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hidePivotFieldList="1"/>
  <xr:revisionPtr revIDLastSave="0" documentId="13_ncr:1_{3E693E15-DD6B-477B-A4D2-B8BA1B27F0E9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Tickets" sheetId="1" r:id="rId1"/>
    <sheet name="Tables 1" sheetId="9" r:id="rId2"/>
    <sheet name="Tables 2" sheetId="8" r:id="rId3"/>
    <sheet name="Raw Data" sheetId="2" r:id="rId4"/>
  </sheets>
  <calcPr calcId="181029"/>
  <pivotCaches>
    <pivotCache cacheId="5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B4" i="1" l="1"/>
  <c r="I9" i="1"/>
  <c r="B2" i="1"/>
  <c r="I29" i="1"/>
  <c r="I30" i="1"/>
  <c r="I31" i="1"/>
  <c r="I32" i="1"/>
  <c r="I33" i="1"/>
  <c r="I34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8" i="1" l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13" i="1"/>
  <c r="I12" i="1"/>
  <c r="I7" i="1"/>
  <c r="I11" i="1"/>
  <c r="I10" i="1"/>
  <c r="B3" i="1" l="1"/>
</calcChain>
</file>

<file path=xl/sharedStrings.xml><?xml version="1.0" encoding="utf-8"?>
<sst xmlns="http://schemas.openxmlformats.org/spreadsheetml/2006/main" count="340" uniqueCount="82">
  <si>
    <t>Jira ID</t>
  </si>
  <si>
    <t xml:space="preserve">Release </t>
  </si>
  <si>
    <t>Size</t>
  </si>
  <si>
    <t>Status</t>
  </si>
  <si>
    <t>Jira Status</t>
  </si>
  <si>
    <t>Jira Hours</t>
  </si>
  <si>
    <t>Spectrum Hours</t>
  </si>
  <si>
    <t>Additional</t>
  </si>
  <si>
    <t>Difference</t>
  </si>
  <si>
    <t>Type</t>
  </si>
  <si>
    <t>Bug</t>
  </si>
  <si>
    <t>New Feature</t>
  </si>
  <si>
    <t>Regression</t>
  </si>
  <si>
    <t>TYPE</t>
  </si>
  <si>
    <t>SIZE</t>
  </si>
  <si>
    <t>Large</t>
  </si>
  <si>
    <t>Medium</t>
  </si>
  <si>
    <t>Small</t>
  </si>
  <si>
    <t>JIRA STATUS</t>
  </si>
  <si>
    <t>LOCAL FIXING</t>
  </si>
  <si>
    <t>BETA DEPLOYED</t>
  </si>
  <si>
    <t>STAGING DEPLOYED</t>
  </si>
  <si>
    <t>STATUS</t>
  </si>
  <si>
    <t>Closed</t>
  </si>
  <si>
    <t>Hold</t>
  </si>
  <si>
    <t>Canceled</t>
  </si>
  <si>
    <t>Month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</si>
  <si>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</si>
  <si>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</si>
  <si>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</si>
  <si>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</si>
  <si>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</si>
  <si>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</si>
  <si>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</si>
  <si>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</si>
  <si>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</si>
  <si>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</si>
  <si>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</si>
  <si>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</si>
  <si>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</si>
  <si>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Comments</t>
  </si>
  <si>
    <t>Open</t>
  </si>
  <si>
    <t>PRODUCTION DEPLOYED</t>
  </si>
  <si>
    <t>PHX-37080</t>
  </si>
  <si>
    <t>PHX-37081</t>
  </si>
  <si>
    <t>PHX-37082</t>
  </si>
  <si>
    <t>PHX-37083</t>
  </si>
  <si>
    <t>PHX-37084</t>
  </si>
  <si>
    <t>PHX-37085</t>
  </si>
  <si>
    <t>PHX-37086</t>
  </si>
  <si>
    <t>WAITING FOR STAGING DEPLOYMENT</t>
  </si>
  <si>
    <t>WAITING FOR BETA DEPLOYMENT</t>
  </si>
  <si>
    <t>WAITING FOR PRODUCTION DEPLOYMENT</t>
  </si>
  <si>
    <t>PHX-37087</t>
  </si>
  <si>
    <t>PHX-37088</t>
  </si>
  <si>
    <t>PHX-37089</t>
  </si>
  <si>
    <t>PHX-37090</t>
  </si>
  <si>
    <t>PHX-37091</t>
  </si>
  <si>
    <t>PHX-37092</t>
  </si>
  <si>
    <t>PHX-37093</t>
  </si>
  <si>
    <t>PHX-37094</t>
  </si>
  <si>
    <t>PHX-37095</t>
  </si>
  <si>
    <t>PHX-37096</t>
  </si>
  <si>
    <t>PHX-37097</t>
  </si>
  <si>
    <t>PHX-37098</t>
  </si>
  <si>
    <t>PHX-37099</t>
  </si>
  <si>
    <t>PHX-37100</t>
  </si>
  <si>
    <t>Total Spectrum</t>
  </si>
  <si>
    <t>Total Jira</t>
  </si>
  <si>
    <t>Total Difference</t>
  </si>
  <si>
    <t>Total Additional</t>
  </si>
  <si>
    <t>Row Labels</t>
  </si>
  <si>
    <t>(blank)</t>
  </si>
  <si>
    <t>Grand Total</t>
  </si>
  <si>
    <t>Sum of Jira Hours</t>
  </si>
  <si>
    <t>Sum of Spectrum Hours</t>
  </si>
  <si>
    <t>Sum of Difference</t>
  </si>
  <si>
    <t>List of Releases</t>
  </si>
  <si>
    <t>Jira Size</t>
  </si>
  <si>
    <t>Months</t>
  </si>
  <si>
    <t>Jira Type</t>
  </si>
  <si>
    <t>Count of Jira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</si>
</sst>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NumberFormat="1" applyFont="1"/>
    <xf numFmtId="2" fontId="2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484.655671412038" createdVersion="6" refreshedVersion="6" minRefreshableVersion="3" recordCount="46" xr:uid="{684069AD-59E2-4B82-9033-37AF22814813}">
  <cacheSource type="worksheet">
    <worksheetSource name="Table1"/>
  </cacheSource>
  <cacheFields count="12">
    <cacheField name="Jira ID" numFmtId="0">
      <sharedItems containsBlank="1" count="22">
        <s v="PHX-37080"/>
        <s v="PHX-37081"/>
        <s v="PHX-37082"/>
        <s v="PHX-37083"/>
        <s v="PHX-37084"/>
        <s v="PHX-37085"/>
        <s v="PHX-37086"/>
        <s v="PHX-37087"/>
        <s v="PHX-37088"/>
        <s v="PHX-37089"/>
        <s v="PHX-37090"/>
        <s v="PHX-37091"/>
        <s v="PHX-37092"/>
        <s v="PHX-37093"/>
        <s v="PHX-37094"/>
        <s v="PHX-37095"/>
        <s v="PHX-37096"/>
        <s v="PHX-37097"/>
        <s v="PHX-37098"/>
        <s v="PHX-37099"/>
        <s v="PHX-37100"/>
        <m/>
      </sharedItems>
    </cacheField>
    <cacheField name="Release " numFmtId="0">
      <sharedItems containsString="0" containsBlank="1" containsNumber="1" minValue="36" maxValue="38" count="5">
        <n v="36"/>
        <n v="36.200000000000003"/>
        <n v="37"/>
        <n v="38"/>
        <m/>
      </sharedItems>
    </cacheField>
    <cacheField name="Type" numFmtId="0">
      <sharedItems containsBlank="1" count="4">
        <s v="Regression"/>
        <s v="New Feature"/>
        <s v="Bug"/>
        <m/>
      </sharedItems>
    </cacheField>
    <cacheField name="Size" numFmtId="0">
      <sharedItems containsBlank="1" count="4">
        <s v="Large"/>
        <s v="Medium"/>
        <s v="Small"/>
        <m/>
      </sharedItems>
    </cacheField>
    <cacheField name="Jira Status" numFmtId="0">
      <sharedItems containsBlank="1" count="8">
        <s v="LOCAL FIXING"/>
        <s v="WAITING FOR BETA DEPLOYMENT"/>
        <s v="BETA DEPLOYED"/>
        <s v="WAITING FOR STAGING DEPLOYMENT"/>
        <s v="STAGING DEPLOYED"/>
        <s v="WAITING FOR PRODUCTION DEPLOYMENT"/>
        <s v="PRODUCTION DEPLOYED"/>
        <m/>
      </sharedItems>
    </cacheField>
    <cacheField name="Status" numFmtId="0">
      <sharedItems containsBlank="1" count="5">
        <s v="Closed"/>
        <s v="Hold"/>
        <s v="Canceled"/>
        <s v="Open"/>
        <m/>
      </sharedItems>
    </cacheField>
    <cacheField name="Spectrum Hours" numFmtId="2">
      <sharedItems containsString="0" containsBlank="1" containsNumber="1" minValue="0.8" maxValue="9"/>
    </cacheField>
    <cacheField name="Jira Hours" numFmtId="0">
      <sharedItems containsString="0" containsBlank="1" containsNumber="1" minValue="1" maxValue="17"/>
    </cacheField>
    <cacheField name="Difference" numFmtId="2">
      <sharedItems containsString="0" containsBlank="1" containsNumber="1" minValue="-9" maxValue="3"/>
    </cacheField>
    <cacheField name="Additional" numFmtId="0">
      <sharedItems containsString="0" containsBlank="1" containsNumber="1" containsInteger="1" minValue="0" maxValue="3"/>
    </cacheField>
    <cacheField name="Month" numFmtId="0">
      <sharedItems containsBlank="1" count="8">
        <s v="January"/>
        <s v="February"/>
        <s v="March"/>
        <s v="April"/>
        <s v="May"/>
        <s v="June"/>
        <s v="August"/>
        <m/>
      </sharedItems>
    </cacheField>
    <cacheField name="Comments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x v="0"/>
    <x v="0"/>
    <x v="0"/>
    <x v="0"/>
    <x v="0"/>
    <n v="4"/>
    <n v="7.66"/>
    <n v="-3.66"/>
    <n v="0"/>
    <x v="0"/>
    <x v="0"/>
  </r>
  <r>
    <x v="1"/>
    <x v="0"/>
    <x v="1"/>
    <x v="1"/>
    <x v="1"/>
    <x v="1"/>
    <n v="0.8"/>
    <n v="1"/>
    <n v="-0.19999999999999996"/>
    <n v="1"/>
    <x v="1"/>
    <x v="0"/>
  </r>
  <r>
    <x v="2"/>
    <x v="1"/>
    <x v="2"/>
    <x v="2"/>
    <x v="2"/>
    <x v="2"/>
    <n v="8"/>
    <n v="17"/>
    <n v="-9"/>
    <n v="0"/>
    <x v="2"/>
    <x v="0"/>
  </r>
  <r>
    <x v="3"/>
    <x v="1"/>
    <x v="0"/>
    <x v="0"/>
    <x v="3"/>
    <x v="1"/>
    <n v="1"/>
    <n v="2"/>
    <n v="-1"/>
    <n v="2"/>
    <x v="3"/>
    <x v="0"/>
  </r>
  <r>
    <x v="4"/>
    <x v="2"/>
    <x v="1"/>
    <x v="1"/>
    <x v="4"/>
    <x v="0"/>
    <n v="2"/>
    <n v="2"/>
    <n v="0"/>
    <n v="3"/>
    <x v="4"/>
    <x v="0"/>
  </r>
  <r>
    <x v="5"/>
    <x v="2"/>
    <x v="2"/>
    <x v="2"/>
    <x v="5"/>
    <x v="3"/>
    <n v="9"/>
    <n v="7"/>
    <n v="2"/>
    <n v="0"/>
    <x v="5"/>
    <x v="0"/>
  </r>
  <r>
    <x v="6"/>
    <x v="3"/>
    <x v="1"/>
    <x v="0"/>
    <x v="6"/>
    <x v="3"/>
    <n v="8"/>
    <n v="5"/>
    <n v="3"/>
    <n v="0"/>
    <x v="6"/>
    <x v="0"/>
  </r>
  <r>
    <x v="7"/>
    <x v="0"/>
    <x v="0"/>
    <x v="1"/>
    <x v="0"/>
    <x v="0"/>
    <n v="4"/>
    <n v="7.66"/>
    <n v="-3.66"/>
    <n v="0"/>
    <x v="0"/>
    <x v="0"/>
  </r>
  <r>
    <x v="8"/>
    <x v="0"/>
    <x v="1"/>
    <x v="1"/>
    <x v="1"/>
    <x v="1"/>
    <n v="0.8"/>
    <n v="1"/>
    <n v="-0.19999999999999996"/>
    <n v="1"/>
    <x v="1"/>
    <x v="0"/>
  </r>
  <r>
    <x v="9"/>
    <x v="1"/>
    <x v="2"/>
    <x v="2"/>
    <x v="2"/>
    <x v="2"/>
    <n v="8"/>
    <n v="7"/>
    <n v="1"/>
    <n v="0"/>
    <x v="2"/>
    <x v="0"/>
  </r>
  <r>
    <x v="10"/>
    <x v="1"/>
    <x v="0"/>
    <x v="0"/>
    <x v="3"/>
    <x v="1"/>
    <n v="1"/>
    <n v="2"/>
    <n v="-1"/>
    <n v="2"/>
    <x v="3"/>
    <x v="0"/>
  </r>
  <r>
    <x v="11"/>
    <x v="2"/>
    <x v="1"/>
    <x v="1"/>
    <x v="4"/>
    <x v="0"/>
    <n v="2"/>
    <n v="1"/>
    <n v="1"/>
    <n v="3"/>
    <x v="4"/>
    <x v="0"/>
  </r>
  <r>
    <x v="12"/>
    <x v="2"/>
    <x v="2"/>
    <x v="2"/>
    <x v="5"/>
    <x v="3"/>
    <n v="7"/>
    <n v="5"/>
    <n v="2"/>
    <n v="0"/>
    <x v="5"/>
    <x v="0"/>
  </r>
  <r>
    <x v="13"/>
    <x v="3"/>
    <x v="1"/>
    <x v="0"/>
    <x v="6"/>
    <x v="3"/>
    <n v="8"/>
    <n v="5"/>
    <n v="3"/>
    <n v="0"/>
    <x v="6"/>
    <x v="0"/>
  </r>
  <r>
    <x v="14"/>
    <x v="0"/>
    <x v="0"/>
    <x v="0"/>
    <x v="0"/>
    <x v="0"/>
    <n v="4"/>
    <n v="7.66"/>
    <n v="-3.66"/>
    <n v="0"/>
    <x v="0"/>
    <x v="0"/>
  </r>
  <r>
    <x v="15"/>
    <x v="0"/>
    <x v="1"/>
    <x v="1"/>
    <x v="1"/>
    <x v="1"/>
    <n v="0.8"/>
    <n v="1"/>
    <n v="-0.19999999999999996"/>
    <n v="1"/>
    <x v="1"/>
    <x v="0"/>
  </r>
  <r>
    <x v="16"/>
    <x v="1"/>
    <x v="2"/>
    <x v="2"/>
    <x v="2"/>
    <x v="2"/>
    <n v="8"/>
    <n v="8"/>
    <n v="0"/>
    <n v="0"/>
    <x v="2"/>
    <x v="0"/>
  </r>
  <r>
    <x v="17"/>
    <x v="1"/>
    <x v="0"/>
    <x v="0"/>
    <x v="3"/>
    <x v="1"/>
    <n v="1"/>
    <n v="2"/>
    <n v="-1"/>
    <n v="2"/>
    <x v="3"/>
    <x v="0"/>
  </r>
  <r>
    <x v="18"/>
    <x v="2"/>
    <x v="1"/>
    <x v="1"/>
    <x v="4"/>
    <x v="0"/>
    <n v="2"/>
    <n v="2"/>
    <n v="0"/>
    <n v="3"/>
    <x v="4"/>
    <x v="0"/>
  </r>
  <r>
    <x v="19"/>
    <x v="2"/>
    <x v="2"/>
    <x v="2"/>
    <x v="5"/>
    <x v="3"/>
    <n v="7"/>
    <n v="5"/>
    <n v="2"/>
    <n v="0"/>
    <x v="5"/>
    <x v="0"/>
  </r>
  <r>
    <x v="20"/>
    <x v="3"/>
    <x v="1"/>
    <x v="0"/>
    <x v="6"/>
    <x v="3"/>
    <n v="8"/>
    <n v="5"/>
    <n v="3"/>
    <n v="0"/>
    <x v="6"/>
    <x v="0"/>
  </r>
  <r>
    <x v="21"/>
    <x v="4"/>
    <x v="3"/>
    <x v="3"/>
    <x v="7"/>
    <x v="4"/>
    <m/>
    <m/>
    <m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  <r>
    <x v="21"/>
    <x v="4"/>
    <x v="3"/>
    <x v="3"/>
    <x v="7"/>
    <x v="4"/>
    <m/>
    <m/>
    <n v="0"/>
    <m/>
    <x v="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CA193-F3C6-4B50-8E46-DF91CF769BF5}" name="PivotTable16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:J26" firstHeaderRow="0" firstDataRow="1" firstDataCol="1"/>
  <pivotFields count="12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/>
    <pivotField showAll="0">
      <items count="9">
        <item x="2"/>
        <item x="0"/>
        <item x="6"/>
        <item x="4"/>
        <item x="1"/>
        <item x="5"/>
        <item x="3"/>
        <item x="7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ira Hours" fld="7" baseField="0" baseItem="0"/>
    <dataField name="Sum of Spectrum Hours" fld="6" baseField="0" baseItem="0"/>
    <dataField name="Sum of Differenc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0EF38E-9D8A-4F39-94AF-DE680162E289}" name="PivotTable15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onths">
  <location ref="E3:E34" firstHeaderRow="1" firstDataRow="1" firstDataCol="1"/>
  <pivotFields count="12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2">
    <field x="10"/>
    <field x="0"/>
  </rowFields>
  <rowItems count="31">
    <i>
      <x/>
    </i>
    <i r="1">
      <x/>
    </i>
    <i r="1">
      <x v="7"/>
    </i>
    <i r="1">
      <x v="14"/>
    </i>
    <i>
      <x v="1"/>
    </i>
    <i r="1">
      <x v="1"/>
    </i>
    <i r="1">
      <x v="8"/>
    </i>
    <i r="1">
      <x v="15"/>
    </i>
    <i>
      <x v="2"/>
    </i>
    <i r="1">
      <x v="2"/>
    </i>
    <i r="1">
      <x v="9"/>
    </i>
    <i r="1">
      <x v="16"/>
    </i>
    <i>
      <x v="3"/>
    </i>
    <i r="1">
      <x v="3"/>
    </i>
    <i r="1">
      <x v="10"/>
    </i>
    <i r="1">
      <x v="17"/>
    </i>
    <i>
      <x v="4"/>
    </i>
    <i r="1">
      <x v="4"/>
    </i>
    <i r="1">
      <x v="11"/>
    </i>
    <i r="1">
      <x v="18"/>
    </i>
    <i>
      <x v="5"/>
    </i>
    <i r="1">
      <x v="5"/>
    </i>
    <i r="1">
      <x v="12"/>
    </i>
    <i r="1">
      <x v="19"/>
    </i>
    <i>
      <x v="6"/>
    </i>
    <i r="1">
      <x v="6"/>
    </i>
    <i r="1">
      <x v="13"/>
    </i>
    <i r="1">
      <x v="20"/>
    </i>
    <i>
      <x v="7"/>
    </i>
    <i r="1">
      <x v="2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2BABD3-1DFF-4F3A-AEA8-95887E86C2DE}" name="PivotTable14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Jira Status">
  <location ref="C3:C31" firstHeaderRow="1" firstDataRow="1" firstDataCol="1"/>
  <pivotFields count="12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axis="axisRow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5"/>
    <field x="0"/>
  </rowFields>
  <rowItems count="28">
    <i>
      <x/>
    </i>
    <i r="1">
      <x v="2"/>
    </i>
    <i r="1">
      <x v="9"/>
    </i>
    <i r="1">
      <x v="16"/>
    </i>
    <i>
      <x v="1"/>
    </i>
    <i r="1">
      <x/>
    </i>
    <i r="1">
      <x v="4"/>
    </i>
    <i r="1">
      <x v="7"/>
    </i>
    <i r="1">
      <x v="11"/>
    </i>
    <i r="1">
      <x v="14"/>
    </i>
    <i r="1">
      <x v="18"/>
    </i>
    <i>
      <x v="2"/>
    </i>
    <i r="1">
      <x v="1"/>
    </i>
    <i r="1">
      <x v="3"/>
    </i>
    <i r="1">
      <x v="8"/>
    </i>
    <i r="1">
      <x v="10"/>
    </i>
    <i r="1">
      <x v="15"/>
    </i>
    <i r="1">
      <x v="17"/>
    </i>
    <i>
      <x v="3"/>
    </i>
    <i r="1">
      <x v="5"/>
    </i>
    <i r="1">
      <x v="6"/>
    </i>
    <i r="1">
      <x v="12"/>
    </i>
    <i r="1">
      <x v="13"/>
    </i>
    <i r="1">
      <x v="19"/>
    </i>
    <i r="1">
      <x v="20"/>
    </i>
    <i>
      <x v="4"/>
    </i>
    <i r="1">
      <x v="2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E9A9B1-CDA6-4C73-AAFD-292FDEFEE8D9}" name="PivotTable13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Jira Size">
  <location ref="A3:A30" firstHeaderRow="1" firstDataRow="1" firstDataCol="1"/>
  <pivotFields count="12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>
      <items count="5">
        <item x="2"/>
        <item x="1"/>
        <item x="0"/>
        <item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0"/>
  </rowFields>
  <rowItems count="27">
    <i>
      <x/>
    </i>
    <i r="1">
      <x/>
    </i>
    <i r="1">
      <x v="3"/>
    </i>
    <i r="1">
      <x v="6"/>
    </i>
    <i r="1">
      <x v="10"/>
    </i>
    <i r="1">
      <x v="13"/>
    </i>
    <i r="1">
      <x v="14"/>
    </i>
    <i r="1">
      <x v="17"/>
    </i>
    <i r="1">
      <x v="20"/>
    </i>
    <i>
      <x v="1"/>
    </i>
    <i r="1">
      <x v="1"/>
    </i>
    <i r="1">
      <x v="4"/>
    </i>
    <i r="1">
      <x v="7"/>
    </i>
    <i r="1">
      <x v="8"/>
    </i>
    <i r="1">
      <x v="11"/>
    </i>
    <i r="1">
      <x v="15"/>
    </i>
    <i r="1">
      <x v="18"/>
    </i>
    <i>
      <x v="2"/>
    </i>
    <i r="1">
      <x v="2"/>
    </i>
    <i r="1">
      <x v="5"/>
    </i>
    <i r="1">
      <x v="9"/>
    </i>
    <i r="1">
      <x v="12"/>
    </i>
    <i r="1">
      <x v="16"/>
    </i>
    <i r="1">
      <x v="19"/>
    </i>
    <i>
      <x v="3"/>
    </i>
    <i r="1">
      <x v="2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E1345-B8C3-4C84-BB94-8CD68772FA3D}" name="PivotTable22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onths">
  <location ref="G17:K26" firstHeaderRow="0" firstDataRow="1" firstDataCol="1"/>
  <pivotFields count="12">
    <pivotField dataField="1"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>
      <items count="9">
        <item x="2"/>
        <item x="0"/>
        <item x="6"/>
        <item x="4"/>
        <item x="1"/>
        <item x="5"/>
        <item x="3"/>
        <item x="7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dataField="1" showAll="0"/>
    <pivotField dataField="1" showAll="0"/>
    <pivotField dataField="1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Jira ID" fld="0" subtotal="count" baseField="0" baseItem="0"/>
    <dataField name="Sum of Jira Hours" fld="7" baseField="0" baseItem="0"/>
    <dataField name="Sum of Spectrum Hours" fld="6" baseField="0" baseItem="0"/>
    <dataField name="Sum of Differenc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F0D27-EA8A-41F6-B4E5-7DA4D2284A53}" name="PivotTable20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Jira Size">
  <location ref="G10:K15" firstHeaderRow="0" firstDataRow="1" firstDataCol="1"/>
  <pivotFields count="12">
    <pivotField dataField="1" showAll="0"/>
    <pivotField showAll="0"/>
    <pivotField showAll="0">
      <items count="5">
        <item x="2"/>
        <item x="1"/>
        <item x="0"/>
        <item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Jira ID" fld="0" subtotal="count" baseField="0" baseItem="0"/>
    <dataField name="Sum of Jira Hours" fld="7" baseField="0" baseItem="0"/>
    <dataField name="Sum of Spectrum Hours" fld="6" baseField="0" baseItem="0"/>
    <dataField name="Sum of Differenc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23C94D-6119-4BFF-8EA4-C1AD5F634F47}" name="PivotTable19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Jira Type">
  <location ref="G3:K8" firstHeaderRow="0" firstDataRow="1" firstDataCol="1"/>
  <pivotFields count="12">
    <pivotField dataField="1"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Jira ID" fld="0" subtotal="count" baseField="0" baseItem="0"/>
    <dataField name="Sum of Jira Hours" fld="7" baseField="0" baseItem="0"/>
    <dataField name="Sum of Spectrum Hours" fld="6" baseField="0" baseItem="0"/>
    <dataField name="Sum of Differenc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64ED1-B2B4-45E2-A94F-858AFDFB8BCC}" name="PivotTable12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ist of Releases">
  <location ref="A3:E16" firstHeaderRow="0" firstDataRow="1" firstDataCol="1"/>
  <pivotFields count="12">
    <pivotField axis="axisRow" dataField="1" showAll="0">
      <items count="23">
        <item x="0"/>
        <item sd="0" x="1"/>
        <item x="2"/>
        <item x="3"/>
        <item x="4"/>
        <item x="5"/>
        <item x="6"/>
        <item x="7"/>
        <item sd="0" x="8"/>
        <item x="9"/>
        <item x="10"/>
        <item x="11"/>
        <item x="12"/>
        <item x="13"/>
        <item x="14"/>
        <item sd="0" x="15"/>
        <item x="16"/>
        <item x="17"/>
        <item x="18"/>
        <item x="19"/>
        <item x="20"/>
        <item x="21"/>
        <item t="default"/>
      </items>
    </pivotField>
    <pivotField axis="axisRow" showAll="0">
      <items count="6">
        <item x="0"/>
        <item x="1"/>
        <item x="2"/>
        <item x="3"/>
        <item sd="0" x="4"/>
        <item t="default"/>
      </items>
    </pivotField>
    <pivotField axis="axisRow" showAll="0">
      <items count="5">
        <item sd="0" x="2"/>
        <item sd="0" x="1"/>
        <item sd="0" x="0"/>
        <item x="3"/>
        <item t="default"/>
      </items>
    </pivotField>
    <pivotField showAll="0"/>
    <pivotField showAll="0">
      <items count="9">
        <item x="2"/>
        <item x="0"/>
        <item x="6"/>
        <item x="4"/>
        <item x="1"/>
        <item x="5"/>
        <item x="3"/>
        <item x="7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</pivotFields>
  <rowFields count="3">
    <field x="1"/>
    <field x="2"/>
    <field x="0"/>
  </rowFields>
  <rowItems count="13">
    <i>
      <x/>
    </i>
    <i r="1">
      <x v="1"/>
    </i>
    <i r="1">
      <x v="2"/>
    </i>
    <i>
      <x v="1"/>
    </i>
    <i r="1">
      <x/>
    </i>
    <i r="1">
      <x v="2"/>
    </i>
    <i>
      <x v="2"/>
    </i>
    <i r="1">
      <x/>
    </i>
    <i r="1">
      <x v="1"/>
    </i>
    <i>
      <x v="3"/>
    </i>
    <i r="1">
      <x v="1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Jira ID" fld="0" subtotal="count" baseField="0" baseItem="0"/>
    <dataField name="Sum of Jira Hours" fld="7" baseField="0" baseItem="0"/>
    <dataField name="Sum of Spectrum Hours" fld="6" baseField="0" baseItem="0"/>
    <dataField name="Sum of Differenc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90C63-6E0F-4303-9CB9-0A8C64216F43}" name="Table1" displayName="Table1" ref="A6:L52" totalsRowShown="0">
  <autoFilter ref="A6:L52" xr:uid="{42A36FD3-7B00-4DA3-A318-0B6067E71780}"/>
  <tableColumns count="12">
    <tableColumn id="1" xr3:uid="{F624D8BA-50CA-4BC3-B859-DE56DE022AC8}" name="Jira ID"/>
    <tableColumn id="2" xr3:uid="{016B3EE2-6D79-40A6-B6D8-D103B976A26B}" name="Release "/>
    <tableColumn id="3" xr3:uid="{EA4E219F-1F28-4C01-9594-1A55B3F19CA2}" name="Type"/>
    <tableColumn id="4" xr3:uid="{2FEB3D49-B51D-444E-AE29-FDE826B3B447}" name="Size"/>
    <tableColumn id="5" xr3:uid="{CDB7803B-7B71-4851-BDDF-A7637AF66F82}" name="Jira Status"/>
    <tableColumn id="6" xr3:uid="{910A1FD3-3033-447C-82BE-5DC94C204191}" name="Status"/>
    <tableColumn id="7" xr3:uid="{9B9B0B61-FA44-43C0-8D28-029054C1BD45}" name="Spectrum Hours" dataDxfId="7"/>
    <tableColumn id="8" xr3:uid="{758911BA-31DB-4479-8665-257482FC1A99}" name="Jira Hours"/>
    <tableColumn id="9" xr3:uid="{19347E75-1179-45A1-A2EF-97FAAB7F77E2}" name="Difference" dataDxfId="6">
      <calculatedColumnFormula>Table1[[#This Row],[Spectrum Hours]]-Table1[[#This Row],[Jira Hours]]</calculatedColumnFormula>
    </tableColumn>
    <tableColumn id="10" xr3:uid="{0068453A-D890-4E6D-BA5F-65CECE2632A8}" name="Additional"/>
    <tableColumn id="12" xr3:uid="{933CD009-1E05-492D-8EBF-17A15435C54A}" name="Month"/>
    <tableColumn id="13" xr3:uid="{8FA388C9-2568-4331-83DA-7A4FF86FE10C}" name="Comment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A6" sqref="A6:K27"/>
    </sheetView>
  </sheetViews>
  <sheetFormatPr defaultRowHeight="14.5" x14ac:dyDescent="0.35"/>
  <cols>
    <col min="1" max="1" width="18.36328125" customWidth="1"/>
    <col min="2" max="2" width="10.26953125" customWidth="1"/>
    <col min="3" max="3" width="12.453125" customWidth="1"/>
    <col min="4" max="4" width="10.26953125" customWidth="1"/>
    <col min="5" max="5" width="36.453125" customWidth="1"/>
    <col min="6" max="6" width="10.26953125" customWidth="1"/>
    <col min="7" max="7" width="14.54296875" style="2" customWidth="1"/>
    <col min="8" max="8" width="9.81640625" customWidth="1"/>
    <col min="9" max="9" width="9.90625" customWidth="1"/>
    <col min="10" max="10" width="9.54296875" customWidth="1"/>
    <col min="11" max="11" width="8.90625" customWidth="1"/>
    <col min="12" max="12" width="92.54296875" customWidth="1"/>
  </cols>
  <sheetData>
    <row r="1" spans="1:12" ht="26" customHeight="1" x14ac:dyDescent="0.35">
      <c r="A1" s="6" t="s">
        <v>67</v>
      </c>
      <c r="B1" s="4">
        <f>SUM(G:G)</f>
        <v>94.399999999999991</v>
      </c>
    </row>
    <row r="2" spans="1:12" ht="23" customHeight="1" x14ac:dyDescent="0.35">
      <c r="A2" s="5" t="s">
        <v>68</v>
      </c>
      <c r="B2" s="5">
        <f>SUM(H:H)</f>
        <v>100.97999999999999</v>
      </c>
    </row>
    <row r="3" spans="1:12" ht="23" customHeight="1" x14ac:dyDescent="0.35">
      <c r="A3" s="7" t="s">
        <v>69</v>
      </c>
      <c r="B3" s="7">
        <f>SUM(I:I)</f>
        <v>-6.5799999999999983</v>
      </c>
    </row>
    <row r="4" spans="1:12" ht="24.5" customHeight="1" x14ac:dyDescent="0.35">
      <c r="A4" s="8" t="s">
        <v>70</v>
      </c>
      <c r="B4" s="8">
        <f>SUM(J:J)</f>
        <v>18</v>
      </c>
    </row>
    <row r="5" spans="1:12" x14ac:dyDescent="0.35">
      <c r="A5" s="3"/>
    </row>
    <row r="6" spans="1:12" x14ac:dyDescent="0.35">
      <c r="A6" t="s">
        <v>0</v>
      </c>
      <c r="B6" t="s">
        <v>1</v>
      </c>
      <c r="C6" t="s">
        <v>9</v>
      </c>
      <c r="D6" t="s">
        <v>2</v>
      </c>
      <c r="E6" t="s">
        <v>4</v>
      </c>
      <c r="F6" t="s">
        <v>3</v>
      </c>
      <c r="G6" s="2" t="s">
        <v>6</v>
      </c>
      <c r="H6" t="s">
        <v>5</v>
      </c>
      <c r="I6" t="s">
        <v>8</v>
      </c>
      <c r="J6" t="s">
        <v>7</v>
      </c>
      <c r="K6" t="s">
        <v>26</v>
      </c>
      <c r="L6" t="s">
        <v>40</v>
      </c>
    </row>
    <row r="7" spans="1:12" x14ac:dyDescent="0.35">
      <c r="A7" t="s">
        <v>43</v>
      </c>
      <c r="B7">
        <v>36</v>
      </c>
      <c r="C7" t="s">
        <v>12</v>
      </c>
      <c r="D7" t="s">
        <v>15</v>
      </c>
      <c r="E7" t="s">
        <v>19</v>
      </c>
      <c r="F7" t="s">
        <v>23</v>
      </c>
      <c r="G7" s="2">
        <v>4</v>
      </c>
      <c r="H7">
        <v>7.66</v>
      </c>
      <c r="I7" s="2">
        <f>Table1[[#This Row],[Spectrum Hours]]-Table1[[#This Row],[Jira Hours]]</f>
        <v>-3.66</v>
      </c>
      <c r="J7">
        <v>0</v>
      </c>
      <c r="K7" t="s">
        <v>28</v>
      </c>
    </row>
    <row r="8" spans="1:12" x14ac:dyDescent="0.35">
      <c r="A8" t="s">
        <v>44</v>
      </c>
      <c r="B8">
        <v>36</v>
      </c>
      <c r="C8" t="s">
        <v>11</v>
      </c>
      <c r="D8" t="s">
        <v>16</v>
      </c>
      <c r="E8" t="s">
        <v>51</v>
      </c>
      <c r="F8" t="s">
        <v>24</v>
      </c>
      <c r="G8" s="2">
        <v>0.8</v>
      </c>
      <c r="H8">
        <v>1</v>
      </c>
      <c r="I8" s="2">
        <f>Table1[[#This Row],[Spectrum Hours]]-Table1[[#This Row],[Jira Hours]]</f>
        <v>-0.19999999999999996</v>
      </c>
      <c r="J8">
        <v>1</v>
      </c>
      <c r="K8" t="s">
        <v>29</v>
      </c>
    </row>
    <row r="9" spans="1:12" x14ac:dyDescent="0.35">
      <c r="A9" t="s">
        <v>45</v>
      </c>
      <c r="B9">
        <v>36.200000000000003</v>
      </c>
      <c r="C9" t="s">
        <v>10</v>
      </c>
      <c r="D9" t="s">
        <v>17</v>
      </c>
      <c r="E9" t="s">
        <v>20</v>
      </c>
      <c r="F9" t="s">
        <v>25</v>
      </c>
      <c r="G9" s="2">
        <v>8</v>
      </c>
      <c r="H9">
        <v>17</v>
      </c>
      <c r="I9" s="2">
        <f>Table1[[#This Row],[Spectrum Hours]]-Table1[[#This Row],[Jira Hours]]</f>
        <v>-9</v>
      </c>
      <c r="J9">
        <v>0</v>
      </c>
      <c r="K9" t="s">
        <v>30</v>
      </c>
    </row>
    <row r="10" spans="1:12" x14ac:dyDescent="0.35">
      <c r="A10" t="s">
        <v>46</v>
      </c>
      <c r="B10">
        <v>36.200000000000003</v>
      </c>
      <c r="C10" t="s">
        <v>12</v>
      </c>
      <c r="D10" t="s">
        <v>15</v>
      </c>
      <c r="E10" t="s">
        <v>50</v>
      </c>
      <c r="F10" t="s">
        <v>24</v>
      </c>
      <c r="G10" s="2">
        <v>1</v>
      </c>
      <c r="H10">
        <v>2</v>
      </c>
      <c r="I10" s="2">
        <f>Table1[[#This Row],[Spectrum Hours]]-Table1[[#This Row],[Jira Hours]]</f>
        <v>-1</v>
      </c>
      <c r="J10">
        <v>2</v>
      </c>
      <c r="K10" t="s">
        <v>31</v>
      </c>
    </row>
    <row r="11" spans="1:12" x14ac:dyDescent="0.35">
      <c r="A11" t="s">
        <v>47</v>
      </c>
      <c r="B11">
        <v>37</v>
      </c>
      <c r="C11" t="s">
        <v>11</v>
      </c>
      <c r="D11" t="s">
        <v>16</v>
      </c>
      <c r="E11" t="s">
        <v>21</v>
      </c>
      <c r="F11" t="s">
        <v>23</v>
      </c>
      <c r="G11" s="2">
        <v>2</v>
      </c>
      <c r="H11">
        <v>2</v>
      </c>
      <c r="I11" s="2">
        <f>Table1[[#This Row],[Spectrum Hours]]-Table1[[#This Row],[Jira Hours]]</f>
        <v>0</v>
      </c>
      <c r="J11">
        <v>3</v>
      </c>
      <c r="K11" t="s">
        <v>32</v>
      </c>
    </row>
    <row r="12" spans="1:12" x14ac:dyDescent="0.35">
      <c r="A12" t="s">
        <v>48</v>
      </c>
      <c r="B12">
        <v>37</v>
      </c>
      <c r="C12" t="s">
        <v>10</v>
      </c>
      <c r="D12" t="s">
        <v>17</v>
      </c>
      <c r="E12" t="s">
        <v>52</v>
      </c>
      <c r="F12" t="s">
        <v>41</v>
      </c>
      <c r="G12" s="2">
        <v>9</v>
      </c>
      <c r="H12">
        <v>7</v>
      </c>
      <c r="I12" s="2">
        <f>Table1[[#This Row],[Spectrum Hours]]-Table1[[#This Row],[Jira Hours]]</f>
        <v>2</v>
      </c>
      <c r="J12">
        <v>0</v>
      </c>
      <c r="K12" t="s">
        <v>33</v>
      </c>
    </row>
    <row r="13" spans="1:12" x14ac:dyDescent="0.35">
      <c r="A13" t="s">
        <v>49</v>
      </c>
      <c r="B13">
        <v>38</v>
      </c>
      <c r="C13" t="s">
        <v>11</v>
      </c>
      <c r="D13" t="s">
        <v>15</v>
      </c>
      <c r="E13" t="s">
        <v>42</v>
      </c>
      <c r="F13" t="s">
        <v>41</v>
      </c>
      <c r="G13" s="2">
        <v>8</v>
      </c>
      <c r="H13">
        <v>5</v>
      </c>
      <c r="I13" s="2">
        <f>Table1[[#This Row],[Spectrum Hours]]-Table1[[#This Row],[Jira Hours]]</f>
        <v>3</v>
      </c>
      <c r="J13">
        <v>0</v>
      </c>
      <c r="K13" t="s">
        <v>35</v>
      </c>
    </row>
    <row r="14" spans="1:12" x14ac:dyDescent="0.35">
      <c r="A14" t="s">
        <v>53</v>
      </c>
      <c r="B14">
        <v>36</v>
      </c>
      <c r="C14" t="s">
        <v>12</v>
      </c>
      <c r="D14" t="s">
        <v>16</v>
      </c>
      <c r="E14" t="s">
        <v>19</v>
      </c>
      <c r="F14" t="s">
        <v>23</v>
      </c>
      <c r="G14" s="2">
        <v>4</v>
      </c>
      <c r="H14">
        <v>7.66</v>
      </c>
      <c r="I14" s="2">
        <f>Table1[[#This Row],[Spectrum Hours]]-Table1[[#This Row],[Jira Hours]]</f>
        <v>-3.66</v>
      </c>
      <c r="J14">
        <v>0</v>
      </c>
      <c r="K14" t="s">
        <v>28</v>
      </c>
    </row>
    <row r="15" spans="1:12" x14ac:dyDescent="0.35">
      <c r="A15" t="s">
        <v>54</v>
      </c>
      <c r="B15">
        <v>36</v>
      </c>
      <c r="C15" t="s">
        <v>11</v>
      </c>
      <c r="D15" t="s">
        <v>16</v>
      </c>
      <c r="E15" t="s">
        <v>51</v>
      </c>
      <c r="F15" t="s">
        <v>24</v>
      </c>
      <c r="G15" s="2">
        <v>0.8</v>
      </c>
      <c r="H15">
        <v>1</v>
      </c>
      <c r="I15" s="2">
        <f>Table1[[#This Row],[Spectrum Hours]]-Table1[[#This Row],[Jira Hours]]</f>
        <v>-0.19999999999999996</v>
      </c>
      <c r="J15">
        <v>1</v>
      </c>
      <c r="K15" t="s">
        <v>29</v>
      </c>
    </row>
    <row r="16" spans="1:12" x14ac:dyDescent="0.35">
      <c r="A16" t="s">
        <v>55</v>
      </c>
      <c r="B16">
        <v>36.200000000000003</v>
      </c>
      <c r="C16" t="s">
        <v>10</v>
      </c>
      <c r="D16" t="s">
        <v>17</v>
      </c>
      <c r="E16" t="s">
        <v>20</v>
      </c>
      <c r="F16" t="s">
        <v>25</v>
      </c>
      <c r="G16" s="2">
        <v>8</v>
      </c>
      <c r="H16">
        <v>7</v>
      </c>
      <c r="I16" s="2">
        <f>Table1[[#This Row],[Spectrum Hours]]-Table1[[#This Row],[Jira Hours]]</f>
        <v>1</v>
      </c>
      <c r="J16">
        <v>0</v>
      </c>
      <c r="K16" t="s">
        <v>30</v>
      </c>
    </row>
    <row r="17" spans="1:11" x14ac:dyDescent="0.35">
      <c r="A17" t="s">
        <v>56</v>
      </c>
      <c r="B17">
        <v>36.200000000000003</v>
      </c>
      <c r="C17" t="s">
        <v>12</v>
      </c>
      <c r="D17" t="s">
        <v>15</v>
      </c>
      <c r="E17" t="s">
        <v>50</v>
      </c>
      <c r="F17" t="s">
        <v>24</v>
      </c>
      <c r="G17" s="2">
        <v>1</v>
      </c>
      <c r="H17">
        <v>2</v>
      </c>
      <c r="I17" s="2">
        <f>Table1[[#This Row],[Spectrum Hours]]-Table1[[#This Row],[Jira Hours]]</f>
        <v>-1</v>
      </c>
      <c r="J17">
        <v>2</v>
      </c>
      <c r="K17" t="s">
        <v>31</v>
      </c>
    </row>
    <row r="18" spans="1:11" x14ac:dyDescent="0.35">
      <c r="A18" t="s">
        <v>57</v>
      </c>
      <c r="B18">
        <v>37</v>
      </c>
      <c r="C18" t="s">
        <v>11</v>
      </c>
      <c r="D18" t="s">
        <v>16</v>
      </c>
      <c r="E18" t="s">
        <v>21</v>
      </c>
      <c r="F18" t="s">
        <v>23</v>
      </c>
      <c r="G18" s="2">
        <v>2</v>
      </c>
      <c r="H18">
        <v>1</v>
      </c>
      <c r="I18" s="2">
        <f>Table1[[#This Row],[Spectrum Hours]]-Table1[[#This Row],[Jira Hours]]</f>
        <v>1</v>
      </c>
      <c r="J18">
        <v>3</v>
      </c>
      <c r="K18" t="s">
        <v>32</v>
      </c>
    </row>
    <row r="19" spans="1:11" x14ac:dyDescent="0.35">
      <c r="A19" t="s">
        <v>58</v>
      </c>
      <c r="B19">
        <v>37</v>
      </c>
      <c r="C19" t="s">
        <v>10</v>
      </c>
      <c r="D19" t="s">
        <v>17</v>
      </c>
      <c r="E19" t="s">
        <v>52</v>
      </c>
      <c r="F19" t="s">
        <v>41</v>
      </c>
      <c r="G19" s="2">
        <v>7</v>
      </c>
      <c r="H19">
        <v>5</v>
      </c>
      <c r="I19" s="2">
        <f>Table1[[#This Row],[Spectrum Hours]]-Table1[[#This Row],[Jira Hours]]</f>
        <v>2</v>
      </c>
      <c r="J19">
        <v>0</v>
      </c>
      <c r="K19" t="s">
        <v>33</v>
      </c>
    </row>
    <row r="20" spans="1:11" x14ac:dyDescent="0.35">
      <c r="A20" t="s">
        <v>59</v>
      </c>
      <c r="B20">
        <v>38</v>
      </c>
      <c r="C20" t="s">
        <v>11</v>
      </c>
      <c r="D20" t="s">
        <v>15</v>
      </c>
      <c r="E20" t="s">
        <v>42</v>
      </c>
      <c r="F20" t="s">
        <v>41</v>
      </c>
      <c r="G20" s="2">
        <v>8</v>
      </c>
      <c r="H20">
        <v>5</v>
      </c>
      <c r="I20" s="2">
        <f>Table1[[#This Row],[Spectrum Hours]]-Table1[[#This Row],[Jira Hours]]</f>
        <v>3</v>
      </c>
      <c r="J20">
        <v>0</v>
      </c>
      <c r="K20" t="s">
        <v>35</v>
      </c>
    </row>
    <row r="21" spans="1:11" x14ac:dyDescent="0.35">
      <c r="A21" t="s">
        <v>60</v>
      </c>
      <c r="B21">
        <v>36</v>
      </c>
      <c r="C21" t="s">
        <v>12</v>
      </c>
      <c r="D21" t="s">
        <v>15</v>
      </c>
      <c r="E21" t="s">
        <v>19</v>
      </c>
      <c r="F21" t="s">
        <v>23</v>
      </c>
      <c r="G21" s="2">
        <v>4</v>
      </c>
      <c r="H21">
        <v>7.66</v>
      </c>
      <c r="I21" s="2">
        <f>Table1[[#This Row],[Spectrum Hours]]-Table1[[#This Row],[Jira Hours]]</f>
        <v>-3.66</v>
      </c>
      <c r="J21">
        <v>0</v>
      </c>
      <c r="K21" t="s">
        <v>28</v>
      </c>
    </row>
    <row r="22" spans="1:11" x14ac:dyDescent="0.35">
      <c r="A22" t="s">
        <v>61</v>
      </c>
      <c r="B22">
        <v>36</v>
      </c>
      <c r="C22" t="s">
        <v>11</v>
      </c>
      <c r="D22" t="s">
        <v>16</v>
      </c>
      <c r="E22" t="s">
        <v>51</v>
      </c>
      <c r="F22" t="s">
        <v>24</v>
      </c>
      <c r="G22" s="2">
        <v>0.8</v>
      </c>
      <c r="H22">
        <v>1</v>
      </c>
      <c r="I22" s="2">
        <f>Table1[[#This Row],[Spectrum Hours]]-Table1[[#This Row],[Jira Hours]]</f>
        <v>-0.19999999999999996</v>
      </c>
      <c r="J22">
        <v>1</v>
      </c>
      <c r="K22" t="s">
        <v>29</v>
      </c>
    </row>
    <row r="23" spans="1:11" x14ac:dyDescent="0.35">
      <c r="A23" t="s">
        <v>62</v>
      </c>
      <c r="B23">
        <v>36.200000000000003</v>
      </c>
      <c r="C23" t="s">
        <v>10</v>
      </c>
      <c r="D23" t="s">
        <v>17</v>
      </c>
      <c r="E23" t="s">
        <v>20</v>
      </c>
      <c r="F23" t="s">
        <v>25</v>
      </c>
      <c r="G23" s="2">
        <v>8</v>
      </c>
      <c r="H23">
        <v>8</v>
      </c>
      <c r="I23" s="2">
        <f>Table1[[#This Row],[Spectrum Hours]]-Table1[[#This Row],[Jira Hours]]</f>
        <v>0</v>
      </c>
      <c r="J23">
        <v>0</v>
      </c>
      <c r="K23" t="s">
        <v>30</v>
      </c>
    </row>
    <row r="24" spans="1:11" x14ac:dyDescent="0.35">
      <c r="A24" t="s">
        <v>63</v>
      </c>
      <c r="B24">
        <v>36.200000000000003</v>
      </c>
      <c r="C24" t="s">
        <v>12</v>
      </c>
      <c r="D24" t="s">
        <v>15</v>
      </c>
      <c r="E24" t="s">
        <v>50</v>
      </c>
      <c r="F24" t="s">
        <v>24</v>
      </c>
      <c r="G24" s="2">
        <v>1</v>
      </c>
      <c r="H24">
        <v>2</v>
      </c>
      <c r="I24" s="2">
        <f>Table1[[#This Row],[Spectrum Hours]]-Table1[[#This Row],[Jira Hours]]</f>
        <v>-1</v>
      </c>
      <c r="J24">
        <v>2</v>
      </c>
      <c r="K24" t="s">
        <v>31</v>
      </c>
    </row>
    <row r="25" spans="1:11" x14ac:dyDescent="0.35">
      <c r="A25" t="s">
        <v>64</v>
      </c>
      <c r="B25">
        <v>37</v>
      </c>
      <c r="C25" t="s">
        <v>11</v>
      </c>
      <c r="D25" t="s">
        <v>16</v>
      </c>
      <c r="E25" t="s">
        <v>21</v>
      </c>
      <c r="F25" t="s">
        <v>23</v>
      </c>
      <c r="G25" s="2">
        <v>2</v>
      </c>
      <c r="H25">
        <v>2</v>
      </c>
      <c r="I25" s="2">
        <f>Table1[[#This Row],[Spectrum Hours]]-Table1[[#This Row],[Jira Hours]]</f>
        <v>0</v>
      </c>
      <c r="J25">
        <v>3</v>
      </c>
      <c r="K25" t="s">
        <v>32</v>
      </c>
    </row>
    <row r="26" spans="1:11" x14ac:dyDescent="0.35">
      <c r="A26" t="s">
        <v>65</v>
      </c>
      <c r="B26">
        <v>37</v>
      </c>
      <c r="C26" t="s">
        <v>10</v>
      </c>
      <c r="D26" t="s">
        <v>17</v>
      </c>
      <c r="E26" t="s">
        <v>52</v>
      </c>
      <c r="F26" t="s">
        <v>41</v>
      </c>
      <c r="G26" s="2">
        <v>7</v>
      </c>
      <c r="H26">
        <v>5</v>
      </c>
      <c r="I26" s="2">
        <f>Table1[[#This Row],[Spectrum Hours]]-Table1[[#This Row],[Jira Hours]]</f>
        <v>2</v>
      </c>
      <c r="J26">
        <v>0</v>
      </c>
      <c r="K26" t="s">
        <v>33</v>
      </c>
    </row>
    <row r="27" spans="1:11" x14ac:dyDescent="0.35">
      <c r="A27" t="s">
        <v>66</v>
      </c>
      <c r="B27">
        <v>38</v>
      </c>
      <c r="C27" t="s">
        <v>11</v>
      </c>
      <c r="D27" t="s">
        <v>15</v>
      </c>
      <c r="E27" t="s">
        <v>42</v>
      </c>
      <c r="F27" t="s">
        <v>41</v>
      </c>
      <c r="G27" s="2">
        <v>8</v>
      </c>
      <c r="H27">
        <v>5</v>
      </c>
      <c r="I27" s="2">
        <f>Table1[[#This Row],[Spectrum Hours]]-Table1[[#This Row],[Jira Hours]]</f>
        <v>3</v>
      </c>
      <c r="J27">
        <v>0</v>
      </c>
      <c r="K27" t="s">
        <v>35</v>
      </c>
    </row>
    <row r="28" spans="1:11" x14ac:dyDescent="0.35">
      <c r="I28" s="2"/>
    </row>
    <row r="29" spans="1:11" x14ac:dyDescent="0.35">
      <c r="I29" s="2">
        <f>Table1[[#This Row],[Spectrum Hours]]-Table1[[#This Row],[Jira Hours]]</f>
        <v>0</v>
      </c>
    </row>
    <row r="30" spans="1:11" x14ac:dyDescent="0.35">
      <c r="I30" s="2">
        <f>Table1[[#This Row],[Spectrum Hours]]-Table1[[#This Row],[Jira Hours]]</f>
        <v>0</v>
      </c>
    </row>
    <row r="31" spans="1:11" x14ac:dyDescent="0.35">
      <c r="I31" s="2">
        <f>Table1[[#This Row],[Spectrum Hours]]-Table1[[#This Row],[Jira Hours]]</f>
        <v>0</v>
      </c>
    </row>
    <row r="32" spans="1:11" x14ac:dyDescent="0.35">
      <c r="I32" s="2">
        <f>Table1[[#This Row],[Spectrum Hours]]-Table1[[#This Row],[Jira Hours]]</f>
        <v>0</v>
      </c>
    </row>
    <row r="33" spans="9:9" x14ac:dyDescent="0.35">
      <c r="I33" s="2">
        <f>Table1[[#This Row],[Spectrum Hours]]-Table1[[#This Row],[Jira Hours]]</f>
        <v>0</v>
      </c>
    </row>
    <row r="34" spans="9:9" x14ac:dyDescent="0.35">
      <c r="I34" s="2">
        <f>Table1[[#This Row],[Spectrum Hours]]-Table1[[#This Row],[Jira Hours]]</f>
        <v>0</v>
      </c>
    </row>
    <row r="35" spans="9:9" x14ac:dyDescent="0.35">
      <c r="I35" s="2">
        <f>Table1[[#This Row],[Spectrum Hours]]-Table1[[#This Row],[Jira Hours]]</f>
        <v>0</v>
      </c>
    </row>
    <row r="36" spans="9:9" x14ac:dyDescent="0.35">
      <c r="I36" s="2">
        <f>Table1[[#This Row],[Spectrum Hours]]-Table1[[#This Row],[Jira Hours]]</f>
        <v>0</v>
      </c>
    </row>
    <row r="37" spans="9:9" x14ac:dyDescent="0.35">
      <c r="I37" s="2">
        <f>Table1[[#This Row],[Spectrum Hours]]-Table1[[#This Row],[Jira Hours]]</f>
        <v>0</v>
      </c>
    </row>
    <row r="38" spans="9:9" x14ac:dyDescent="0.35">
      <c r="I38" s="2">
        <f>Table1[[#This Row],[Spectrum Hours]]-Table1[[#This Row],[Jira Hours]]</f>
        <v>0</v>
      </c>
    </row>
    <row r="39" spans="9:9" x14ac:dyDescent="0.35">
      <c r="I39" s="2">
        <f>Table1[[#This Row],[Spectrum Hours]]-Table1[[#This Row],[Jira Hours]]</f>
        <v>0</v>
      </c>
    </row>
    <row r="40" spans="9:9" x14ac:dyDescent="0.35">
      <c r="I40" s="2">
        <f>Table1[[#This Row],[Spectrum Hours]]-Table1[[#This Row],[Jira Hours]]</f>
        <v>0</v>
      </c>
    </row>
    <row r="41" spans="9:9" x14ac:dyDescent="0.35">
      <c r="I41" s="2">
        <f>Table1[[#This Row],[Spectrum Hours]]-Table1[[#This Row],[Jira Hours]]</f>
        <v>0</v>
      </c>
    </row>
    <row r="42" spans="9:9" x14ac:dyDescent="0.35">
      <c r="I42" s="2">
        <f>Table1[[#This Row],[Spectrum Hours]]-Table1[[#This Row],[Jira Hours]]</f>
        <v>0</v>
      </c>
    </row>
    <row r="43" spans="9:9" x14ac:dyDescent="0.35">
      <c r="I43" s="2">
        <f>Table1[[#This Row],[Spectrum Hours]]-Table1[[#This Row],[Jira Hours]]</f>
        <v>0</v>
      </c>
    </row>
    <row r="44" spans="9:9" x14ac:dyDescent="0.35">
      <c r="I44" s="2">
        <f>Table1[[#This Row],[Spectrum Hours]]-Table1[[#This Row],[Jira Hours]]</f>
        <v>0</v>
      </c>
    </row>
    <row r="45" spans="9:9" x14ac:dyDescent="0.35">
      <c r="I45" s="2">
        <f>Table1[[#This Row],[Spectrum Hours]]-Table1[[#This Row],[Jira Hours]]</f>
        <v>0</v>
      </c>
    </row>
    <row r="46" spans="9:9" x14ac:dyDescent="0.35">
      <c r="I46" s="2">
        <f>Table1[[#This Row],[Spectrum Hours]]-Table1[[#This Row],[Jira Hours]]</f>
        <v>0</v>
      </c>
    </row>
    <row r="47" spans="9:9" x14ac:dyDescent="0.35">
      <c r="I47" s="2">
        <f>Table1[[#This Row],[Spectrum Hours]]-Table1[[#This Row],[Jira Hours]]</f>
        <v>0</v>
      </c>
    </row>
    <row r="48" spans="9:9" x14ac:dyDescent="0.35">
      <c r="I48" s="2">
        <f>Table1[[#This Row],[Spectrum Hours]]-Table1[[#This Row],[Jira Hours]]</f>
        <v>0</v>
      </c>
    </row>
    <row r="49" spans="9:9" x14ac:dyDescent="0.35">
      <c r="I49" s="2">
        <f>Table1[[#This Row],[Spectrum Hours]]-Table1[[#This Row],[Jira Hours]]</f>
        <v>0</v>
      </c>
    </row>
    <row r="50" spans="9:9" x14ac:dyDescent="0.35">
      <c r="I50" s="2">
        <f>Table1[[#This Row],[Spectrum Hours]]-Table1[[#This Row],[Jira Hours]]</f>
        <v>0</v>
      </c>
    </row>
    <row r="51" spans="9:9" x14ac:dyDescent="0.35">
      <c r="I51" s="2">
        <f>Table1[[#This Row],[Spectrum Hours]]-Table1[[#This Row],[Jira Hours]]</f>
        <v>0</v>
      </c>
    </row>
    <row r="52" spans="9:9" x14ac:dyDescent="0.35">
      <c r="I52" s="2">
        <f>Table1[[#This Row],[Spectrum Hours]]-Table1[[#This Row],[Jira Hours]]</f>
        <v>0</v>
      </c>
    </row>
  </sheetData>
  <conditionalFormatting sqref="I7:I13 I28:I52">
    <cfRule type="cellIs" dxfId="5" priority="6" operator="lessThan">
      <formula>0</formula>
    </cfRule>
    <cfRule type="cellIs" dxfId="4" priority="7" operator="greaterThan">
      <formula>1</formula>
    </cfRule>
  </conditionalFormatting>
  <conditionalFormatting sqref="I14:I20">
    <cfRule type="cellIs" dxfId="3" priority="3" operator="lessThan">
      <formula>0</formula>
    </cfRule>
    <cfRule type="cellIs" dxfId="2" priority="4" operator="greaterThan">
      <formula>1</formula>
    </cfRule>
  </conditionalFormatting>
  <conditionalFormatting sqref="I21:I27">
    <cfRule type="cellIs" dxfId="1" priority="1" operator="lessThan">
      <formula>0</formula>
    </cfRule>
    <cfRule type="cellIs" dxfId="0" priority="2" operator="greaterThan">
      <formula>1</formula>
    </cfRule>
  </conditionalFormatting>
  <dataValidations count="2">
    <dataValidation type="decimal" allowBlank="1" showInputMessage="1" showErrorMessage="1" sqref="G7:G1048576" xr:uid="{7A9221AC-7B3C-4C1B-B001-1E5F2482336B}">
      <formula1>0</formula1>
      <formula2>1000</formula2>
    </dataValidation>
    <dataValidation type="decimal" allowBlank="1" showInputMessage="1" showErrorMessage="1" sqref="H1:H1048576" xr:uid="{B5810768-3523-4F3D-B16F-88269AB7F397}">
      <formula1>0</formula1>
      <formula2>500</formula2>
    </dataValidation>
  </dataValidations>
  <pageMargins left="0.7" right="0.7" top="0.75" bottom="0.75" header="0.3" footer="0.3"/>
  <pageSetup orientation="portrait" r:id="rId1"/>
  <ignoredErrors>
    <ignoredError sqref="C6:F6 K6 K53:K104857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7EB7A76-2C5A-4A82-86EC-AC2B57D56677}">
          <x14:formula1>
            <xm:f>'Raw Data'!$G$2:$G$5</xm:f>
          </x14:formula1>
          <xm:sqref>F1:F1048576</xm:sqref>
        </x14:dataValidation>
        <x14:dataValidation type="list" allowBlank="1" showInputMessage="1" showErrorMessage="1" xr:uid="{9AE8C986-E03B-47BF-AC12-34A05281A996}">
          <x14:formula1>
            <xm:f>'Raw Data'!$A$2:$A$4</xm:f>
          </x14:formula1>
          <xm:sqref>C1:C1048576</xm:sqref>
        </x14:dataValidation>
        <x14:dataValidation type="list" allowBlank="1" showInputMessage="1" showErrorMessage="1" xr:uid="{0A87FE25-3556-4FDE-9F57-69C871E1F865}">
          <x14:formula1>
            <xm:f>'Raw Data'!$C$2:$C$4</xm:f>
          </x14:formula1>
          <xm:sqref>D1:D1048576</xm:sqref>
        </x14:dataValidation>
        <x14:dataValidation type="list" allowBlank="1" showInputMessage="1" showErrorMessage="1" xr:uid="{A233A434-A61E-4781-B1F9-C37BA676EEF8}">
          <x14:formula1>
            <xm:f>'Raw Data'!$E$2:$E$8</xm:f>
          </x14:formula1>
          <xm:sqref>E1:E1048576</xm:sqref>
        </x14:dataValidation>
        <x14:dataValidation type="list" allowBlank="1" showInputMessage="1" showErrorMessage="1" xr:uid="{B364F38F-9821-44B9-8411-34DECEA089C6}">
          <x14:formula1>
            <xm:f>'Raw Data'!$I$2:$I$13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E3BF-CBA9-4A10-9F72-91190CCEF798}">
  <dimension ref="A3:J34"/>
  <sheetViews>
    <sheetView workbookViewId="0">
      <selection activeCell="A3" sqref="A3"/>
    </sheetView>
  </sheetViews>
  <sheetFormatPr defaultRowHeight="14.5" x14ac:dyDescent="0.35"/>
  <cols>
    <col min="1" max="1" width="13.54296875" bestFit="1" customWidth="1"/>
    <col min="2" max="2" width="13.7265625" bestFit="1" customWidth="1"/>
    <col min="3" max="3" width="13.54296875" bestFit="1" customWidth="1"/>
    <col min="5" max="5" width="13.54296875" bestFit="1" customWidth="1"/>
    <col min="7" max="7" width="12.36328125" bestFit="1" customWidth="1"/>
    <col min="8" max="8" width="15.453125" bestFit="1" customWidth="1"/>
    <col min="9" max="9" width="20.7265625" bestFit="1" customWidth="1"/>
    <col min="10" max="10" width="15.81640625" bestFit="1" customWidth="1"/>
  </cols>
  <sheetData>
    <row r="3" spans="1:10" x14ac:dyDescent="0.35">
      <c r="A3" s="9" t="s">
        <v>78</v>
      </c>
      <c r="C3" s="9" t="s">
        <v>4</v>
      </c>
      <c r="E3" s="9" t="s">
        <v>79</v>
      </c>
      <c r="G3" s="9" t="s">
        <v>71</v>
      </c>
      <c r="H3" t="s">
        <v>74</v>
      </c>
      <c r="I3" t="s">
        <v>75</v>
      </c>
      <c r="J3" t="s">
        <v>76</v>
      </c>
    </row>
    <row r="4" spans="1:10" x14ac:dyDescent="0.35">
      <c r="A4" s="10" t="s">
        <v>15</v>
      </c>
      <c r="C4" s="10" t="s">
        <v>25</v>
      </c>
      <c r="E4" s="10" t="s">
        <v>28</v>
      </c>
      <c r="G4" s="10" t="s">
        <v>43</v>
      </c>
      <c r="H4" s="12">
        <v>7.66</v>
      </c>
      <c r="I4" s="12">
        <v>4</v>
      </c>
      <c r="J4" s="12">
        <v>-3.66</v>
      </c>
    </row>
    <row r="5" spans="1:10" x14ac:dyDescent="0.35">
      <c r="A5" s="11" t="s">
        <v>43</v>
      </c>
      <c r="C5" s="11" t="s">
        <v>45</v>
      </c>
      <c r="E5" s="11" t="s">
        <v>43</v>
      </c>
      <c r="G5" s="10" t="s">
        <v>44</v>
      </c>
      <c r="H5" s="12">
        <v>1</v>
      </c>
      <c r="I5" s="12">
        <v>0.8</v>
      </c>
      <c r="J5" s="12">
        <v>-0.19999999999999996</v>
      </c>
    </row>
    <row r="6" spans="1:10" x14ac:dyDescent="0.35">
      <c r="A6" s="11" t="s">
        <v>46</v>
      </c>
      <c r="C6" s="11" t="s">
        <v>55</v>
      </c>
      <c r="E6" s="11" t="s">
        <v>53</v>
      </c>
      <c r="G6" s="10" t="s">
        <v>45</v>
      </c>
      <c r="H6" s="12">
        <v>17</v>
      </c>
      <c r="I6" s="12">
        <v>8</v>
      </c>
      <c r="J6" s="12">
        <v>-9</v>
      </c>
    </row>
    <row r="7" spans="1:10" x14ac:dyDescent="0.35">
      <c r="A7" s="11" t="s">
        <v>49</v>
      </c>
      <c r="C7" s="11" t="s">
        <v>62</v>
      </c>
      <c r="E7" s="11" t="s">
        <v>60</v>
      </c>
      <c r="G7" s="10" t="s">
        <v>46</v>
      </c>
      <c r="H7" s="12">
        <v>2</v>
      </c>
      <c r="I7" s="12">
        <v>1</v>
      </c>
      <c r="J7" s="12">
        <v>-1</v>
      </c>
    </row>
    <row r="8" spans="1:10" x14ac:dyDescent="0.35">
      <c r="A8" s="11" t="s">
        <v>56</v>
      </c>
      <c r="C8" s="10" t="s">
        <v>23</v>
      </c>
      <c r="E8" s="10" t="s">
        <v>29</v>
      </c>
      <c r="G8" s="10" t="s">
        <v>47</v>
      </c>
      <c r="H8" s="12">
        <v>2</v>
      </c>
      <c r="I8" s="12">
        <v>2</v>
      </c>
      <c r="J8" s="12">
        <v>0</v>
      </c>
    </row>
    <row r="9" spans="1:10" x14ac:dyDescent="0.35">
      <c r="A9" s="11" t="s">
        <v>59</v>
      </c>
      <c r="C9" s="11" t="s">
        <v>43</v>
      </c>
      <c r="E9" s="11" t="s">
        <v>44</v>
      </c>
      <c r="G9" s="10" t="s">
        <v>48</v>
      </c>
      <c r="H9" s="12">
        <v>7</v>
      </c>
      <c r="I9" s="12">
        <v>9</v>
      </c>
      <c r="J9" s="12">
        <v>2</v>
      </c>
    </row>
    <row r="10" spans="1:10" x14ac:dyDescent="0.35">
      <c r="A10" s="11" t="s">
        <v>60</v>
      </c>
      <c r="C10" s="11" t="s">
        <v>47</v>
      </c>
      <c r="E10" s="11" t="s">
        <v>54</v>
      </c>
      <c r="G10" s="10" t="s">
        <v>49</v>
      </c>
      <c r="H10" s="12">
        <v>5</v>
      </c>
      <c r="I10" s="12">
        <v>8</v>
      </c>
      <c r="J10" s="12">
        <v>3</v>
      </c>
    </row>
    <row r="11" spans="1:10" x14ac:dyDescent="0.35">
      <c r="A11" s="11" t="s">
        <v>63</v>
      </c>
      <c r="C11" s="11" t="s">
        <v>53</v>
      </c>
      <c r="E11" s="11" t="s">
        <v>61</v>
      </c>
      <c r="G11" s="10" t="s">
        <v>53</v>
      </c>
      <c r="H11" s="12">
        <v>7.66</v>
      </c>
      <c r="I11" s="12">
        <v>4</v>
      </c>
      <c r="J11" s="12">
        <v>-3.66</v>
      </c>
    </row>
    <row r="12" spans="1:10" x14ac:dyDescent="0.35">
      <c r="A12" s="11" t="s">
        <v>66</v>
      </c>
      <c r="C12" s="11" t="s">
        <v>57</v>
      </c>
      <c r="E12" s="10" t="s">
        <v>30</v>
      </c>
      <c r="G12" s="10" t="s">
        <v>54</v>
      </c>
      <c r="H12" s="12">
        <v>1</v>
      </c>
      <c r="I12" s="12">
        <v>0.8</v>
      </c>
      <c r="J12" s="12">
        <v>-0.19999999999999996</v>
      </c>
    </row>
    <row r="13" spans="1:10" x14ac:dyDescent="0.35">
      <c r="A13" s="10" t="s">
        <v>16</v>
      </c>
      <c r="C13" s="11" t="s">
        <v>60</v>
      </c>
      <c r="E13" s="11" t="s">
        <v>45</v>
      </c>
      <c r="G13" s="10" t="s">
        <v>55</v>
      </c>
      <c r="H13" s="12">
        <v>7</v>
      </c>
      <c r="I13" s="12">
        <v>8</v>
      </c>
      <c r="J13" s="12">
        <v>1</v>
      </c>
    </row>
    <row r="14" spans="1:10" x14ac:dyDescent="0.35">
      <c r="A14" s="11" t="s">
        <v>44</v>
      </c>
      <c r="C14" s="11" t="s">
        <v>64</v>
      </c>
      <c r="E14" s="11" t="s">
        <v>55</v>
      </c>
      <c r="G14" s="10" t="s">
        <v>56</v>
      </c>
      <c r="H14" s="12">
        <v>2</v>
      </c>
      <c r="I14" s="12">
        <v>1</v>
      </c>
      <c r="J14" s="12">
        <v>-1</v>
      </c>
    </row>
    <row r="15" spans="1:10" x14ac:dyDescent="0.35">
      <c r="A15" s="11" t="s">
        <v>47</v>
      </c>
      <c r="C15" s="10" t="s">
        <v>24</v>
      </c>
      <c r="E15" s="11" t="s">
        <v>62</v>
      </c>
      <c r="G15" s="10" t="s">
        <v>57</v>
      </c>
      <c r="H15" s="12">
        <v>1</v>
      </c>
      <c r="I15" s="12">
        <v>2</v>
      </c>
      <c r="J15" s="12">
        <v>1</v>
      </c>
    </row>
    <row r="16" spans="1:10" x14ac:dyDescent="0.35">
      <c r="A16" s="11" t="s">
        <v>53</v>
      </c>
      <c r="C16" s="11" t="s">
        <v>44</v>
      </c>
      <c r="E16" s="10" t="s">
        <v>31</v>
      </c>
      <c r="G16" s="10" t="s">
        <v>58</v>
      </c>
      <c r="H16" s="12">
        <v>5</v>
      </c>
      <c r="I16" s="12">
        <v>7</v>
      </c>
      <c r="J16" s="12">
        <v>2</v>
      </c>
    </row>
    <row r="17" spans="1:10" x14ac:dyDescent="0.35">
      <c r="A17" s="11" t="s">
        <v>54</v>
      </c>
      <c r="C17" s="11" t="s">
        <v>46</v>
      </c>
      <c r="E17" s="11" t="s">
        <v>46</v>
      </c>
      <c r="G17" s="10" t="s">
        <v>59</v>
      </c>
      <c r="H17" s="12">
        <v>5</v>
      </c>
      <c r="I17" s="12">
        <v>8</v>
      </c>
      <c r="J17" s="12">
        <v>3</v>
      </c>
    </row>
    <row r="18" spans="1:10" x14ac:dyDescent="0.35">
      <c r="A18" s="11" t="s">
        <v>57</v>
      </c>
      <c r="C18" s="11" t="s">
        <v>54</v>
      </c>
      <c r="E18" s="11" t="s">
        <v>56</v>
      </c>
      <c r="G18" s="10" t="s">
        <v>60</v>
      </c>
      <c r="H18" s="12">
        <v>7.66</v>
      </c>
      <c r="I18" s="12">
        <v>4</v>
      </c>
      <c r="J18" s="12">
        <v>-3.66</v>
      </c>
    </row>
    <row r="19" spans="1:10" x14ac:dyDescent="0.35">
      <c r="A19" s="11" t="s">
        <v>61</v>
      </c>
      <c r="C19" s="11" t="s">
        <v>56</v>
      </c>
      <c r="E19" s="11" t="s">
        <v>63</v>
      </c>
      <c r="G19" s="10" t="s">
        <v>61</v>
      </c>
      <c r="H19" s="12">
        <v>1</v>
      </c>
      <c r="I19" s="12">
        <v>0.8</v>
      </c>
      <c r="J19" s="12">
        <v>-0.19999999999999996</v>
      </c>
    </row>
    <row r="20" spans="1:10" x14ac:dyDescent="0.35">
      <c r="A20" s="11" t="s">
        <v>64</v>
      </c>
      <c r="C20" s="11" t="s">
        <v>61</v>
      </c>
      <c r="E20" s="10" t="s">
        <v>32</v>
      </c>
      <c r="G20" s="10" t="s">
        <v>62</v>
      </c>
      <c r="H20" s="12">
        <v>8</v>
      </c>
      <c r="I20" s="12">
        <v>8</v>
      </c>
      <c r="J20" s="12">
        <v>0</v>
      </c>
    </row>
    <row r="21" spans="1:10" x14ac:dyDescent="0.35">
      <c r="A21" s="10" t="s">
        <v>17</v>
      </c>
      <c r="C21" s="11" t="s">
        <v>63</v>
      </c>
      <c r="E21" s="11" t="s">
        <v>47</v>
      </c>
      <c r="G21" s="10" t="s">
        <v>63</v>
      </c>
      <c r="H21" s="12">
        <v>2</v>
      </c>
      <c r="I21" s="12">
        <v>1</v>
      </c>
      <c r="J21" s="12">
        <v>-1</v>
      </c>
    </row>
    <row r="22" spans="1:10" x14ac:dyDescent="0.35">
      <c r="A22" s="11" t="s">
        <v>45</v>
      </c>
      <c r="C22" s="10" t="s">
        <v>41</v>
      </c>
      <c r="E22" s="11" t="s">
        <v>57</v>
      </c>
      <c r="G22" s="10" t="s">
        <v>64</v>
      </c>
      <c r="H22" s="12">
        <v>2</v>
      </c>
      <c r="I22" s="12">
        <v>2</v>
      </c>
      <c r="J22" s="12">
        <v>0</v>
      </c>
    </row>
    <row r="23" spans="1:10" x14ac:dyDescent="0.35">
      <c r="A23" s="11" t="s">
        <v>48</v>
      </c>
      <c r="C23" s="11" t="s">
        <v>48</v>
      </c>
      <c r="E23" s="11" t="s">
        <v>64</v>
      </c>
      <c r="G23" s="10" t="s">
        <v>65</v>
      </c>
      <c r="H23" s="12">
        <v>5</v>
      </c>
      <c r="I23" s="12">
        <v>7</v>
      </c>
      <c r="J23" s="12">
        <v>2</v>
      </c>
    </row>
    <row r="24" spans="1:10" x14ac:dyDescent="0.35">
      <c r="A24" s="11" t="s">
        <v>55</v>
      </c>
      <c r="C24" s="11" t="s">
        <v>49</v>
      </c>
      <c r="E24" s="10" t="s">
        <v>33</v>
      </c>
      <c r="G24" s="10" t="s">
        <v>66</v>
      </c>
      <c r="H24" s="12">
        <v>5</v>
      </c>
      <c r="I24" s="12">
        <v>8</v>
      </c>
      <c r="J24" s="12">
        <v>3</v>
      </c>
    </row>
    <row r="25" spans="1:10" x14ac:dyDescent="0.35">
      <c r="A25" s="11" t="s">
        <v>58</v>
      </c>
      <c r="C25" s="11" t="s">
        <v>58</v>
      </c>
      <c r="E25" s="11" t="s">
        <v>48</v>
      </c>
      <c r="G25" s="10" t="s">
        <v>72</v>
      </c>
      <c r="H25" s="12"/>
      <c r="I25" s="12"/>
      <c r="J25" s="12">
        <v>0</v>
      </c>
    </row>
    <row r="26" spans="1:10" x14ac:dyDescent="0.35">
      <c r="A26" s="11" t="s">
        <v>62</v>
      </c>
      <c r="C26" s="11" t="s">
        <v>59</v>
      </c>
      <c r="E26" s="11" t="s">
        <v>58</v>
      </c>
      <c r="G26" s="10" t="s">
        <v>73</v>
      </c>
      <c r="H26" s="12">
        <v>100.97999999999999</v>
      </c>
      <c r="I26" s="12">
        <v>94.399999999999991</v>
      </c>
      <c r="J26" s="12">
        <v>-6.5799999999999983</v>
      </c>
    </row>
    <row r="27" spans="1:10" x14ac:dyDescent="0.35">
      <c r="A27" s="11" t="s">
        <v>65</v>
      </c>
      <c r="C27" s="11" t="s">
        <v>65</v>
      </c>
      <c r="E27" s="11" t="s">
        <v>65</v>
      </c>
    </row>
    <row r="28" spans="1:10" x14ac:dyDescent="0.35">
      <c r="A28" s="10" t="s">
        <v>72</v>
      </c>
      <c r="C28" s="11" t="s">
        <v>66</v>
      </c>
      <c r="E28" s="10" t="s">
        <v>35</v>
      </c>
    </row>
    <row r="29" spans="1:10" x14ac:dyDescent="0.35">
      <c r="A29" s="11" t="s">
        <v>72</v>
      </c>
      <c r="C29" s="10" t="s">
        <v>72</v>
      </c>
      <c r="E29" s="11" t="s">
        <v>49</v>
      </c>
    </row>
    <row r="30" spans="1:10" x14ac:dyDescent="0.35">
      <c r="A30" s="10" t="s">
        <v>73</v>
      </c>
      <c r="C30" s="11" t="s">
        <v>72</v>
      </c>
      <c r="E30" s="11" t="s">
        <v>59</v>
      </c>
    </row>
    <row r="31" spans="1:10" x14ac:dyDescent="0.35">
      <c r="C31" s="10" t="s">
        <v>73</v>
      </c>
      <c r="E31" s="11" t="s">
        <v>66</v>
      </c>
    </row>
    <row r="32" spans="1:10" x14ac:dyDescent="0.35">
      <c r="E32" s="10" t="s">
        <v>72</v>
      </c>
    </row>
    <row r="33" spans="5:5" x14ac:dyDescent="0.35">
      <c r="E33" s="11" t="s">
        <v>72</v>
      </c>
    </row>
    <row r="34" spans="5:5" x14ac:dyDescent="0.35">
      <c r="E34" s="1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AB46-170F-40E2-8A43-C9D4ADF98F74}">
  <dimension ref="A3:K26"/>
  <sheetViews>
    <sheetView workbookViewId="0">
      <selection activeCell="D6" sqref="D6"/>
    </sheetView>
  </sheetViews>
  <sheetFormatPr defaultRowHeight="14.5" x14ac:dyDescent="0.35"/>
  <cols>
    <col min="1" max="1" width="15.81640625" bestFit="1" customWidth="1"/>
    <col min="2" max="2" width="13.7265625" bestFit="1" customWidth="1"/>
    <col min="3" max="3" width="15.453125" bestFit="1" customWidth="1"/>
    <col min="4" max="4" width="20.7265625" bestFit="1" customWidth="1"/>
    <col min="5" max="5" width="15.81640625" bestFit="1" customWidth="1"/>
    <col min="6" max="6" width="10.7265625" bestFit="1" customWidth="1"/>
    <col min="7" max="7" width="13.7265625" bestFit="1" customWidth="1"/>
    <col min="8" max="8" width="15.453125" bestFit="1" customWidth="1"/>
    <col min="9" max="9" width="20.7265625" bestFit="1" customWidth="1"/>
    <col min="10" max="11" width="15.81640625" bestFit="1" customWidth="1"/>
  </cols>
  <sheetData>
    <row r="3" spans="1:11" x14ac:dyDescent="0.35">
      <c r="A3" s="9" t="s">
        <v>77</v>
      </c>
      <c r="B3" t="s">
        <v>81</v>
      </c>
      <c r="C3" t="s">
        <v>74</v>
      </c>
      <c r="D3" t="s">
        <v>75</v>
      </c>
      <c r="E3" t="s">
        <v>76</v>
      </c>
      <c r="G3" s="9" t="s">
        <v>80</v>
      </c>
      <c r="H3" t="s">
        <v>81</v>
      </c>
      <c r="I3" t="s">
        <v>74</v>
      </c>
      <c r="J3" t="s">
        <v>75</v>
      </c>
      <c r="K3" t="s">
        <v>76</v>
      </c>
    </row>
    <row r="4" spans="1:11" x14ac:dyDescent="0.35">
      <c r="A4" s="10">
        <v>36</v>
      </c>
      <c r="B4" s="12">
        <v>6</v>
      </c>
      <c r="C4" s="12">
        <v>25.98</v>
      </c>
      <c r="D4" s="12">
        <v>14.4</v>
      </c>
      <c r="E4" s="12">
        <v>-11.58</v>
      </c>
      <c r="G4" s="10" t="s">
        <v>10</v>
      </c>
      <c r="H4" s="12">
        <v>6</v>
      </c>
      <c r="I4" s="12">
        <v>49</v>
      </c>
      <c r="J4" s="12">
        <v>47</v>
      </c>
      <c r="K4" s="12">
        <v>-2</v>
      </c>
    </row>
    <row r="5" spans="1:11" x14ac:dyDescent="0.35">
      <c r="A5" s="11" t="s">
        <v>11</v>
      </c>
      <c r="B5" s="12">
        <v>3</v>
      </c>
      <c r="C5" s="12">
        <v>3</v>
      </c>
      <c r="D5" s="12">
        <v>2.4000000000000004</v>
      </c>
      <c r="E5" s="12">
        <v>-0.59999999999999987</v>
      </c>
      <c r="G5" s="10" t="s">
        <v>11</v>
      </c>
      <c r="H5" s="12">
        <v>9</v>
      </c>
      <c r="I5" s="12">
        <v>23</v>
      </c>
      <c r="J5" s="12">
        <v>32.400000000000006</v>
      </c>
      <c r="K5" s="12">
        <v>9.3999999999999986</v>
      </c>
    </row>
    <row r="6" spans="1:11" x14ac:dyDescent="0.35">
      <c r="A6" s="11" t="s">
        <v>12</v>
      </c>
      <c r="B6" s="12">
        <v>3</v>
      </c>
      <c r="C6" s="12">
        <v>22.98</v>
      </c>
      <c r="D6" s="12">
        <v>12</v>
      </c>
      <c r="E6" s="12">
        <v>-10.98</v>
      </c>
      <c r="G6" s="10" t="s">
        <v>12</v>
      </c>
      <c r="H6" s="12">
        <v>6</v>
      </c>
      <c r="I6" s="12">
        <v>28.98</v>
      </c>
      <c r="J6" s="12">
        <v>15</v>
      </c>
      <c r="K6" s="12">
        <v>-13.98</v>
      </c>
    </row>
    <row r="7" spans="1:11" x14ac:dyDescent="0.35">
      <c r="A7" s="10">
        <v>36.200000000000003</v>
      </c>
      <c r="B7" s="12">
        <v>6</v>
      </c>
      <c r="C7" s="12">
        <v>38</v>
      </c>
      <c r="D7" s="12">
        <v>27</v>
      </c>
      <c r="E7" s="12">
        <v>-11</v>
      </c>
      <c r="G7" s="10" t="s">
        <v>72</v>
      </c>
      <c r="H7" s="12"/>
      <c r="I7" s="12"/>
      <c r="J7" s="12"/>
      <c r="K7" s="12">
        <v>0</v>
      </c>
    </row>
    <row r="8" spans="1:11" x14ac:dyDescent="0.35">
      <c r="A8" s="11" t="s">
        <v>10</v>
      </c>
      <c r="B8" s="12">
        <v>3</v>
      </c>
      <c r="C8" s="12">
        <v>32</v>
      </c>
      <c r="D8" s="12">
        <v>24</v>
      </c>
      <c r="E8" s="12">
        <v>-8</v>
      </c>
      <c r="G8" s="10" t="s">
        <v>73</v>
      </c>
      <c r="H8" s="12">
        <v>21</v>
      </c>
      <c r="I8" s="12">
        <v>100.97999999999999</v>
      </c>
      <c r="J8" s="12">
        <v>94.399999999999991</v>
      </c>
      <c r="K8" s="12">
        <v>-6.580000000000001</v>
      </c>
    </row>
    <row r="9" spans="1:11" x14ac:dyDescent="0.35">
      <c r="A9" s="11" t="s">
        <v>12</v>
      </c>
      <c r="B9" s="12">
        <v>3</v>
      </c>
      <c r="C9" s="12">
        <v>6</v>
      </c>
      <c r="D9" s="12">
        <v>3</v>
      </c>
      <c r="E9" s="12">
        <v>-3</v>
      </c>
    </row>
    <row r="10" spans="1:11" x14ac:dyDescent="0.35">
      <c r="A10" s="10">
        <v>37</v>
      </c>
      <c r="B10" s="12">
        <v>6</v>
      </c>
      <c r="C10" s="12">
        <v>22</v>
      </c>
      <c r="D10" s="12">
        <v>29</v>
      </c>
      <c r="E10" s="12">
        <v>7</v>
      </c>
      <c r="G10" s="9" t="s">
        <v>78</v>
      </c>
      <c r="H10" t="s">
        <v>81</v>
      </c>
      <c r="I10" t="s">
        <v>74</v>
      </c>
      <c r="J10" t="s">
        <v>75</v>
      </c>
      <c r="K10" t="s">
        <v>76</v>
      </c>
    </row>
    <row r="11" spans="1:11" x14ac:dyDescent="0.35">
      <c r="A11" s="11" t="s">
        <v>10</v>
      </c>
      <c r="B11" s="12">
        <v>3</v>
      </c>
      <c r="C11" s="12">
        <v>17</v>
      </c>
      <c r="D11" s="12">
        <v>23</v>
      </c>
      <c r="E11" s="12">
        <v>6</v>
      </c>
      <c r="G11" s="10" t="s">
        <v>15</v>
      </c>
      <c r="H11" s="12">
        <v>8</v>
      </c>
      <c r="I11" s="12">
        <v>36.32</v>
      </c>
      <c r="J11" s="12">
        <v>35</v>
      </c>
      <c r="K11" s="12">
        <v>-1.3200000000000003</v>
      </c>
    </row>
    <row r="12" spans="1:11" x14ac:dyDescent="0.35">
      <c r="A12" s="11" t="s">
        <v>11</v>
      </c>
      <c r="B12" s="12">
        <v>3</v>
      </c>
      <c r="C12" s="12">
        <v>5</v>
      </c>
      <c r="D12" s="12">
        <v>6</v>
      </c>
      <c r="E12" s="12">
        <v>1</v>
      </c>
      <c r="G12" s="10" t="s">
        <v>16</v>
      </c>
      <c r="H12" s="12">
        <v>7</v>
      </c>
      <c r="I12" s="12">
        <v>15.66</v>
      </c>
      <c r="J12" s="12">
        <v>12.4</v>
      </c>
      <c r="K12" s="12">
        <v>-3.2600000000000007</v>
      </c>
    </row>
    <row r="13" spans="1:11" x14ac:dyDescent="0.35">
      <c r="A13" s="10">
        <v>38</v>
      </c>
      <c r="B13" s="12">
        <v>3</v>
      </c>
      <c r="C13" s="12">
        <v>15</v>
      </c>
      <c r="D13" s="12">
        <v>24</v>
      </c>
      <c r="E13" s="12">
        <v>9</v>
      </c>
      <c r="G13" s="10" t="s">
        <v>17</v>
      </c>
      <c r="H13" s="12">
        <v>6</v>
      </c>
      <c r="I13" s="12">
        <v>49</v>
      </c>
      <c r="J13" s="12">
        <v>47</v>
      </c>
      <c r="K13" s="12">
        <v>-2</v>
      </c>
    </row>
    <row r="14" spans="1:11" x14ac:dyDescent="0.35">
      <c r="A14" s="11" t="s">
        <v>11</v>
      </c>
      <c r="B14" s="12">
        <v>3</v>
      </c>
      <c r="C14" s="12">
        <v>15</v>
      </c>
      <c r="D14" s="12">
        <v>24</v>
      </c>
      <c r="E14" s="12">
        <v>9</v>
      </c>
      <c r="G14" s="10" t="s">
        <v>72</v>
      </c>
      <c r="H14" s="12"/>
      <c r="I14" s="12"/>
      <c r="J14" s="12"/>
      <c r="K14" s="12">
        <v>0</v>
      </c>
    </row>
    <row r="15" spans="1:11" x14ac:dyDescent="0.35">
      <c r="A15" s="10" t="s">
        <v>72</v>
      </c>
      <c r="B15" s="12"/>
      <c r="C15" s="12"/>
      <c r="D15" s="12"/>
      <c r="E15" s="12">
        <v>0</v>
      </c>
      <c r="G15" s="10" t="s">
        <v>73</v>
      </c>
      <c r="H15" s="12">
        <v>21</v>
      </c>
      <c r="I15" s="12">
        <v>100.98</v>
      </c>
      <c r="J15" s="12">
        <v>94.399999999999991</v>
      </c>
      <c r="K15" s="12">
        <v>-6.5800000000000018</v>
      </c>
    </row>
    <row r="16" spans="1:11" x14ac:dyDescent="0.35">
      <c r="A16" s="10" t="s">
        <v>73</v>
      </c>
      <c r="B16" s="12">
        <v>21</v>
      </c>
      <c r="C16" s="12">
        <v>100.98</v>
      </c>
      <c r="D16" s="12">
        <v>94.4</v>
      </c>
      <c r="E16" s="12">
        <v>-6.5799999999999983</v>
      </c>
    </row>
    <row r="17" spans="7:11" x14ac:dyDescent="0.35">
      <c r="G17" s="9" t="s">
        <v>79</v>
      </c>
      <c r="H17" t="s">
        <v>81</v>
      </c>
      <c r="I17" t="s">
        <v>74</v>
      </c>
      <c r="J17" t="s">
        <v>75</v>
      </c>
      <c r="K17" t="s">
        <v>76</v>
      </c>
    </row>
    <row r="18" spans="7:11" x14ac:dyDescent="0.35">
      <c r="G18" s="10" t="s">
        <v>28</v>
      </c>
      <c r="H18" s="12">
        <v>3</v>
      </c>
      <c r="I18" s="12">
        <v>22.98</v>
      </c>
      <c r="J18" s="12">
        <v>12</v>
      </c>
      <c r="K18" s="12">
        <v>-10.98</v>
      </c>
    </row>
    <row r="19" spans="7:11" x14ac:dyDescent="0.35">
      <c r="G19" s="10" t="s">
        <v>29</v>
      </c>
      <c r="H19" s="12">
        <v>3</v>
      </c>
      <c r="I19" s="12">
        <v>3</v>
      </c>
      <c r="J19" s="12">
        <v>2.4000000000000004</v>
      </c>
      <c r="K19" s="12">
        <v>-0.59999999999999987</v>
      </c>
    </row>
    <row r="20" spans="7:11" x14ac:dyDescent="0.35">
      <c r="G20" s="10" t="s">
        <v>30</v>
      </c>
      <c r="H20" s="12">
        <v>3</v>
      </c>
      <c r="I20" s="12">
        <v>32</v>
      </c>
      <c r="J20" s="12">
        <v>24</v>
      </c>
      <c r="K20" s="12">
        <v>-8</v>
      </c>
    </row>
    <row r="21" spans="7:11" x14ac:dyDescent="0.35">
      <c r="G21" s="10" t="s">
        <v>31</v>
      </c>
      <c r="H21" s="12">
        <v>3</v>
      </c>
      <c r="I21" s="12">
        <v>6</v>
      </c>
      <c r="J21" s="12">
        <v>3</v>
      </c>
      <c r="K21" s="12">
        <v>-3</v>
      </c>
    </row>
    <row r="22" spans="7:11" x14ac:dyDescent="0.35">
      <c r="G22" s="10" t="s">
        <v>32</v>
      </c>
      <c r="H22" s="12">
        <v>3</v>
      </c>
      <c r="I22" s="12">
        <v>5</v>
      </c>
      <c r="J22" s="12">
        <v>6</v>
      </c>
      <c r="K22" s="12">
        <v>1</v>
      </c>
    </row>
    <row r="23" spans="7:11" x14ac:dyDescent="0.35">
      <c r="G23" s="10" t="s">
        <v>33</v>
      </c>
      <c r="H23" s="12">
        <v>3</v>
      </c>
      <c r="I23" s="12">
        <v>17</v>
      </c>
      <c r="J23" s="12">
        <v>23</v>
      </c>
      <c r="K23" s="12">
        <v>6</v>
      </c>
    </row>
    <row r="24" spans="7:11" x14ac:dyDescent="0.35">
      <c r="G24" s="10" t="s">
        <v>35</v>
      </c>
      <c r="H24" s="12">
        <v>3</v>
      </c>
      <c r="I24" s="12">
        <v>15</v>
      </c>
      <c r="J24" s="12">
        <v>24</v>
      </c>
      <c r="K24" s="12">
        <v>9</v>
      </c>
    </row>
    <row r="25" spans="7:11" x14ac:dyDescent="0.35">
      <c r="G25" s="10" t="s">
        <v>72</v>
      </c>
      <c r="H25" s="12"/>
      <c r="I25" s="12"/>
      <c r="J25" s="12"/>
      <c r="K25" s="12">
        <v>0</v>
      </c>
    </row>
    <row r="26" spans="7:11" x14ac:dyDescent="0.35">
      <c r="G26" s="10" t="s">
        <v>73</v>
      </c>
      <c r="H26" s="12">
        <v>21</v>
      </c>
      <c r="I26" s="12">
        <v>100.98</v>
      </c>
      <c r="J26" s="12">
        <v>94.4</v>
      </c>
      <c r="K26" s="12">
        <v>-6.5799999999999983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31AF-8B3C-4C2E-B52C-E8054C8A0A84}">
  <dimension ref="A1:I13"/>
  <sheetViews>
    <sheetView workbookViewId="0">
      <selection activeCell="E11" sqref="E11"/>
    </sheetView>
  </sheetViews>
  <sheetFormatPr defaultRowHeight="14.5" x14ac:dyDescent="0.35"/>
  <cols>
    <col min="1" max="1" width="11.54296875" customWidth="1"/>
    <col min="5" max="5" width="36.7265625" customWidth="1"/>
    <col min="9" max="9" width="12.81640625" customWidth="1"/>
  </cols>
  <sheetData>
    <row r="1" spans="1:9" x14ac:dyDescent="0.35">
      <c r="A1" s="1" t="s">
        <v>13</v>
      </c>
      <c r="C1" s="1" t="s">
        <v>14</v>
      </c>
      <c r="E1" s="1" t="s">
        <v>18</v>
      </c>
      <c r="G1" s="1" t="s">
        <v>22</v>
      </c>
      <c r="I1" s="1" t="s">
        <v>27</v>
      </c>
    </row>
    <row r="2" spans="1:9" x14ac:dyDescent="0.35">
      <c r="A2" t="s">
        <v>10</v>
      </c>
      <c r="C2" t="s">
        <v>15</v>
      </c>
      <c r="E2" t="s">
        <v>19</v>
      </c>
      <c r="G2" t="s">
        <v>23</v>
      </c>
      <c r="I2" t="s">
        <v>28</v>
      </c>
    </row>
    <row r="3" spans="1:9" x14ac:dyDescent="0.35">
      <c r="A3" t="s">
        <v>11</v>
      </c>
      <c r="C3" t="s">
        <v>16</v>
      </c>
      <c r="E3" t="s">
        <v>51</v>
      </c>
      <c r="G3" t="s">
        <v>24</v>
      </c>
      <c r="I3" t="s">
        <v>29</v>
      </c>
    </row>
    <row r="4" spans="1:9" x14ac:dyDescent="0.35">
      <c r="A4" t="s">
        <v>12</v>
      </c>
      <c r="C4" t="s">
        <v>17</v>
      </c>
      <c r="E4" t="s">
        <v>20</v>
      </c>
      <c r="G4" t="s">
        <v>25</v>
      </c>
      <c r="I4" t="s">
        <v>30</v>
      </c>
    </row>
    <row r="5" spans="1:9" x14ac:dyDescent="0.35">
      <c r="E5" t="s">
        <v>50</v>
      </c>
      <c r="G5" t="s">
        <v>41</v>
      </c>
      <c r="I5" t="s">
        <v>31</v>
      </c>
    </row>
    <row r="6" spans="1:9" x14ac:dyDescent="0.35">
      <c r="E6" t="s">
        <v>21</v>
      </c>
      <c r="I6" t="s">
        <v>32</v>
      </c>
    </row>
    <row r="7" spans="1:9" x14ac:dyDescent="0.35">
      <c r="E7" t="s">
        <v>52</v>
      </c>
      <c r="I7" t="s">
        <v>33</v>
      </c>
    </row>
    <row r="8" spans="1:9" x14ac:dyDescent="0.35">
      <c r="E8" t="s">
        <v>42</v>
      </c>
      <c r="I8" t="s">
        <v>34</v>
      </c>
    </row>
    <row r="9" spans="1:9" x14ac:dyDescent="0.35">
      <c r="I9" t="s">
        <v>35</v>
      </c>
    </row>
    <row r="10" spans="1:9" x14ac:dyDescent="0.35">
      <c r="I10" t="s">
        <v>36</v>
      </c>
    </row>
    <row r="11" spans="1:9" x14ac:dyDescent="0.35">
      <c r="I11" t="s">
        <v>37</v>
      </c>
    </row>
    <row r="12" spans="1:9" x14ac:dyDescent="0.35">
      <c r="I12" t="s">
        <v>38</v>
      </c>
    </row>
    <row r="13" spans="1:9" x14ac:dyDescent="0.35">
      <c r="I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Tickets</vt:lpstr>
      <vt:lpstr>Tables 1</vt:lpstr>
      <vt:lpstr>Tables 2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2019-01-19T10:41:08Z</dcterms:modified>
</cp:coreProperties>
</file>