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ustin.utexas.edu\disk\engrstu\CHE\kr27867\Desktop\Hw 8 process\"/>
    </mc:Choice>
  </mc:AlternateContent>
  <bookViews>
    <workbookView xWindow="0" yWindow="0" windowWidth="28800" windowHeight="12300" activeTab="1"/>
  </bookViews>
  <sheets>
    <sheet name="Ca0" sheetId="2" r:id="rId1"/>
    <sheet name="Tf" sheetId="1" r:id="rId2"/>
    <sheet name="Tc" sheetId="3" r:id="rId3"/>
  </sheets>
  <definedNames>
    <definedName name="solver_adj" localSheetId="0" hidden="1">Ca0!$L$5:$L$7</definedName>
    <definedName name="solver_adj" localSheetId="2" hidden="1">Tc!$L$5:$L$7</definedName>
    <definedName name="solver_adj" localSheetId="1" hidden="1">Tf!$L$5:$L$7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1" hidden="1">Tf!$L$5</definedName>
    <definedName name="solver_lhs2" localSheetId="1" hidden="1">Tf!$L$7</definedName>
    <definedName name="solver_lhs3" localSheetId="1" hidden="1">Tf!$L$7</definedName>
    <definedName name="solver_lin" localSheetId="1" hidden="1">2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Ca0!$L$4</definedName>
    <definedName name="solver_opt" localSheetId="2" hidden="1">Tc!$L$4</definedName>
    <definedName name="solver_opt" localSheetId="1" hidden="1">Tf!$L$4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hs1" localSheetId="1" hidden="1">0</definedName>
    <definedName name="solver_rhs2" localSheetId="1" hidden="1">Tf!$L$6</definedName>
    <definedName name="solver_rhs3" localSheetId="1" hidden="1">0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3</definedName>
    <definedName name="solver_typ" localSheetId="2" hidden="1">3</definedName>
    <definedName name="solver_typ" localSheetId="1" hidden="1">3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2" l="1"/>
  <c r="G2" i="1"/>
  <c r="D56" i="2"/>
  <c r="G56" i="2"/>
  <c r="H56" i="2"/>
  <c r="D57" i="2"/>
  <c r="G57" i="2"/>
  <c r="H57" i="2"/>
  <c r="D58" i="2"/>
  <c r="G58" i="2"/>
  <c r="H58" i="2"/>
  <c r="D59" i="2"/>
  <c r="G59" i="2"/>
  <c r="H59" i="2"/>
  <c r="D60" i="2"/>
  <c r="G60" i="2"/>
  <c r="H60" i="2"/>
  <c r="D61" i="2"/>
  <c r="G61" i="2"/>
  <c r="H61" i="2"/>
  <c r="D62" i="2"/>
  <c r="G62" i="2"/>
  <c r="H62" i="2"/>
  <c r="D63" i="2"/>
  <c r="G63" i="2"/>
  <c r="H63" i="2"/>
  <c r="D64" i="2"/>
  <c r="G64" i="2"/>
  <c r="H64" i="2"/>
  <c r="D65" i="2"/>
  <c r="G65" i="2"/>
  <c r="H65" i="2"/>
  <c r="D66" i="2"/>
  <c r="G66" i="2"/>
  <c r="H66" i="2"/>
  <c r="D67" i="2"/>
  <c r="G67" i="2"/>
  <c r="H67" i="2"/>
  <c r="D68" i="2"/>
  <c r="G68" i="2"/>
  <c r="H68" i="2"/>
  <c r="D69" i="2"/>
  <c r="G69" i="2"/>
  <c r="H69" i="2"/>
  <c r="D70" i="2"/>
  <c r="G70" i="2"/>
  <c r="H70" i="2"/>
  <c r="D71" i="2"/>
  <c r="G71" i="2"/>
  <c r="H71" i="2"/>
  <c r="D72" i="2"/>
  <c r="G72" i="2"/>
  <c r="H72" i="2"/>
  <c r="D73" i="2"/>
  <c r="G73" i="2"/>
  <c r="H73" i="2"/>
  <c r="D74" i="2"/>
  <c r="G74" i="2"/>
  <c r="H74" i="2"/>
  <c r="D75" i="2"/>
  <c r="G75" i="2"/>
  <c r="H75" i="2"/>
  <c r="D76" i="2"/>
  <c r="G76" i="2"/>
  <c r="H76" i="2"/>
  <c r="D77" i="2"/>
  <c r="G77" i="2"/>
  <c r="H77" i="2"/>
  <c r="D78" i="2"/>
  <c r="G78" i="2"/>
  <c r="H78" i="2"/>
  <c r="D79" i="2"/>
  <c r="G79" i="2"/>
  <c r="H79" i="2"/>
  <c r="D80" i="2"/>
  <c r="G80" i="2"/>
  <c r="H80" i="2"/>
  <c r="D81" i="2"/>
  <c r="G81" i="2"/>
  <c r="H81" i="2"/>
  <c r="D82" i="2"/>
  <c r="G82" i="2"/>
  <c r="H82" i="2"/>
  <c r="G55" i="3"/>
  <c r="H55" i="3"/>
  <c r="G54" i="3"/>
  <c r="H54" i="3"/>
  <c r="G53" i="3"/>
  <c r="H53" i="3"/>
  <c r="G52" i="3"/>
  <c r="H52" i="3"/>
  <c r="G51" i="3"/>
  <c r="H51" i="3"/>
  <c r="G50" i="3"/>
  <c r="H50" i="3"/>
  <c r="G49" i="3"/>
  <c r="H49" i="3"/>
  <c r="G48" i="3"/>
  <c r="H48" i="3"/>
  <c r="G47" i="3"/>
  <c r="H47" i="3"/>
  <c r="G46" i="3"/>
  <c r="H46" i="3"/>
  <c r="G45" i="3"/>
  <c r="H45" i="3"/>
  <c r="G44" i="3"/>
  <c r="H44" i="3"/>
  <c r="G43" i="3"/>
  <c r="H43" i="3"/>
  <c r="G42" i="3"/>
  <c r="H42" i="3"/>
  <c r="G41" i="3"/>
  <c r="H41" i="3"/>
  <c r="G40" i="3"/>
  <c r="H40" i="3"/>
  <c r="G39" i="3"/>
  <c r="H39" i="3"/>
  <c r="G38" i="3"/>
  <c r="H38" i="3"/>
  <c r="G37" i="3"/>
  <c r="H37" i="3"/>
  <c r="G36" i="3"/>
  <c r="H36" i="3"/>
  <c r="G35" i="3"/>
  <c r="H35" i="3"/>
  <c r="G34" i="3"/>
  <c r="H34" i="3"/>
  <c r="G33" i="3"/>
  <c r="H33" i="3"/>
  <c r="G32" i="3"/>
  <c r="H32" i="3"/>
  <c r="G31" i="3"/>
  <c r="H31" i="3"/>
  <c r="G30" i="3"/>
  <c r="H30" i="3"/>
  <c r="G29" i="3"/>
  <c r="H29" i="3"/>
  <c r="G28" i="3"/>
  <c r="H28" i="3"/>
  <c r="G27" i="3"/>
  <c r="H27" i="3"/>
  <c r="G26" i="3"/>
  <c r="H26" i="3"/>
  <c r="G25" i="3"/>
  <c r="H25" i="3"/>
  <c r="G24" i="3"/>
  <c r="H24" i="3"/>
  <c r="G23" i="3"/>
  <c r="H23" i="3"/>
  <c r="G22" i="3"/>
  <c r="H22" i="3"/>
  <c r="G21" i="3"/>
  <c r="H21" i="3"/>
  <c r="G20" i="3"/>
  <c r="H20" i="3"/>
  <c r="G19" i="3"/>
  <c r="H19" i="3"/>
  <c r="G18" i="3"/>
  <c r="H18" i="3"/>
  <c r="G17" i="3"/>
  <c r="H17" i="3"/>
  <c r="G16" i="3"/>
  <c r="H16" i="3"/>
  <c r="G15" i="3"/>
  <c r="H15" i="3"/>
  <c r="G14" i="3"/>
  <c r="H14" i="3"/>
  <c r="G13" i="3"/>
  <c r="H13" i="3"/>
  <c r="G12" i="3"/>
  <c r="H12" i="3"/>
  <c r="G11" i="3"/>
  <c r="H11" i="3"/>
  <c r="G10" i="3"/>
  <c r="H10" i="3"/>
  <c r="G9" i="3"/>
  <c r="H9" i="3"/>
  <c r="G8" i="3"/>
  <c r="H8" i="3"/>
  <c r="G7" i="3"/>
  <c r="H7" i="3"/>
  <c r="G6" i="3"/>
  <c r="H6" i="3"/>
  <c r="N5" i="3"/>
  <c r="G5" i="3"/>
  <c r="H5" i="3"/>
  <c r="D2" i="3"/>
  <c r="G2" i="3"/>
  <c r="H2" i="3"/>
  <c r="G3" i="3"/>
  <c r="H3" i="3"/>
  <c r="G4" i="3"/>
  <c r="H4" i="3"/>
  <c r="L4" i="3"/>
  <c r="D55" i="2"/>
  <c r="G55" i="2"/>
  <c r="H55" i="2"/>
  <c r="D54" i="2"/>
  <c r="G54" i="2"/>
  <c r="H54" i="2"/>
  <c r="D53" i="2"/>
  <c r="G53" i="2"/>
  <c r="H53" i="2"/>
  <c r="D52" i="2"/>
  <c r="G52" i="2"/>
  <c r="H52" i="2"/>
  <c r="D51" i="2"/>
  <c r="G51" i="2"/>
  <c r="H51" i="2"/>
  <c r="D50" i="2"/>
  <c r="G50" i="2"/>
  <c r="H50" i="2"/>
  <c r="D49" i="2"/>
  <c r="G49" i="2"/>
  <c r="H49" i="2"/>
  <c r="D48" i="2"/>
  <c r="G48" i="2"/>
  <c r="H48" i="2"/>
  <c r="D47" i="2"/>
  <c r="G47" i="2"/>
  <c r="H47" i="2"/>
  <c r="D46" i="2"/>
  <c r="G46" i="2"/>
  <c r="H46" i="2"/>
  <c r="D45" i="2"/>
  <c r="G45" i="2"/>
  <c r="H45" i="2"/>
  <c r="D44" i="2"/>
  <c r="G44" i="2"/>
  <c r="H44" i="2"/>
  <c r="D43" i="2"/>
  <c r="G43" i="2"/>
  <c r="H43" i="2"/>
  <c r="D42" i="2"/>
  <c r="G42" i="2"/>
  <c r="H42" i="2"/>
  <c r="D41" i="2"/>
  <c r="G41" i="2"/>
  <c r="H41" i="2"/>
  <c r="D40" i="2"/>
  <c r="G40" i="2"/>
  <c r="H40" i="2"/>
  <c r="D39" i="2"/>
  <c r="G39" i="2"/>
  <c r="H39" i="2"/>
  <c r="D38" i="2"/>
  <c r="G38" i="2"/>
  <c r="H38" i="2"/>
  <c r="D37" i="2"/>
  <c r="G37" i="2"/>
  <c r="H37" i="2"/>
  <c r="D36" i="2"/>
  <c r="G36" i="2"/>
  <c r="H36" i="2"/>
  <c r="D35" i="2"/>
  <c r="G35" i="2"/>
  <c r="H35" i="2"/>
  <c r="D34" i="2"/>
  <c r="G34" i="2"/>
  <c r="H34" i="2"/>
  <c r="D33" i="2"/>
  <c r="G33" i="2"/>
  <c r="H33" i="2"/>
  <c r="D32" i="2"/>
  <c r="G32" i="2"/>
  <c r="H32" i="2"/>
  <c r="D31" i="2"/>
  <c r="G31" i="2"/>
  <c r="H31" i="2"/>
  <c r="D30" i="2"/>
  <c r="G30" i="2"/>
  <c r="H30" i="2"/>
  <c r="D29" i="2"/>
  <c r="G29" i="2"/>
  <c r="H29" i="2"/>
  <c r="D28" i="2"/>
  <c r="G28" i="2"/>
  <c r="H28" i="2"/>
  <c r="D27" i="2"/>
  <c r="G27" i="2"/>
  <c r="H27" i="2"/>
  <c r="D26" i="2"/>
  <c r="G26" i="2"/>
  <c r="H26" i="2"/>
  <c r="D25" i="2"/>
  <c r="G25" i="2"/>
  <c r="H25" i="2"/>
  <c r="D24" i="2"/>
  <c r="G24" i="2"/>
  <c r="H24" i="2"/>
  <c r="D23" i="2"/>
  <c r="G23" i="2"/>
  <c r="H23" i="2"/>
  <c r="D22" i="2"/>
  <c r="G22" i="2"/>
  <c r="H22" i="2"/>
  <c r="D21" i="2"/>
  <c r="G21" i="2"/>
  <c r="H21" i="2"/>
  <c r="D20" i="2"/>
  <c r="G20" i="2"/>
  <c r="H20" i="2"/>
  <c r="D19" i="2"/>
  <c r="G19" i="2"/>
  <c r="H19" i="2"/>
  <c r="D18" i="2"/>
  <c r="G18" i="2"/>
  <c r="H18" i="2"/>
  <c r="D17" i="2"/>
  <c r="G17" i="2"/>
  <c r="H17" i="2"/>
  <c r="D16" i="2"/>
  <c r="G16" i="2"/>
  <c r="H16" i="2"/>
  <c r="D15" i="2"/>
  <c r="G15" i="2"/>
  <c r="H15" i="2"/>
  <c r="D14" i="2"/>
  <c r="G14" i="2"/>
  <c r="H14" i="2"/>
  <c r="D13" i="2"/>
  <c r="G13" i="2"/>
  <c r="H13" i="2"/>
  <c r="D12" i="2"/>
  <c r="G12" i="2"/>
  <c r="H12" i="2"/>
  <c r="D11" i="2"/>
  <c r="G11" i="2"/>
  <c r="H11" i="2"/>
  <c r="D10" i="2"/>
  <c r="G10" i="2"/>
  <c r="H10" i="2"/>
  <c r="D9" i="2"/>
  <c r="G9" i="2"/>
  <c r="H9" i="2"/>
  <c r="D8" i="2"/>
  <c r="G8" i="2"/>
  <c r="H8" i="2"/>
  <c r="D7" i="2"/>
  <c r="G7" i="2"/>
  <c r="H7" i="2"/>
  <c r="D6" i="2"/>
  <c r="G6" i="2"/>
  <c r="H6" i="2"/>
  <c r="D5" i="2"/>
  <c r="G5" i="2"/>
  <c r="H5" i="2"/>
  <c r="D2" i="2"/>
  <c r="G2" i="2"/>
  <c r="H2" i="2"/>
  <c r="D3" i="2"/>
  <c r="G3" i="2"/>
  <c r="H3" i="2"/>
  <c r="D4" i="2"/>
  <c r="G4" i="2"/>
  <c r="H4" i="2"/>
  <c r="L4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N5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  <c r="D48" i="1"/>
  <c r="H48" i="1"/>
  <c r="D49" i="1"/>
  <c r="H49" i="1"/>
  <c r="D50" i="1"/>
  <c r="H50" i="1"/>
  <c r="D51" i="1"/>
  <c r="H51" i="1"/>
  <c r="D52" i="1"/>
  <c r="H52" i="1"/>
  <c r="D53" i="1"/>
  <c r="H53" i="1"/>
  <c r="D54" i="1"/>
  <c r="H54" i="1"/>
  <c r="D55" i="1"/>
  <c r="H55" i="1"/>
  <c r="D2" i="1"/>
  <c r="H2" i="1"/>
  <c r="L4" i="1"/>
</calcChain>
</file>

<file path=xl/sharedStrings.xml><?xml version="1.0" encoding="utf-8"?>
<sst xmlns="http://schemas.openxmlformats.org/spreadsheetml/2006/main" count="42" uniqueCount="14">
  <si>
    <t>Time</t>
  </si>
  <si>
    <t>Conversion</t>
  </si>
  <si>
    <t>Temperature</t>
  </si>
  <si>
    <t>Error Squared (Temp)</t>
  </si>
  <si>
    <t>Prediction (Temp)</t>
  </si>
  <si>
    <t>Prediction (Conversion)</t>
  </si>
  <si>
    <t>First Order</t>
  </si>
  <si>
    <t>SSE</t>
  </si>
  <si>
    <t>Theta</t>
  </si>
  <si>
    <t>Tau</t>
  </si>
  <si>
    <t>Error Squared (Conversion)</t>
  </si>
  <si>
    <t>KM</t>
  </si>
  <si>
    <t>Deviation Conversion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</si>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</sst>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1" fontId="0" fillId="0" borderId="1" xfId="0" applyNumberForma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Conversion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Tf!$A$2:$A$55</c:f>
              <c:numCache>
                <c:formatCode>0.00E+00</c:formatCode>
                <c:ptCount val="54"/>
                <c:pt idx="0" formatCode="General">
                  <c:v>0</c:v>
                </c:pt>
                <c:pt idx="1">
                  <c:v>3.15544362088405E-30</c:v>
                </c:pt>
                <c:pt idx="2" formatCode="General">
                  <c:v>4.91842337505706E-3</c:v>
                </c:pt>
                <c:pt idx="3" formatCode="General">
                  <c:v>9.8368467501141303E-3</c:v>
                </c:pt>
                <c:pt idx="4" formatCode="General">
                  <c:v>1.4755270125171201E-2</c:v>
                </c:pt>
                <c:pt idx="5" formatCode="General">
                  <c:v>4.9487280823212097E-2</c:v>
                </c:pt>
                <c:pt idx="6" formatCode="General">
                  <c:v>8.4219291521253001E-2</c:v>
                </c:pt>
                <c:pt idx="7" formatCode="General">
                  <c:v>0.111609353954937</c:v>
                </c:pt>
                <c:pt idx="8" formatCode="General">
                  <c:v>0.13899941638862101</c:v>
                </c:pt>
                <c:pt idx="9" formatCode="General">
                  <c:v>0.16638947882230501</c:v>
                </c:pt>
                <c:pt idx="10" formatCode="General">
                  <c:v>0.19377954125598901</c:v>
                </c:pt>
                <c:pt idx="11" formatCode="General">
                  <c:v>0.24564486633477201</c:v>
                </c:pt>
                <c:pt idx="12" formatCode="General">
                  <c:v>0.297510191413555</c:v>
                </c:pt>
                <c:pt idx="13" formatCode="General">
                  <c:v>0.349375516492338</c:v>
                </c:pt>
                <c:pt idx="14" formatCode="General">
                  <c:v>0.401240841571121</c:v>
                </c:pt>
                <c:pt idx="15" formatCode="General">
                  <c:v>0.453106166649904</c:v>
                </c:pt>
                <c:pt idx="16" formatCode="General">
                  <c:v>0.539982054148746</c:v>
                </c:pt>
                <c:pt idx="17" formatCode="General">
                  <c:v>0.62685794164758901</c:v>
                </c:pt>
                <c:pt idx="18" formatCode="General">
                  <c:v>0.71373382914643102</c:v>
                </c:pt>
                <c:pt idx="19" formatCode="General">
                  <c:v>0.80060971664527403</c:v>
                </c:pt>
                <c:pt idx="20" formatCode="General">
                  <c:v>0.88748560414411604</c:v>
                </c:pt>
                <c:pt idx="21" formatCode="General">
                  <c:v>0.97436149164295904</c:v>
                </c:pt>
                <c:pt idx="22" formatCode="General">
                  <c:v>1.06664432724486</c:v>
                </c:pt>
                <c:pt idx="23" formatCode="General">
                  <c:v>1.1589271628467701</c:v>
                </c:pt>
                <c:pt idx="24" formatCode="General">
                  <c:v>1.25120999844867</c:v>
                </c:pt>
                <c:pt idx="25" formatCode="General">
                  <c:v>1.3434928340505701</c:v>
                </c:pt>
                <c:pt idx="26" formatCode="General">
                  <c:v>1.4357756696524699</c:v>
                </c:pt>
                <c:pt idx="27" formatCode="General">
                  <c:v>1.52805850525438</c:v>
                </c:pt>
                <c:pt idx="28" formatCode="General">
                  <c:v>1.6203413408562799</c:v>
                </c:pt>
                <c:pt idx="29" formatCode="General">
                  <c:v>1.7677052167426099</c:v>
                </c:pt>
                <c:pt idx="30" formatCode="General">
                  <c:v>1.91506909262894</c:v>
                </c:pt>
                <c:pt idx="31" formatCode="General">
                  <c:v>2.06243296851527</c:v>
                </c:pt>
                <c:pt idx="32" formatCode="General">
                  <c:v>2.2097968444016001</c:v>
                </c:pt>
                <c:pt idx="33" formatCode="General">
                  <c:v>2.3571607202879301</c:v>
                </c:pt>
                <c:pt idx="34" formatCode="General">
                  <c:v>2.5045245961742602</c:v>
                </c:pt>
                <c:pt idx="35" formatCode="General">
                  <c:v>2.67832277870686</c:v>
                </c:pt>
                <c:pt idx="36" formatCode="General">
                  <c:v>2.8521209612394598</c:v>
                </c:pt>
                <c:pt idx="37" formatCode="General">
                  <c:v>3.0259191437720601</c:v>
                </c:pt>
                <c:pt idx="38" formatCode="General">
                  <c:v>3.1997173263046599</c:v>
                </c:pt>
                <c:pt idx="39" formatCode="General">
                  <c:v>3.3735155088372601</c:v>
                </c:pt>
                <c:pt idx="40" formatCode="General">
                  <c:v>3.54731369136986</c:v>
                </c:pt>
                <c:pt idx="41" formatCode="General">
                  <c:v>3.81626170252092</c:v>
                </c:pt>
                <c:pt idx="42" formatCode="General">
                  <c:v>4.0852097136719898</c:v>
                </c:pt>
                <c:pt idx="43" formatCode="General">
                  <c:v>4.3541577248230601</c:v>
                </c:pt>
                <c:pt idx="44" formatCode="General">
                  <c:v>4.6231057359741303</c:v>
                </c:pt>
                <c:pt idx="45" formatCode="General">
                  <c:v>4.8920537471251899</c:v>
                </c:pt>
                <c:pt idx="46" formatCode="General">
                  <c:v>5.3890916164626397</c:v>
                </c:pt>
                <c:pt idx="47" formatCode="General">
                  <c:v>5.8861294858000903</c:v>
                </c:pt>
                <c:pt idx="48" formatCode="General">
                  <c:v>6.3831673551375303</c:v>
                </c:pt>
                <c:pt idx="49" formatCode="General">
                  <c:v>6.8802052244749801</c:v>
                </c:pt>
                <c:pt idx="50" formatCode="General">
                  <c:v>7.37724309381242</c:v>
                </c:pt>
                <c:pt idx="51" formatCode="General">
                  <c:v>8.3353221296594207</c:v>
                </c:pt>
                <c:pt idx="52" formatCode="General">
                  <c:v>9.2934011655064204</c:v>
                </c:pt>
                <c:pt idx="53" formatCode="General">
                  <c:v>10</c:v>
                </c:pt>
              </c:numCache>
            </c:numRef>
          </c:xVal>
          <c:yVal>
            <c:numRef>
              <c:f>Tf!$D$2:$D$55</c:f>
              <c:numCache>
                <c:formatCode>General</c:formatCode>
                <c:ptCount val="54"/>
                <c:pt idx="0">
                  <c:v>-1.5955448008031503E-5</c:v>
                </c:pt>
                <c:pt idx="1">
                  <c:v>-1.5955448008031503E-5</c:v>
                </c:pt>
                <c:pt idx="2">
                  <c:v>-1.5861390532001529E-5</c:v>
                </c:pt>
                <c:pt idx="3">
                  <c:v>-1.5660383121951504E-5</c:v>
                </c:pt>
                <c:pt idx="4">
                  <c:v>-1.5352236750976189E-5</c:v>
                </c:pt>
                <c:pt idx="5">
                  <c:v>-1.051317866995749E-5</c:v>
                </c:pt>
                <c:pt idx="6">
                  <c:v>-1.2034838500207812E-6</c:v>
                </c:pt>
                <c:pt idx="7">
                  <c:v>8.9200126930366608E-6</c:v>
                </c:pt>
                <c:pt idx="8">
                  <c:v>2.1105655734987572E-5</c:v>
                </c:pt>
                <c:pt idx="9">
                  <c:v>3.5026866026077741E-5</c:v>
                </c:pt>
                <c:pt idx="10">
                  <c:v>5.0375145482006722E-5</c:v>
                </c:pt>
                <c:pt idx="11">
                  <c:v>8.2388680440970141E-5</c:v>
                </c:pt>
                <c:pt idx="12">
                  <c:v>1.1673420010605007E-4</c:v>
                </c:pt>
                <c:pt idx="13">
                  <c:v>1.5183581059197149E-4</c:v>
                </c:pt>
                <c:pt idx="14">
                  <c:v>1.8639953785903884E-4</c:v>
                </c:pt>
                <c:pt idx="15">
                  <c:v>2.1940233472406145E-4</c:v>
                </c:pt>
                <c:pt idx="16">
                  <c:v>2.6911271715901464E-4</c:v>
                </c:pt>
                <c:pt idx="17">
                  <c:v>3.0999862838698711E-4</c:v>
                </c:pt>
                <c:pt idx="18">
                  <c:v>3.4119341588301211E-4</c:v>
                </c:pt>
                <c:pt idx="19">
                  <c:v>3.62906919002981E-4</c:v>
                </c:pt>
                <c:pt idx="20">
                  <c:v>3.7608324004101412E-4</c:v>
                </c:pt>
                <c:pt idx="21">
                  <c:v>3.8210761450296893E-4</c:v>
                </c:pt>
                <c:pt idx="22">
                  <c:v>3.8245846881401757E-4</c:v>
                </c:pt>
                <c:pt idx="23">
                  <c:v>3.7843819125005229E-4</c:v>
                </c:pt>
                <c:pt idx="24">
                  <c:v>3.7175780712406237E-4</c:v>
                </c:pt>
                <c:pt idx="25">
                  <c:v>3.6385203225697271E-4</c:v>
                </c:pt>
                <c:pt idx="26">
                  <c:v>3.5583837284502984E-4</c:v>
                </c:pt>
                <c:pt idx="27">
                  <c:v>3.4850607715997128E-4</c:v>
                </c:pt>
                <c:pt idx="28">
                  <c:v>3.4233635638203364E-4</c:v>
                </c:pt>
                <c:pt idx="29">
                  <c:v>3.3541445403806325E-4</c:v>
                </c:pt>
                <c:pt idx="30">
                  <c:v>3.3193878956605527E-4</c:v>
                </c:pt>
                <c:pt idx="31">
                  <c:v>3.3109641192807793E-4</c:v>
                </c:pt>
                <c:pt idx="32">
                  <c:v>3.3186102663207429E-4</c:v>
                </c:pt>
                <c:pt idx="33">
                  <c:v>3.3333728059903311E-4</c:v>
                </c:pt>
                <c:pt idx="34">
                  <c:v>3.3489806802899924E-4</c:v>
                </c:pt>
                <c:pt idx="35">
                  <c:v>3.3636789262703193E-4</c:v>
                </c:pt>
                <c:pt idx="36">
                  <c:v>3.372420221210426E-4</c:v>
                </c:pt>
                <c:pt idx="37">
                  <c:v>3.3757766141306877E-4</c:v>
                </c:pt>
                <c:pt idx="38">
                  <c:v>3.3755819050607094E-4</c:v>
                </c:pt>
                <c:pt idx="39">
                  <c:v>3.3737426160107553E-4</c:v>
                </c:pt>
                <c:pt idx="40">
                  <c:v>3.3716200022004816E-4</c:v>
                </c:pt>
                <c:pt idx="41">
                  <c:v>3.3690585773804571E-4</c:v>
                </c:pt>
                <c:pt idx="42">
                  <c:v>3.3682130005607824E-4</c:v>
                </c:pt>
                <c:pt idx="43">
                  <c:v>3.3685790098103574E-4</c:v>
                </c:pt>
                <c:pt idx="44">
                  <c:v>3.3691939795399417E-4</c:v>
                </c:pt>
                <c:pt idx="45">
                  <c:v>3.3694644872406254E-4</c:v>
                </c:pt>
                <c:pt idx="46">
                  <c:v>3.3693390814004687E-4</c:v>
                </c:pt>
                <c:pt idx="47">
                  <c:v>3.3689270370806934E-4</c:v>
                </c:pt>
                <c:pt idx="48">
                  <c:v>3.3689522742796907E-4</c:v>
                </c:pt>
                <c:pt idx="49">
                  <c:v>3.3692535785301292E-4</c:v>
                </c:pt>
                <c:pt idx="50">
                  <c:v>3.3693577728000079E-4</c:v>
                </c:pt>
                <c:pt idx="51">
                  <c:v>3.3691914745703766E-4</c:v>
                </c:pt>
                <c:pt idx="52">
                  <c:v>3.3690392305307792E-4</c:v>
                </c:pt>
                <c:pt idx="53">
                  <c:v>3.3691666590007774E-4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C-4B4E-9A08-C1533D36CD00}"/>
            </c:ext>
          </c:extLst>
        </c:ser>
        <c:ser>
          <c:idx val="1"/>
          <c:order val="1"/>
          <c:tx>
            <c:v>Predicted Conversion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Tf!$A$2:$A$55</c:f>
              <c:numCache>
                <c:formatCode>0.00E+00</c:formatCode>
                <c:ptCount val="54"/>
                <c:pt idx="0" formatCode="General">
                  <c:v>0</c:v>
                </c:pt>
                <c:pt idx="1">
                  <c:v>3.15544362088405E-30</c:v>
                </c:pt>
                <c:pt idx="2" formatCode="General">
                  <c:v>4.91842337505706E-3</c:v>
                </c:pt>
                <c:pt idx="3" formatCode="General">
                  <c:v>9.8368467501141303E-3</c:v>
                </c:pt>
                <c:pt idx="4" formatCode="General">
                  <c:v>1.4755270125171201E-2</c:v>
                </c:pt>
                <c:pt idx="5" formatCode="General">
                  <c:v>4.9487280823212097E-2</c:v>
                </c:pt>
                <c:pt idx="6" formatCode="General">
                  <c:v>8.4219291521253001E-2</c:v>
                </c:pt>
                <c:pt idx="7" formatCode="General">
                  <c:v>0.111609353954937</c:v>
                </c:pt>
                <c:pt idx="8" formatCode="General">
                  <c:v>0.13899941638862101</c:v>
                </c:pt>
                <c:pt idx="9" formatCode="General">
                  <c:v>0.16638947882230501</c:v>
                </c:pt>
                <c:pt idx="10" formatCode="General">
                  <c:v>0.19377954125598901</c:v>
                </c:pt>
                <c:pt idx="11" formatCode="General">
                  <c:v>0.24564486633477201</c:v>
                </c:pt>
                <c:pt idx="12" formatCode="General">
                  <c:v>0.297510191413555</c:v>
                </c:pt>
                <c:pt idx="13" formatCode="General">
                  <c:v>0.349375516492338</c:v>
                </c:pt>
                <c:pt idx="14" formatCode="General">
                  <c:v>0.401240841571121</c:v>
                </c:pt>
                <c:pt idx="15" formatCode="General">
                  <c:v>0.453106166649904</c:v>
                </c:pt>
                <c:pt idx="16" formatCode="General">
                  <c:v>0.539982054148746</c:v>
                </c:pt>
                <c:pt idx="17" formatCode="General">
                  <c:v>0.62685794164758901</c:v>
                </c:pt>
                <c:pt idx="18" formatCode="General">
                  <c:v>0.71373382914643102</c:v>
                </c:pt>
                <c:pt idx="19" formatCode="General">
                  <c:v>0.80060971664527403</c:v>
                </c:pt>
                <c:pt idx="20" formatCode="General">
                  <c:v>0.88748560414411604</c:v>
                </c:pt>
                <c:pt idx="21" formatCode="General">
                  <c:v>0.97436149164295904</c:v>
                </c:pt>
                <c:pt idx="22" formatCode="General">
                  <c:v>1.06664432724486</c:v>
                </c:pt>
                <c:pt idx="23" formatCode="General">
                  <c:v>1.1589271628467701</c:v>
                </c:pt>
                <c:pt idx="24" formatCode="General">
                  <c:v>1.25120999844867</c:v>
                </c:pt>
                <c:pt idx="25" formatCode="General">
                  <c:v>1.3434928340505701</c:v>
                </c:pt>
                <c:pt idx="26" formatCode="General">
                  <c:v>1.4357756696524699</c:v>
                </c:pt>
                <c:pt idx="27" formatCode="General">
                  <c:v>1.52805850525438</c:v>
                </c:pt>
                <c:pt idx="28" formatCode="General">
                  <c:v>1.6203413408562799</c:v>
                </c:pt>
                <c:pt idx="29" formatCode="General">
                  <c:v>1.7677052167426099</c:v>
                </c:pt>
                <c:pt idx="30" formatCode="General">
                  <c:v>1.91506909262894</c:v>
                </c:pt>
                <c:pt idx="31" formatCode="General">
                  <c:v>2.06243296851527</c:v>
                </c:pt>
                <c:pt idx="32" formatCode="General">
                  <c:v>2.2097968444016001</c:v>
                </c:pt>
                <c:pt idx="33" formatCode="General">
                  <c:v>2.3571607202879301</c:v>
                </c:pt>
                <c:pt idx="34" formatCode="General">
                  <c:v>2.5045245961742602</c:v>
                </c:pt>
                <c:pt idx="35" formatCode="General">
                  <c:v>2.67832277870686</c:v>
                </c:pt>
                <c:pt idx="36" formatCode="General">
                  <c:v>2.8521209612394598</c:v>
                </c:pt>
                <c:pt idx="37" formatCode="General">
                  <c:v>3.0259191437720601</c:v>
                </c:pt>
                <c:pt idx="38" formatCode="General">
                  <c:v>3.1997173263046599</c:v>
                </c:pt>
                <c:pt idx="39" formatCode="General">
                  <c:v>3.3735155088372601</c:v>
                </c:pt>
                <c:pt idx="40" formatCode="General">
                  <c:v>3.54731369136986</c:v>
                </c:pt>
                <c:pt idx="41" formatCode="General">
                  <c:v>3.81626170252092</c:v>
                </c:pt>
                <c:pt idx="42" formatCode="General">
                  <c:v>4.0852097136719898</c:v>
                </c:pt>
                <c:pt idx="43" formatCode="General">
                  <c:v>4.3541577248230601</c:v>
                </c:pt>
                <c:pt idx="44" formatCode="General">
                  <c:v>4.6231057359741303</c:v>
                </c:pt>
                <c:pt idx="45" formatCode="General">
                  <c:v>4.8920537471251899</c:v>
                </c:pt>
                <c:pt idx="46" formatCode="General">
                  <c:v>5.3890916164626397</c:v>
                </c:pt>
                <c:pt idx="47" formatCode="General">
                  <c:v>5.8861294858000903</c:v>
                </c:pt>
                <c:pt idx="48" formatCode="General">
                  <c:v>6.3831673551375303</c:v>
                </c:pt>
                <c:pt idx="49" formatCode="General">
                  <c:v>6.8802052244749801</c:v>
                </c:pt>
                <c:pt idx="50" formatCode="General">
                  <c:v>7.37724309381242</c:v>
                </c:pt>
                <c:pt idx="51" formatCode="General">
                  <c:v>8.3353221296594207</c:v>
                </c:pt>
                <c:pt idx="52" formatCode="General">
                  <c:v>9.2934011655064204</c:v>
                </c:pt>
                <c:pt idx="53" formatCode="General">
                  <c:v>10</c:v>
                </c:pt>
              </c:numCache>
            </c:numRef>
          </c:xVal>
          <c:yVal>
            <c:numRef>
              <c:f>Tf!$G$2:$G$55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5.5469438651942637E-5</c:v>
                </c:pt>
                <c:pt idx="12">
                  <c:v>1.2452526767073275E-4</c:v>
                </c:pt>
                <c:pt idx="13">
                  <c:v>1.7664258920160292E-4</c:v>
                </c:pt>
                <c:pt idx="14">
                  <c:v>2.1597620147078615E-4</c:v>
                </c:pt>
                <c:pt idx="15">
                  <c:v>2.4566178408895744E-4</c:v>
                </c:pt>
                <c:pt idx="16">
                  <c:v>2.7999230424755739E-4</c:v>
                </c:pt>
                <c:pt idx="17">
                  <c:v>3.0141930310782279E-4</c:v>
                </c:pt>
                <c:pt idx="18">
                  <c:v>3.1479271772655797E-4</c:v>
                </c:pt>
                <c:pt idx="19">
                  <c:v>3.2313958047345729E-4</c:v>
                </c:pt>
                <c:pt idx="20">
                  <c:v>3.2834917874748158E-4</c:v>
                </c:pt>
                <c:pt idx="21">
                  <c:v>3.3160068952460558E-4</c:v>
                </c:pt>
                <c:pt idx="22">
                  <c:v>3.3372751217563255E-4</c:v>
                </c:pt>
                <c:pt idx="23">
                  <c:v>3.3501656589124927E-4</c:v>
                </c:pt>
                <c:pt idx="24">
                  <c:v>3.3579785317015912E-4</c:v>
                </c:pt>
                <c:pt idx="25">
                  <c:v>3.3627138643319661E-4</c:v>
                </c:pt>
                <c:pt idx="26">
                  <c:v>3.365583919396932E-4</c:v>
                </c:pt>
                <c:pt idx="27">
                  <c:v>3.3673234415633588E-4</c:v>
                </c:pt>
                <c:pt idx="28">
                  <c:v>3.3683777549124033E-4</c:v>
                </c:pt>
                <c:pt idx="29">
                  <c:v>3.3692707771559085E-4</c:v>
                </c:pt>
                <c:pt idx="30">
                  <c:v>3.3696722036883264E-4</c:v>
                </c:pt>
                <c:pt idx="31">
                  <c:v>3.3698526507736044E-4</c:v>
                </c:pt>
                <c:pt idx="32">
                  <c:v>3.369933764372123E-4</c:v>
                </c:pt>
                <c:pt idx="33">
                  <c:v>3.3699702261185381E-4</c:v>
                </c:pt>
                <c:pt idx="34">
                  <c:v>3.3699866162057232E-4</c:v>
                </c:pt>
                <c:pt idx="35">
                  <c:v>3.3699947876709941E-4</c:v>
                </c:pt>
                <c:pt idx="36">
                  <c:v>3.3699979700544481E-4</c:v>
                </c:pt>
                <c:pt idx="37">
                  <c:v>3.3699992094361384E-4</c:v>
                </c:pt>
                <c:pt idx="38">
                  <c:v>3.3699996921142942E-4</c:v>
                </c:pt>
                <c:pt idx="39">
                  <c:v>3.3699998800936745E-4</c:v>
                </c:pt>
                <c:pt idx="40">
                  <c:v>3.369999953302389E-4</c:v>
                </c:pt>
                <c:pt idx="41">
                  <c:v>3.3699999891474692E-4</c:v>
                </c:pt>
                <c:pt idx="42">
                  <c:v>3.3699999974778704E-4</c:v>
                </c:pt>
                <c:pt idx="43">
                  <c:v>3.3699999994138565E-4</c:v>
                </c:pt>
                <c:pt idx="44">
                  <c:v>3.3699999998637804E-4</c:v>
                </c:pt>
                <c:pt idx="45">
                  <c:v>3.3699999999683424E-4</c:v>
                </c:pt>
                <c:pt idx="46">
                  <c:v>3.3699999999978658E-4</c:v>
                </c:pt>
                <c:pt idx="47">
                  <c:v>3.3699999999998559E-4</c:v>
                </c:pt>
                <c:pt idx="48">
                  <c:v>3.3699999999999903E-4</c:v>
                </c:pt>
                <c:pt idx="49">
                  <c:v>3.3699999999999995E-4</c:v>
                </c:pt>
                <c:pt idx="50">
                  <c:v>3.3700000000000001E-4</c:v>
                </c:pt>
                <c:pt idx="51">
                  <c:v>3.3700000000000001E-4</c:v>
                </c:pt>
                <c:pt idx="52">
                  <c:v>3.3700000000000001E-4</c:v>
                </c:pt>
                <c:pt idx="53">
                  <c:v>3.3700000000000001E-4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C-4B4E-9A08-C1533D36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705104"/>
        <c:axId val="-607703312"/>
      </c:scatterChart>
      <c:valAx>
        <c:axId val="-6077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703312"/>
        <c:crosses val="autoZero"/>
        <c:crossBetween val="midCat"/>
      </c:valAx>
      <c:valAx>
        <c:axId val="-6077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7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Conversion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Tf!$A$2:$A$55</c:f>
              <c:numCache>
                <c:formatCode>0.00E+00</c:formatCode>
                <c:ptCount val="54"/>
                <c:pt idx="0" formatCode="General">
                  <c:v>0</c:v>
                </c:pt>
                <c:pt idx="1">
                  <c:v>3.15544362088405E-30</c:v>
                </c:pt>
                <c:pt idx="2" formatCode="General">
                  <c:v>4.91842337505706E-3</c:v>
                </c:pt>
                <c:pt idx="3" formatCode="General">
                  <c:v>9.8368467501141303E-3</c:v>
                </c:pt>
                <c:pt idx="4" formatCode="General">
                  <c:v>1.4755270125171201E-2</c:v>
                </c:pt>
                <c:pt idx="5" formatCode="General">
                  <c:v>4.9487280823212097E-2</c:v>
                </c:pt>
                <c:pt idx="6" formatCode="General">
                  <c:v>8.4219291521253001E-2</c:v>
                </c:pt>
                <c:pt idx="7" formatCode="General">
                  <c:v>0.111609353954937</c:v>
                </c:pt>
                <c:pt idx="8" formatCode="General">
                  <c:v>0.13899941638862101</c:v>
                </c:pt>
                <c:pt idx="9" formatCode="General">
                  <c:v>0.16638947882230501</c:v>
                </c:pt>
                <c:pt idx="10" formatCode="General">
                  <c:v>0.19377954125598901</c:v>
                </c:pt>
                <c:pt idx="11" formatCode="General">
                  <c:v>0.24564486633477201</c:v>
                </c:pt>
                <c:pt idx="12" formatCode="General">
                  <c:v>0.297510191413555</c:v>
                </c:pt>
                <c:pt idx="13" formatCode="General">
                  <c:v>0.349375516492338</c:v>
                </c:pt>
                <c:pt idx="14" formatCode="General">
                  <c:v>0.401240841571121</c:v>
                </c:pt>
                <c:pt idx="15" formatCode="General">
                  <c:v>0.453106166649904</c:v>
                </c:pt>
                <c:pt idx="16" formatCode="General">
                  <c:v>0.539982054148746</c:v>
                </c:pt>
                <c:pt idx="17" formatCode="General">
                  <c:v>0.62685794164758901</c:v>
                </c:pt>
                <c:pt idx="18" formatCode="General">
                  <c:v>0.71373382914643102</c:v>
                </c:pt>
                <c:pt idx="19" formatCode="General">
                  <c:v>0.80060971664527403</c:v>
                </c:pt>
                <c:pt idx="20" formatCode="General">
                  <c:v>0.88748560414411604</c:v>
                </c:pt>
                <c:pt idx="21" formatCode="General">
                  <c:v>0.97436149164295904</c:v>
                </c:pt>
                <c:pt idx="22" formatCode="General">
                  <c:v>1.06664432724486</c:v>
                </c:pt>
                <c:pt idx="23" formatCode="General">
                  <c:v>1.1589271628467701</c:v>
                </c:pt>
                <c:pt idx="24" formatCode="General">
                  <c:v>1.25120999844867</c:v>
                </c:pt>
                <c:pt idx="25" formatCode="General">
                  <c:v>1.3434928340505701</c:v>
                </c:pt>
                <c:pt idx="26" formatCode="General">
                  <c:v>1.4357756696524699</c:v>
                </c:pt>
                <c:pt idx="27" formatCode="General">
                  <c:v>1.52805850525438</c:v>
                </c:pt>
                <c:pt idx="28" formatCode="General">
                  <c:v>1.6203413408562799</c:v>
                </c:pt>
                <c:pt idx="29" formatCode="General">
                  <c:v>1.7677052167426099</c:v>
                </c:pt>
                <c:pt idx="30" formatCode="General">
                  <c:v>1.91506909262894</c:v>
                </c:pt>
                <c:pt idx="31" formatCode="General">
                  <c:v>2.06243296851527</c:v>
                </c:pt>
                <c:pt idx="32" formatCode="General">
                  <c:v>2.2097968444016001</c:v>
                </c:pt>
                <c:pt idx="33" formatCode="General">
                  <c:v>2.3571607202879301</c:v>
                </c:pt>
                <c:pt idx="34" formatCode="General">
                  <c:v>2.5045245961742602</c:v>
                </c:pt>
                <c:pt idx="35" formatCode="General">
                  <c:v>2.67832277870686</c:v>
                </c:pt>
                <c:pt idx="36" formatCode="General">
                  <c:v>2.8521209612394598</c:v>
                </c:pt>
                <c:pt idx="37" formatCode="General">
                  <c:v>3.0259191437720601</c:v>
                </c:pt>
                <c:pt idx="38" formatCode="General">
                  <c:v>3.1997173263046599</c:v>
                </c:pt>
                <c:pt idx="39" formatCode="General">
                  <c:v>3.3735155088372601</c:v>
                </c:pt>
                <c:pt idx="40" formatCode="General">
                  <c:v>3.54731369136986</c:v>
                </c:pt>
                <c:pt idx="41" formatCode="General">
                  <c:v>3.81626170252092</c:v>
                </c:pt>
                <c:pt idx="42" formatCode="General">
                  <c:v>4.0852097136719898</c:v>
                </c:pt>
                <c:pt idx="43" formatCode="General">
                  <c:v>4.3541577248230601</c:v>
                </c:pt>
                <c:pt idx="44" formatCode="General">
                  <c:v>4.6231057359741303</c:v>
                </c:pt>
                <c:pt idx="45" formatCode="General">
                  <c:v>4.8920537471251899</c:v>
                </c:pt>
                <c:pt idx="46" formatCode="General">
                  <c:v>5.3890916164626397</c:v>
                </c:pt>
                <c:pt idx="47" formatCode="General">
                  <c:v>5.8861294858000903</c:v>
                </c:pt>
                <c:pt idx="48" formatCode="General">
                  <c:v>6.3831673551375303</c:v>
                </c:pt>
                <c:pt idx="49" formatCode="General">
                  <c:v>6.8802052244749801</c:v>
                </c:pt>
                <c:pt idx="50" formatCode="General">
                  <c:v>7.37724309381242</c:v>
                </c:pt>
                <c:pt idx="51" formatCode="General">
                  <c:v>8.3353221296594207</c:v>
                </c:pt>
                <c:pt idx="52" formatCode="General">
                  <c:v>9.2934011655064204</c:v>
                </c:pt>
                <c:pt idx="53" formatCode="General">
                  <c:v>10</c:v>
                </c:pt>
              </c:numCache>
            </c:numRef>
          </c:xVal>
          <c:yVal>
            <c:numRef>
              <c:f>Tf!$D$2:$D$55</c:f>
              <c:numCache>
                <c:formatCode>General</c:formatCode>
                <c:ptCount val="54"/>
                <c:pt idx="0">
                  <c:v>-1.5955448008031503E-5</c:v>
                </c:pt>
                <c:pt idx="1">
                  <c:v>-1.5955448008031503E-5</c:v>
                </c:pt>
                <c:pt idx="2">
                  <c:v>-1.5861390532001529E-5</c:v>
                </c:pt>
                <c:pt idx="3">
                  <c:v>-1.5660383121951504E-5</c:v>
                </c:pt>
                <c:pt idx="4">
                  <c:v>-1.5352236750976189E-5</c:v>
                </c:pt>
                <c:pt idx="5">
                  <c:v>-1.051317866995749E-5</c:v>
                </c:pt>
                <c:pt idx="6">
                  <c:v>-1.2034838500207812E-6</c:v>
                </c:pt>
                <c:pt idx="7">
                  <c:v>8.9200126930366608E-6</c:v>
                </c:pt>
                <c:pt idx="8">
                  <c:v>2.1105655734987572E-5</c:v>
                </c:pt>
                <c:pt idx="9">
                  <c:v>3.5026866026077741E-5</c:v>
                </c:pt>
                <c:pt idx="10">
                  <c:v>5.0375145482006722E-5</c:v>
                </c:pt>
                <c:pt idx="11">
                  <c:v>8.2388680440970141E-5</c:v>
                </c:pt>
                <c:pt idx="12">
                  <c:v>1.1673420010605007E-4</c:v>
                </c:pt>
                <c:pt idx="13">
                  <c:v>1.5183581059197149E-4</c:v>
                </c:pt>
                <c:pt idx="14">
                  <c:v>1.8639953785903884E-4</c:v>
                </c:pt>
                <c:pt idx="15">
                  <c:v>2.1940233472406145E-4</c:v>
                </c:pt>
                <c:pt idx="16">
                  <c:v>2.6911271715901464E-4</c:v>
                </c:pt>
                <c:pt idx="17">
                  <c:v>3.0999862838698711E-4</c:v>
                </c:pt>
                <c:pt idx="18">
                  <c:v>3.4119341588301211E-4</c:v>
                </c:pt>
                <c:pt idx="19">
                  <c:v>3.62906919002981E-4</c:v>
                </c:pt>
                <c:pt idx="20">
                  <c:v>3.7608324004101412E-4</c:v>
                </c:pt>
                <c:pt idx="21">
                  <c:v>3.8210761450296893E-4</c:v>
                </c:pt>
                <c:pt idx="22">
                  <c:v>3.8245846881401757E-4</c:v>
                </c:pt>
                <c:pt idx="23">
                  <c:v>3.7843819125005229E-4</c:v>
                </c:pt>
                <c:pt idx="24">
                  <c:v>3.7175780712406237E-4</c:v>
                </c:pt>
                <c:pt idx="25">
                  <c:v>3.6385203225697271E-4</c:v>
                </c:pt>
                <c:pt idx="26">
                  <c:v>3.5583837284502984E-4</c:v>
                </c:pt>
                <c:pt idx="27">
                  <c:v>3.4850607715997128E-4</c:v>
                </c:pt>
                <c:pt idx="28">
                  <c:v>3.4233635638203364E-4</c:v>
                </c:pt>
                <c:pt idx="29">
                  <c:v>3.3541445403806325E-4</c:v>
                </c:pt>
                <c:pt idx="30">
                  <c:v>3.3193878956605527E-4</c:v>
                </c:pt>
                <c:pt idx="31">
                  <c:v>3.3109641192807793E-4</c:v>
                </c:pt>
                <c:pt idx="32">
                  <c:v>3.3186102663207429E-4</c:v>
                </c:pt>
                <c:pt idx="33">
                  <c:v>3.3333728059903311E-4</c:v>
                </c:pt>
                <c:pt idx="34">
                  <c:v>3.3489806802899924E-4</c:v>
                </c:pt>
                <c:pt idx="35">
                  <c:v>3.3636789262703193E-4</c:v>
                </c:pt>
                <c:pt idx="36">
                  <c:v>3.372420221210426E-4</c:v>
                </c:pt>
                <c:pt idx="37">
                  <c:v>3.3757766141306877E-4</c:v>
                </c:pt>
                <c:pt idx="38">
                  <c:v>3.3755819050607094E-4</c:v>
                </c:pt>
                <c:pt idx="39">
                  <c:v>3.3737426160107553E-4</c:v>
                </c:pt>
                <c:pt idx="40">
                  <c:v>3.3716200022004816E-4</c:v>
                </c:pt>
                <c:pt idx="41">
                  <c:v>3.3690585773804571E-4</c:v>
                </c:pt>
                <c:pt idx="42">
                  <c:v>3.3682130005607824E-4</c:v>
                </c:pt>
                <c:pt idx="43">
                  <c:v>3.3685790098103574E-4</c:v>
                </c:pt>
                <c:pt idx="44">
                  <c:v>3.3691939795399417E-4</c:v>
                </c:pt>
                <c:pt idx="45">
                  <c:v>3.3694644872406254E-4</c:v>
                </c:pt>
                <c:pt idx="46">
                  <c:v>3.3693390814004687E-4</c:v>
                </c:pt>
                <c:pt idx="47">
                  <c:v>3.3689270370806934E-4</c:v>
                </c:pt>
                <c:pt idx="48">
                  <c:v>3.3689522742796907E-4</c:v>
                </c:pt>
                <c:pt idx="49">
                  <c:v>3.3692535785301292E-4</c:v>
                </c:pt>
                <c:pt idx="50">
                  <c:v>3.3693577728000079E-4</c:v>
                </c:pt>
                <c:pt idx="51">
                  <c:v>3.3691914745703766E-4</c:v>
                </c:pt>
                <c:pt idx="52">
                  <c:v>3.3690392305307792E-4</c:v>
                </c:pt>
                <c:pt idx="53">
                  <c:v>3.3691666590007774E-4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0-4A83-B078-C441F82744F6}"/>
            </c:ext>
          </c:extLst>
        </c:ser>
        <c:ser>
          <c:idx val="1"/>
          <c:order val="1"/>
          <c:tx>
            <c:v>Predicted Conversion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Tf!$A$2:$A$55</c:f>
              <c:numCache>
                <c:formatCode>0.00E+00</c:formatCode>
                <c:ptCount val="54"/>
                <c:pt idx="0" formatCode="General">
                  <c:v>0</c:v>
                </c:pt>
                <c:pt idx="1">
                  <c:v>3.15544362088405E-30</c:v>
                </c:pt>
                <c:pt idx="2" formatCode="General">
                  <c:v>4.91842337505706E-3</c:v>
                </c:pt>
                <c:pt idx="3" formatCode="General">
                  <c:v>9.8368467501141303E-3</c:v>
                </c:pt>
                <c:pt idx="4" formatCode="General">
                  <c:v>1.4755270125171201E-2</c:v>
                </c:pt>
                <c:pt idx="5" formatCode="General">
                  <c:v>4.9487280823212097E-2</c:v>
                </c:pt>
                <c:pt idx="6" formatCode="General">
                  <c:v>8.4219291521253001E-2</c:v>
                </c:pt>
                <c:pt idx="7" formatCode="General">
                  <c:v>0.111609353954937</c:v>
                </c:pt>
                <c:pt idx="8" formatCode="General">
                  <c:v>0.13899941638862101</c:v>
                </c:pt>
                <c:pt idx="9" formatCode="General">
                  <c:v>0.16638947882230501</c:v>
                </c:pt>
                <c:pt idx="10" formatCode="General">
                  <c:v>0.19377954125598901</c:v>
                </c:pt>
                <c:pt idx="11" formatCode="General">
                  <c:v>0.24564486633477201</c:v>
                </c:pt>
                <c:pt idx="12" formatCode="General">
                  <c:v>0.297510191413555</c:v>
                </c:pt>
                <c:pt idx="13" formatCode="General">
                  <c:v>0.349375516492338</c:v>
                </c:pt>
                <c:pt idx="14" formatCode="General">
                  <c:v>0.401240841571121</c:v>
                </c:pt>
                <c:pt idx="15" formatCode="General">
                  <c:v>0.453106166649904</c:v>
                </c:pt>
                <c:pt idx="16" formatCode="General">
                  <c:v>0.539982054148746</c:v>
                </c:pt>
                <c:pt idx="17" formatCode="General">
                  <c:v>0.62685794164758901</c:v>
                </c:pt>
                <c:pt idx="18" formatCode="General">
                  <c:v>0.71373382914643102</c:v>
                </c:pt>
                <c:pt idx="19" formatCode="General">
                  <c:v>0.80060971664527403</c:v>
                </c:pt>
                <c:pt idx="20" formatCode="General">
                  <c:v>0.88748560414411604</c:v>
                </c:pt>
                <c:pt idx="21" formatCode="General">
                  <c:v>0.97436149164295904</c:v>
                </c:pt>
                <c:pt idx="22" formatCode="General">
                  <c:v>1.06664432724486</c:v>
                </c:pt>
                <c:pt idx="23" formatCode="General">
                  <c:v>1.1589271628467701</c:v>
                </c:pt>
                <c:pt idx="24" formatCode="General">
                  <c:v>1.25120999844867</c:v>
                </c:pt>
                <c:pt idx="25" formatCode="General">
                  <c:v>1.3434928340505701</c:v>
                </c:pt>
                <c:pt idx="26" formatCode="General">
                  <c:v>1.4357756696524699</c:v>
                </c:pt>
                <c:pt idx="27" formatCode="General">
                  <c:v>1.52805850525438</c:v>
                </c:pt>
                <c:pt idx="28" formatCode="General">
                  <c:v>1.6203413408562799</c:v>
                </c:pt>
                <c:pt idx="29" formatCode="General">
                  <c:v>1.7677052167426099</c:v>
                </c:pt>
                <c:pt idx="30" formatCode="General">
                  <c:v>1.91506909262894</c:v>
                </c:pt>
                <c:pt idx="31" formatCode="General">
                  <c:v>2.06243296851527</c:v>
                </c:pt>
                <c:pt idx="32" formatCode="General">
                  <c:v>2.2097968444016001</c:v>
                </c:pt>
                <c:pt idx="33" formatCode="General">
                  <c:v>2.3571607202879301</c:v>
                </c:pt>
                <c:pt idx="34" formatCode="General">
                  <c:v>2.5045245961742602</c:v>
                </c:pt>
                <c:pt idx="35" formatCode="General">
                  <c:v>2.67832277870686</c:v>
                </c:pt>
                <c:pt idx="36" formatCode="General">
                  <c:v>2.8521209612394598</c:v>
                </c:pt>
                <c:pt idx="37" formatCode="General">
                  <c:v>3.0259191437720601</c:v>
                </c:pt>
                <c:pt idx="38" formatCode="General">
                  <c:v>3.1997173263046599</c:v>
                </c:pt>
                <c:pt idx="39" formatCode="General">
                  <c:v>3.3735155088372601</c:v>
                </c:pt>
                <c:pt idx="40" formatCode="General">
                  <c:v>3.54731369136986</c:v>
                </c:pt>
                <c:pt idx="41" formatCode="General">
                  <c:v>3.81626170252092</c:v>
                </c:pt>
                <c:pt idx="42" formatCode="General">
                  <c:v>4.0852097136719898</c:v>
                </c:pt>
                <c:pt idx="43" formatCode="General">
                  <c:v>4.3541577248230601</c:v>
                </c:pt>
                <c:pt idx="44" formatCode="General">
                  <c:v>4.6231057359741303</c:v>
                </c:pt>
                <c:pt idx="45" formatCode="General">
                  <c:v>4.8920537471251899</c:v>
                </c:pt>
                <c:pt idx="46" formatCode="General">
                  <c:v>5.3890916164626397</c:v>
                </c:pt>
                <c:pt idx="47" formatCode="General">
                  <c:v>5.8861294858000903</c:v>
                </c:pt>
                <c:pt idx="48" formatCode="General">
                  <c:v>6.3831673551375303</c:v>
                </c:pt>
                <c:pt idx="49" formatCode="General">
                  <c:v>6.8802052244749801</c:v>
                </c:pt>
                <c:pt idx="50" formatCode="General">
                  <c:v>7.37724309381242</c:v>
                </c:pt>
                <c:pt idx="51" formatCode="General">
                  <c:v>8.3353221296594207</c:v>
                </c:pt>
                <c:pt idx="52" formatCode="General">
                  <c:v>9.2934011655064204</c:v>
                </c:pt>
                <c:pt idx="53" formatCode="General">
                  <c:v>10</c:v>
                </c:pt>
              </c:numCache>
            </c:numRef>
          </c:xVal>
          <c:yVal>
            <c:numRef>
              <c:f>Tf!$G$2:$G$55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5.5469438651942637E-5</c:v>
                </c:pt>
                <c:pt idx="12">
                  <c:v>1.2452526767073275E-4</c:v>
                </c:pt>
                <c:pt idx="13">
                  <c:v>1.7664258920160292E-4</c:v>
                </c:pt>
                <c:pt idx="14">
                  <c:v>2.1597620147078615E-4</c:v>
                </c:pt>
                <c:pt idx="15">
                  <c:v>2.4566178408895744E-4</c:v>
                </c:pt>
                <c:pt idx="16">
                  <c:v>2.7999230424755739E-4</c:v>
                </c:pt>
                <c:pt idx="17">
                  <c:v>3.0141930310782279E-4</c:v>
                </c:pt>
                <c:pt idx="18">
                  <c:v>3.1479271772655797E-4</c:v>
                </c:pt>
                <c:pt idx="19">
                  <c:v>3.2313958047345729E-4</c:v>
                </c:pt>
                <c:pt idx="20">
                  <c:v>3.2834917874748158E-4</c:v>
                </c:pt>
                <c:pt idx="21">
                  <c:v>3.3160068952460558E-4</c:v>
                </c:pt>
                <c:pt idx="22">
                  <c:v>3.3372751217563255E-4</c:v>
                </c:pt>
                <c:pt idx="23">
                  <c:v>3.3501656589124927E-4</c:v>
                </c:pt>
                <c:pt idx="24">
                  <c:v>3.3579785317015912E-4</c:v>
                </c:pt>
                <c:pt idx="25">
                  <c:v>3.3627138643319661E-4</c:v>
                </c:pt>
                <c:pt idx="26">
                  <c:v>3.365583919396932E-4</c:v>
                </c:pt>
                <c:pt idx="27">
                  <c:v>3.3673234415633588E-4</c:v>
                </c:pt>
                <c:pt idx="28">
                  <c:v>3.3683777549124033E-4</c:v>
                </c:pt>
                <c:pt idx="29">
                  <c:v>3.3692707771559085E-4</c:v>
                </c:pt>
                <c:pt idx="30">
                  <c:v>3.3696722036883264E-4</c:v>
                </c:pt>
                <c:pt idx="31">
                  <c:v>3.3698526507736044E-4</c:v>
                </c:pt>
                <c:pt idx="32">
                  <c:v>3.369933764372123E-4</c:v>
                </c:pt>
                <c:pt idx="33">
                  <c:v>3.3699702261185381E-4</c:v>
                </c:pt>
                <c:pt idx="34">
                  <c:v>3.3699866162057232E-4</c:v>
                </c:pt>
                <c:pt idx="35">
                  <c:v>3.3699947876709941E-4</c:v>
                </c:pt>
                <c:pt idx="36">
                  <c:v>3.3699979700544481E-4</c:v>
                </c:pt>
                <c:pt idx="37">
                  <c:v>3.3699992094361384E-4</c:v>
                </c:pt>
                <c:pt idx="38">
                  <c:v>3.3699996921142942E-4</c:v>
                </c:pt>
                <c:pt idx="39">
                  <c:v>3.3699998800936745E-4</c:v>
                </c:pt>
                <c:pt idx="40">
                  <c:v>3.369999953302389E-4</c:v>
                </c:pt>
                <c:pt idx="41">
                  <c:v>3.3699999891474692E-4</c:v>
                </c:pt>
                <c:pt idx="42">
                  <c:v>3.3699999974778704E-4</c:v>
                </c:pt>
                <c:pt idx="43">
                  <c:v>3.3699999994138565E-4</c:v>
                </c:pt>
                <c:pt idx="44">
                  <c:v>3.3699999998637804E-4</c:v>
                </c:pt>
                <c:pt idx="45">
                  <c:v>3.3699999999683424E-4</c:v>
                </c:pt>
                <c:pt idx="46">
                  <c:v>3.3699999999978658E-4</c:v>
                </c:pt>
                <c:pt idx="47">
                  <c:v>3.3699999999998559E-4</c:v>
                </c:pt>
                <c:pt idx="48">
                  <c:v>3.3699999999999903E-4</c:v>
                </c:pt>
                <c:pt idx="49">
                  <c:v>3.3699999999999995E-4</c:v>
                </c:pt>
                <c:pt idx="50">
                  <c:v>3.3700000000000001E-4</c:v>
                </c:pt>
                <c:pt idx="51">
                  <c:v>3.3700000000000001E-4</c:v>
                </c:pt>
                <c:pt idx="52">
                  <c:v>3.3700000000000001E-4</c:v>
                </c:pt>
                <c:pt idx="53">
                  <c:v>3.3700000000000001E-4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0-4A83-B078-C441F827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705104"/>
        <c:axId val="-607703312"/>
      </c:scatterChart>
      <c:valAx>
        <c:axId val="-6077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703312"/>
        <c:crosses val="autoZero"/>
        <c:crossBetween val="midCat"/>
      </c:valAx>
      <c:valAx>
        <c:axId val="-6077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7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Conversion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Tf!$A$2:$A$55</c:f>
              <c:numCache>
                <c:formatCode>0.00E+00</c:formatCode>
                <c:ptCount val="54"/>
                <c:pt idx="0" formatCode="General">
                  <c:v>0</c:v>
                </c:pt>
                <c:pt idx="1">
                  <c:v>3.15544362088405E-30</c:v>
                </c:pt>
                <c:pt idx="2" formatCode="General">
                  <c:v>4.91842337505706E-3</c:v>
                </c:pt>
                <c:pt idx="3" formatCode="General">
                  <c:v>9.8368467501141303E-3</c:v>
                </c:pt>
                <c:pt idx="4" formatCode="General">
                  <c:v>1.4755270125171201E-2</c:v>
                </c:pt>
                <c:pt idx="5" formatCode="General">
                  <c:v>4.9487280823212097E-2</c:v>
                </c:pt>
                <c:pt idx="6" formatCode="General">
                  <c:v>8.4219291521253001E-2</c:v>
                </c:pt>
                <c:pt idx="7" formatCode="General">
                  <c:v>0.111609353954937</c:v>
                </c:pt>
                <c:pt idx="8" formatCode="General">
                  <c:v>0.13899941638862101</c:v>
                </c:pt>
                <c:pt idx="9" formatCode="General">
                  <c:v>0.16638947882230501</c:v>
                </c:pt>
                <c:pt idx="10" formatCode="General">
                  <c:v>0.19377954125598901</c:v>
                </c:pt>
                <c:pt idx="11" formatCode="General">
                  <c:v>0.24564486633477201</c:v>
                </c:pt>
                <c:pt idx="12" formatCode="General">
                  <c:v>0.297510191413555</c:v>
                </c:pt>
                <c:pt idx="13" formatCode="General">
                  <c:v>0.349375516492338</c:v>
                </c:pt>
                <c:pt idx="14" formatCode="General">
                  <c:v>0.401240841571121</c:v>
                </c:pt>
                <c:pt idx="15" formatCode="General">
                  <c:v>0.453106166649904</c:v>
                </c:pt>
                <c:pt idx="16" formatCode="General">
                  <c:v>0.539982054148746</c:v>
                </c:pt>
                <c:pt idx="17" formatCode="General">
                  <c:v>0.62685794164758901</c:v>
                </c:pt>
                <c:pt idx="18" formatCode="General">
                  <c:v>0.71373382914643102</c:v>
                </c:pt>
                <c:pt idx="19" formatCode="General">
                  <c:v>0.80060971664527403</c:v>
                </c:pt>
                <c:pt idx="20" formatCode="General">
                  <c:v>0.88748560414411604</c:v>
                </c:pt>
                <c:pt idx="21" formatCode="General">
                  <c:v>0.97436149164295904</c:v>
                </c:pt>
                <c:pt idx="22" formatCode="General">
                  <c:v>1.06664432724486</c:v>
                </c:pt>
                <c:pt idx="23" formatCode="General">
                  <c:v>1.1589271628467701</c:v>
                </c:pt>
                <c:pt idx="24" formatCode="General">
                  <c:v>1.25120999844867</c:v>
                </c:pt>
                <c:pt idx="25" formatCode="General">
                  <c:v>1.3434928340505701</c:v>
                </c:pt>
                <c:pt idx="26" formatCode="General">
                  <c:v>1.4357756696524699</c:v>
                </c:pt>
                <c:pt idx="27" formatCode="General">
                  <c:v>1.52805850525438</c:v>
                </c:pt>
                <c:pt idx="28" formatCode="General">
                  <c:v>1.6203413408562799</c:v>
                </c:pt>
                <c:pt idx="29" formatCode="General">
                  <c:v>1.7677052167426099</c:v>
                </c:pt>
                <c:pt idx="30" formatCode="General">
                  <c:v>1.91506909262894</c:v>
                </c:pt>
                <c:pt idx="31" formatCode="General">
                  <c:v>2.06243296851527</c:v>
                </c:pt>
                <c:pt idx="32" formatCode="General">
                  <c:v>2.2097968444016001</c:v>
                </c:pt>
                <c:pt idx="33" formatCode="General">
                  <c:v>2.3571607202879301</c:v>
                </c:pt>
                <c:pt idx="34" formatCode="General">
                  <c:v>2.5045245961742602</c:v>
                </c:pt>
                <c:pt idx="35" formatCode="General">
                  <c:v>2.67832277870686</c:v>
                </c:pt>
                <c:pt idx="36" formatCode="General">
                  <c:v>2.8521209612394598</c:v>
                </c:pt>
                <c:pt idx="37" formatCode="General">
                  <c:v>3.0259191437720601</c:v>
                </c:pt>
                <c:pt idx="38" formatCode="General">
                  <c:v>3.1997173263046599</c:v>
                </c:pt>
                <c:pt idx="39" formatCode="General">
                  <c:v>3.3735155088372601</c:v>
                </c:pt>
                <c:pt idx="40" formatCode="General">
                  <c:v>3.54731369136986</c:v>
                </c:pt>
                <c:pt idx="41" formatCode="General">
                  <c:v>3.81626170252092</c:v>
                </c:pt>
                <c:pt idx="42" formatCode="General">
                  <c:v>4.0852097136719898</c:v>
                </c:pt>
                <c:pt idx="43" formatCode="General">
                  <c:v>4.3541577248230601</c:v>
                </c:pt>
                <c:pt idx="44" formatCode="General">
                  <c:v>4.6231057359741303</c:v>
                </c:pt>
                <c:pt idx="45" formatCode="General">
                  <c:v>4.8920537471251899</c:v>
                </c:pt>
                <c:pt idx="46" formatCode="General">
                  <c:v>5.3890916164626397</c:v>
                </c:pt>
                <c:pt idx="47" formatCode="General">
                  <c:v>5.8861294858000903</c:v>
                </c:pt>
                <c:pt idx="48" formatCode="General">
                  <c:v>6.3831673551375303</c:v>
                </c:pt>
                <c:pt idx="49" formatCode="General">
                  <c:v>6.8802052244749801</c:v>
                </c:pt>
                <c:pt idx="50" formatCode="General">
                  <c:v>7.37724309381242</c:v>
                </c:pt>
                <c:pt idx="51" formatCode="General">
                  <c:v>8.3353221296594207</c:v>
                </c:pt>
                <c:pt idx="52" formatCode="General">
                  <c:v>9.2934011655064204</c:v>
                </c:pt>
                <c:pt idx="53" formatCode="General">
                  <c:v>10</c:v>
                </c:pt>
              </c:numCache>
            </c:numRef>
          </c:xVal>
          <c:yVal>
            <c:numRef>
              <c:f>Tf!$D$2:$D$55</c:f>
              <c:numCache>
                <c:formatCode>General</c:formatCode>
                <c:ptCount val="54"/>
                <c:pt idx="0">
                  <c:v>-1.5955448008031503E-5</c:v>
                </c:pt>
                <c:pt idx="1">
                  <c:v>-1.5955448008031503E-5</c:v>
                </c:pt>
                <c:pt idx="2">
                  <c:v>-1.5861390532001529E-5</c:v>
                </c:pt>
                <c:pt idx="3">
                  <c:v>-1.5660383121951504E-5</c:v>
                </c:pt>
                <c:pt idx="4">
                  <c:v>-1.5352236750976189E-5</c:v>
                </c:pt>
                <c:pt idx="5">
                  <c:v>-1.051317866995749E-5</c:v>
                </c:pt>
                <c:pt idx="6">
                  <c:v>-1.2034838500207812E-6</c:v>
                </c:pt>
                <c:pt idx="7">
                  <c:v>8.9200126930366608E-6</c:v>
                </c:pt>
                <c:pt idx="8">
                  <c:v>2.1105655734987572E-5</c:v>
                </c:pt>
                <c:pt idx="9">
                  <c:v>3.5026866026077741E-5</c:v>
                </c:pt>
                <c:pt idx="10">
                  <c:v>5.0375145482006722E-5</c:v>
                </c:pt>
                <c:pt idx="11">
                  <c:v>8.2388680440970141E-5</c:v>
                </c:pt>
                <c:pt idx="12">
                  <c:v>1.1673420010605007E-4</c:v>
                </c:pt>
                <c:pt idx="13">
                  <c:v>1.5183581059197149E-4</c:v>
                </c:pt>
                <c:pt idx="14">
                  <c:v>1.8639953785903884E-4</c:v>
                </c:pt>
                <c:pt idx="15">
                  <c:v>2.1940233472406145E-4</c:v>
                </c:pt>
                <c:pt idx="16">
                  <c:v>2.6911271715901464E-4</c:v>
                </c:pt>
                <c:pt idx="17">
                  <c:v>3.0999862838698711E-4</c:v>
                </c:pt>
                <c:pt idx="18">
                  <c:v>3.4119341588301211E-4</c:v>
                </c:pt>
                <c:pt idx="19">
                  <c:v>3.62906919002981E-4</c:v>
                </c:pt>
                <c:pt idx="20">
                  <c:v>3.7608324004101412E-4</c:v>
                </c:pt>
                <c:pt idx="21">
                  <c:v>3.8210761450296893E-4</c:v>
                </c:pt>
                <c:pt idx="22">
                  <c:v>3.8245846881401757E-4</c:v>
                </c:pt>
                <c:pt idx="23">
                  <c:v>3.7843819125005229E-4</c:v>
                </c:pt>
                <c:pt idx="24">
                  <c:v>3.7175780712406237E-4</c:v>
                </c:pt>
                <c:pt idx="25">
                  <c:v>3.6385203225697271E-4</c:v>
                </c:pt>
                <c:pt idx="26">
                  <c:v>3.5583837284502984E-4</c:v>
                </c:pt>
                <c:pt idx="27">
                  <c:v>3.4850607715997128E-4</c:v>
                </c:pt>
                <c:pt idx="28">
                  <c:v>3.4233635638203364E-4</c:v>
                </c:pt>
                <c:pt idx="29">
                  <c:v>3.3541445403806325E-4</c:v>
                </c:pt>
                <c:pt idx="30">
                  <c:v>3.3193878956605527E-4</c:v>
                </c:pt>
                <c:pt idx="31">
                  <c:v>3.3109641192807793E-4</c:v>
                </c:pt>
                <c:pt idx="32">
                  <c:v>3.3186102663207429E-4</c:v>
                </c:pt>
                <c:pt idx="33">
                  <c:v>3.3333728059903311E-4</c:v>
                </c:pt>
                <c:pt idx="34">
                  <c:v>3.3489806802899924E-4</c:v>
                </c:pt>
                <c:pt idx="35">
                  <c:v>3.3636789262703193E-4</c:v>
                </c:pt>
                <c:pt idx="36">
                  <c:v>3.372420221210426E-4</c:v>
                </c:pt>
                <c:pt idx="37">
                  <c:v>3.3757766141306877E-4</c:v>
                </c:pt>
                <c:pt idx="38">
                  <c:v>3.3755819050607094E-4</c:v>
                </c:pt>
                <c:pt idx="39">
                  <c:v>3.3737426160107553E-4</c:v>
                </c:pt>
                <c:pt idx="40">
                  <c:v>3.3716200022004816E-4</c:v>
                </c:pt>
                <c:pt idx="41">
                  <c:v>3.3690585773804571E-4</c:v>
                </c:pt>
                <c:pt idx="42">
                  <c:v>3.3682130005607824E-4</c:v>
                </c:pt>
                <c:pt idx="43">
                  <c:v>3.3685790098103574E-4</c:v>
                </c:pt>
                <c:pt idx="44">
                  <c:v>3.3691939795399417E-4</c:v>
                </c:pt>
                <c:pt idx="45">
                  <c:v>3.3694644872406254E-4</c:v>
                </c:pt>
                <c:pt idx="46">
                  <c:v>3.3693390814004687E-4</c:v>
                </c:pt>
                <c:pt idx="47">
                  <c:v>3.3689270370806934E-4</c:v>
                </c:pt>
                <c:pt idx="48">
                  <c:v>3.3689522742796907E-4</c:v>
                </c:pt>
                <c:pt idx="49">
                  <c:v>3.3692535785301292E-4</c:v>
                </c:pt>
                <c:pt idx="50">
                  <c:v>3.3693577728000079E-4</c:v>
                </c:pt>
                <c:pt idx="51">
                  <c:v>3.3691914745703766E-4</c:v>
                </c:pt>
                <c:pt idx="52">
                  <c:v>3.3690392305307792E-4</c:v>
                </c:pt>
                <c:pt idx="53">
                  <c:v>3.3691666590007774E-4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7-494A-BD13-2A05B6CFCF6F}"/>
            </c:ext>
          </c:extLst>
        </c:ser>
        <c:ser>
          <c:idx val="1"/>
          <c:order val="1"/>
          <c:tx>
            <c:v>Predicted Conversion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Tf!$A$2:$A$55</c:f>
              <c:numCache>
                <c:formatCode>0.00E+00</c:formatCode>
                <c:ptCount val="54"/>
                <c:pt idx="0" formatCode="General">
                  <c:v>0</c:v>
                </c:pt>
                <c:pt idx="1">
                  <c:v>3.15544362088405E-30</c:v>
                </c:pt>
                <c:pt idx="2" formatCode="General">
                  <c:v>4.91842337505706E-3</c:v>
                </c:pt>
                <c:pt idx="3" formatCode="General">
                  <c:v>9.8368467501141303E-3</c:v>
                </c:pt>
                <c:pt idx="4" formatCode="General">
                  <c:v>1.4755270125171201E-2</c:v>
                </c:pt>
                <c:pt idx="5" formatCode="General">
                  <c:v>4.9487280823212097E-2</c:v>
                </c:pt>
                <c:pt idx="6" formatCode="General">
                  <c:v>8.4219291521253001E-2</c:v>
                </c:pt>
                <c:pt idx="7" formatCode="General">
                  <c:v>0.111609353954937</c:v>
                </c:pt>
                <c:pt idx="8" formatCode="General">
                  <c:v>0.13899941638862101</c:v>
                </c:pt>
                <c:pt idx="9" formatCode="General">
                  <c:v>0.16638947882230501</c:v>
                </c:pt>
                <c:pt idx="10" formatCode="General">
                  <c:v>0.19377954125598901</c:v>
                </c:pt>
                <c:pt idx="11" formatCode="General">
                  <c:v>0.24564486633477201</c:v>
                </c:pt>
                <c:pt idx="12" formatCode="General">
                  <c:v>0.297510191413555</c:v>
                </c:pt>
                <c:pt idx="13" formatCode="General">
                  <c:v>0.349375516492338</c:v>
                </c:pt>
                <c:pt idx="14" formatCode="General">
                  <c:v>0.401240841571121</c:v>
                </c:pt>
                <c:pt idx="15" formatCode="General">
                  <c:v>0.453106166649904</c:v>
                </c:pt>
                <c:pt idx="16" formatCode="General">
                  <c:v>0.539982054148746</c:v>
                </c:pt>
                <c:pt idx="17" formatCode="General">
                  <c:v>0.62685794164758901</c:v>
                </c:pt>
                <c:pt idx="18" formatCode="General">
                  <c:v>0.71373382914643102</c:v>
                </c:pt>
                <c:pt idx="19" formatCode="General">
                  <c:v>0.80060971664527403</c:v>
                </c:pt>
                <c:pt idx="20" formatCode="General">
                  <c:v>0.88748560414411604</c:v>
                </c:pt>
                <c:pt idx="21" formatCode="General">
                  <c:v>0.97436149164295904</c:v>
                </c:pt>
                <c:pt idx="22" formatCode="General">
                  <c:v>1.06664432724486</c:v>
                </c:pt>
                <c:pt idx="23" formatCode="General">
                  <c:v>1.1589271628467701</c:v>
                </c:pt>
                <c:pt idx="24" formatCode="General">
                  <c:v>1.25120999844867</c:v>
                </c:pt>
                <c:pt idx="25" formatCode="General">
                  <c:v>1.3434928340505701</c:v>
                </c:pt>
                <c:pt idx="26" formatCode="General">
                  <c:v>1.4357756696524699</c:v>
                </c:pt>
                <c:pt idx="27" formatCode="General">
                  <c:v>1.52805850525438</c:v>
                </c:pt>
                <c:pt idx="28" formatCode="General">
                  <c:v>1.6203413408562799</c:v>
                </c:pt>
                <c:pt idx="29" formatCode="General">
                  <c:v>1.7677052167426099</c:v>
                </c:pt>
                <c:pt idx="30" formatCode="General">
                  <c:v>1.91506909262894</c:v>
                </c:pt>
                <c:pt idx="31" formatCode="General">
                  <c:v>2.06243296851527</c:v>
                </c:pt>
                <c:pt idx="32" formatCode="General">
                  <c:v>2.2097968444016001</c:v>
                </c:pt>
                <c:pt idx="33" formatCode="General">
                  <c:v>2.3571607202879301</c:v>
                </c:pt>
                <c:pt idx="34" formatCode="General">
                  <c:v>2.5045245961742602</c:v>
                </c:pt>
                <c:pt idx="35" formatCode="General">
                  <c:v>2.67832277870686</c:v>
                </c:pt>
                <c:pt idx="36" formatCode="General">
                  <c:v>2.8521209612394598</c:v>
                </c:pt>
                <c:pt idx="37" formatCode="General">
                  <c:v>3.0259191437720601</c:v>
                </c:pt>
                <c:pt idx="38" formatCode="General">
                  <c:v>3.1997173263046599</c:v>
                </c:pt>
                <c:pt idx="39" formatCode="General">
                  <c:v>3.3735155088372601</c:v>
                </c:pt>
                <c:pt idx="40" formatCode="General">
                  <c:v>3.54731369136986</c:v>
                </c:pt>
                <c:pt idx="41" formatCode="General">
                  <c:v>3.81626170252092</c:v>
                </c:pt>
                <c:pt idx="42" formatCode="General">
                  <c:v>4.0852097136719898</c:v>
                </c:pt>
                <c:pt idx="43" formatCode="General">
                  <c:v>4.3541577248230601</c:v>
                </c:pt>
                <c:pt idx="44" formatCode="General">
                  <c:v>4.6231057359741303</c:v>
                </c:pt>
                <c:pt idx="45" formatCode="General">
                  <c:v>4.8920537471251899</c:v>
                </c:pt>
                <c:pt idx="46" formatCode="General">
                  <c:v>5.3890916164626397</c:v>
                </c:pt>
                <c:pt idx="47" formatCode="General">
                  <c:v>5.8861294858000903</c:v>
                </c:pt>
                <c:pt idx="48" formatCode="General">
                  <c:v>6.3831673551375303</c:v>
                </c:pt>
                <c:pt idx="49" formatCode="General">
                  <c:v>6.8802052244749801</c:v>
                </c:pt>
                <c:pt idx="50" formatCode="General">
                  <c:v>7.37724309381242</c:v>
                </c:pt>
                <c:pt idx="51" formatCode="General">
                  <c:v>8.3353221296594207</c:v>
                </c:pt>
                <c:pt idx="52" formatCode="General">
                  <c:v>9.2934011655064204</c:v>
                </c:pt>
                <c:pt idx="53" formatCode="General">
                  <c:v>10</c:v>
                </c:pt>
              </c:numCache>
            </c:numRef>
          </c:xVal>
          <c:yVal>
            <c:numRef>
              <c:f>Tf!$G$2:$G$55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5.5469438651942637E-5</c:v>
                </c:pt>
                <c:pt idx="12">
                  <c:v>1.2452526767073275E-4</c:v>
                </c:pt>
                <c:pt idx="13">
                  <c:v>1.7664258920160292E-4</c:v>
                </c:pt>
                <c:pt idx="14">
                  <c:v>2.1597620147078615E-4</c:v>
                </c:pt>
                <c:pt idx="15">
                  <c:v>2.4566178408895744E-4</c:v>
                </c:pt>
                <c:pt idx="16">
                  <c:v>2.7999230424755739E-4</c:v>
                </c:pt>
                <c:pt idx="17">
                  <c:v>3.0141930310782279E-4</c:v>
                </c:pt>
                <c:pt idx="18">
                  <c:v>3.1479271772655797E-4</c:v>
                </c:pt>
                <c:pt idx="19">
                  <c:v>3.2313958047345729E-4</c:v>
                </c:pt>
                <c:pt idx="20">
                  <c:v>3.2834917874748158E-4</c:v>
                </c:pt>
                <c:pt idx="21">
                  <c:v>3.3160068952460558E-4</c:v>
                </c:pt>
                <c:pt idx="22">
                  <c:v>3.3372751217563255E-4</c:v>
                </c:pt>
                <c:pt idx="23">
                  <c:v>3.3501656589124927E-4</c:v>
                </c:pt>
                <c:pt idx="24">
                  <c:v>3.3579785317015912E-4</c:v>
                </c:pt>
                <c:pt idx="25">
                  <c:v>3.3627138643319661E-4</c:v>
                </c:pt>
                <c:pt idx="26">
                  <c:v>3.365583919396932E-4</c:v>
                </c:pt>
                <c:pt idx="27">
                  <c:v>3.3673234415633588E-4</c:v>
                </c:pt>
                <c:pt idx="28">
                  <c:v>3.3683777549124033E-4</c:v>
                </c:pt>
                <c:pt idx="29">
                  <c:v>3.3692707771559085E-4</c:v>
                </c:pt>
                <c:pt idx="30">
                  <c:v>3.3696722036883264E-4</c:v>
                </c:pt>
                <c:pt idx="31">
                  <c:v>3.3698526507736044E-4</c:v>
                </c:pt>
                <c:pt idx="32">
                  <c:v>3.369933764372123E-4</c:v>
                </c:pt>
                <c:pt idx="33">
                  <c:v>3.3699702261185381E-4</c:v>
                </c:pt>
                <c:pt idx="34">
                  <c:v>3.3699866162057232E-4</c:v>
                </c:pt>
                <c:pt idx="35">
                  <c:v>3.3699947876709941E-4</c:v>
                </c:pt>
                <c:pt idx="36">
                  <c:v>3.3699979700544481E-4</c:v>
                </c:pt>
                <c:pt idx="37">
                  <c:v>3.3699992094361384E-4</c:v>
                </c:pt>
                <c:pt idx="38">
                  <c:v>3.3699996921142942E-4</c:v>
                </c:pt>
                <c:pt idx="39">
                  <c:v>3.3699998800936745E-4</c:v>
                </c:pt>
                <c:pt idx="40">
                  <c:v>3.369999953302389E-4</c:v>
                </c:pt>
                <c:pt idx="41">
                  <c:v>3.3699999891474692E-4</c:v>
                </c:pt>
                <c:pt idx="42">
                  <c:v>3.3699999974778704E-4</c:v>
                </c:pt>
                <c:pt idx="43">
                  <c:v>3.3699999994138565E-4</c:v>
                </c:pt>
                <c:pt idx="44">
                  <c:v>3.3699999998637804E-4</c:v>
                </c:pt>
                <c:pt idx="45">
                  <c:v>3.3699999999683424E-4</c:v>
                </c:pt>
                <c:pt idx="46">
                  <c:v>3.3699999999978658E-4</c:v>
                </c:pt>
                <c:pt idx="47">
                  <c:v>3.3699999999998559E-4</c:v>
                </c:pt>
                <c:pt idx="48">
                  <c:v>3.3699999999999903E-4</c:v>
                </c:pt>
                <c:pt idx="49">
                  <c:v>3.3699999999999995E-4</c:v>
                </c:pt>
                <c:pt idx="50">
                  <c:v>3.3700000000000001E-4</c:v>
                </c:pt>
                <c:pt idx="51">
                  <c:v>3.3700000000000001E-4</c:v>
                </c:pt>
                <c:pt idx="52">
                  <c:v>3.3700000000000001E-4</c:v>
                </c:pt>
                <c:pt idx="53">
                  <c:v>3.3700000000000001E-4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7-494A-BD13-2A05B6CFC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705104"/>
        <c:axId val="-607703312"/>
      </c:scatterChart>
      <c:valAx>
        <c:axId val="-6077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703312"/>
        <c:crosses val="autoZero"/>
        <c:crossBetween val="midCat"/>
      </c:valAx>
      <c:valAx>
        <c:axId val="-6077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7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587646</xdr:colOff>
      <xdr:row>3</xdr:row>
      <xdr:rowOff>141321</xdr:rowOff>
    </xdr:from>
    <xdr:to>
      <xdr:col>8</xdr:col>
      <xdr:colOff>653284</xdr:colOff>
      <xdr:row>18</xdr:row>
      <xdr:rowOff>27021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587646</xdr:colOff>
      <xdr:row>3</xdr:row>
      <xdr:rowOff>141321</xdr:rowOff>
    </xdr:from>
    <xdr:to>
      <xdr:col>8</xdr:col>
      <xdr:colOff>653284</xdr:colOff>
      <xdr:row>18</xdr:row>
      <xdr:rowOff>27021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587646</xdr:colOff>
      <xdr:row>3</xdr:row>
      <xdr:rowOff>141321</xdr:rowOff>
    </xdr:from>
    <xdr:to>
      <xdr:col>8</xdr:col>
      <xdr:colOff>653284</xdr:colOff>
      <xdr:row>18</xdr:row>
      <xdr:rowOff>27021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D1" zoomScale="160" zoomScaleNormal="160" workbookViewId="0">
      <selection activeCell="E23" sqref="E23"/>
    </sheetView>
  </sheetViews>
  <sheetFormatPr defaultColWidth="8.85546875" defaultRowHeight="15" x14ac:dyDescent="0.25"/>
  <cols>
    <col min="1" max="1" width="8.85546875" style="2"/>
    <col min="2" max="2" width="12.42578125" bestFit="1" customWidth="1"/>
    <col min="3" max="3" width="11" style="6" bestFit="1" customWidth="1"/>
    <col min="4" max="4" width="17.7109375" style="6" bestFit="1" customWidth="1"/>
    <col min="5" max="5" width="17.28515625" bestFit="1" customWidth="1"/>
    <col min="6" max="6" width="20.140625" bestFit="1" customWidth="1"/>
    <col min="7" max="7" width="22.42578125" bestFit="1" customWidth="1"/>
    <col min="8" max="8" width="25.28515625" bestFit="1" customWidth="1"/>
    <col min="11" max="11" width="10.42578125" bestFit="1" customWidth="1"/>
  </cols>
  <sheetData>
    <row r="1" spans="1:14" s="4" customFormat="1" x14ac:dyDescent="0.25">
      <c r="A1" s="3" t="s">
        <v>0</v>
      </c>
      <c r="B1" s="4" t="s">
        <v>2</v>
      </c>
      <c r="C1" s="4" t="s">
        <v>1</v>
      </c>
      <c r="D1" s="4" t="s">
        <v>12</v>
      </c>
      <c r="E1" s="4" t="s">
        <v>4</v>
      </c>
      <c r="F1" s="4" t="s">
        <v>3</v>
      </c>
      <c r="G1" s="4" t="s">
        <v>5</v>
      </c>
      <c r="H1" s="4" t="s">
        <v>10</v>
      </c>
    </row>
    <row r="2" spans="1:14" x14ac:dyDescent="0.25">
      <c r="A2" s="2">
        <v>0</v>
      </c>
      <c r="B2">
        <v>441.148404455199</v>
      </c>
      <c r="C2" s="6">
        <v>0.91236044015048701</v>
      </c>
      <c r="D2" s="6">
        <f>C2-0.9115</f>
        <v>8.604401504870296E-4</v>
      </c>
      <c r="G2">
        <f>$L$5*(1-EXP(-(IF(A2&lt;$L$6,0,A2-$L$6))/$L$7))</f>
        <v>0</v>
      </c>
      <c r="H2">
        <f>(D2-G2)^2</f>
        <v>7.4035725257014209E-7</v>
      </c>
    </row>
    <row r="3" spans="1:14" x14ac:dyDescent="0.25">
      <c r="A3" s="5">
        <v>3.15544362088405E-30</v>
      </c>
      <c r="B3">
        <v>441.148404455199</v>
      </c>
      <c r="C3" s="6">
        <v>0.91236044015048701</v>
      </c>
      <c r="D3" s="6">
        <f t="shared" ref="D3:D66" si="0">C3-0.9115</f>
        <v>8.604401504870296E-4</v>
      </c>
      <c r="G3">
        <f t="shared" ref="G3:G66" si="1">$L$5*(1-EXP(-(IF(A3&lt;$L$6,0,A3-$L$6))/$L$7))</f>
        <v>0</v>
      </c>
      <c r="H3">
        <f t="shared" ref="H3:H66" si="2">(D3-G3)^2</f>
        <v>7.4035725257014209E-7</v>
      </c>
      <c r="K3" s="1" t="s">
        <v>6</v>
      </c>
    </row>
    <row r="4" spans="1:14" x14ac:dyDescent="0.25">
      <c r="A4" s="2">
        <v>1.0014437198306899E-3</v>
      </c>
      <c r="B4">
        <v>441.148421827145</v>
      </c>
      <c r="C4" s="6">
        <v>0.91235061931081396</v>
      </c>
      <c r="D4" s="6">
        <f t="shared" si="0"/>
        <v>8.5061931081398257E-4</v>
      </c>
      <c r="G4">
        <f t="shared" si="1"/>
        <v>0</v>
      </c>
      <c r="H4">
        <f t="shared" si="2"/>
        <v>7.235532119296547E-7</v>
      </c>
      <c r="K4" s="1" t="s">
        <v>7</v>
      </c>
      <c r="L4">
        <f>SUM(H2:H1048576)</f>
        <v>1.5104542545178183E-5</v>
      </c>
    </row>
    <row r="5" spans="1:14" x14ac:dyDescent="0.25">
      <c r="A5" s="2">
        <v>2.0028874396613799E-3</v>
      </c>
      <c r="B5">
        <v>441.14845921627898</v>
      </c>
      <c r="C5" s="6">
        <v>0.91234090740492302</v>
      </c>
      <c r="D5" s="6">
        <f t="shared" si="0"/>
        <v>8.4090740492304139E-4</v>
      </c>
      <c r="G5">
        <f t="shared" si="1"/>
        <v>0</v>
      </c>
      <c r="H5">
        <f t="shared" si="2"/>
        <v>7.0712526365440392E-7</v>
      </c>
      <c r="K5" s="1" t="s">
        <v>11</v>
      </c>
      <c r="L5">
        <v>6.2278273491840671E-3</v>
      </c>
      <c r="M5" t="s">
        <v>13</v>
      </c>
      <c r="N5">
        <f>L5/0.01</f>
        <v>0.62278273491840674</v>
      </c>
    </row>
    <row r="6" spans="1:14" x14ac:dyDescent="0.25">
      <c r="A6" s="2">
        <v>3.00433115949208E-3</v>
      </c>
      <c r="B6">
        <v>441.14851696747297</v>
      </c>
      <c r="C6" s="6">
        <v>0.91233130643433002</v>
      </c>
      <c r="D6" s="6">
        <f t="shared" si="0"/>
        <v>8.3130643433004803E-4</v>
      </c>
      <c r="G6">
        <f t="shared" si="1"/>
        <v>0</v>
      </c>
      <c r="H6">
        <f t="shared" si="2"/>
        <v>6.9107038775853842E-7</v>
      </c>
      <c r="K6" s="1" t="s">
        <v>8</v>
      </c>
      <c r="L6">
        <v>0.26669999999999999</v>
      </c>
    </row>
    <row r="7" spans="1:14" x14ac:dyDescent="0.25">
      <c r="A7" s="2">
        <v>7.5862184192504603E-3</v>
      </c>
      <c r="B7">
        <v>441.149021456512</v>
      </c>
      <c r="C7" s="6">
        <v>0.91228869278816105</v>
      </c>
      <c r="D7" s="6">
        <f t="shared" si="0"/>
        <v>7.8869278816107169E-4</v>
      </c>
      <c r="G7">
        <f t="shared" si="1"/>
        <v>0</v>
      </c>
      <c r="H7">
        <f t="shared" si="2"/>
        <v>6.2203631409728507E-7</v>
      </c>
      <c r="K7" s="1" t="s">
        <v>9</v>
      </c>
      <c r="L7">
        <v>0.23581002712361893</v>
      </c>
    </row>
    <row r="8" spans="1:14" x14ac:dyDescent="0.25">
      <c r="A8" s="2">
        <v>1.2168105679008801E-2</v>
      </c>
      <c r="B8">
        <v>441.14993610856499</v>
      </c>
      <c r="C8" s="6">
        <v>0.91224832778838105</v>
      </c>
      <c r="D8" s="6">
        <f t="shared" si="0"/>
        <v>7.4832778838107572E-4</v>
      </c>
      <c r="G8">
        <f t="shared" si="1"/>
        <v>0</v>
      </c>
      <c r="H8">
        <f t="shared" si="2"/>
        <v>5.5999447886331209E-7</v>
      </c>
    </row>
    <row r="9" spans="1:14" x14ac:dyDescent="0.25">
      <c r="A9" s="2">
        <v>1.6749992938767201E-2</v>
      </c>
      <c r="B9">
        <v>441.15125998224198</v>
      </c>
      <c r="C9" s="6">
        <v>0.91221021781383405</v>
      </c>
      <c r="D9" s="6">
        <f t="shared" si="0"/>
        <v>7.1021781383406868E-4</v>
      </c>
      <c r="G9">
        <f t="shared" si="1"/>
        <v>0</v>
      </c>
      <c r="H9">
        <f t="shared" si="2"/>
        <v>5.0440934308724386E-7</v>
      </c>
    </row>
    <row r="10" spans="1:14" x14ac:dyDescent="0.25">
      <c r="A10" s="2">
        <v>2.13318801985256E-2</v>
      </c>
      <c r="B10">
        <v>441.15298770743902</v>
      </c>
      <c r="C10" s="6">
        <v>0.91217434552324606</v>
      </c>
      <c r="D10" s="6">
        <f t="shared" si="0"/>
        <v>6.7434552324607822E-4</v>
      </c>
      <c r="G10">
        <f t="shared" si="1"/>
        <v>0</v>
      </c>
      <c r="H10">
        <f t="shared" si="2"/>
        <v>4.5474188472202699E-7</v>
      </c>
    </row>
    <row r="11" spans="1:14" x14ac:dyDescent="0.25">
      <c r="A11" s="2">
        <v>3.32468704828284E-2</v>
      </c>
      <c r="B11">
        <v>441.159300876251</v>
      </c>
      <c r="C11" s="6">
        <v>0.91209126461055701</v>
      </c>
      <c r="D11" s="6">
        <f t="shared" si="0"/>
        <v>5.9126461055702961E-4</v>
      </c>
      <c r="G11">
        <f t="shared" si="1"/>
        <v>0</v>
      </c>
      <c r="H11">
        <f t="shared" si="2"/>
        <v>3.4959383969715592E-7</v>
      </c>
    </row>
    <row r="12" spans="1:14" x14ac:dyDescent="0.25">
      <c r="A12" s="2">
        <v>4.51618607671311E-2</v>
      </c>
      <c r="B12">
        <v>441.16816239800897</v>
      </c>
      <c r="C12" s="6">
        <v>0.91202260025658199</v>
      </c>
      <c r="D12" s="6">
        <f t="shared" si="0"/>
        <v>5.2260025658201759E-4</v>
      </c>
      <c r="G12">
        <f t="shared" si="1"/>
        <v>0</v>
      </c>
      <c r="H12">
        <f t="shared" si="2"/>
        <v>2.7311102817959064E-7</v>
      </c>
    </row>
    <row r="13" spans="1:14" x14ac:dyDescent="0.25">
      <c r="A13" s="2">
        <v>5.7076851051433897E-2</v>
      </c>
      <c r="B13">
        <v>441.17944563223898</v>
      </c>
      <c r="C13" s="6">
        <v>0.91196784632814099</v>
      </c>
      <c r="D13" s="6">
        <f t="shared" si="0"/>
        <v>4.6784632814100835E-4</v>
      </c>
      <c r="G13">
        <f t="shared" si="1"/>
        <v>0</v>
      </c>
      <c r="H13">
        <f t="shared" si="2"/>
        <v>2.1888018675502407E-7</v>
      </c>
    </row>
    <row r="14" spans="1:14" x14ac:dyDescent="0.25">
      <c r="A14" s="2">
        <v>6.8991841335736701E-2</v>
      </c>
      <c r="B14">
        <v>441.193022139714</v>
      </c>
      <c r="C14" s="6">
        <v>0.91192648269982801</v>
      </c>
      <c r="D14" s="6">
        <f t="shared" si="0"/>
        <v>4.2648269982803466E-4</v>
      </c>
      <c r="G14">
        <f t="shared" si="1"/>
        <v>0</v>
      </c>
      <c r="H14">
        <f t="shared" si="2"/>
        <v>1.8188749325260951E-7</v>
      </c>
    </row>
    <row r="15" spans="1:14" x14ac:dyDescent="0.25">
      <c r="A15" s="2">
        <v>9.30170939382024E-2</v>
      </c>
      <c r="B15">
        <v>441.22688106132102</v>
      </c>
      <c r="C15" s="6">
        <v>0.91188177067034504</v>
      </c>
      <c r="D15" s="6">
        <f t="shared" si="0"/>
        <v>3.8177067034506074E-4</v>
      </c>
      <c r="G15">
        <f t="shared" si="1"/>
        <v>0</v>
      </c>
      <c r="H15">
        <f t="shared" si="2"/>
        <v>1.4574884473571705E-7</v>
      </c>
    </row>
    <row r="16" spans="1:14" x14ac:dyDescent="0.25">
      <c r="A16" s="2">
        <v>0.117042346540668</v>
      </c>
      <c r="B16">
        <v>441.26855336737901</v>
      </c>
      <c r="C16" s="6">
        <v>0.91188520953982499</v>
      </c>
      <c r="D16" s="6">
        <f t="shared" si="0"/>
        <v>3.8520953982501549E-4</v>
      </c>
      <c r="G16">
        <f t="shared" si="1"/>
        <v>0</v>
      </c>
      <c r="H16">
        <f t="shared" si="2"/>
        <v>1.4838638957220019E-7</v>
      </c>
    </row>
    <row r="17" spans="1:8" x14ac:dyDescent="0.25">
      <c r="A17" s="2">
        <v>0.14106759914313399</v>
      </c>
      <c r="B17">
        <v>441.31704302931399</v>
      </c>
      <c r="C17" s="6">
        <v>0.91193252060385299</v>
      </c>
      <c r="D17" s="6">
        <f t="shared" si="0"/>
        <v>4.3252060385301494E-4</v>
      </c>
      <c r="G17">
        <f t="shared" si="1"/>
        <v>0</v>
      </c>
      <c r="H17">
        <f t="shared" si="2"/>
        <v>1.8707407275737667E-7</v>
      </c>
    </row>
    <row r="18" spans="1:8" x14ac:dyDescent="0.25">
      <c r="A18" s="2">
        <v>0.16509285174560001</v>
      </c>
      <c r="B18">
        <v>441.37139313656297</v>
      </c>
      <c r="C18" s="6">
        <v>0.91201947666052796</v>
      </c>
      <c r="D18" s="6">
        <f t="shared" si="0"/>
        <v>5.1947666052798436E-4</v>
      </c>
      <c r="G18">
        <f t="shared" si="1"/>
        <v>0</v>
      </c>
      <c r="H18">
        <f t="shared" si="2"/>
        <v>2.6985600083330668E-7</v>
      </c>
    </row>
    <row r="19" spans="1:8" x14ac:dyDescent="0.25">
      <c r="A19" s="2">
        <v>0.189118104348065</v>
      </c>
      <c r="B19">
        <v>441.43068646496499</v>
      </c>
      <c r="C19" s="6">
        <v>0.91214191762924701</v>
      </c>
      <c r="D19" s="6">
        <f t="shared" si="0"/>
        <v>6.4191762924703522E-4</v>
      </c>
      <c r="G19">
        <f t="shared" si="1"/>
        <v>0</v>
      </c>
      <c r="H19">
        <f t="shared" si="2"/>
        <v>4.1205824273813418E-7</v>
      </c>
    </row>
    <row r="20" spans="1:8" x14ac:dyDescent="0.25">
      <c r="A20" s="2">
        <v>0.22731265406023399</v>
      </c>
      <c r="B20">
        <v>441.53299214934998</v>
      </c>
      <c r="C20" s="6">
        <v>0.91239962060462498</v>
      </c>
      <c r="D20" s="6">
        <f t="shared" si="0"/>
        <v>8.9962060462500659E-4</v>
      </c>
      <c r="G20">
        <f t="shared" si="1"/>
        <v>0</v>
      </c>
      <c r="H20">
        <f t="shared" si="2"/>
        <v>8.0931723226586243E-7</v>
      </c>
    </row>
    <row r="21" spans="1:8" x14ac:dyDescent="0.25">
      <c r="A21" s="2">
        <v>0.265507203772402</v>
      </c>
      <c r="B21">
        <v>441.64225532027803</v>
      </c>
      <c r="C21" s="6">
        <v>0.91272075881761205</v>
      </c>
      <c r="D21" s="6">
        <f t="shared" si="0"/>
        <v>1.2207588176120776E-3</v>
      </c>
      <c r="G21">
        <f t="shared" si="1"/>
        <v>0</v>
      </c>
      <c r="H21">
        <f t="shared" si="2"/>
        <v>1.4902520907776377E-6</v>
      </c>
    </row>
    <row r="22" spans="1:8" x14ac:dyDescent="0.25">
      <c r="A22" s="2">
        <v>0.30370175348457001</v>
      </c>
      <c r="B22">
        <v>441.75540715755602</v>
      </c>
      <c r="C22" s="6">
        <v>0.91309008004042902</v>
      </c>
      <c r="D22" s="6">
        <f t="shared" si="0"/>
        <v>1.5900800404290427E-3</v>
      </c>
      <c r="G22">
        <f t="shared" si="1"/>
        <v>9.044170573042716E-4</v>
      </c>
      <c r="H22">
        <f t="shared" si="2"/>
        <v>4.7013372642756016E-7</v>
      </c>
    </row>
    <row r="23" spans="1:8" x14ac:dyDescent="0.25">
      <c r="A23" s="2">
        <v>0.33491955499458298</v>
      </c>
      <c r="B23">
        <v>441.848825989837</v>
      </c>
      <c r="C23" s="6">
        <v>0.91341766429407001</v>
      </c>
      <c r="D23" s="6">
        <f t="shared" si="0"/>
        <v>1.9176642940700317E-3</v>
      </c>
      <c r="G23">
        <f t="shared" si="1"/>
        <v>1.5645022042767391E-3</v>
      </c>
      <c r="H23">
        <f t="shared" si="2"/>
        <v>1.2472346166716564E-7</v>
      </c>
    </row>
    <row r="24" spans="1:8" x14ac:dyDescent="0.25">
      <c r="A24" s="2">
        <v>0.366137356504595</v>
      </c>
      <c r="B24">
        <v>441.94164574853801</v>
      </c>
      <c r="C24" s="6">
        <v>0.91376061671638698</v>
      </c>
      <c r="D24" s="6">
        <f t="shared" si="0"/>
        <v>2.2606167163869983E-3</v>
      </c>
      <c r="G24">
        <f t="shared" si="1"/>
        <v>2.1427389913889171E-3</v>
      </c>
      <c r="H24">
        <f t="shared" si="2"/>
        <v>1.3895158050723275E-8</v>
      </c>
    </row>
    <row r="25" spans="1:8" x14ac:dyDescent="0.25">
      <c r="A25" s="2">
        <v>0.39735515801460802</v>
      </c>
      <c r="B25">
        <v>442.03267652682899</v>
      </c>
      <c r="C25" s="6">
        <v>0.91411229119714899</v>
      </c>
      <c r="D25" s="6">
        <f t="shared" si="0"/>
        <v>2.6122911971490081E-3</v>
      </c>
      <c r="G25">
        <f t="shared" si="1"/>
        <v>2.6492763426736597E-3</v>
      </c>
      <c r="H25">
        <f t="shared" si="2"/>
        <v>1.3679009894796553E-9</v>
      </c>
    </row>
    <row r="26" spans="1:8" x14ac:dyDescent="0.25">
      <c r="A26" s="2">
        <v>0.42857295952461999</v>
      </c>
      <c r="B26">
        <v>442.12087966113103</v>
      </c>
      <c r="C26" s="6">
        <v>0.91446665500426405</v>
      </c>
      <c r="D26" s="6">
        <f t="shared" si="0"/>
        <v>2.9666550042640738E-3</v>
      </c>
      <c r="G26">
        <f t="shared" si="1"/>
        <v>3.0930047493839203E-3</v>
      </c>
      <c r="H26">
        <f t="shared" si="2"/>
        <v>1.5964258091850164E-8</v>
      </c>
    </row>
    <row r="27" spans="1:8" x14ac:dyDescent="0.25">
      <c r="A27" s="2">
        <v>0.45979076103463301</v>
      </c>
      <c r="B27">
        <v>442.20537316167002</v>
      </c>
      <c r="C27" s="6">
        <v>0.91481833284067005</v>
      </c>
      <c r="D27" s="6">
        <f t="shared" si="0"/>
        <v>3.3183328406700685E-3</v>
      </c>
      <c r="G27">
        <f t="shared" si="1"/>
        <v>3.4817123114664604E-3</v>
      </c>
      <c r="H27">
        <f t="shared" si="2"/>
        <v>2.6692851477709054E-8</v>
      </c>
    </row>
    <row r="28" spans="1:8" x14ac:dyDescent="0.25">
      <c r="A28" s="2">
        <v>0.49936874012619498</v>
      </c>
      <c r="B28">
        <v>442.30603136398702</v>
      </c>
      <c r="C28" s="6">
        <v>0.915253008820481</v>
      </c>
      <c r="D28" s="6">
        <f t="shared" si="0"/>
        <v>3.7530088204810186E-3</v>
      </c>
      <c r="G28">
        <f t="shared" si="1"/>
        <v>3.9060133108592761E-3</v>
      </c>
      <c r="H28">
        <f t="shared" si="2"/>
        <v>2.3410374075910298E-8</v>
      </c>
    </row>
    <row r="29" spans="1:8" x14ac:dyDescent="0.25">
      <c r="A29" s="2">
        <v>0.53894671921775805</v>
      </c>
      <c r="B29">
        <v>442.39843413395198</v>
      </c>
      <c r="C29" s="6">
        <v>0.91566784813979396</v>
      </c>
      <c r="D29" s="6">
        <f t="shared" si="0"/>
        <v>4.1678481397939837E-3</v>
      </c>
      <c r="G29">
        <f t="shared" si="1"/>
        <v>4.2647557536683355E-3</v>
      </c>
      <c r="H29">
        <f t="shared" si="2"/>
        <v>9.3910856268204549E-9</v>
      </c>
    </row>
    <row r="30" spans="1:8" x14ac:dyDescent="0.25">
      <c r="A30" s="2">
        <v>0.57852469830931996</v>
      </c>
      <c r="B30">
        <v>442.48182796691299</v>
      </c>
      <c r="C30" s="6">
        <v>0.91605663074743304</v>
      </c>
      <c r="D30" s="6">
        <f t="shared" si="0"/>
        <v>4.5566307474330658E-3</v>
      </c>
      <c r="G30">
        <f t="shared" si="1"/>
        <v>4.5680690629859421E-3</v>
      </c>
      <c r="H30">
        <f t="shared" si="2"/>
        <v>1.30835062687171E-10</v>
      </c>
    </row>
    <row r="31" spans="1:8" x14ac:dyDescent="0.25">
      <c r="A31" s="2">
        <v>0.61810267740088298</v>
      </c>
      <c r="B31">
        <v>442.55579162133898</v>
      </c>
      <c r="C31" s="6">
        <v>0.91641477173220698</v>
      </c>
      <c r="D31" s="6">
        <f t="shared" si="0"/>
        <v>4.9147717322070017E-3</v>
      </c>
      <c r="G31">
        <f t="shared" si="1"/>
        <v>4.8245175692982287E-3</v>
      </c>
      <c r="H31">
        <f t="shared" si="2"/>
        <v>8.1458139223633283E-9</v>
      </c>
    </row>
    <row r="32" spans="1:8" x14ac:dyDescent="0.25">
      <c r="A32" s="2">
        <v>0.657680656492445</v>
      </c>
      <c r="B32">
        <v>442.62019418771598</v>
      </c>
      <c r="C32" s="6">
        <v>0.91673917343947298</v>
      </c>
      <c r="D32" s="6">
        <f t="shared" si="0"/>
        <v>5.2391734394729994E-3</v>
      </c>
      <c r="G32">
        <f t="shared" si="1"/>
        <v>5.0413423322397529E-3</v>
      </c>
      <c r="H32">
        <f t="shared" si="2"/>
        <v>3.9137146989132262E-8</v>
      </c>
    </row>
    <row r="33" spans="1:8" x14ac:dyDescent="0.25">
      <c r="A33" s="2">
        <v>0.69725863558400802</v>
      </c>
      <c r="B33">
        <v>442.67515572728001</v>
      </c>
      <c r="C33" s="6">
        <v>0.91702807587576096</v>
      </c>
      <c r="D33" s="6">
        <f t="shared" si="0"/>
        <v>5.5280758757609849E-3</v>
      </c>
      <c r="G33">
        <f t="shared" si="1"/>
        <v>5.2246655985776786E-3</v>
      </c>
      <c r="H33">
        <f t="shared" si="2"/>
        <v>9.205779630045077E-8</v>
      </c>
    </row>
    <row r="34" spans="1:8" x14ac:dyDescent="0.25">
      <c r="A34" s="2">
        <v>0.77075750511395402</v>
      </c>
      <c r="B34">
        <v>442.75342418709499</v>
      </c>
      <c r="C34" s="6">
        <v>0.91746911667625897</v>
      </c>
      <c r="D34" s="6">
        <f t="shared" si="0"/>
        <v>5.9691166762589898E-3</v>
      </c>
      <c r="G34">
        <f t="shared" si="1"/>
        <v>5.4933014503615006E-3</v>
      </c>
      <c r="H34">
        <f t="shared" si="2"/>
        <v>2.2640012919587865E-7</v>
      </c>
    </row>
    <row r="35" spans="1:8" x14ac:dyDescent="0.25">
      <c r="A35" s="2">
        <v>0.84425637464390002</v>
      </c>
      <c r="B35">
        <v>442.80385677420901</v>
      </c>
      <c r="C35" s="6">
        <v>0.91779092176659605</v>
      </c>
      <c r="D35" s="6">
        <f t="shared" si="0"/>
        <v>6.2909217665960693E-3</v>
      </c>
      <c r="G35">
        <f t="shared" si="1"/>
        <v>5.6899995305745906E-3</v>
      </c>
      <c r="H35">
        <f t="shared" si="2"/>
        <v>3.6110753374505371E-7</v>
      </c>
    </row>
    <row r="36" spans="1:8" x14ac:dyDescent="0.25">
      <c r="A36" s="2">
        <v>0.91775524417384602</v>
      </c>
      <c r="B36">
        <v>442.83101694888899</v>
      </c>
      <c r="C36" s="6">
        <v>0.918005803485612</v>
      </c>
      <c r="D36" s="6">
        <f t="shared" si="0"/>
        <v>6.5058034856120273E-3</v>
      </c>
      <c r="G36">
        <f t="shared" si="1"/>
        <v>5.8340239953010992E-3</v>
      </c>
      <c r="H36">
        <f t="shared" si="2"/>
        <v>4.5128768360241033E-7</v>
      </c>
    </row>
    <row r="37" spans="1:8" x14ac:dyDescent="0.25">
      <c r="A37" s="2">
        <v>0.99125411370379202</v>
      </c>
      <c r="B37">
        <v>442.83983425338698</v>
      </c>
      <c r="C37" s="6">
        <v>0.91813031413187896</v>
      </c>
      <c r="D37" s="6">
        <f t="shared" si="0"/>
        <v>6.6303141318789782E-3</v>
      </c>
      <c r="G37">
        <f t="shared" si="1"/>
        <v>5.9394802682717638E-3</v>
      </c>
      <c r="H37">
        <f t="shared" si="2"/>
        <v>4.7725142710647136E-7</v>
      </c>
    </row>
    <row r="38" spans="1:8" x14ac:dyDescent="0.25">
      <c r="A38" s="2">
        <v>1.0481872795190601</v>
      </c>
      <c r="B38">
        <v>442.83709570391602</v>
      </c>
      <c r="C38" s="6">
        <v>0.91817607705882198</v>
      </c>
      <c r="D38" s="6">
        <f t="shared" si="0"/>
        <v>6.6760770588220053E-3</v>
      </c>
      <c r="G38">
        <f t="shared" si="1"/>
        <v>6.0013311148328233E-3</v>
      </c>
      <c r="H38">
        <f t="shared" si="2"/>
        <v>4.5528208892985232E-7</v>
      </c>
    </row>
    <row r="39" spans="1:8" x14ac:dyDescent="0.25">
      <c r="A39" s="2">
        <v>1.10512044533432</v>
      </c>
      <c r="B39">
        <v>442.828264629008</v>
      </c>
      <c r="C39" s="6">
        <v>0.91818677297369</v>
      </c>
      <c r="D39" s="6">
        <f t="shared" si="0"/>
        <v>6.686772973690025E-3</v>
      </c>
      <c r="G39">
        <f t="shared" si="1"/>
        <v>6.0499148694981783E-3</v>
      </c>
      <c r="H39">
        <f t="shared" si="2"/>
        <v>4.0558824487483305E-7</v>
      </c>
    </row>
    <row r="40" spans="1:8" x14ac:dyDescent="0.25">
      <c r="A40" s="2">
        <v>1.16205361114959</v>
      </c>
      <c r="B40">
        <v>442.81517163033101</v>
      </c>
      <c r="C40" s="6">
        <v>0.91817030811612799</v>
      </c>
      <c r="D40" s="6">
        <f t="shared" si="0"/>
        <v>6.6703081161280098E-3</v>
      </c>
      <c r="G40">
        <f t="shared" si="1"/>
        <v>6.0880773417782315E-3</v>
      </c>
      <c r="H40">
        <f t="shared" si="2"/>
        <v>3.3899267459994243E-7</v>
      </c>
    </row>
    <row r="41" spans="1:8" x14ac:dyDescent="0.25">
      <c r="A41" s="2">
        <v>1.2189867769648599</v>
      </c>
      <c r="B41">
        <v>442.79938851783203</v>
      </c>
      <c r="C41" s="6">
        <v>0.918133852358201</v>
      </c>
      <c r="D41" s="6">
        <f t="shared" si="0"/>
        <v>6.63385235820102E-3</v>
      </c>
      <c r="G41">
        <f t="shared" si="1"/>
        <v>6.1180539111182703E-3</v>
      </c>
      <c r="H41">
        <f t="shared" si="2"/>
        <v>2.6604803801297623E-7</v>
      </c>
    </row>
    <row r="42" spans="1:8" x14ac:dyDescent="0.25">
      <c r="A42" s="2">
        <v>1.27591994278012</v>
      </c>
      <c r="B42">
        <v>442.78221894747799</v>
      </c>
      <c r="C42" s="6">
        <v>0.918083684733356</v>
      </c>
      <c r="D42" s="6">
        <f t="shared" si="0"/>
        <v>6.5836847333560211E-3</v>
      </c>
      <c r="G42">
        <f t="shared" si="1"/>
        <v>6.1416004649894069E-3</v>
      </c>
      <c r="H42">
        <f t="shared" si="2"/>
        <v>1.954385003372446E-7</v>
      </c>
    </row>
    <row r="43" spans="1:8" x14ac:dyDescent="0.25">
      <c r="A43" s="2">
        <v>1.3328531085953901</v>
      </c>
      <c r="B43">
        <v>442.76471132768899</v>
      </c>
      <c r="C43" s="6">
        <v>0.91802514863296503</v>
      </c>
      <c r="D43" s="6">
        <f t="shared" si="0"/>
        <v>6.5251486329650499E-3</v>
      </c>
      <c r="G43">
        <f t="shared" si="1"/>
        <v>6.1600962505783874E-3</v>
      </c>
      <c r="H43">
        <f t="shared" si="2"/>
        <v>1.3326324188617807E-7</v>
      </c>
    </row>
    <row r="44" spans="1:8" x14ac:dyDescent="0.25">
      <c r="A44" s="2">
        <v>1.3897862744106499</v>
      </c>
      <c r="B44">
        <v>442.74767967375601</v>
      </c>
      <c r="C44" s="6">
        <v>0.91796266689364003</v>
      </c>
      <c r="D44" s="6">
        <f t="shared" si="0"/>
        <v>6.4626668936400566E-3</v>
      </c>
      <c r="G44">
        <f t="shared" si="1"/>
        <v>6.1746246646480468E-3</v>
      </c>
      <c r="H44">
        <f t="shared" si="2"/>
        <v>8.2968325682685467E-8</v>
      </c>
    </row>
    <row r="45" spans="1:8" x14ac:dyDescent="0.25">
      <c r="A45" s="2">
        <v>1.4860985568396501</v>
      </c>
      <c r="B45">
        <v>442.72156977028499</v>
      </c>
      <c r="C45" s="6">
        <v>0.91785757531345202</v>
      </c>
      <c r="D45" s="6">
        <f t="shared" si="0"/>
        <v>6.3575753134520463E-3</v>
      </c>
      <c r="G45">
        <f t="shared" si="1"/>
        <v>6.1924639561692892E-3</v>
      </c>
      <c r="H45">
        <f t="shared" si="2"/>
        <v>2.7261760303754266E-8</v>
      </c>
    </row>
    <row r="46" spans="1:8" x14ac:dyDescent="0.25">
      <c r="A46" s="2">
        <v>1.58241083926864</v>
      </c>
      <c r="B46">
        <v>442.700234227723</v>
      </c>
      <c r="C46" s="6">
        <v>0.91776305114104195</v>
      </c>
      <c r="D46" s="6">
        <f t="shared" si="0"/>
        <v>6.2630511410419754E-3</v>
      </c>
      <c r="G46">
        <f t="shared" si="1"/>
        <v>6.2043215885927757E-3</v>
      </c>
      <c r="H46">
        <f t="shared" si="2"/>
        <v>3.449160330883293E-9</v>
      </c>
    </row>
    <row r="47" spans="1:8" x14ac:dyDescent="0.25">
      <c r="A47" s="2">
        <v>1.65736610205237</v>
      </c>
      <c r="B47">
        <v>442.68730335247199</v>
      </c>
      <c r="C47" s="6">
        <v>0.91770098982218296</v>
      </c>
      <c r="D47" s="6">
        <f t="shared" si="0"/>
        <v>6.2009898221829785E-3</v>
      </c>
      <c r="G47">
        <f t="shared" si="1"/>
        <v>6.2107221475409501E-3</v>
      </c>
      <c r="H47">
        <f t="shared" si="2"/>
        <v>9.4718156873417235E-11</v>
      </c>
    </row>
    <row r="48" spans="1:8" x14ac:dyDescent="0.25">
      <c r="A48" s="2">
        <v>1.7323213648361</v>
      </c>
      <c r="B48">
        <v>442.67753958800301</v>
      </c>
      <c r="C48" s="6">
        <v>0.91765044953651997</v>
      </c>
      <c r="D48" s="6">
        <f t="shared" si="0"/>
        <v>6.1504495365199974E-3</v>
      </c>
      <c r="G48">
        <f t="shared" si="1"/>
        <v>6.2153798505330303E-3</v>
      </c>
      <c r="H48">
        <f t="shared" si="2"/>
        <v>4.2159456778310645E-9</v>
      </c>
    </row>
    <row r="49" spans="1:8" x14ac:dyDescent="0.25">
      <c r="A49" s="2">
        <v>1.80727662761984</v>
      </c>
      <c r="B49">
        <v>442.67068733790597</v>
      </c>
      <c r="C49" s="6">
        <v>0.91761152430683202</v>
      </c>
      <c r="D49" s="6">
        <f t="shared" si="0"/>
        <v>6.1115243068320391E-3</v>
      </c>
      <c r="G49">
        <f t="shared" si="1"/>
        <v>6.2187692728222542E-3</v>
      </c>
      <c r="H49">
        <f t="shared" si="2"/>
        <v>1.1501482730242408E-8</v>
      </c>
    </row>
    <row r="50" spans="1:8" x14ac:dyDescent="0.25">
      <c r="A50" s="2">
        <v>1.88223189040357</v>
      </c>
      <c r="B50">
        <v>442.66636303051598</v>
      </c>
      <c r="C50" s="6">
        <v>0.91758348649535404</v>
      </c>
      <c r="D50" s="6">
        <f t="shared" si="0"/>
        <v>6.0834864953540624E-3</v>
      </c>
      <c r="G50">
        <f t="shared" si="1"/>
        <v>6.2212357640249391E-3</v>
      </c>
      <c r="H50">
        <f t="shared" si="2"/>
        <v>1.8974861019361378E-8</v>
      </c>
    </row>
    <row r="51" spans="1:8" x14ac:dyDescent="0.25">
      <c r="A51" s="2">
        <v>1.9571871531873</v>
      </c>
      <c r="B51">
        <v>442.66411820206503</v>
      </c>
      <c r="C51" s="6">
        <v>0.91756506634153501</v>
      </c>
      <c r="D51" s="6">
        <f t="shared" si="0"/>
        <v>6.0650663415350303E-3</v>
      </c>
      <c r="G51">
        <f t="shared" si="1"/>
        <v>6.2230306359334258E-3</v>
      </c>
      <c r="H51">
        <f t="shared" si="2"/>
        <v>2.4952718304782943E-8</v>
      </c>
    </row>
    <row r="52" spans="1:8" x14ac:dyDescent="0.25">
      <c r="A52" s="2">
        <v>2.03214241597103</v>
      </c>
      <c r="B52">
        <v>442.66349240522601</v>
      </c>
      <c r="C52" s="6">
        <v>0.91755469825329505</v>
      </c>
      <c r="D52" s="6">
        <f t="shared" si="0"/>
        <v>6.0546982532950766E-3</v>
      </c>
      <c r="G52">
        <f t="shared" si="1"/>
        <v>6.2243367687768612E-3</v>
      </c>
      <c r="H52">
        <f t="shared" si="2"/>
        <v>2.8777225934863672E-8</v>
      </c>
    </row>
    <row r="53" spans="1:8" x14ac:dyDescent="0.25">
      <c r="A53" s="2">
        <v>2.1170446810321399</v>
      </c>
      <c r="B53">
        <v>442.664188726867</v>
      </c>
      <c r="C53" s="6">
        <v>0.91755057155993802</v>
      </c>
      <c r="D53" s="6">
        <f t="shared" si="0"/>
        <v>6.050571559938045E-3</v>
      </c>
      <c r="G53">
        <f t="shared" si="1"/>
        <v>6.2253921639083224E-3</v>
      </c>
      <c r="H53">
        <f t="shared" si="2"/>
        <v>3.0562243572532585E-8</v>
      </c>
    </row>
    <row r="54" spans="1:8" x14ac:dyDescent="0.25">
      <c r="A54" s="2">
        <v>2.2019469460932402</v>
      </c>
      <c r="B54">
        <v>442.66584530687902</v>
      </c>
      <c r="C54" s="6">
        <v>0.91755230744571703</v>
      </c>
      <c r="D54" s="6">
        <f t="shared" si="0"/>
        <v>6.0523074457170534E-3</v>
      </c>
      <c r="G54">
        <f t="shared" si="1"/>
        <v>6.226128454835448E-3</v>
      </c>
      <c r="H54">
        <f t="shared" si="2"/>
        <v>3.0213743210937028E-8</v>
      </c>
    </row>
    <row r="55" spans="1:8" x14ac:dyDescent="0.25">
      <c r="A55" s="2">
        <v>2.2868492111543399</v>
      </c>
      <c r="B55">
        <v>442.66800694454503</v>
      </c>
      <c r="C55" s="6">
        <v>0.91755784914275695</v>
      </c>
      <c r="D55" s="6">
        <f t="shared" si="0"/>
        <v>6.0578491427569769E-3</v>
      </c>
      <c r="G55">
        <f t="shared" si="1"/>
        <v>6.226642124373241E-3</v>
      </c>
      <c r="H55">
        <f t="shared" si="2"/>
        <v>2.8491070642908452E-8</v>
      </c>
    </row>
    <row r="56" spans="1:8" x14ac:dyDescent="0.25">
      <c r="A56" s="2">
        <v>2.3717514762154499</v>
      </c>
      <c r="B56">
        <v>442.67032232060598</v>
      </c>
      <c r="C56" s="6">
        <v>0.91756548179138497</v>
      </c>
      <c r="D56" s="6">
        <f t="shared" si="0"/>
        <v>6.0654817913849968E-3</v>
      </c>
      <c r="G56">
        <f t="shared" si="1"/>
        <v>6.2270004832560366E-3</v>
      </c>
      <c r="H56">
        <f t="shared" si="2"/>
        <v>2.6088287823731925E-8</v>
      </c>
    </row>
    <row r="57" spans="1:8" x14ac:dyDescent="0.25">
      <c r="A57" s="2">
        <v>2.4566537412765501</v>
      </c>
      <c r="B57">
        <v>442.67253899489401</v>
      </c>
      <c r="C57" s="6">
        <v>0.91757385778538203</v>
      </c>
      <c r="D57" s="6">
        <f t="shared" si="0"/>
        <v>6.073857785382053E-3</v>
      </c>
      <c r="G57">
        <f t="shared" si="1"/>
        <v>6.2272504904677343E-3</v>
      </c>
      <c r="H57">
        <f t="shared" si="2"/>
        <v>2.352932197350279E-8</v>
      </c>
    </row>
    <row r="58" spans="1:8" x14ac:dyDescent="0.25">
      <c r="A58" s="2">
        <v>2.5415560063376499</v>
      </c>
      <c r="B58">
        <v>442.67449450515301</v>
      </c>
      <c r="C58" s="6">
        <v>0.91758199729013801</v>
      </c>
      <c r="D58" s="6">
        <f t="shared" si="0"/>
        <v>6.0819972901380304E-3</v>
      </c>
      <c r="G58">
        <f t="shared" si="1"/>
        <v>6.2274249066993454E-3</v>
      </c>
      <c r="H58">
        <f t="shared" si="2"/>
        <v>2.1149191658704884E-8</v>
      </c>
    </row>
    <row r="59" spans="1:8" x14ac:dyDescent="0.25">
      <c r="A59" s="2">
        <v>2.6264582713987501</v>
      </c>
      <c r="B59">
        <v>442.67610293438401</v>
      </c>
      <c r="C59" s="6">
        <v>0.91758926268057095</v>
      </c>
      <c r="D59" s="6">
        <f t="shared" si="0"/>
        <v>6.0892626805709726E-3</v>
      </c>
      <c r="G59">
        <f t="shared" si="1"/>
        <v>6.2275465872766471E-3</v>
      </c>
      <c r="H59">
        <f t="shared" si="2"/>
        <v>1.9122438853783666E-8</v>
      </c>
    </row>
    <row r="60" spans="1:8" x14ac:dyDescent="0.25">
      <c r="A60" s="2">
        <v>2.7557107231951301</v>
      </c>
      <c r="B60">
        <v>442.67782768843801</v>
      </c>
      <c r="C60" s="6">
        <v>0.91759789094005295</v>
      </c>
      <c r="D60" s="6">
        <f t="shared" si="0"/>
        <v>6.0978909400529746E-3</v>
      </c>
      <c r="G60">
        <f t="shared" si="1"/>
        <v>6.2276650590143354E-3</v>
      </c>
      <c r="H60">
        <f t="shared" si="2"/>
        <v>1.6841321952197416E-8</v>
      </c>
    </row>
    <row r="61" spans="1:8" x14ac:dyDescent="0.25">
      <c r="A61" s="2">
        <v>2.8849631749915101</v>
      </c>
      <c r="B61">
        <v>442.67876600949899</v>
      </c>
      <c r="C61" s="6">
        <v>0.91760340511254201</v>
      </c>
      <c r="D61" s="6">
        <f t="shared" si="0"/>
        <v>6.1034051125420374E-3</v>
      </c>
      <c r="G61">
        <f t="shared" si="1"/>
        <v>6.2277335398085954E-3</v>
      </c>
      <c r="H61">
        <f t="shared" si="2"/>
        <v>1.5457557826575804E-8</v>
      </c>
    </row>
    <row r="62" spans="1:8" x14ac:dyDescent="0.25">
      <c r="A62" s="2">
        <v>3.0142156267878901</v>
      </c>
      <c r="B62">
        <v>442.67911159464097</v>
      </c>
      <c r="C62" s="6">
        <v>0.91760623924443296</v>
      </c>
      <c r="D62" s="6">
        <f t="shared" si="0"/>
        <v>6.1062392444329872E-3</v>
      </c>
      <c r="G62">
        <f t="shared" si="1"/>
        <v>6.2277731240948896E-3</v>
      </c>
      <c r="H62">
        <f t="shared" si="2"/>
        <v>1.4770483905673775E-8</v>
      </c>
    </row>
    <row r="63" spans="1:8" x14ac:dyDescent="0.25">
      <c r="A63" s="2">
        <v>3.1434680785842599</v>
      </c>
      <c r="B63">
        <v>442.67907631972201</v>
      </c>
      <c r="C63" s="6">
        <v>0.917607120605888</v>
      </c>
      <c r="D63" s="6">
        <f t="shared" si="0"/>
        <v>6.1071206058880279E-3</v>
      </c>
      <c r="G63">
        <f t="shared" si="1"/>
        <v>6.2277960051922579E-3</v>
      </c>
      <c r="H63">
        <f t="shared" si="2"/>
        <v>1.4562551997235374E-8</v>
      </c>
    </row>
    <row r="64" spans="1:8" x14ac:dyDescent="0.25">
      <c r="A64" s="2">
        <v>3.2727205303806399</v>
      </c>
      <c r="B64">
        <v>442.67884004948098</v>
      </c>
      <c r="C64" s="6">
        <v>0.91760678490815295</v>
      </c>
      <c r="D64" s="6">
        <f t="shared" si="0"/>
        <v>6.1067849081529735E-3</v>
      </c>
      <c r="G64">
        <f t="shared" si="1"/>
        <v>6.2278092312641632E-3</v>
      </c>
      <c r="H64">
        <f t="shared" si="2"/>
        <v>1.4646886784521638E-8</v>
      </c>
    </row>
    <row r="65" spans="1:8" x14ac:dyDescent="0.25">
      <c r="A65" s="2">
        <v>3.4019729821770199</v>
      </c>
      <c r="B65">
        <v>442.67853480274999</v>
      </c>
      <c r="C65" s="6">
        <v>0.91760584091749398</v>
      </c>
      <c r="D65" s="6">
        <f t="shared" si="0"/>
        <v>6.1058409174939987E-3</v>
      </c>
      <c r="G65">
        <f t="shared" si="1"/>
        <v>6.2278168763947794E-3</v>
      </c>
      <c r="H65">
        <f t="shared" si="2"/>
        <v>1.487813454976494E-8</v>
      </c>
    </row>
    <row r="66" spans="1:8" x14ac:dyDescent="0.25">
      <c r="A66" s="2">
        <v>3.5637144277037498</v>
      </c>
      <c r="B66">
        <v>442.67817398641603</v>
      </c>
      <c r="C66" s="6">
        <v>0.91760442649636498</v>
      </c>
      <c r="D66" s="6">
        <f t="shared" si="0"/>
        <v>6.1044264963650008E-3</v>
      </c>
      <c r="G66">
        <f t="shared" si="1"/>
        <v>6.2278220746878957E-3</v>
      </c>
      <c r="H66">
        <f t="shared" si="2"/>
        <v>1.5226468749641685E-8</v>
      </c>
    </row>
    <row r="67" spans="1:8" x14ac:dyDescent="0.25">
      <c r="A67" s="2">
        <v>3.7254558732304801</v>
      </c>
      <c r="B67">
        <v>442.67791839974899</v>
      </c>
      <c r="C67" s="6">
        <v>0.91760324627703704</v>
      </c>
      <c r="D67" s="6">
        <f t="shared" ref="D67:D82" si="3">C67-0.9115</f>
        <v>6.1032462770370666E-3</v>
      </c>
      <c r="G67">
        <f t="shared" ref="G67:G82" si="4">$L$5*(1-EXP(-(IF(A67&lt;$L$6,0,A67-$L$6))/$L$7))</f>
        <v>6.2278246927465987E-3</v>
      </c>
      <c r="H67">
        <f t="shared" ref="H67:H82" si="5">(D67-G67)^2</f>
        <v>1.5519781660696991E-8</v>
      </c>
    </row>
    <row r="68" spans="1:8" x14ac:dyDescent="0.25">
      <c r="A68" s="2">
        <v>3.88719731875721</v>
      </c>
      <c r="B68">
        <v>442.677784476917</v>
      </c>
      <c r="C68" s="6">
        <v>0.91760250723644099</v>
      </c>
      <c r="D68" s="6">
        <f t="shared" si="3"/>
        <v>6.1025072364410127E-3</v>
      </c>
      <c r="G68">
        <f t="shared" si="4"/>
        <v>6.227826011300828E-3</v>
      </c>
      <c r="H68">
        <f t="shared" si="5"/>
        <v>1.5704795332365083E-8</v>
      </c>
    </row>
    <row r="69" spans="1:8" x14ac:dyDescent="0.25">
      <c r="A69" s="2">
        <v>4.0489387642839398</v>
      </c>
      <c r="B69">
        <v>442.67774475439103</v>
      </c>
      <c r="C69" s="6">
        <v>0.91760218205739197</v>
      </c>
      <c r="D69" s="6">
        <f t="shared" si="3"/>
        <v>6.1021820573919916E-3</v>
      </c>
      <c r="G69">
        <f t="shared" si="4"/>
        <v>6.2278266753750342E-3</v>
      </c>
      <c r="H69">
        <f t="shared" si="5"/>
        <v>1.5786570028104718E-8</v>
      </c>
    </row>
    <row r="70" spans="1:8" x14ac:dyDescent="0.25">
      <c r="A70" s="2">
        <v>4.2106802098106701</v>
      </c>
      <c r="B70">
        <v>442.67775850328098</v>
      </c>
      <c r="C70" s="6">
        <v>0.91760213565821303</v>
      </c>
      <c r="D70" s="6">
        <f t="shared" si="3"/>
        <v>6.1021356582130482E-3</v>
      </c>
      <c r="G70">
        <f t="shared" si="4"/>
        <v>6.2278270098281357E-3</v>
      </c>
      <c r="H70">
        <f t="shared" si="5"/>
        <v>1.5798315870827577E-8</v>
      </c>
    </row>
    <row r="71" spans="1:8" x14ac:dyDescent="0.25">
      <c r="A71" s="2">
        <v>4.4391090420971802</v>
      </c>
      <c r="B71">
        <v>442.67780931189401</v>
      </c>
      <c r="C71" s="6">
        <v>0.91760228621797801</v>
      </c>
      <c r="D71" s="6">
        <f t="shared" si="3"/>
        <v>6.1022862179780368E-3</v>
      </c>
      <c r="G71">
        <f t="shared" si="4"/>
        <v>6.2278272203724573E-3</v>
      </c>
      <c r="H71">
        <f t="shared" si="5"/>
        <v>1.576054328219588E-8</v>
      </c>
    </row>
    <row r="72" spans="1:8" x14ac:dyDescent="0.25">
      <c r="A72" s="2">
        <v>4.6675378743836902</v>
      </c>
      <c r="B72">
        <v>442.67784964442302</v>
      </c>
      <c r="C72" s="6">
        <v>0.917602461013587</v>
      </c>
      <c r="D72" s="6">
        <f t="shared" si="3"/>
        <v>6.1024610135870239E-3</v>
      </c>
      <c r="G72">
        <f t="shared" si="4"/>
        <v>6.2278273002901799E-3</v>
      </c>
      <c r="H72">
        <f t="shared" si="5"/>
        <v>1.5716705841737916E-8</v>
      </c>
    </row>
    <row r="73" spans="1:8" x14ac:dyDescent="0.25">
      <c r="A73" s="2">
        <v>4.8959667066702002</v>
      </c>
      <c r="B73">
        <v>442.67786432231998</v>
      </c>
      <c r="C73" s="6">
        <v>0.91760254838714495</v>
      </c>
      <c r="D73" s="6">
        <f t="shared" si="3"/>
        <v>6.1025483871449682E-3</v>
      </c>
      <c r="G73">
        <f t="shared" si="4"/>
        <v>6.2278273306250855E-3</v>
      </c>
      <c r="H73">
        <f t="shared" si="5"/>
        <v>1.5694813679494429E-8</v>
      </c>
    </row>
    <row r="74" spans="1:8" x14ac:dyDescent="0.25">
      <c r="A74" s="2">
        <v>5.1243955389567102</v>
      </c>
      <c r="B74">
        <v>442.67786187534398</v>
      </c>
      <c r="C74" s="6">
        <v>0.917602554827054</v>
      </c>
      <c r="D74" s="6">
        <f t="shared" si="3"/>
        <v>6.1025548270540186E-3</v>
      </c>
      <c r="G74">
        <f t="shared" si="4"/>
        <v>6.2278273421395094E-3</v>
      </c>
      <c r="H74">
        <f t="shared" si="5"/>
        <v>1.5693203035844524E-8</v>
      </c>
    </row>
    <row r="75" spans="1:8" x14ac:dyDescent="0.25">
      <c r="A75" s="2">
        <v>5.3528243712432202</v>
      </c>
      <c r="B75">
        <v>442.67785563413901</v>
      </c>
      <c r="C75" s="6">
        <v>0.91760253131999003</v>
      </c>
      <c r="D75" s="6">
        <f t="shared" si="3"/>
        <v>6.1025313199900566E-3</v>
      </c>
      <c r="G75">
        <f t="shared" si="4"/>
        <v>6.2278273465101166E-3</v>
      </c>
      <c r="H75">
        <f t="shared" si="5"/>
        <v>1.5699094261715586E-8</v>
      </c>
    </row>
    <row r="76" spans="1:8" x14ac:dyDescent="0.25">
      <c r="A76" s="2">
        <v>5.75527595847554</v>
      </c>
      <c r="B76">
        <v>442.67784924433499</v>
      </c>
      <c r="C76" s="6">
        <v>0.91760249807393202</v>
      </c>
      <c r="D76" s="6">
        <f t="shared" si="3"/>
        <v>6.1024980739320389E-3</v>
      </c>
      <c r="G76">
        <f t="shared" si="4"/>
        <v>6.2278273486988311E-3</v>
      </c>
      <c r="H76">
        <f t="shared" si="5"/>
        <v>1.5707427113570095E-8</v>
      </c>
    </row>
    <row r="77" spans="1:8" x14ac:dyDescent="0.25">
      <c r="A77" s="2">
        <v>6.1577275457078597</v>
      </c>
      <c r="B77">
        <v>442.67785388178902</v>
      </c>
      <c r="C77" s="6">
        <v>0.91760251297373596</v>
      </c>
      <c r="D77" s="6">
        <f t="shared" si="3"/>
        <v>6.1025129737359851E-3</v>
      </c>
      <c r="G77">
        <f t="shared" si="4"/>
        <v>6.2278273490960125E-3</v>
      </c>
      <c r="H77">
        <f t="shared" si="5"/>
        <v>1.5703692671873847E-8</v>
      </c>
    </row>
    <row r="78" spans="1:8" x14ac:dyDescent="0.25">
      <c r="A78" s="2">
        <v>6.5601791329401804</v>
      </c>
      <c r="B78">
        <v>442.67785890467002</v>
      </c>
      <c r="C78" s="6">
        <v>0.91760253856320295</v>
      </c>
      <c r="D78" s="6">
        <f t="shared" si="3"/>
        <v>6.1025385632029749E-3</v>
      </c>
      <c r="G78">
        <f t="shared" si="4"/>
        <v>6.2278273491680886E-3</v>
      </c>
      <c r="H78">
        <f t="shared" si="5"/>
        <v>1.5697279888612049E-8</v>
      </c>
    </row>
    <row r="79" spans="1:8" x14ac:dyDescent="0.25">
      <c r="A79" s="2">
        <v>6.9626307201725099</v>
      </c>
      <c r="B79">
        <v>442.67785776157899</v>
      </c>
      <c r="C79" s="6">
        <v>0.91760253918300605</v>
      </c>
      <c r="D79" s="6">
        <f t="shared" si="3"/>
        <v>6.1025391830060727E-3</v>
      </c>
      <c r="G79">
        <f t="shared" si="4"/>
        <v>6.2278273491811675E-3</v>
      </c>
      <c r="H79">
        <f t="shared" si="5"/>
        <v>1.5697124583518176E-8</v>
      </c>
    </row>
    <row r="80" spans="1:8" x14ac:dyDescent="0.25">
      <c r="A80" s="2">
        <v>7.3650823074048297</v>
      </c>
      <c r="B80">
        <v>442.67785390399303</v>
      </c>
      <c r="C80" s="6">
        <v>0.91760252255531005</v>
      </c>
      <c r="D80" s="6">
        <f t="shared" si="3"/>
        <v>6.1025225553100748E-3</v>
      </c>
      <c r="G80">
        <f t="shared" si="4"/>
        <v>6.2278273491835406E-3</v>
      </c>
      <c r="H80">
        <f t="shared" si="5"/>
        <v>1.570129136767175E-8</v>
      </c>
    </row>
    <row r="81" spans="1:8" x14ac:dyDescent="0.25">
      <c r="A81" s="2">
        <v>8.6315563163839304</v>
      </c>
      <c r="B81">
        <v>442.67785272217901</v>
      </c>
      <c r="C81" s="6">
        <v>0.91760251298916296</v>
      </c>
      <c r="D81" s="6">
        <f t="shared" si="3"/>
        <v>6.1025129891629781E-3</v>
      </c>
      <c r="G81">
        <f t="shared" si="4"/>
        <v>6.2278273491840645E-3</v>
      </c>
      <c r="H81">
        <f t="shared" si="5"/>
        <v>1.5703688827494448E-8</v>
      </c>
    </row>
    <row r="82" spans="1:8" x14ac:dyDescent="0.25">
      <c r="A82" s="2">
        <v>10</v>
      </c>
      <c r="B82">
        <v>442.67785490413303</v>
      </c>
      <c r="C82" s="6">
        <v>0.91760252158595101</v>
      </c>
      <c r="D82" s="6">
        <f t="shared" si="3"/>
        <v>6.1025215859510373E-3</v>
      </c>
      <c r="G82">
        <f t="shared" si="4"/>
        <v>6.2278273491840671E-3</v>
      </c>
      <c r="H82">
        <f t="shared" si="5"/>
        <v>1.5701534299412112E-8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B1" zoomScale="145" zoomScaleNormal="145" workbookViewId="0">
      <selection activeCell="F21" sqref="F21"/>
    </sheetView>
  </sheetViews>
  <sheetFormatPr defaultColWidth="8.85546875" defaultRowHeight="15" x14ac:dyDescent="0.25"/>
  <cols>
    <col min="1" max="1" width="8.85546875" style="2"/>
    <col min="2" max="2" width="12.42578125" bestFit="1" customWidth="1"/>
    <col min="3" max="3" width="11" style="6" bestFit="1" customWidth="1"/>
    <col min="4" max="4" width="17.7109375" style="6" bestFit="1" customWidth="1"/>
    <col min="5" max="5" width="17.28515625" bestFit="1" customWidth="1"/>
    <col min="6" max="6" width="20.140625" bestFit="1" customWidth="1"/>
    <col min="7" max="7" width="22.42578125" bestFit="1" customWidth="1"/>
    <col min="8" max="8" width="25.28515625" bestFit="1" customWidth="1"/>
    <col min="11" max="11" width="10.42578125" bestFit="1" customWidth="1"/>
  </cols>
  <sheetData>
    <row r="1" spans="1:14" s="4" customFormat="1" x14ac:dyDescent="0.25">
      <c r="A1" s="3" t="s">
        <v>0</v>
      </c>
      <c r="B1" s="4" t="s">
        <v>2</v>
      </c>
      <c r="C1" s="4" t="s">
        <v>1</v>
      </c>
      <c r="D1" s="4" t="s">
        <v>12</v>
      </c>
      <c r="E1" s="4" t="s">
        <v>4</v>
      </c>
      <c r="F1" s="4" t="s">
        <v>3</v>
      </c>
      <c r="G1" s="4" t="s">
        <v>5</v>
      </c>
      <c r="H1" s="4" t="s">
        <v>10</v>
      </c>
    </row>
    <row r="2" spans="1:14" x14ac:dyDescent="0.25">
      <c r="A2" s="2">
        <v>0</v>
      </c>
      <c r="B2">
        <v>441.148404455199</v>
      </c>
      <c r="C2" s="6">
        <v>0.91148404455199195</v>
      </c>
      <c r="D2" s="6">
        <f>C2-0.9115</f>
        <v>-1.5955448008031503E-5</v>
      </c>
      <c r="G2">
        <f>$L$5*(1-EXP(-(IF(A2&lt;$L$6,0,A2-$L$6))/$L$7))</f>
        <v>0</v>
      </c>
      <c r="H2">
        <f>(D2-G2)^2</f>
        <v>2.5457632113699647E-10</v>
      </c>
    </row>
    <row r="3" spans="1:14" x14ac:dyDescent="0.25">
      <c r="A3" s="5">
        <v>3.15544362088405E-30</v>
      </c>
      <c r="B3">
        <v>441.148404455199</v>
      </c>
      <c r="C3" s="6">
        <v>0.91148404455199195</v>
      </c>
      <c r="D3" s="6">
        <f t="shared" ref="D3:D55" si="0">C3-0.9115</f>
        <v>-1.5955448008031503E-5</v>
      </c>
      <c r="G3">
        <f t="shared" ref="G3:G55" si="1">$L$5*(1-EXP(-(IF(A3&lt;$L$6,0,A3-$L$6))/$L$7))</f>
        <v>0</v>
      </c>
      <c r="H3">
        <f t="shared" ref="H3:H55" si="2">(D3-G3)^2</f>
        <v>2.5457632113699647E-10</v>
      </c>
      <c r="K3" s="1" t="s">
        <v>6</v>
      </c>
    </row>
    <row r="4" spans="1:14" x14ac:dyDescent="0.25">
      <c r="A4" s="2">
        <v>4.91842337505706E-3</v>
      </c>
      <c r="B4">
        <v>441.14891098236001</v>
      </c>
      <c r="C4" s="6">
        <v>0.91148413860946798</v>
      </c>
      <c r="D4" s="6">
        <f t="shared" si="0"/>
        <v>-1.5861390532001529E-5</v>
      </c>
      <c r="G4">
        <f t="shared" si="1"/>
        <v>0</v>
      </c>
      <c r="H4">
        <f t="shared" si="2"/>
        <v>2.5158370960866774E-10</v>
      </c>
      <c r="K4" s="1" t="s">
        <v>7</v>
      </c>
      <c r="L4">
        <f>SUM(H2:H1048576)</f>
        <v>2.287048577419414E-8</v>
      </c>
    </row>
    <row r="5" spans="1:14" x14ac:dyDescent="0.25">
      <c r="A5" s="2">
        <v>9.8368467501141303E-3</v>
      </c>
      <c r="B5">
        <v>441.14943407981298</v>
      </c>
      <c r="C5" s="6">
        <v>0.91148433961687803</v>
      </c>
      <c r="D5" s="6">
        <f t="shared" si="0"/>
        <v>-1.5660383121951504E-5</v>
      </c>
      <c r="G5">
        <f t="shared" si="1"/>
        <v>0</v>
      </c>
      <c r="H5">
        <f t="shared" si="2"/>
        <v>2.4524759952630356E-10</v>
      </c>
      <c r="K5" s="1" t="s">
        <v>11</v>
      </c>
      <c r="L5">
        <v>3.3700000000000001E-4</v>
      </c>
      <c r="M5" t="s">
        <v>13</v>
      </c>
      <c r="N5">
        <f>L5/0.1</f>
        <v>3.3699999999999997E-3</v>
      </c>
    </row>
    <row r="6" spans="1:14" x14ac:dyDescent="0.25">
      <c r="A6" s="2">
        <v>1.4755270125171201E-2</v>
      </c>
      <c r="B6">
        <v>441.14997362953898</v>
      </c>
      <c r="C6" s="6">
        <v>0.911484647763249</v>
      </c>
      <c r="D6" s="6">
        <f t="shared" si="0"/>
        <v>-1.5352236750976189E-5</v>
      </c>
      <c r="G6">
        <f t="shared" si="1"/>
        <v>0</v>
      </c>
      <c r="H6">
        <f t="shared" si="2"/>
        <v>2.3569117325802396E-10</v>
      </c>
      <c r="K6" s="1" t="s">
        <v>8</v>
      </c>
      <c r="L6">
        <v>0.21249999999999999</v>
      </c>
    </row>
    <row r="7" spans="1:14" x14ac:dyDescent="0.25">
      <c r="A7" s="2">
        <v>4.9487280823212097E-2</v>
      </c>
      <c r="B7">
        <v>441.15417526618802</v>
      </c>
      <c r="C7" s="6">
        <v>0.91148948682133002</v>
      </c>
      <c r="D7" s="6">
        <f t="shared" si="0"/>
        <v>-1.051317866995749E-5</v>
      </c>
      <c r="G7">
        <f t="shared" si="1"/>
        <v>0</v>
      </c>
      <c r="H7">
        <f t="shared" si="2"/>
        <v>1.1052692574644915E-10</v>
      </c>
      <c r="K7" s="1" t="s">
        <v>9</v>
      </c>
      <c r="L7">
        <v>0.18429999999999999</v>
      </c>
    </row>
    <row r="8" spans="1:14" x14ac:dyDescent="0.25">
      <c r="A8" s="2">
        <v>8.4219291521253001E-2</v>
      </c>
      <c r="B8">
        <v>441.15900938759199</v>
      </c>
      <c r="C8" s="6">
        <v>0.91149879651614996</v>
      </c>
      <c r="D8" s="6">
        <f t="shared" si="0"/>
        <v>-1.2034838500207812E-6</v>
      </c>
      <c r="G8">
        <f t="shared" si="1"/>
        <v>0</v>
      </c>
      <c r="H8">
        <f t="shared" si="2"/>
        <v>1.4483733772608421E-12</v>
      </c>
    </row>
    <row r="9" spans="1:14" x14ac:dyDescent="0.25">
      <c r="A9" s="2">
        <v>0.111609353954937</v>
      </c>
      <c r="B9">
        <v>441.16318597516499</v>
      </c>
      <c r="C9" s="6">
        <v>0.91150892001269301</v>
      </c>
      <c r="D9" s="6">
        <f t="shared" si="0"/>
        <v>8.9200126930366608E-6</v>
      </c>
      <c r="G9">
        <f t="shared" si="1"/>
        <v>0</v>
      </c>
      <c r="H9">
        <f t="shared" si="2"/>
        <v>7.9566626443935137E-11</v>
      </c>
    </row>
    <row r="10" spans="1:14" x14ac:dyDescent="0.25">
      <c r="A10" s="2">
        <v>0.13899941638862101</v>
      </c>
      <c r="B10">
        <v>441.16760109876202</v>
      </c>
      <c r="C10" s="6">
        <v>0.91152110565573496</v>
      </c>
      <c r="D10" s="6">
        <f t="shared" si="0"/>
        <v>2.1105655734987572E-5</v>
      </c>
      <c r="G10">
        <f t="shared" si="1"/>
        <v>0</v>
      </c>
      <c r="H10">
        <f t="shared" si="2"/>
        <v>4.4544870400381379E-10</v>
      </c>
    </row>
    <row r="11" spans="1:14" x14ac:dyDescent="0.25">
      <c r="A11" s="2">
        <v>0.16638947882230501</v>
      </c>
      <c r="B11">
        <v>441.17218839012997</v>
      </c>
      <c r="C11" s="6">
        <v>0.91153502686602605</v>
      </c>
      <c r="D11" s="6">
        <f t="shared" si="0"/>
        <v>3.5026866026077741E-5</v>
      </c>
      <c r="G11">
        <f t="shared" si="1"/>
        <v>0</v>
      </c>
      <c r="H11">
        <f t="shared" si="2"/>
        <v>1.2268813436087992E-9</v>
      </c>
    </row>
    <row r="12" spans="1:14" x14ac:dyDescent="0.25">
      <c r="A12" s="2">
        <v>0.19377954125598901</v>
      </c>
      <c r="B12">
        <v>441.17688702362301</v>
      </c>
      <c r="C12" s="6">
        <v>0.91155037514548198</v>
      </c>
      <c r="D12" s="6">
        <f t="shared" si="0"/>
        <v>5.0375145482006722E-5</v>
      </c>
      <c r="G12">
        <f t="shared" si="1"/>
        <v>0</v>
      </c>
      <c r="H12">
        <f t="shared" si="2"/>
        <v>2.5376552823333423E-9</v>
      </c>
    </row>
    <row r="13" spans="1:14" x14ac:dyDescent="0.25">
      <c r="A13" s="2">
        <v>0.24564486633477201</v>
      </c>
      <c r="B13">
        <v>441.18590767901998</v>
      </c>
      <c r="C13" s="6">
        <v>0.91158238868044095</v>
      </c>
      <c r="D13" s="6">
        <f t="shared" si="0"/>
        <v>8.2388680440970141E-5</v>
      </c>
      <c r="G13">
        <f t="shared" si="1"/>
        <v>5.5469438651942637E-5</v>
      </c>
      <c r="H13">
        <f t="shared" si="2"/>
        <v>7.2464557849612468E-10</v>
      </c>
    </row>
    <row r="14" spans="1:14" x14ac:dyDescent="0.25">
      <c r="A14" s="2">
        <v>0.297510191413555</v>
      </c>
      <c r="B14">
        <v>441.194808203874</v>
      </c>
      <c r="C14" s="6">
        <v>0.91161673420010603</v>
      </c>
      <c r="D14" s="6">
        <f t="shared" si="0"/>
        <v>1.1673420010605007E-4</v>
      </c>
      <c r="G14">
        <f t="shared" si="1"/>
        <v>1.2452526767073275E-4</v>
      </c>
      <c r="H14">
        <f t="shared" si="2"/>
        <v>6.0700733797450563E-11</v>
      </c>
    </row>
    <row r="15" spans="1:14" x14ac:dyDescent="0.25">
      <c r="A15" s="2">
        <v>0.349375516492338</v>
      </c>
      <c r="B15">
        <v>441.20331554161999</v>
      </c>
      <c r="C15" s="6">
        <v>0.91165183581059195</v>
      </c>
      <c r="D15" s="6">
        <f t="shared" si="0"/>
        <v>1.5183581059197149E-4</v>
      </c>
      <c r="G15">
        <f t="shared" si="1"/>
        <v>1.7664258920160292E-4</v>
      </c>
      <c r="H15">
        <f t="shared" si="2"/>
        <v>6.1537626498726763E-10</v>
      </c>
    </row>
    <row r="16" spans="1:14" x14ac:dyDescent="0.25">
      <c r="A16" s="2">
        <v>0.401240841571121</v>
      </c>
      <c r="B16">
        <v>441.21122392458699</v>
      </c>
      <c r="C16" s="6">
        <v>0.91168639953785902</v>
      </c>
      <c r="D16" s="6">
        <f t="shared" si="0"/>
        <v>1.8639953785903884E-4</v>
      </c>
      <c r="G16">
        <f t="shared" si="1"/>
        <v>2.1597620147078615E-4</v>
      </c>
      <c r="H16">
        <f t="shared" si="2"/>
        <v>8.7477903040245705E-10</v>
      </c>
    </row>
    <row r="17" spans="1:8" x14ac:dyDescent="0.25">
      <c r="A17" s="2">
        <v>0.453106166649904</v>
      </c>
      <c r="B17">
        <v>441.21838815710697</v>
      </c>
      <c r="C17" s="6">
        <v>0.91171940233472404</v>
      </c>
      <c r="D17" s="6">
        <f t="shared" si="0"/>
        <v>2.1940233472406145E-4</v>
      </c>
      <c r="G17">
        <f t="shared" si="1"/>
        <v>2.4566178408895744E-4</v>
      </c>
      <c r="H17">
        <f t="shared" si="2"/>
        <v>6.8955868094753597E-10</v>
      </c>
    </row>
    <row r="18" spans="1:8" x14ac:dyDescent="0.25">
      <c r="A18" s="2">
        <v>0.539982054148746</v>
      </c>
      <c r="B18">
        <v>441.22847557783001</v>
      </c>
      <c r="C18" s="6">
        <v>0.91176911271715899</v>
      </c>
      <c r="D18" s="6">
        <f t="shared" si="0"/>
        <v>2.6911271715901464E-4</v>
      </c>
      <c r="G18">
        <f t="shared" si="1"/>
        <v>2.7999230424755739E-4</v>
      </c>
      <c r="H18">
        <f t="shared" si="2"/>
        <v>1.1836541521718619E-10</v>
      </c>
    </row>
    <row r="19" spans="1:8" x14ac:dyDescent="0.25">
      <c r="A19" s="2">
        <v>0.62685794164758901</v>
      </c>
      <c r="B19">
        <v>441.23605133605002</v>
      </c>
      <c r="C19" s="6">
        <v>0.91180999862838696</v>
      </c>
      <c r="D19" s="6">
        <f t="shared" si="0"/>
        <v>3.0999862838698711E-4</v>
      </c>
      <c r="G19">
        <f t="shared" si="1"/>
        <v>3.0141930310782279E-4</v>
      </c>
      <c r="H19">
        <f t="shared" si="2"/>
        <v>7.3604822245707966E-11</v>
      </c>
    </row>
    <row r="20" spans="1:8" x14ac:dyDescent="0.25">
      <c r="A20" s="2">
        <v>0.71373382914643102</v>
      </c>
      <c r="B20">
        <v>441.241213149901</v>
      </c>
      <c r="C20" s="6">
        <v>0.91184119341588299</v>
      </c>
      <c r="D20" s="6">
        <f t="shared" si="0"/>
        <v>3.4119341588301211E-4</v>
      </c>
      <c r="G20">
        <f t="shared" si="1"/>
        <v>3.1479271772655797E-4</v>
      </c>
      <c r="H20">
        <f t="shared" si="2"/>
        <v>6.9699686314820076E-10</v>
      </c>
    </row>
    <row r="21" spans="1:8" x14ac:dyDescent="0.25">
      <c r="A21" s="2">
        <v>0.80060971664527403</v>
      </c>
      <c r="B21">
        <v>441.24423342473602</v>
      </c>
      <c r="C21" s="6">
        <v>0.91186290691900296</v>
      </c>
      <c r="D21" s="6">
        <f t="shared" si="0"/>
        <v>3.62906919002981E-4</v>
      </c>
      <c r="G21">
        <f t="shared" si="1"/>
        <v>3.2313958047345729E-4</v>
      </c>
      <c r="H21">
        <f t="shared" si="2"/>
        <v>1.5814412137217408E-9</v>
      </c>
    </row>
    <row r="22" spans="1:8" x14ac:dyDescent="0.25">
      <c r="A22" s="2">
        <v>0.88748560414411604</v>
      </c>
      <c r="B22">
        <v>441.24548350702202</v>
      </c>
      <c r="C22" s="6">
        <v>0.91187608324004099</v>
      </c>
      <c r="D22" s="6">
        <f t="shared" si="0"/>
        <v>3.7608324004101412E-4</v>
      </c>
      <c r="G22">
        <f t="shared" si="1"/>
        <v>3.2834917874748158E-4</v>
      </c>
      <c r="H22">
        <f t="shared" si="2"/>
        <v>2.2785406075747221E-9</v>
      </c>
    </row>
    <row r="23" spans="1:8" x14ac:dyDescent="0.25">
      <c r="A23" s="2">
        <v>0.97436149164295904</v>
      </c>
      <c r="B23">
        <v>441.24537492669799</v>
      </c>
      <c r="C23" s="6">
        <v>0.91188210761450295</v>
      </c>
      <c r="D23" s="6">
        <f t="shared" si="0"/>
        <v>3.8210761450296893E-4</v>
      </c>
      <c r="G23">
        <f t="shared" si="1"/>
        <v>3.3160068952460558E-4</v>
      </c>
      <c r="H23">
        <f t="shared" si="2"/>
        <v>2.5509494707700233E-9</v>
      </c>
    </row>
    <row r="24" spans="1:8" x14ac:dyDescent="0.25">
      <c r="A24" s="2">
        <v>1.06664432724486</v>
      </c>
      <c r="B24">
        <v>441.244227767155</v>
      </c>
      <c r="C24" s="6">
        <v>0.91188245846881399</v>
      </c>
      <c r="D24" s="6">
        <f t="shared" si="0"/>
        <v>3.8245846881401757E-4</v>
      </c>
      <c r="G24">
        <f t="shared" si="1"/>
        <v>3.3372751217563255E-4</v>
      </c>
      <c r="H24">
        <f t="shared" si="2"/>
        <v>2.3747061348921611E-9</v>
      </c>
    </row>
    <row r="25" spans="1:8" x14ac:dyDescent="0.25">
      <c r="A25" s="2">
        <v>1.1589271628467701</v>
      </c>
      <c r="B25">
        <v>441.24244614443103</v>
      </c>
      <c r="C25" s="6">
        <v>0.91187843819125003</v>
      </c>
      <c r="D25" s="6">
        <f t="shared" si="0"/>
        <v>3.7843819125005229E-4</v>
      </c>
      <c r="G25">
        <f t="shared" si="1"/>
        <v>3.3501656589124927E-4</v>
      </c>
      <c r="H25">
        <f t="shared" si="2"/>
        <v>1.8854375488002453E-9</v>
      </c>
    </row>
    <row r="26" spans="1:8" x14ac:dyDescent="0.25">
      <c r="A26" s="2">
        <v>1.25120999844867</v>
      </c>
      <c r="B26">
        <v>441.24039014264599</v>
      </c>
      <c r="C26" s="6">
        <v>0.91187175780712404</v>
      </c>
      <c r="D26" s="6">
        <f t="shared" si="0"/>
        <v>3.7175780712406237E-4</v>
      </c>
      <c r="G26">
        <f t="shared" si="1"/>
        <v>3.3579785317015912E-4</v>
      </c>
      <c r="H26">
        <f t="shared" si="2"/>
        <v>1.2931182883668415E-9</v>
      </c>
    </row>
    <row r="27" spans="1:8" x14ac:dyDescent="0.25">
      <c r="A27" s="2">
        <v>1.3434928340505701</v>
      </c>
      <c r="B27">
        <v>441.23833510911197</v>
      </c>
      <c r="C27" s="6">
        <v>0.91186385203225695</v>
      </c>
      <c r="D27" s="6">
        <f t="shared" si="0"/>
        <v>3.6385203225697271E-4</v>
      </c>
      <c r="G27">
        <f t="shared" si="1"/>
        <v>3.3627138643319661E-4</v>
      </c>
      <c r="H27">
        <f t="shared" si="2"/>
        <v>7.606920240565784E-10</v>
      </c>
    </row>
    <row r="28" spans="1:8" x14ac:dyDescent="0.25">
      <c r="A28" s="2">
        <v>1.4357756696524699</v>
      </c>
      <c r="B28">
        <v>441.236473654338</v>
      </c>
      <c r="C28" s="6">
        <v>0.91185583837284501</v>
      </c>
      <c r="D28" s="6">
        <f t="shared" si="0"/>
        <v>3.5583837284502984E-4</v>
      </c>
      <c r="G28">
        <f t="shared" si="1"/>
        <v>3.365583919396932E-4</v>
      </c>
      <c r="H28">
        <f t="shared" si="2"/>
        <v>3.717176637101455E-10</v>
      </c>
    </row>
    <row r="29" spans="1:8" x14ac:dyDescent="0.25">
      <c r="A29" s="2">
        <v>1.52805850525438</v>
      </c>
      <c r="B29">
        <v>441.234922041966</v>
      </c>
      <c r="C29" s="6">
        <v>0.91184850607715995</v>
      </c>
      <c r="D29" s="6">
        <f t="shared" si="0"/>
        <v>3.4850607715997128E-4</v>
      </c>
      <c r="G29">
        <f t="shared" si="1"/>
        <v>3.3673234415633588E-4</v>
      </c>
      <c r="H29">
        <f t="shared" si="2"/>
        <v>1.3862078884089361E-10</v>
      </c>
    </row>
    <row r="30" spans="1:8" x14ac:dyDescent="0.25">
      <c r="A30" s="2">
        <v>1.6203413408562799</v>
      </c>
      <c r="B30">
        <v>441.23373125910098</v>
      </c>
      <c r="C30" s="6">
        <v>0.91184233635638201</v>
      </c>
      <c r="D30" s="6">
        <f t="shared" si="0"/>
        <v>3.4233635638203364E-4</v>
      </c>
      <c r="G30">
        <f t="shared" si="1"/>
        <v>3.3683777549124033E-4</v>
      </c>
      <c r="H30">
        <f t="shared" si="2"/>
        <v>3.0234391812597305E-11</v>
      </c>
    </row>
    <row r="31" spans="1:8" x14ac:dyDescent="0.25">
      <c r="A31" s="2">
        <v>1.7677052167426099</v>
      </c>
      <c r="B31">
        <v>441.232578292185</v>
      </c>
      <c r="C31" s="6">
        <v>0.91183541445403804</v>
      </c>
      <c r="D31" s="6">
        <f t="shared" si="0"/>
        <v>3.3541445403806325E-4</v>
      </c>
      <c r="G31">
        <f t="shared" si="1"/>
        <v>3.3692707771559085E-4</v>
      </c>
      <c r="H31">
        <f t="shared" si="2"/>
        <v>2.2880303898171204E-12</v>
      </c>
    </row>
    <row r="32" spans="1:8" x14ac:dyDescent="0.25">
      <c r="A32" s="2">
        <v>1.91506909262894</v>
      </c>
      <c r="B32">
        <v>441.23218562387899</v>
      </c>
      <c r="C32" s="6">
        <v>0.91183193878956603</v>
      </c>
      <c r="D32" s="6">
        <f t="shared" si="0"/>
        <v>3.3193878956605527E-4</v>
      </c>
      <c r="G32">
        <f t="shared" si="1"/>
        <v>3.3696722036883264E-4</v>
      </c>
      <c r="H32">
        <f t="shared" si="2"/>
        <v>2.5285116338320259E-11</v>
      </c>
    </row>
    <row r="33" spans="1:8" x14ac:dyDescent="0.25">
      <c r="A33" s="2">
        <v>2.06243296851527</v>
      </c>
      <c r="B33">
        <v>441.23229115114998</v>
      </c>
      <c r="C33" s="6">
        <v>0.91183109641192805</v>
      </c>
      <c r="D33" s="6">
        <f t="shared" si="0"/>
        <v>3.3109641192807793E-4</v>
      </c>
      <c r="G33">
        <f t="shared" si="1"/>
        <v>3.3698526507736044E-4</v>
      </c>
      <c r="H33">
        <f t="shared" si="2"/>
        <v>3.4678591413814554E-11</v>
      </c>
    </row>
    <row r="34" spans="1:8" x14ac:dyDescent="0.25">
      <c r="A34" s="2">
        <v>2.2097968444016001</v>
      </c>
      <c r="B34">
        <v>441.232643305002</v>
      </c>
      <c r="C34" s="6">
        <v>0.91183186102663205</v>
      </c>
      <c r="D34" s="6">
        <f t="shared" si="0"/>
        <v>3.3186102663207429E-4</v>
      </c>
      <c r="G34">
        <f t="shared" si="1"/>
        <v>3.369933764372123E-4</v>
      </c>
      <c r="H34">
        <f t="shared" si="2"/>
        <v>2.6341014522300192E-11</v>
      </c>
    </row>
    <row r="35" spans="1:8" x14ac:dyDescent="0.25">
      <c r="A35" s="2">
        <v>2.3571607202879301</v>
      </c>
      <c r="B35">
        <v>441.23305560243102</v>
      </c>
      <c r="C35" s="6">
        <v>0.91183333728059901</v>
      </c>
      <c r="D35" s="6">
        <f t="shared" si="0"/>
        <v>3.3333728059903311E-4</v>
      </c>
      <c r="G35">
        <f t="shared" si="1"/>
        <v>3.3699702261185381E-4</v>
      </c>
      <c r="H35">
        <f t="shared" si="2"/>
        <v>1.3393711600404863E-11</v>
      </c>
    </row>
    <row r="36" spans="1:8" x14ac:dyDescent="0.25">
      <c r="A36" s="2">
        <v>2.5045245961742602</v>
      </c>
      <c r="B36">
        <v>441.23341592894798</v>
      </c>
      <c r="C36" s="6">
        <v>0.91183489806802898</v>
      </c>
      <c r="D36" s="6">
        <f t="shared" si="0"/>
        <v>3.3489806802899924E-4</v>
      </c>
      <c r="G36">
        <f t="shared" si="1"/>
        <v>3.3699866162057232E-4</v>
      </c>
      <c r="H36">
        <f t="shared" si="2"/>
        <v>4.4124934369578973E-12</v>
      </c>
    </row>
    <row r="37" spans="1:8" x14ac:dyDescent="0.25">
      <c r="A37" s="2">
        <v>2.67832277870686</v>
      </c>
      <c r="B37">
        <v>441.23370566181501</v>
      </c>
      <c r="C37" s="6">
        <v>0.91183636789262701</v>
      </c>
      <c r="D37" s="6">
        <f t="shared" si="0"/>
        <v>3.3636789262703193E-4</v>
      </c>
      <c r="G37">
        <f t="shared" si="1"/>
        <v>3.3699947876709941E-4</v>
      </c>
      <c r="H37">
        <f t="shared" si="2"/>
        <v>3.9890105232534687E-13</v>
      </c>
    </row>
    <row r="38" spans="1:8" x14ac:dyDescent="0.25">
      <c r="A38" s="2">
        <v>2.8521209612394598</v>
      </c>
      <c r="B38">
        <v>441.23384398433598</v>
      </c>
      <c r="C38" s="6">
        <v>0.91183724202212102</v>
      </c>
      <c r="D38" s="6">
        <f t="shared" si="0"/>
        <v>3.372420221210426E-4</v>
      </c>
      <c r="G38">
        <f t="shared" si="1"/>
        <v>3.3699979700544481E-4</v>
      </c>
      <c r="H38">
        <f t="shared" si="2"/>
        <v>5.8673006626358947E-14</v>
      </c>
    </row>
    <row r="39" spans="1:8" x14ac:dyDescent="0.25">
      <c r="A39" s="2">
        <v>3.0259191437720601</v>
      </c>
      <c r="B39">
        <v>441.23386921552299</v>
      </c>
      <c r="C39" s="6">
        <v>0.91183757766141305</v>
      </c>
      <c r="D39" s="6">
        <f t="shared" si="0"/>
        <v>3.3757766141306877E-4</v>
      </c>
      <c r="G39">
        <f t="shared" si="1"/>
        <v>3.3699992094361384E-4</v>
      </c>
      <c r="H39">
        <f t="shared" si="2"/>
        <v>3.3378405004600893E-13</v>
      </c>
    </row>
    <row r="40" spans="1:8" x14ac:dyDescent="0.25">
      <c r="A40" s="2">
        <v>3.1997173263046599</v>
      </c>
      <c r="B40">
        <v>441.23383259747601</v>
      </c>
      <c r="C40" s="6">
        <v>0.91183755819050605</v>
      </c>
      <c r="D40" s="6">
        <f t="shared" si="0"/>
        <v>3.3755819050607094E-4</v>
      </c>
      <c r="G40">
        <f t="shared" si="1"/>
        <v>3.3699996921142942E-4</v>
      </c>
      <c r="H40">
        <f t="shared" si="2"/>
        <v>3.1161101379125877E-13</v>
      </c>
    </row>
    <row r="41" spans="1:8" x14ac:dyDescent="0.25">
      <c r="A41" s="2">
        <v>3.3735155088372601</v>
      </c>
      <c r="B41">
        <v>441.233776508186</v>
      </c>
      <c r="C41" s="6">
        <v>0.91183737426160105</v>
      </c>
      <c r="D41" s="6">
        <f t="shared" si="0"/>
        <v>3.3737426160107553E-4</v>
      </c>
      <c r="G41">
        <f t="shared" si="1"/>
        <v>3.3699998800936745E-4</v>
      </c>
      <c r="H41">
        <f t="shared" si="2"/>
        <v>1.4008072145006603E-13</v>
      </c>
    </row>
    <row r="42" spans="1:8" x14ac:dyDescent="0.25">
      <c r="A42" s="2">
        <v>3.54731369136986</v>
      </c>
      <c r="B42">
        <v>441.23372640437498</v>
      </c>
      <c r="C42" s="6">
        <v>0.91183716200022003</v>
      </c>
      <c r="D42" s="6">
        <f t="shared" si="0"/>
        <v>3.3716200022004816E-4</v>
      </c>
      <c r="G42">
        <f t="shared" si="1"/>
        <v>3.369999953302389E-4</v>
      </c>
      <c r="H42">
        <f t="shared" si="2"/>
        <v>2.6245584322111602E-14</v>
      </c>
    </row>
    <row r="43" spans="1:8" x14ac:dyDescent="0.25">
      <c r="A43" s="2">
        <v>3.81626170252092</v>
      </c>
      <c r="B43">
        <v>441.23367736982698</v>
      </c>
      <c r="C43" s="6">
        <v>0.91183690585773802</v>
      </c>
      <c r="D43" s="6">
        <f t="shared" si="0"/>
        <v>3.3690585773804571E-4</v>
      </c>
      <c r="G43">
        <f t="shared" si="1"/>
        <v>3.3699999891474692E-4</v>
      </c>
      <c r="H43">
        <f t="shared" si="2"/>
        <v>8.8625611506875325E-15</v>
      </c>
    </row>
    <row r="44" spans="1:8" x14ac:dyDescent="0.25">
      <c r="A44" s="2">
        <v>4.0852097136719898</v>
      </c>
      <c r="B44">
        <v>441.23366887696801</v>
      </c>
      <c r="C44" s="6">
        <v>0.91183682130005606</v>
      </c>
      <c r="D44" s="6">
        <f t="shared" si="0"/>
        <v>3.3682130005607824E-4</v>
      </c>
      <c r="G44">
        <f t="shared" si="1"/>
        <v>3.3699999974778704E-4</v>
      </c>
      <c r="H44">
        <f t="shared" si="2"/>
        <v>3.1933579816819576E-14</v>
      </c>
    </row>
    <row r="45" spans="1:8" x14ac:dyDescent="0.25">
      <c r="A45" s="2">
        <v>4.3541577248230601</v>
      </c>
      <c r="B45">
        <v>441.23368196766597</v>
      </c>
      <c r="C45" s="6">
        <v>0.91183685790098101</v>
      </c>
      <c r="D45" s="6">
        <f t="shared" si="0"/>
        <v>3.3685790098103574E-4</v>
      </c>
      <c r="G45">
        <f t="shared" si="1"/>
        <v>3.3699999994138565E-4</v>
      </c>
      <c r="H45">
        <f t="shared" si="2"/>
        <v>2.0192114532525434E-14</v>
      </c>
    </row>
    <row r="46" spans="1:8" x14ac:dyDescent="0.25">
      <c r="A46" s="2">
        <v>4.6231057359741303</v>
      </c>
      <c r="B46">
        <v>441.23369498334699</v>
      </c>
      <c r="C46" s="6">
        <v>0.91183691939795397</v>
      </c>
      <c r="D46" s="6">
        <f t="shared" si="0"/>
        <v>3.3691939795399417E-4</v>
      </c>
      <c r="G46">
        <f t="shared" si="1"/>
        <v>3.3699999998637804E-4</v>
      </c>
      <c r="H46">
        <f t="shared" si="2"/>
        <v>6.4966876244095604E-15</v>
      </c>
    </row>
    <row r="47" spans="1:8" x14ac:dyDescent="0.25">
      <c r="A47" s="2">
        <v>4.8920537471251899</v>
      </c>
      <c r="B47">
        <v>441.23369833270402</v>
      </c>
      <c r="C47" s="6">
        <v>0.91183694644872404</v>
      </c>
      <c r="D47" s="6">
        <f t="shared" si="0"/>
        <v>3.3694644872406254E-4</v>
      </c>
      <c r="G47">
        <f t="shared" si="1"/>
        <v>3.3699999999683424E-4</v>
      </c>
      <c r="H47">
        <f t="shared" si="2"/>
        <v>2.8677388154692462E-15</v>
      </c>
    </row>
    <row r="48" spans="1:8" x14ac:dyDescent="0.25">
      <c r="A48" s="2">
        <v>5.3890916164626397</v>
      </c>
      <c r="B48">
        <v>441.23369255673202</v>
      </c>
      <c r="C48" s="6">
        <v>0.91183693390814002</v>
      </c>
      <c r="D48" s="6">
        <f t="shared" si="0"/>
        <v>3.3693390814004687E-4</v>
      </c>
      <c r="G48">
        <f t="shared" si="1"/>
        <v>3.3699999999978658E-4</v>
      </c>
      <c r="H48">
        <f t="shared" si="2"/>
        <v>4.3681339238539416E-15</v>
      </c>
    </row>
    <row r="49" spans="1:8" x14ac:dyDescent="0.25">
      <c r="A49" s="2">
        <v>5.8861294858000903</v>
      </c>
      <c r="B49">
        <v>441.23368537477802</v>
      </c>
      <c r="C49" s="6">
        <v>0.91183689270370805</v>
      </c>
      <c r="D49" s="6">
        <f t="shared" si="0"/>
        <v>3.3689270370806934E-4</v>
      </c>
      <c r="G49">
        <f t="shared" si="1"/>
        <v>3.3699999999998559E-4</v>
      </c>
      <c r="H49">
        <f t="shared" si="2"/>
        <v>1.1512494258976034E-14</v>
      </c>
    </row>
    <row r="50" spans="1:8" x14ac:dyDescent="0.25">
      <c r="A50" s="2">
        <v>6.3831673551375303</v>
      </c>
      <c r="B50">
        <v>441.23368844641402</v>
      </c>
      <c r="C50" s="6">
        <v>0.91183689522742795</v>
      </c>
      <c r="D50" s="6">
        <f t="shared" si="0"/>
        <v>3.3689522742796907E-4</v>
      </c>
      <c r="G50">
        <f t="shared" si="1"/>
        <v>3.3699999999999903E-4</v>
      </c>
      <c r="H50">
        <f t="shared" si="2"/>
        <v>1.0977291849773478E-14</v>
      </c>
    </row>
    <row r="51" spans="1:8" x14ac:dyDescent="0.25">
      <c r="A51" s="2">
        <v>6.8802052244749801</v>
      </c>
      <c r="B51">
        <v>441.23369477670099</v>
      </c>
      <c r="C51" s="6">
        <v>0.91183692535785299</v>
      </c>
      <c r="D51" s="6">
        <f t="shared" si="0"/>
        <v>3.3692535785301292E-4</v>
      </c>
      <c r="G51">
        <f t="shared" si="1"/>
        <v>3.3699999999999995E-4</v>
      </c>
      <c r="H51">
        <f t="shared" si="2"/>
        <v>5.5714501068337729E-15</v>
      </c>
    </row>
    <row r="52" spans="1:8" x14ac:dyDescent="0.25">
      <c r="A52" s="2">
        <v>7.37724309381242</v>
      </c>
      <c r="B52">
        <v>441.233695306485</v>
      </c>
      <c r="C52" s="6">
        <v>0.91183693577727998</v>
      </c>
      <c r="D52" s="6">
        <f t="shared" si="0"/>
        <v>3.3693577728000079E-4</v>
      </c>
      <c r="G52">
        <f t="shared" si="1"/>
        <v>3.3700000000000001E-4</v>
      </c>
      <c r="H52">
        <f t="shared" si="2"/>
        <v>4.1245577640973811E-15</v>
      </c>
    </row>
    <row r="53" spans="1:8" x14ac:dyDescent="0.25">
      <c r="A53" s="2">
        <v>8.3353221296594207</v>
      </c>
      <c r="B53">
        <v>441.233690691128</v>
      </c>
      <c r="C53" s="6">
        <v>0.91183691914745701</v>
      </c>
      <c r="D53" s="6">
        <f t="shared" si="0"/>
        <v>3.3691914745703766E-4</v>
      </c>
      <c r="G53">
        <f t="shared" si="1"/>
        <v>3.3700000000000001E-4</v>
      </c>
      <c r="H53">
        <f t="shared" si="2"/>
        <v>6.5371337034779796E-15</v>
      </c>
    </row>
    <row r="54" spans="1:8" x14ac:dyDescent="0.25">
      <c r="A54" s="2">
        <v>9.2934011655064204</v>
      </c>
      <c r="B54">
        <v>441.23368899971098</v>
      </c>
      <c r="C54" s="6">
        <v>0.91183690392305305</v>
      </c>
      <c r="D54" s="6">
        <f t="shared" si="0"/>
        <v>3.3690392305307792E-4</v>
      </c>
      <c r="G54">
        <f t="shared" si="1"/>
        <v>3.3700000000000001E-4</v>
      </c>
      <c r="H54">
        <f t="shared" si="2"/>
        <v>9.2307797298683191E-15</v>
      </c>
    </row>
    <row r="55" spans="1:8" x14ac:dyDescent="0.25">
      <c r="A55" s="2">
        <v>10</v>
      </c>
      <c r="B55">
        <v>441.233692295026</v>
      </c>
      <c r="C55" s="6">
        <v>0.91183691666590005</v>
      </c>
      <c r="D55" s="6">
        <f t="shared" si="0"/>
        <v>3.3691666590007774E-4</v>
      </c>
      <c r="G55">
        <f t="shared" si="1"/>
        <v>3.3700000000000001E-4</v>
      </c>
      <c r="H55">
        <f t="shared" si="2"/>
        <v>6.9445722098543956E-15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B1" zoomScale="145" zoomScaleNormal="145" workbookViewId="0">
      <selection activeCell="D14" sqref="D14"/>
    </sheetView>
  </sheetViews>
  <sheetFormatPr defaultColWidth="8.85546875" defaultRowHeight="15" x14ac:dyDescent="0.25"/>
  <cols>
    <col min="1" max="1" width="8.85546875" style="2"/>
    <col min="2" max="2" width="12.42578125" bestFit="1" customWidth="1"/>
    <col min="3" max="3" width="11" style="6" bestFit="1" customWidth="1"/>
    <col min="4" max="4" width="17.7109375" style="6" bestFit="1" customWidth="1"/>
    <col min="5" max="5" width="17.28515625" bestFit="1" customWidth="1"/>
    <col min="6" max="6" width="20.140625" bestFit="1" customWidth="1"/>
    <col min="7" max="7" width="22.42578125" bestFit="1" customWidth="1"/>
    <col min="8" max="8" width="25.28515625" bestFit="1" customWidth="1"/>
    <col min="11" max="11" width="10.42578125" bestFit="1" customWidth="1"/>
  </cols>
  <sheetData>
    <row r="1" spans="1:14" s="4" customFormat="1" x14ac:dyDescent="0.25">
      <c r="A1" s="3" t="s">
        <v>0</v>
      </c>
      <c r="B1" s="4" t="s">
        <v>2</v>
      </c>
      <c r="C1" s="7" t="s">
        <v>1</v>
      </c>
      <c r="D1" s="4" t="s">
        <v>12</v>
      </c>
      <c r="E1" s="4" t="s">
        <v>4</v>
      </c>
      <c r="F1" s="4" t="s">
        <v>3</v>
      </c>
      <c r="G1" s="4" t="s">
        <v>5</v>
      </c>
      <c r="H1" s="4" t="s">
        <v>10</v>
      </c>
    </row>
    <row r="2" spans="1:14" x14ac:dyDescent="0.25">
      <c r="A2" s="2">
        <v>0</v>
      </c>
      <c r="B2">
        <v>441.148404455199</v>
      </c>
      <c r="C2" s="8">
        <v>0.91148404455199195</v>
      </c>
      <c r="D2" s="6">
        <f>C2-0.9115</f>
        <v>-1.5955448008031503E-5</v>
      </c>
      <c r="G2">
        <f>$L$5*(1-EXP(-(IF(A2&lt;$L$6,0,A2-$L$6))/$L$7))</f>
        <v>0</v>
      </c>
      <c r="H2">
        <f>(D2-G2)^2</f>
        <v>2.5457632113699647E-10</v>
      </c>
    </row>
    <row r="3" spans="1:14" x14ac:dyDescent="0.25">
      <c r="A3" s="5">
        <v>3.15544362088405E-30</v>
      </c>
      <c r="B3">
        <v>441.148404455199</v>
      </c>
      <c r="C3">
        <v>0.91148404455199195</v>
      </c>
      <c r="G3">
        <f t="shared" ref="G3:G55" si="0">$L$5*(1-EXP(-(IF(A3&lt;$L$6,0,A3-$L$6))/$L$7))</f>
        <v>0</v>
      </c>
      <c r="H3">
        <f t="shared" ref="H3:H55" si="1">(D3-G3)^2</f>
        <v>0</v>
      </c>
      <c r="K3" s="1" t="s">
        <v>6</v>
      </c>
    </row>
    <row r="4" spans="1:14" x14ac:dyDescent="0.25">
      <c r="A4" s="2">
        <v>4.91842337505706E-3</v>
      </c>
      <c r="B4">
        <v>441.14891098236001</v>
      </c>
      <c r="C4">
        <v>0.91148413860946798</v>
      </c>
      <c r="G4">
        <f t="shared" si="0"/>
        <v>0</v>
      </c>
      <c r="H4">
        <f t="shared" si="1"/>
        <v>0</v>
      </c>
      <c r="K4" s="1" t="s">
        <v>7</v>
      </c>
      <c r="L4">
        <f>SUM(H2:H1048576)</f>
        <v>4.4550790552419718E-6</v>
      </c>
    </row>
    <row r="5" spans="1:14" x14ac:dyDescent="0.25">
      <c r="A5" s="2">
        <v>9.8368467501141303E-3</v>
      </c>
      <c r="B5">
        <v>441.14943407981298</v>
      </c>
      <c r="C5">
        <v>0.91148433961687803</v>
      </c>
      <c r="G5">
        <f t="shared" si="0"/>
        <v>0</v>
      </c>
      <c r="H5">
        <f t="shared" si="1"/>
        <v>0</v>
      </c>
      <c r="K5" s="1" t="s">
        <v>11</v>
      </c>
      <c r="L5">
        <v>3.4000000000000002E-4</v>
      </c>
      <c r="M5" t="s">
        <v>13</v>
      </c>
      <c r="N5">
        <f>L5/0.1</f>
        <v>3.4000000000000002E-3</v>
      </c>
    </row>
    <row r="6" spans="1:14" x14ac:dyDescent="0.25">
      <c r="A6" s="2">
        <v>1.4755270125171201E-2</v>
      </c>
      <c r="B6">
        <v>441.14997362953898</v>
      </c>
      <c r="C6">
        <v>0.911484647763249</v>
      </c>
      <c r="G6">
        <f t="shared" si="0"/>
        <v>0</v>
      </c>
      <c r="H6">
        <f t="shared" si="1"/>
        <v>0</v>
      </c>
      <c r="K6" s="1" t="s">
        <v>8</v>
      </c>
      <c r="L6">
        <v>0.2122</v>
      </c>
    </row>
    <row r="7" spans="1:14" x14ac:dyDescent="0.25">
      <c r="A7" s="2">
        <v>4.9487280823212097E-2</v>
      </c>
      <c r="B7">
        <v>441.15417526618802</v>
      </c>
      <c r="C7">
        <v>0.91148948682133002</v>
      </c>
      <c r="G7">
        <f t="shared" si="0"/>
        <v>0</v>
      </c>
      <c r="H7">
        <f t="shared" si="1"/>
        <v>0</v>
      </c>
      <c r="K7" s="1" t="s">
        <v>9</v>
      </c>
      <c r="L7">
        <v>0.18429999999999999</v>
      </c>
    </row>
    <row r="8" spans="1:14" x14ac:dyDescent="0.25">
      <c r="A8" s="2">
        <v>8.4219291521253001E-2</v>
      </c>
      <c r="B8">
        <v>441.15900938759199</v>
      </c>
      <c r="C8">
        <v>0.91149879651614996</v>
      </c>
      <c r="G8">
        <f t="shared" si="0"/>
        <v>0</v>
      </c>
      <c r="H8">
        <f t="shared" si="1"/>
        <v>0</v>
      </c>
    </row>
    <row r="9" spans="1:14" x14ac:dyDescent="0.25">
      <c r="A9" s="2">
        <v>0.111609353954937</v>
      </c>
      <c r="B9">
        <v>441.16318597516499</v>
      </c>
      <c r="C9">
        <v>0.91150892001269301</v>
      </c>
      <c r="G9">
        <f t="shared" si="0"/>
        <v>0</v>
      </c>
      <c r="H9">
        <f t="shared" si="1"/>
        <v>0</v>
      </c>
    </row>
    <row r="10" spans="1:14" x14ac:dyDescent="0.25">
      <c r="A10" s="2">
        <v>0.13899941638862101</v>
      </c>
      <c r="B10">
        <v>441.16760109876202</v>
      </c>
      <c r="C10">
        <v>0.91152110565573496</v>
      </c>
      <c r="G10">
        <f t="shared" si="0"/>
        <v>0</v>
      </c>
      <c r="H10">
        <f t="shared" si="1"/>
        <v>0</v>
      </c>
    </row>
    <row r="11" spans="1:14" x14ac:dyDescent="0.25">
      <c r="A11" s="2">
        <v>0.16638947882230501</v>
      </c>
      <c r="B11">
        <v>441.17218839012997</v>
      </c>
      <c r="C11">
        <v>0.91153502686602605</v>
      </c>
      <c r="G11">
        <f t="shared" si="0"/>
        <v>0</v>
      </c>
      <c r="H11">
        <f t="shared" si="1"/>
        <v>0</v>
      </c>
    </row>
    <row r="12" spans="1:14" x14ac:dyDescent="0.25">
      <c r="A12" s="2">
        <v>0.19377954125598901</v>
      </c>
      <c r="B12">
        <v>441.17688702362301</v>
      </c>
      <c r="C12">
        <v>0.91155037514548198</v>
      </c>
      <c r="G12">
        <f t="shared" si="0"/>
        <v>0</v>
      </c>
      <c r="H12">
        <f t="shared" si="1"/>
        <v>0</v>
      </c>
    </row>
    <row r="13" spans="1:14" x14ac:dyDescent="0.25">
      <c r="A13" s="2">
        <v>0.24564486633477201</v>
      </c>
      <c r="B13">
        <v>441.18590767901998</v>
      </c>
      <c r="C13">
        <v>0.91158238868044095</v>
      </c>
      <c r="G13">
        <f t="shared" si="0"/>
        <v>5.6425205371993719E-5</v>
      </c>
      <c r="H13">
        <f t="shared" si="1"/>
        <v>3.1838038012716691E-9</v>
      </c>
    </row>
    <row r="14" spans="1:14" x14ac:dyDescent="0.25">
      <c r="A14" s="2">
        <v>0.297510191413555</v>
      </c>
      <c r="B14">
        <v>441.194808203874</v>
      </c>
      <c r="C14">
        <v>0.91161673420010603</v>
      </c>
      <c r="G14">
        <f t="shared" si="0"/>
        <v>1.2598245854586926E-4</v>
      </c>
      <c r="H14">
        <f t="shared" si="1"/>
        <v>1.5871579861261668E-8</v>
      </c>
    </row>
    <row r="15" spans="1:14" x14ac:dyDescent="0.25">
      <c r="A15" s="2">
        <v>0.349375516492338</v>
      </c>
      <c r="B15">
        <v>441.20331554161999</v>
      </c>
      <c r="C15">
        <v>0.91165183581059195</v>
      </c>
      <c r="G15">
        <f t="shared" si="0"/>
        <v>1.7847821132990446E-4</v>
      </c>
      <c r="H15">
        <f t="shared" si="1"/>
        <v>3.1854471919522037E-8</v>
      </c>
    </row>
    <row r="16" spans="1:14" x14ac:dyDescent="0.25">
      <c r="A16" s="2">
        <v>0.401240841571121</v>
      </c>
      <c r="B16">
        <v>441.21122392458699</v>
      </c>
      <c r="C16">
        <v>0.91168639953785902</v>
      </c>
      <c r="G16">
        <f t="shared" si="0"/>
        <v>2.1809743052870933E-4</v>
      </c>
      <c r="H16">
        <f t="shared" si="1"/>
        <v>4.7566489203225191E-8</v>
      </c>
    </row>
    <row r="17" spans="1:8" x14ac:dyDescent="0.25">
      <c r="A17" s="2">
        <v>0.453106166649904</v>
      </c>
      <c r="B17">
        <v>441.21838815710697</v>
      </c>
      <c r="C17">
        <v>0.91171940233472404</v>
      </c>
      <c r="G17">
        <f t="shared" si="0"/>
        <v>2.4799856436672748E-4</v>
      </c>
      <c r="H17">
        <f t="shared" si="1"/>
        <v>6.150328792795788E-8</v>
      </c>
    </row>
    <row r="18" spans="1:8" x14ac:dyDescent="0.25">
      <c r="A18" s="2">
        <v>0.539982054148746</v>
      </c>
      <c r="B18">
        <v>441.22847557783001</v>
      </c>
      <c r="C18">
        <v>0.91176911271715899</v>
      </c>
      <c r="G18">
        <f t="shared" si="0"/>
        <v>2.8257836329453152E-4</v>
      </c>
      <c r="H18">
        <f t="shared" si="1"/>
        <v>7.985053140221624E-8</v>
      </c>
    </row>
    <row r="19" spans="1:8" x14ac:dyDescent="0.25">
      <c r="A19" s="2">
        <v>0.62685794164758901</v>
      </c>
      <c r="B19">
        <v>441.23605133605002</v>
      </c>
      <c r="C19">
        <v>0.91180999862838696</v>
      </c>
      <c r="G19">
        <f t="shared" si="0"/>
        <v>3.0416094662829007E-4</v>
      </c>
      <c r="H19">
        <f t="shared" si="1"/>
        <v>9.2513881453817524E-8</v>
      </c>
    </row>
    <row r="20" spans="1:8" x14ac:dyDescent="0.25">
      <c r="A20" s="2">
        <v>0.71373382914643102</v>
      </c>
      <c r="B20">
        <v>441.241213149901</v>
      </c>
      <c r="C20">
        <v>0.91184119341588299</v>
      </c>
      <c r="G20">
        <f t="shared" si="0"/>
        <v>3.1763146750468792E-4</v>
      </c>
      <c r="H20">
        <f t="shared" si="1"/>
        <v>1.0088974914918161E-7</v>
      </c>
    </row>
    <row r="21" spans="1:8" x14ac:dyDescent="0.25">
      <c r="A21" s="2">
        <v>0.80060971664527403</v>
      </c>
      <c r="B21">
        <v>441.24423342473602</v>
      </c>
      <c r="C21">
        <v>0.91186290691900296</v>
      </c>
      <c r="G21">
        <f t="shared" si="0"/>
        <v>3.2603893800418313E-4</v>
      </c>
      <c r="H21">
        <f t="shared" si="1"/>
        <v>1.0630138909489556E-7</v>
      </c>
    </row>
    <row r="22" spans="1:8" x14ac:dyDescent="0.25">
      <c r="A22" s="2">
        <v>0.88748560414411604</v>
      </c>
      <c r="B22">
        <v>441.24548350702202</v>
      </c>
      <c r="C22">
        <v>0.91187608324004099</v>
      </c>
      <c r="G22">
        <f t="shared" si="0"/>
        <v>3.3128636390912584E-4</v>
      </c>
      <c r="H22">
        <f t="shared" si="1"/>
        <v>1.0975065491212976E-7</v>
      </c>
    </row>
    <row r="23" spans="1:8" x14ac:dyDescent="0.25">
      <c r="A23" s="2">
        <v>0.97436149164295904</v>
      </c>
      <c r="B23">
        <v>441.24537492669799</v>
      </c>
      <c r="C23">
        <v>0.91188210761450295</v>
      </c>
      <c r="G23">
        <f t="shared" si="0"/>
        <v>3.3456148436652354E-4</v>
      </c>
      <c r="H23">
        <f t="shared" si="1"/>
        <v>1.1193138682153157E-7</v>
      </c>
    </row>
    <row r="24" spans="1:8" x14ac:dyDescent="0.25">
      <c r="A24" s="2">
        <v>1.06664432724486</v>
      </c>
      <c r="B24">
        <v>441.244227767155</v>
      </c>
      <c r="C24">
        <v>0.91188245846881399</v>
      </c>
      <c r="G24">
        <f t="shared" si="0"/>
        <v>3.3670375017804782E-4</v>
      </c>
      <c r="H24">
        <f t="shared" si="1"/>
        <v>1.1336941538396124E-7</v>
      </c>
    </row>
    <row r="25" spans="1:8" x14ac:dyDescent="0.25">
      <c r="A25" s="2">
        <v>1.1589271628467701</v>
      </c>
      <c r="B25">
        <v>441.24244614443103</v>
      </c>
      <c r="C25">
        <v>0.91187843819125003</v>
      </c>
      <c r="G25">
        <f t="shared" si="0"/>
        <v>3.3800216389526602E-4</v>
      </c>
      <c r="H25">
        <f t="shared" si="1"/>
        <v>1.1424546279788227E-7</v>
      </c>
    </row>
    <row r="26" spans="1:8" x14ac:dyDescent="0.25">
      <c r="A26" s="2">
        <v>1.25120999844867</v>
      </c>
      <c r="B26">
        <v>441.24039014264599</v>
      </c>
      <c r="C26">
        <v>0.91187175780712404</v>
      </c>
      <c r="G26">
        <f t="shared" si="0"/>
        <v>3.3878912421176412E-4</v>
      </c>
      <c r="H26">
        <f t="shared" si="1"/>
        <v>1.1477807068417413E-7</v>
      </c>
    </row>
    <row r="27" spans="1:8" x14ac:dyDescent="0.25">
      <c r="A27" s="2">
        <v>1.3434928340505701</v>
      </c>
      <c r="B27">
        <v>441.23833510911197</v>
      </c>
      <c r="C27">
        <v>0.91186385203225695</v>
      </c>
      <c r="G27">
        <f t="shared" si="0"/>
        <v>3.3926609586689235E-4</v>
      </c>
      <c r="H27">
        <f t="shared" si="1"/>
        <v>1.1510148380476339E-7</v>
      </c>
    </row>
    <row r="28" spans="1:8" x14ac:dyDescent="0.25">
      <c r="A28" s="2">
        <v>1.4357756696524699</v>
      </c>
      <c r="B28">
        <v>441.236473654338</v>
      </c>
      <c r="C28">
        <v>0.91185583837284501</v>
      </c>
      <c r="G28">
        <f t="shared" si="0"/>
        <v>3.3955518536102109E-4</v>
      </c>
      <c r="H28">
        <f t="shared" si="1"/>
        <v>1.1529772390555738E-7</v>
      </c>
    </row>
    <row r="29" spans="1:8" x14ac:dyDescent="0.25">
      <c r="A29" s="2">
        <v>1.52805850525438</v>
      </c>
      <c r="B29">
        <v>441.234922041966</v>
      </c>
      <c r="C29">
        <v>0.91184850607715995</v>
      </c>
      <c r="G29">
        <f t="shared" si="0"/>
        <v>3.3973040066934612E-4</v>
      </c>
      <c r="H29">
        <f t="shared" si="1"/>
        <v>1.1541674513895445E-7</v>
      </c>
    </row>
    <row r="30" spans="1:8" x14ac:dyDescent="0.25">
      <c r="A30" s="2">
        <v>1.6203413408562799</v>
      </c>
      <c r="B30">
        <v>441.23373125910098</v>
      </c>
      <c r="C30">
        <v>0.91184233635638201</v>
      </c>
      <c r="G30">
        <f t="shared" si="0"/>
        <v>3.3983659755610593E-4</v>
      </c>
      <c r="H30">
        <f t="shared" si="1"/>
        <v>1.1548891303851071E-7</v>
      </c>
    </row>
    <row r="31" spans="1:8" x14ac:dyDescent="0.25">
      <c r="A31" s="2">
        <v>1.7677052167426099</v>
      </c>
      <c r="B31">
        <v>441.232578292185</v>
      </c>
      <c r="C31">
        <v>0.91183541445403804</v>
      </c>
      <c r="G31">
        <f t="shared" si="0"/>
        <v>3.3992654821655559E-4</v>
      </c>
      <c r="H31">
        <f t="shared" si="1"/>
        <v>1.1555005818242229E-7</v>
      </c>
    </row>
    <row r="32" spans="1:8" x14ac:dyDescent="0.25">
      <c r="A32" s="2">
        <v>1.91506909262894</v>
      </c>
      <c r="B32">
        <v>441.23218562387899</v>
      </c>
      <c r="C32">
        <v>0.91183193878956603</v>
      </c>
      <c r="G32">
        <f t="shared" si="0"/>
        <v>3.3996698235128807E-4</v>
      </c>
      <c r="H32">
        <f t="shared" si="1"/>
        <v>1.1557754908904101E-7</v>
      </c>
    </row>
    <row r="33" spans="1:8" x14ac:dyDescent="0.25">
      <c r="A33" s="2">
        <v>2.06243296851527</v>
      </c>
      <c r="B33">
        <v>441.23229115114998</v>
      </c>
      <c r="C33">
        <v>0.91183109641192805</v>
      </c>
      <c r="G33">
        <f t="shared" si="0"/>
        <v>3.3998515808500023E-4</v>
      </c>
      <c r="H33">
        <f t="shared" si="1"/>
        <v>1.155899077180826E-7</v>
      </c>
    </row>
    <row r="34" spans="1:8" x14ac:dyDescent="0.25">
      <c r="A34" s="2">
        <v>2.2097968444016001</v>
      </c>
      <c r="B34">
        <v>441.232643305002</v>
      </c>
      <c r="C34">
        <v>0.91183186102663205</v>
      </c>
      <c r="G34">
        <f t="shared" si="0"/>
        <v>3.3999332834258481E-4</v>
      </c>
      <c r="H34">
        <f t="shared" si="1"/>
        <v>1.1559546331746869E-7</v>
      </c>
    </row>
    <row r="35" spans="1:8" x14ac:dyDescent="0.25">
      <c r="A35" s="2">
        <v>2.3571607202879301</v>
      </c>
      <c r="B35">
        <v>441.23305560243102</v>
      </c>
      <c r="C35">
        <v>0.91183333728059901</v>
      </c>
      <c r="G35">
        <f t="shared" si="0"/>
        <v>3.3999700099261677E-4</v>
      </c>
      <c r="H35">
        <f t="shared" si="1"/>
        <v>1.1559796068397345E-7</v>
      </c>
    </row>
    <row r="36" spans="1:8" x14ac:dyDescent="0.25">
      <c r="A36" s="2">
        <v>2.5045245961742602</v>
      </c>
      <c r="B36">
        <v>441.23341592894798</v>
      </c>
      <c r="C36">
        <v>0.91183489806802898</v>
      </c>
      <c r="G36">
        <f t="shared" si="0"/>
        <v>3.3999865190240971E-4</v>
      </c>
      <c r="H36">
        <f t="shared" si="1"/>
        <v>1.1559908329545597E-7</v>
      </c>
    </row>
    <row r="37" spans="1:8" x14ac:dyDescent="0.25">
      <c r="A37" s="2">
        <v>2.67832277870686</v>
      </c>
      <c r="B37">
        <v>441.23370566181501</v>
      </c>
      <c r="C37">
        <v>0.91183636789262701</v>
      </c>
      <c r="G37">
        <f t="shared" si="0"/>
        <v>3.3999947498235353E-4</v>
      </c>
      <c r="H37">
        <f t="shared" si="1"/>
        <v>1.1559964298827605E-7</v>
      </c>
    </row>
    <row r="38" spans="1:8" x14ac:dyDescent="0.25">
      <c r="A38" s="2">
        <v>2.8521209612394598</v>
      </c>
      <c r="B38">
        <v>441.23384398433598</v>
      </c>
      <c r="C38">
        <v>0.91183724202212102</v>
      </c>
      <c r="G38">
        <f t="shared" si="0"/>
        <v>3.3999979553147263E-4</v>
      </c>
      <c r="H38">
        <f t="shared" si="1"/>
        <v>1.1559986096144319E-7</v>
      </c>
    </row>
    <row r="39" spans="1:8" x14ac:dyDescent="0.25">
      <c r="A39" s="2">
        <v>3.0259191437720601</v>
      </c>
      <c r="B39">
        <v>441.23386921552299</v>
      </c>
      <c r="C39">
        <v>0.91183757766141305</v>
      </c>
      <c r="G39">
        <f t="shared" si="0"/>
        <v>3.3999992036957429E-4</v>
      </c>
      <c r="H39">
        <f t="shared" si="1"/>
        <v>1.1559994585131686E-7</v>
      </c>
    </row>
    <row r="40" spans="1:8" x14ac:dyDescent="0.25">
      <c r="A40" s="2">
        <v>3.1997173263046599</v>
      </c>
      <c r="B40">
        <v>441.23383259747601</v>
      </c>
      <c r="C40">
        <v>0.91183755819050605</v>
      </c>
      <c r="G40">
        <f t="shared" si="0"/>
        <v>3.3999996898786928E-4</v>
      </c>
      <c r="H40">
        <f t="shared" si="1"/>
        <v>1.1559997891175208E-7</v>
      </c>
    </row>
    <row r="41" spans="1:8" x14ac:dyDescent="0.25">
      <c r="A41" s="2">
        <v>3.3735155088372601</v>
      </c>
      <c r="B41">
        <v>441.233776508186</v>
      </c>
      <c r="C41">
        <v>0.91183737426160105</v>
      </c>
      <c r="G41">
        <f t="shared" si="0"/>
        <v>3.3999998792230181E-4</v>
      </c>
      <c r="H41">
        <f t="shared" si="1"/>
        <v>1.1559999178716537E-7</v>
      </c>
    </row>
    <row r="42" spans="1:8" x14ac:dyDescent="0.25">
      <c r="A42" s="2">
        <v>3.54731369136986</v>
      </c>
      <c r="B42">
        <v>441.23372640437498</v>
      </c>
      <c r="C42">
        <v>0.91183716200022003</v>
      </c>
      <c r="G42">
        <f t="shared" si="0"/>
        <v>3.3999999529633115E-4</v>
      </c>
      <c r="H42">
        <f t="shared" si="1"/>
        <v>1.1559999680150521E-7</v>
      </c>
    </row>
    <row r="43" spans="1:8" x14ac:dyDescent="0.25">
      <c r="A43" s="2">
        <v>3.81626170252092</v>
      </c>
      <c r="B43">
        <v>441.23367736982698</v>
      </c>
      <c r="C43">
        <v>0.91183690585773802</v>
      </c>
      <c r="G43">
        <f t="shared" si="0"/>
        <v>3.3999999890686674E-4</v>
      </c>
      <c r="H43">
        <f t="shared" si="1"/>
        <v>1.1559999925666938E-7</v>
      </c>
    </row>
    <row r="44" spans="1:8" x14ac:dyDescent="0.25">
      <c r="A44" s="2">
        <v>4.0852097136719898</v>
      </c>
      <c r="B44">
        <v>441.23366887696801</v>
      </c>
      <c r="C44">
        <v>0.91183682130005606</v>
      </c>
      <c r="G44">
        <f t="shared" si="0"/>
        <v>3.3999999974595568E-4</v>
      </c>
      <c r="H44">
        <f t="shared" si="1"/>
        <v>1.1559999982724986E-7</v>
      </c>
    </row>
    <row r="45" spans="1:8" x14ac:dyDescent="0.25">
      <c r="A45" s="2">
        <v>4.3541577248230601</v>
      </c>
      <c r="B45">
        <v>441.23368196766597</v>
      </c>
      <c r="C45">
        <v>0.91183685790098101</v>
      </c>
      <c r="G45">
        <f t="shared" si="0"/>
        <v>3.3999999994096007E-4</v>
      </c>
      <c r="H45">
        <f t="shared" si="1"/>
        <v>1.1559999995985285E-7</v>
      </c>
    </row>
    <row r="46" spans="1:8" x14ac:dyDescent="0.25">
      <c r="A46" s="2">
        <v>4.6231057359741303</v>
      </c>
      <c r="B46">
        <v>441.23369498334699</v>
      </c>
      <c r="C46">
        <v>0.91183691939795397</v>
      </c>
      <c r="G46">
        <f t="shared" si="0"/>
        <v>3.3999999998627912E-4</v>
      </c>
      <c r="H46">
        <f t="shared" si="1"/>
        <v>1.155999999906698E-7</v>
      </c>
    </row>
    <row r="47" spans="1:8" x14ac:dyDescent="0.25">
      <c r="A47" s="2">
        <v>4.8920537471251899</v>
      </c>
      <c r="B47">
        <v>441.23369833270402</v>
      </c>
      <c r="C47">
        <v>0.91183694644872404</v>
      </c>
      <c r="G47">
        <f t="shared" si="0"/>
        <v>3.3999999999681128E-4</v>
      </c>
      <c r="H47">
        <f t="shared" si="1"/>
        <v>1.1559999999783166E-7</v>
      </c>
    </row>
    <row r="48" spans="1:8" x14ac:dyDescent="0.25">
      <c r="A48" s="2">
        <v>5.3890916164626397</v>
      </c>
      <c r="B48">
        <v>441.23369255673202</v>
      </c>
      <c r="C48">
        <v>0.91183693390814002</v>
      </c>
      <c r="G48">
        <f t="shared" si="0"/>
        <v>3.3999999999978503E-4</v>
      </c>
      <c r="H48">
        <f t="shared" si="1"/>
        <v>1.1559999999985382E-7</v>
      </c>
    </row>
    <row r="49" spans="1:8" x14ac:dyDescent="0.25">
      <c r="A49" s="2">
        <v>5.8861294858000903</v>
      </c>
      <c r="B49">
        <v>441.23368537477802</v>
      </c>
      <c r="C49">
        <v>0.91183689270370805</v>
      </c>
      <c r="G49">
        <f t="shared" si="0"/>
        <v>3.3999999999998555E-4</v>
      </c>
      <c r="H49">
        <f t="shared" si="1"/>
        <v>1.1559999999999017E-7</v>
      </c>
    </row>
    <row r="50" spans="1:8" x14ac:dyDescent="0.25">
      <c r="A50" s="2">
        <v>6.3831673551375303</v>
      </c>
      <c r="B50">
        <v>441.23368844641402</v>
      </c>
      <c r="C50">
        <v>0.91183689522742795</v>
      </c>
      <c r="G50">
        <f t="shared" si="0"/>
        <v>3.3999999999999905E-4</v>
      </c>
      <c r="H50">
        <f t="shared" si="1"/>
        <v>1.1559999999999935E-7</v>
      </c>
    </row>
    <row r="51" spans="1:8" x14ac:dyDescent="0.25">
      <c r="A51" s="2">
        <v>6.8802052244749801</v>
      </c>
      <c r="B51">
        <v>441.23369477670099</v>
      </c>
      <c r="C51">
        <v>0.91183692535785299</v>
      </c>
      <c r="G51">
        <f t="shared" si="0"/>
        <v>3.3999999999999997E-4</v>
      </c>
      <c r="H51">
        <f t="shared" si="1"/>
        <v>1.1559999999999998E-7</v>
      </c>
    </row>
    <row r="52" spans="1:8" x14ac:dyDescent="0.25">
      <c r="A52" s="2">
        <v>7.37724309381242</v>
      </c>
      <c r="B52">
        <v>441.233695306485</v>
      </c>
      <c r="C52">
        <v>0.91183693577727998</v>
      </c>
      <c r="G52">
        <f t="shared" si="0"/>
        <v>3.4000000000000002E-4</v>
      </c>
      <c r="H52">
        <f t="shared" si="1"/>
        <v>1.1560000000000002E-7</v>
      </c>
    </row>
    <row r="53" spans="1:8" x14ac:dyDescent="0.25">
      <c r="A53" s="2">
        <v>8.3353221296594207</v>
      </c>
      <c r="B53">
        <v>441.233690691128</v>
      </c>
      <c r="C53">
        <v>0.91183691914745701</v>
      </c>
      <c r="G53">
        <f t="shared" si="0"/>
        <v>3.4000000000000002E-4</v>
      </c>
      <c r="H53">
        <f t="shared" si="1"/>
        <v>1.1560000000000002E-7</v>
      </c>
    </row>
    <row r="54" spans="1:8" x14ac:dyDescent="0.25">
      <c r="A54" s="2">
        <v>9.2934011655064204</v>
      </c>
      <c r="B54">
        <v>441.23368899971098</v>
      </c>
      <c r="C54">
        <v>0.91183690392305305</v>
      </c>
      <c r="G54">
        <f t="shared" si="0"/>
        <v>3.4000000000000002E-4</v>
      </c>
      <c r="H54">
        <f t="shared" si="1"/>
        <v>1.1560000000000002E-7</v>
      </c>
    </row>
    <row r="55" spans="1:8" x14ac:dyDescent="0.25">
      <c r="A55" s="2">
        <v>10</v>
      </c>
      <c r="B55">
        <v>441.233692295026</v>
      </c>
      <c r="C55">
        <v>0.91183691666590005</v>
      </c>
      <c r="G55">
        <f t="shared" si="0"/>
        <v>3.4000000000000002E-4</v>
      </c>
      <c r="H55">
        <f t="shared" si="1"/>
        <v>1.1560000000000002E-7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Ca0</vt:lpstr>
      <vt:lpstr>Tf</vt:lpstr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Cockrell School of Engieering</dc:creator>
  <cp:lastModifiedBy>standard</cp:lastModifiedBy>
  <dcterms:created xsi:type="dcterms:W3CDTF">2018-11-28T23:33:16Z</dcterms:created>
  <dcterms:modified xsi:type="dcterms:W3CDTF">2018-11-29T05:49:18Z</dcterms:modified>
</cp:coreProperties>
</file>