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processing _step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<sst xmlns="http://schemas.openxmlformats.org/spreadsheetml/2006/main" count="41" uniqueCount="34">
  <si>
    <t xml:space="preserve">Sample name</t>
  </si>
  <si>
    <t xml:space="preserve">Raw read #</t>
  </si>
  <si>
    <t xml:space="preserve">(1) Tail-trimming</t>
  </si>
  <si>
    <t xml:space="preserve">(2) PE assembly</t>
  </si>
  <si>
    <t xml:space="preserve">(3) N removal</t>
  </si>
  <si>
    <t xml:space="preserve">(4) Length filtering</t>
  </si>
  <si>
    <t xml:space="preserve">(5) Primers removal</t>
  </si>
  <si>
    <t xml:space="preserve">% remained</t>
  </si>
  <si>
    <t xml:space="preserve">R1</t>
  </si>
  <si>
    <t xml:space="preserve">R2</t>
  </si>
  <si>
    <t xml:space="preserve">diff</t>
  </si>
  <si>
    <t xml:space="preserve">decrement</t>
  </si>
  <si>
    <t xml:space="preserve"># assembled</t>
  </si>
  <si>
    <t xml:space="preserve">Not-combined R1</t>
  </si>
  <si>
    <t xml:space="preserve">Not-combined R2</t>
  </si>
  <si>
    <t xml:space="preserve">diff(SUM)</t>
  </si>
  <si>
    <t xml:space="preserve">N removed</t>
  </si>
  <si>
    <t xml:space="preserve">Length-filtered</t>
  </si>
  <si>
    <t xml:space="preserve"># removed</t>
  </si>
  <si>
    <t xml:space="preserve">SM-A2_S69_L001_R</t>
  </si>
  <si>
    <t xml:space="preserve">SM-A3_S70_L001_R</t>
  </si>
  <si>
    <t xml:space="preserve">SM-A4_S71_L001_R</t>
  </si>
  <si>
    <t xml:space="preserve">SM-A1_S68_L001_R</t>
  </si>
  <si>
    <t xml:space="preserve">SM-B1_S72_L001_R</t>
  </si>
  <si>
    <t xml:space="preserve">SM-B4_S75_L001_R</t>
  </si>
  <si>
    <t xml:space="preserve">SM-B3_S74_L001_R</t>
  </si>
  <si>
    <t xml:space="preserve">SM-B2_S73_L001_R</t>
  </si>
  <si>
    <t xml:space="preserve">SM-C3_S78_L001_R</t>
  </si>
  <si>
    <t xml:space="preserve">SM-C2_S77_L001_R</t>
  </si>
  <si>
    <t xml:space="preserve">SM-C4_S79_L001_R</t>
  </si>
  <si>
    <t xml:space="preserve">SM-C1_S76_L001_R</t>
  </si>
  <si>
    <t xml:space="preserve">SM-positive-control-1_S14_R</t>
  </si>
  <si>
    <t xml:space="preserve">SM-positive-control-2_S15_R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</si>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</sst>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b val="true"/>
      <sz val="11"/>
      <color rgb="FFFFFFFF"/>
      <name val="Arial"/>
      <family val="1"/>
      <charset val="1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7"/>
  <sheetViews>
    <sheetView showFormulas="false" showGridLines="true" showRowColHeaders="true" showZeros="true" rightToLeft="false" tabSelected="true" showOutlineSymbols="false" defaultGridColor="true" view="normal" topLeftCell="A1" colorId="64" zoomScale="100" zoomScaleNormal="100" zoomScalePageLayoutView="100" workbookViewId="0">
      <selection pane="topLeft" activeCell="J25" activeCellId="0" sqref="J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74"/>
    <col collapsed="false" customWidth="true" hidden="false" outlineLevel="0" max="8" min="8" style="0" width="11.85"/>
    <col collapsed="false" customWidth="true" hidden="false" outlineLevel="0" max="9" min="9" style="0" width="13.65"/>
    <col collapsed="false" customWidth="true" hidden="false" outlineLevel="0" max="11" min="10" style="0" width="18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/>
      <c r="I1" s="1" t="s">
        <v>3</v>
      </c>
      <c r="J1" s="1"/>
      <c r="K1" s="1"/>
      <c r="L1" s="1"/>
      <c r="M1" s="1"/>
      <c r="N1" s="1" t="s">
        <v>4</v>
      </c>
      <c r="O1" s="1"/>
      <c r="P1" s="1" t="s">
        <v>5</v>
      </c>
      <c r="Q1" s="1"/>
      <c r="R1" s="1" t="s">
        <v>6</v>
      </c>
      <c r="S1" s="1"/>
      <c r="T1" s="1" t="s">
        <v>7</v>
      </c>
    </row>
    <row r="2" customFormat="false" ht="13.8" hidden="false" customHeight="false" outlineLevel="0" collapsed="false">
      <c r="A2" s="1"/>
      <c r="B2" s="1" t="s">
        <v>8</v>
      </c>
      <c r="C2" s="1" t="s">
        <v>9</v>
      </c>
      <c r="D2" s="1" t="s">
        <v>10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11</v>
      </c>
      <c r="N2" s="1" t="s">
        <v>16</v>
      </c>
      <c r="O2" s="1" t="s">
        <v>11</v>
      </c>
      <c r="P2" s="1" t="s">
        <v>17</v>
      </c>
      <c r="Q2" s="1" t="s">
        <v>11</v>
      </c>
      <c r="R2" s="1" t="s">
        <v>18</v>
      </c>
      <c r="S2" s="1" t="s">
        <v>11</v>
      </c>
      <c r="T2" s="1"/>
    </row>
    <row r="3" customFormat="false" ht="14.15" hidden="false" customHeight="false" outlineLevel="0" collapsed="false">
      <c r="A3" s="2" t="s">
        <v>19</v>
      </c>
      <c r="B3" s="2" t="n">
        <v>151051</v>
      </c>
      <c r="C3" s="2" t="n">
        <v>154742</v>
      </c>
      <c r="D3" s="2" t="n">
        <f aca="false">B3-C3</f>
        <v>-3691</v>
      </c>
      <c r="E3" s="2" t="n">
        <v>153916</v>
      </c>
      <c r="F3" s="2" t="n">
        <v>154742</v>
      </c>
      <c r="G3" s="2" t="n">
        <f aca="false">E3-F3</f>
        <v>-826</v>
      </c>
      <c r="H3" s="2" t="n">
        <f aca="false">B3-E3</f>
        <v>-2865</v>
      </c>
      <c r="I3" s="2" t="n">
        <v>103601</v>
      </c>
      <c r="J3" s="2" t="n">
        <v>44578</v>
      </c>
      <c r="K3" s="2" t="n">
        <v>44578</v>
      </c>
      <c r="L3" s="2" t="n">
        <f aca="false">E3-(I3+J3)</f>
        <v>5737</v>
      </c>
      <c r="M3" s="2" t="n">
        <f aca="false">E3-I3</f>
        <v>50315</v>
      </c>
      <c r="N3" s="2" t="n">
        <v>103601</v>
      </c>
      <c r="O3" s="2" t="n">
        <f aca="false">I3-N3</f>
        <v>0</v>
      </c>
      <c r="P3" s="2" t="n">
        <v>33988</v>
      </c>
      <c r="Q3" s="2" t="n">
        <f aca="false">N3-P3</f>
        <v>69613</v>
      </c>
      <c r="R3" s="2" t="n">
        <v>33988</v>
      </c>
      <c r="S3" s="2" t="n">
        <f aca="false">P3-R3</f>
        <v>0</v>
      </c>
      <c r="T3" s="3" t="n">
        <f aca="false">R3/B3</f>
        <v>0.225010095927865</v>
      </c>
    </row>
    <row r="4" customFormat="false" ht="14.15" hidden="false" customHeight="false" outlineLevel="0" collapsed="false">
      <c r="A4" s="2" t="s">
        <v>20</v>
      </c>
      <c r="B4" s="2" t="n">
        <v>131013</v>
      </c>
      <c r="C4" s="2" t="n">
        <v>135161</v>
      </c>
      <c r="D4" s="2" t="n">
        <f aca="false">B4-C4</f>
        <v>-4148</v>
      </c>
      <c r="E4" s="2" t="n">
        <v>133879</v>
      </c>
      <c r="F4" s="2" t="n">
        <v>135161</v>
      </c>
      <c r="G4" s="2" t="n">
        <f aca="false">E4-F4</f>
        <v>-1282</v>
      </c>
      <c r="H4" s="2" t="n">
        <f aca="false">B4-E4</f>
        <v>-2866</v>
      </c>
      <c r="I4" s="2" t="n">
        <v>88084</v>
      </c>
      <c r="J4" s="2" t="n">
        <v>40955</v>
      </c>
      <c r="K4" s="2" t="n">
        <v>40955</v>
      </c>
      <c r="L4" s="2" t="n">
        <f aca="false">E4-(I4+J4)</f>
        <v>4840</v>
      </c>
      <c r="M4" s="2" t="n">
        <f aca="false">E4-I4</f>
        <v>45795</v>
      </c>
      <c r="N4" s="2" t="n">
        <v>88084</v>
      </c>
      <c r="O4" s="2" t="n">
        <f aca="false">I4-N4</f>
        <v>0</v>
      </c>
      <c r="P4" s="2" t="n">
        <v>31041</v>
      </c>
      <c r="Q4" s="2" t="n">
        <f aca="false">N4-P4</f>
        <v>57043</v>
      </c>
      <c r="R4" s="2" t="n">
        <v>31041</v>
      </c>
      <c r="S4" s="2" t="n">
        <f aca="false">P4-R4</f>
        <v>0</v>
      </c>
      <c r="T4" s="3" t="n">
        <f aca="false">R4/B4</f>
        <v>0.236930686267775</v>
      </c>
    </row>
    <row r="5" customFormat="false" ht="14.15" hidden="false" customHeight="false" outlineLevel="0" collapsed="false">
      <c r="A5" s="2" t="s">
        <v>21</v>
      </c>
      <c r="B5" s="2" t="n">
        <v>68937</v>
      </c>
      <c r="C5" s="2" t="n">
        <v>70777</v>
      </c>
      <c r="D5" s="2" t="n">
        <f aca="false">B5-C5</f>
        <v>-1840</v>
      </c>
      <c r="E5" s="2" t="n">
        <v>70301</v>
      </c>
      <c r="F5" s="2" t="n">
        <v>70777</v>
      </c>
      <c r="G5" s="2" t="n">
        <f aca="false">E5-F5</f>
        <v>-476</v>
      </c>
      <c r="H5" s="2" t="n">
        <f aca="false">B5-E5</f>
        <v>-1364</v>
      </c>
      <c r="I5" s="2" t="n">
        <v>46429</v>
      </c>
      <c r="J5" s="2" t="n">
        <v>21230</v>
      </c>
      <c r="K5" s="2" t="n">
        <v>21230</v>
      </c>
      <c r="L5" s="2" t="n">
        <f aca="false">E5-(I5+J5)</f>
        <v>2642</v>
      </c>
      <c r="M5" s="2" t="n">
        <f aca="false">E5-I5</f>
        <v>23872</v>
      </c>
      <c r="N5" s="2" t="n">
        <v>46429</v>
      </c>
      <c r="O5" s="2" t="n">
        <f aca="false">I5-N5</f>
        <v>0</v>
      </c>
      <c r="P5" s="2" t="n">
        <v>26955</v>
      </c>
      <c r="Q5" s="2" t="n">
        <f aca="false">N5-P5</f>
        <v>19474</v>
      </c>
      <c r="R5" s="2" t="n">
        <v>26955</v>
      </c>
      <c r="S5" s="2" t="n">
        <f aca="false">P5-R5</f>
        <v>0</v>
      </c>
      <c r="T5" s="3" t="n">
        <f aca="false">R5/B5</f>
        <v>0.39100918229688</v>
      </c>
    </row>
    <row r="6" customFormat="false" ht="14.15" hidden="false" customHeight="false" outlineLevel="0" collapsed="false">
      <c r="A6" s="2" t="s">
        <v>22</v>
      </c>
      <c r="B6" s="2" t="n">
        <v>142212</v>
      </c>
      <c r="C6" s="2" t="n">
        <v>146383</v>
      </c>
      <c r="D6" s="2" t="n">
        <f aca="false">B6-C6</f>
        <v>-4171</v>
      </c>
      <c r="E6" s="2" t="n">
        <v>145014</v>
      </c>
      <c r="F6" s="2" t="n">
        <v>146383</v>
      </c>
      <c r="G6" s="2" t="n">
        <f aca="false">E6-F6</f>
        <v>-1369</v>
      </c>
      <c r="H6" s="2" t="n">
        <f aca="false">B6-E6</f>
        <v>-2802</v>
      </c>
      <c r="I6" s="2" t="n">
        <v>95147</v>
      </c>
      <c r="J6" s="2" t="n">
        <v>44354</v>
      </c>
      <c r="K6" s="2" t="n">
        <v>44354</v>
      </c>
      <c r="L6" s="2" t="n">
        <f aca="false">E6-(I6+J6)</f>
        <v>5513</v>
      </c>
      <c r="M6" s="2" t="n">
        <f aca="false">E6-I6</f>
        <v>49867</v>
      </c>
      <c r="N6" s="2" t="n">
        <v>95147</v>
      </c>
      <c r="O6" s="2" t="n">
        <f aca="false">I6-N6</f>
        <v>0</v>
      </c>
      <c r="P6" s="2" t="n">
        <v>30647</v>
      </c>
      <c r="Q6" s="2" t="n">
        <f aca="false">N6-P6</f>
        <v>64500</v>
      </c>
      <c r="R6" s="2" t="n">
        <v>30647</v>
      </c>
      <c r="S6" s="2" t="n">
        <f aca="false">P6-R6</f>
        <v>0</v>
      </c>
      <c r="T6" s="3" t="n">
        <f aca="false">R6/B6</f>
        <v>0.215502207971198</v>
      </c>
    </row>
    <row r="7" customFormat="false" ht="14.15" hidden="false" customHeight="false" outlineLevel="0" collapsed="false">
      <c r="A7" s="2" t="s">
        <v>23</v>
      </c>
      <c r="B7" s="2" t="n">
        <v>80239</v>
      </c>
      <c r="C7" s="2" t="n">
        <v>81915</v>
      </c>
      <c r="D7" s="2" t="n">
        <f aca="false">B7-C7</f>
        <v>-1676</v>
      </c>
      <c r="E7" s="2" t="n">
        <v>81540</v>
      </c>
      <c r="F7" s="2" t="n">
        <v>81915</v>
      </c>
      <c r="G7" s="2" t="n">
        <f aca="false">E7-F7</f>
        <v>-375</v>
      </c>
      <c r="H7" s="2" t="n">
        <f aca="false">B7-E7</f>
        <v>-1301</v>
      </c>
      <c r="I7" s="2" t="n">
        <v>56885</v>
      </c>
      <c r="J7" s="2" t="n">
        <v>21759</v>
      </c>
      <c r="K7" s="2" t="n">
        <v>21759</v>
      </c>
      <c r="L7" s="2" t="n">
        <f aca="false">E7-(I7+J7)</f>
        <v>2896</v>
      </c>
      <c r="M7" s="2" t="n">
        <f aca="false">E7-I7</f>
        <v>24655</v>
      </c>
      <c r="N7" s="2" t="n">
        <v>56885</v>
      </c>
      <c r="O7" s="2" t="n">
        <f aca="false">I7-N7</f>
        <v>0</v>
      </c>
      <c r="P7" s="2" t="n">
        <v>43962</v>
      </c>
      <c r="Q7" s="2" t="n">
        <f aca="false">N7-P7</f>
        <v>12923</v>
      </c>
      <c r="R7" s="2" t="n">
        <v>43962</v>
      </c>
      <c r="S7" s="2" t="n">
        <f aca="false">P7-R7</f>
        <v>0</v>
      </c>
      <c r="T7" s="3" t="n">
        <f aca="false">R7/B7</f>
        <v>0.54788818405015</v>
      </c>
    </row>
    <row r="8" customFormat="false" ht="14.15" hidden="false" customHeight="false" outlineLevel="0" collapsed="false">
      <c r="A8" s="2" t="s">
        <v>24</v>
      </c>
      <c r="B8" s="2" t="n">
        <v>96590</v>
      </c>
      <c r="C8" s="2" t="n">
        <v>98449</v>
      </c>
      <c r="D8" s="2" t="n">
        <f aca="false">B8-C8</f>
        <v>-1859</v>
      </c>
      <c r="E8" s="2" t="n">
        <v>97773</v>
      </c>
      <c r="F8" s="2" t="n">
        <v>98449</v>
      </c>
      <c r="G8" s="2" t="n">
        <f aca="false">E8-F8</f>
        <v>-676</v>
      </c>
      <c r="H8" s="2" t="n">
        <f aca="false">B8-E8</f>
        <v>-1183</v>
      </c>
      <c r="I8" s="2" t="n">
        <v>70204</v>
      </c>
      <c r="J8" s="2" t="n">
        <v>24312</v>
      </c>
      <c r="K8" s="2" t="n">
        <v>24312</v>
      </c>
      <c r="L8" s="2" t="n">
        <f aca="false">E8-(I8+J8)</f>
        <v>3257</v>
      </c>
      <c r="M8" s="2" t="n">
        <f aca="false">E8-I8</f>
        <v>27569</v>
      </c>
      <c r="N8" s="2" t="n">
        <v>70204</v>
      </c>
      <c r="O8" s="2" t="n">
        <f aca="false">I8-N8</f>
        <v>0</v>
      </c>
      <c r="P8" s="2" t="n">
        <v>64454</v>
      </c>
      <c r="Q8" s="2" t="n">
        <f aca="false">N8-P8</f>
        <v>5750</v>
      </c>
      <c r="R8" s="2" t="n">
        <v>64454</v>
      </c>
      <c r="S8" s="2" t="n">
        <f aca="false">P8-R8</f>
        <v>0</v>
      </c>
      <c r="T8" s="3" t="n">
        <f aca="false">R8/B8</f>
        <v>0.667294751009421</v>
      </c>
    </row>
    <row r="9" customFormat="false" ht="14.15" hidden="false" customHeight="false" outlineLevel="0" collapsed="false">
      <c r="A9" s="2" t="s">
        <v>25</v>
      </c>
      <c r="B9" s="2" t="n">
        <v>194679</v>
      </c>
      <c r="C9" s="2" t="n">
        <v>199138</v>
      </c>
      <c r="D9" s="2" t="n">
        <f aca="false">B9-C9</f>
        <v>-4459</v>
      </c>
      <c r="E9" s="2" t="n">
        <v>199143</v>
      </c>
      <c r="F9" s="2" t="n">
        <v>199138</v>
      </c>
      <c r="G9" s="2" t="n">
        <f aca="false">E9-F9</f>
        <v>5</v>
      </c>
      <c r="H9" s="2" t="n">
        <f aca="false">B9-E9</f>
        <v>-4464</v>
      </c>
      <c r="I9" s="2" t="n">
        <v>146835</v>
      </c>
      <c r="J9" s="2" t="n">
        <v>45036</v>
      </c>
      <c r="K9" s="2" t="n">
        <v>45036</v>
      </c>
      <c r="L9" s="2" t="n">
        <f aca="false">E9-(I9+J9)</f>
        <v>7272</v>
      </c>
      <c r="M9" s="2" t="n">
        <f aca="false">E9-I9</f>
        <v>52308</v>
      </c>
      <c r="N9" s="2" t="n">
        <v>146835</v>
      </c>
      <c r="O9" s="2" t="n">
        <f aca="false">I9-N9</f>
        <v>0</v>
      </c>
      <c r="P9" s="2" t="n">
        <v>135911</v>
      </c>
      <c r="Q9" s="2" t="n">
        <f aca="false">N9-P9</f>
        <v>10924</v>
      </c>
      <c r="R9" s="2" t="n">
        <v>135911</v>
      </c>
      <c r="S9" s="2" t="n">
        <f aca="false">P9-R9</f>
        <v>0</v>
      </c>
      <c r="T9" s="3" t="n">
        <f aca="false">R9/B9</f>
        <v>0.698128714447886</v>
      </c>
    </row>
    <row r="10" customFormat="false" ht="14.15" hidden="false" customHeight="false" outlineLevel="0" collapsed="false">
      <c r="A10" s="2" t="s">
        <v>26</v>
      </c>
      <c r="B10" s="2" t="n">
        <v>100350</v>
      </c>
      <c r="C10" s="2" t="n">
        <v>102774</v>
      </c>
      <c r="D10" s="2" t="n">
        <f aca="false">B10-C10</f>
        <v>-2424</v>
      </c>
      <c r="E10" s="2" t="n">
        <v>102209</v>
      </c>
      <c r="F10" s="2" t="n">
        <v>102774</v>
      </c>
      <c r="G10" s="2" t="n">
        <f aca="false">E10-F10</f>
        <v>-565</v>
      </c>
      <c r="H10" s="2" t="n">
        <f aca="false">B10-E10</f>
        <v>-1859</v>
      </c>
      <c r="I10" s="2" t="n">
        <v>69212</v>
      </c>
      <c r="J10" s="2" t="n">
        <v>29312</v>
      </c>
      <c r="K10" s="2" t="n">
        <v>29312</v>
      </c>
      <c r="L10" s="2" t="n">
        <f aca="false">E10-(I10+J10)</f>
        <v>3685</v>
      </c>
      <c r="M10" s="2" t="n">
        <f aca="false">E10-I10</f>
        <v>32997</v>
      </c>
      <c r="N10" s="2" t="n">
        <v>69212</v>
      </c>
      <c r="O10" s="2" t="n">
        <f aca="false">I10-N10</f>
        <v>0</v>
      </c>
      <c r="P10" s="2" t="n">
        <v>58289</v>
      </c>
      <c r="Q10" s="2" t="n">
        <f aca="false">N10-P10</f>
        <v>10923</v>
      </c>
      <c r="R10" s="2" t="n">
        <v>58289</v>
      </c>
      <c r="S10" s="2" t="n">
        <f aca="false">P10-R10</f>
        <v>0</v>
      </c>
      <c r="T10" s="3" t="n">
        <f aca="false">R10/B10</f>
        <v>0.580857000498256</v>
      </c>
    </row>
    <row r="11" customFormat="false" ht="14.15" hidden="false" customHeight="false" outlineLevel="0" collapsed="false">
      <c r="A11" s="2" t="s">
        <v>27</v>
      </c>
      <c r="B11" s="2" t="n">
        <v>129037</v>
      </c>
      <c r="C11" s="2" t="n">
        <v>132326</v>
      </c>
      <c r="D11" s="2" t="n">
        <f aca="false">B11-C11</f>
        <v>-3289</v>
      </c>
      <c r="E11" s="2" t="n">
        <v>130651</v>
      </c>
      <c r="F11" s="2" t="n">
        <v>132326</v>
      </c>
      <c r="G11" s="2" t="n">
        <f aca="false">E11-F11</f>
        <v>-1675</v>
      </c>
      <c r="H11" s="2" t="n">
        <f aca="false">B11-E11</f>
        <v>-1614</v>
      </c>
      <c r="I11" s="2" t="n">
        <v>94125</v>
      </c>
      <c r="J11" s="2" t="n">
        <v>33089</v>
      </c>
      <c r="K11" s="2" t="n">
        <v>33089</v>
      </c>
      <c r="L11" s="2" t="n">
        <f aca="false">E11-(I11+J11)</f>
        <v>3437</v>
      </c>
      <c r="M11" s="2" t="n">
        <f aca="false">E11-I11</f>
        <v>36526</v>
      </c>
      <c r="N11" s="2" t="n">
        <v>94125</v>
      </c>
      <c r="O11" s="2" t="n">
        <f aca="false">I11-N11</f>
        <v>0</v>
      </c>
      <c r="P11" s="2" t="n">
        <v>76045</v>
      </c>
      <c r="Q11" s="2" t="n">
        <f aca="false">N11-P11</f>
        <v>18080</v>
      </c>
      <c r="R11" s="2" t="n">
        <v>76045</v>
      </c>
      <c r="S11" s="2" t="n">
        <f aca="false">P11-R11</f>
        <v>0</v>
      </c>
      <c r="T11" s="3" t="n">
        <f aca="false">R11/B11</f>
        <v>0.589327092229361</v>
      </c>
    </row>
    <row r="12" customFormat="false" ht="14.15" hidden="false" customHeight="false" outlineLevel="0" collapsed="false">
      <c r="A12" s="2" t="s">
        <v>28</v>
      </c>
      <c r="B12" s="2" t="n">
        <v>113190</v>
      </c>
      <c r="C12" s="2" t="n">
        <v>115896</v>
      </c>
      <c r="D12" s="2" t="n">
        <f aca="false">B12-C12</f>
        <v>-2706</v>
      </c>
      <c r="E12" s="2" t="n">
        <v>115435</v>
      </c>
      <c r="F12" s="2" t="n">
        <v>115896</v>
      </c>
      <c r="G12" s="2" t="n">
        <f aca="false">E12-F12</f>
        <v>-461</v>
      </c>
      <c r="H12" s="2" t="n">
        <f aca="false">B12-E12</f>
        <v>-2245</v>
      </c>
      <c r="I12" s="2" t="n">
        <v>76504</v>
      </c>
      <c r="J12" s="2" t="n">
        <v>34528</v>
      </c>
      <c r="K12" s="2" t="n">
        <v>34528</v>
      </c>
      <c r="L12" s="2" t="n">
        <f aca="false">E12-(I12+J12)</f>
        <v>4403</v>
      </c>
      <c r="M12" s="2" t="n">
        <f aca="false">E12-I12</f>
        <v>38931</v>
      </c>
      <c r="N12" s="2" t="n">
        <v>76504</v>
      </c>
      <c r="O12" s="2" t="n">
        <f aca="false">I12-N12</f>
        <v>0</v>
      </c>
      <c r="P12" s="2" t="n">
        <v>22896</v>
      </c>
      <c r="Q12" s="2" t="n">
        <f aca="false">N12-P12</f>
        <v>53608</v>
      </c>
      <c r="R12" s="2" t="n">
        <v>22896</v>
      </c>
      <c r="S12" s="2" t="n">
        <f aca="false">P12-R12</f>
        <v>0</v>
      </c>
      <c r="T12" s="3" t="n">
        <f aca="false">R12/B12</f>
        <v>0.202279353299761</v>
      </c>
    </row>
    <row r="13" customFormat="false" ht="14.15" hidden="false" customHeight="false" outlineLevel="0" collapsed="false">
      <c r="A13" s="2" t="s">
        <v>29</v>
      </c>
      <c r="B13" s="2" t="n">
        <v>370</v>
      </c>
      <c r="C13" s="2" t="n">
        <v>381</v>
      </c>
      <c r="D13" s="2" t="n">
        <f aca="false">B13-C13</f>
        <v>-11</v>
      </c>
      <c r="E13" s="2" t="n">
        <v>394</v>
      </c>
      <c r="F13" s="2" t="n">
        <v>381</v>
      </c>
      <c r="G13" s="2" t="n">
        <f aca="false">E13-F13</f>
        <v>13</v>
      </c>
      <c r="H13" s="2" t="n">
        <f aca="false">B13-E13</f>
        <v>-24</v>
      </c>
      <c r="I13" s="2" t="n">
        <v>79</v>
      </c>
      <c r="J13" s="2" t="n">
        <v>285</v>
      </c>
      <c r="K13" s="2" t="n">
        <v>285</v>
      </c>
      <c r="L13" s="2" t="n">
        <f aca="false">E13-(I13+J13)</f>
        <v>30</v>
      </c>
      <c r="M13" s="2" t="n">
        <f aca="false">E13-I13</f>
        <v>315</v>
      </c>
      <c r="N13" s="2" t="n">
        <v>79</v>
      </c>
      <c r="O13" s="2" t="n">
        <f aca="false">I13-N13</f>
        <v>0</v>
      </c>
      <c r="P13" s="2" t="n">
        <v>14</v>
      </c>
      <c r="Q13" s="2" t="n">
        <f aca="false">N13-P13</f>
        <v>65</v>
      </c>
      <c r="R13" s="2" t="n">
        <v>14</v>
      </c>
      <c r="S13" s="2" t="n">
        <f aca="false">P13-R13</f>
        <v>0</v>
      </c>
      <c r="T13" s="3" t="n">
        <f aca="false">R13/B13</f>
        <v>0.0378378378378378</v>
      </c>
    </row>
    <row r="14" customFormat="false" ht="14.15" hidden="false" customHeight="false" outlineLevel="0" collapsed="false">
      <c r="A14" s="2" t="s">
        <v>30</v>
      </c>
      <c r="B14" s="2" t="n">
        <v>29832</v>
      </c>
      <c r="C14" s="2" t="n">
        <v>30393</v>
      </c>
      <c r="D14" s="2" t="n">
        <f aca="false">B14-C14</f>
        <v>-561</v>
      </c>
      <c r="E14" s="2" t="n">
        <v>30247</v>
      </c>
      <c r="F14" s="2" t="n">
        <v>30393</v>
      </c>
      <c r="G14" s="2" t="n">
        <f aca="false">E14-F14</f>
        <v>-146</v>
      </c>
      <c r="H14" s="2" t="n">
        <f aca="false">B14-E14</f>
        <v>-415</v>
      </c>
      <c r="I14" s="2" t="n">
        <v>21010</v>
      </c>
      <c r="J14" s="2" t="n">
        <v>8175</v>
      </c>
      <c r="K14" s="2" t="n">
        <v>8175</v>
      </c>
      <c r="L14" s="2" t="n">
        <f aca="false">E14-(I14+J14)</f>
        <v>1062</v>
      </c>
      <c r="M14" s="2" t="n">
        <f aca="false">E14-I14</f>
        <v>9237</v>
      </c>
      <c r="N14" s="2" t="n">
        <v>21010</v>
      </c>
      <c r="O14" s="2" t="n">
        <f aca="false">I14-N14</f>
        <v>0</v>
      </c>
      <c r="P14" s="2" t="n">
        <v>19922</v>
      </c>
      <c r="Q14" s="2" t="n">
        <f aca="false">N14-P14</f>
        <v>1088</v>
      </c>
      <c r="R14" s="2" t="n">
        <v>19922</v>
      </c>
      <c r="S14" s="2" t="n">
        <f aca="false">P14-R14</f>
        <v>0</v>
      </c>
      <c r="T14" s="3" t="n">
        <f aca="false">R14/B14</f>
        <v>0.667806382408152</v>
      </c>
    </row>
    <row r="15" customFormat="false" ht="14.15" hidden="false" customHeight="false" outlineLevel="0" collapsed="false">
      <c r="A15" s="2" t="s">
        <v>31</v>
      </c>
      <c r="B15" s="2" t="n">
        <v>267224</v>
      </c>
      <c r="C15" s="2" t="n">
        <v>267224</v>
      </c>
      <c r="D15" s="2" t="n">
        <f aca="false">B15-C15</f>
        <v>0</v>
      </c>
      <c r="E15" s="2" t="n">
        <v>267224</v>
      </c>
      <c r="F15" s="2" t="n">
        <v>267224</v>
      </c>
      <c r="G15" s="2" t="n">
        <f aca="false">E15-F15</f>
        <v>0</v>
      </c>
      <c r="H15" s="2" t="n">
        <f aca="false">B15-E15</f>
        <v>0</v>
      </c>
      <c r="I15" s="2" t="n">
        <v>0</v>
      </c>
      <c r="J15" s="2" t="n">
        <v>0</v>
      </c>
      <c r="K15" s="2" t="n">
        <v>0</v>
      </c>
      <c r="L15" s="2" t="n">
        <f aca="false">E15-(I15+J15)</f>
        <v>267224</v>
      </c>
      <c r="M15" s="2" t="n">
        <f aca="false">E15-I15</f>
        <v>267224</v>
      </c>
      <c r="N15" s="2" t="n">
        <v>0</v>
      </c>
      <c r="O15" s="2" t="n">
        <f aca="false">I15-N15</f>
        <v>0</v>
      </c>
      <c r="P15" s="2" t="n">
        <v>0</v>
      </c>
      <c r="Q15" s="2" t="n">
        <f aca="false">N15-P15</f>
        <v>0</v>
      </c>
      <c r="R15" s="2" t="n">
        <v>243667</v>
      </c>
      <c r="S15" s="2" t="n">
        <f aca="false">P15-R15</f>
        <v>-243667</v>
      </c>
      <c r="T15" s="3" t="n">
        <f aca="false">R15/B15</f>
        <v>0.911845492919798</v>
      </c>
    </row>
    <row r="16" customFormat="false" ht="14.15" hidden="false" customHeight="false" outlineLevel="0" collapsed="false">
      <c r="A16" s="2" t="s">
        <v>32</v>
      </c>
      <c r="B16" s="2" t="n">
        <v>247403</v>
      </c>
      <c r="C16" s="2" t="n">
        <v>247403</v>
      </c>
      <c r="D16" s="2" t="n">
        <f aca="false">B16-C16</f>
        <v>0</v>
      </c>
      <c r="E16" s="2" t="n">
        <v>247403</v>
      </c>
      <c r="F16" s="2" t="n">
        <v>247403</v>
      </c>
      <c r="G16" s="2" t="n">
        <f aca="false">E16-F16</f>
        <v>0</v>
      </c>
      <c r="H16" s="2" t="n">
        <f aca="false">B16-E16</f>
        <v>0</v>
      </c>
      <c r="I16" s="2" t="n">
        <v>0</v>
      </c>
      <c r="J16" s="2" t="n">
        <v>0</v>
      </c>
      <c r="K16" s="2" t="n">
        <v>0</v>
      </c>
      <c r="L16" s="2" t="n">
        <f aca="false">E16-(I16+J16)</f>
        <v>247403</v>
      </c>
      <c r="M16" s="2" t="n">
        <f aca="false">E16-I16</f>
        <v>247403</v>
      </c>
      <c r="N16" s="2" t="n">
        <v>0</v>
      </c>
      <c r="O16" s="2" t="n">
        <f aca="false">I16-N16</f>
        <v>0</v>
      </c>
      <c r="P16" s="2" t="n">
        <v>0</v>
      </c>
      <c r="Q16" s="2" t="n">
        <f aca="false">N16-P16</f>
        <v>0</v>
      </c>
      <c r="R16" s="2" t="n">
        <v>220482</v>
      </c>
      <c r="S16" s="2" t="n">
        <f aca="false">P16-R16</f>
        <v>-220482</v>
      </c>
      <c r="T16" s="3" t="n">
        <f aca="false">R16/B16</f>
        <v>0.891185636390828</v>
      </c>
    </row>
    <row r="17" s="4" customFormat="true" ht="12.8" hidden="false" customHeight="false" outlineLevel="0" collapsed="false">
      <c r="A17" s="4" t="s">
        <v>33</v>
      </c>
      <c r="B17" s="4" t="n">
        <f aca="false">SUM(B3:B16)</f>
        <v>1752127</v>
      </c>
      <c r="C17" s="4" t="n">
        <f aca="false">SUM(C3:C16)</f>
        <v>1782962</v>
      </c>
      <c r="D17" s="4" t="n">
        <f aca="false">SUM(D3:D16)</f>
        <v>-30835</v>
      </c>
      <c r="E17" s="4" t="n">
        <f aca="false">SUM(E3:E16)</f>
        <v>1775129</v>
      </c>
      <c r="F17" s="4" t="n">
        <f aca="false">SUM(F3:F16)</f>
        <v>1782962</v>
      </c>
      <c r="G17" s="4" t="n">
        <f aca="false">SUM(G3:G16)</f>
        <v>-7833</v>
      </c>
      <c r="H17" s="4" t="n">
        <f aca="false">SUM(H3:H16)</f>
        <v>-23002</v>
      </c>
      <c r="I17" s="4" t="n">
        <f aca="false">SUM(I3:I16)</f>
        <v>868115</v>
      </c>
      <c r="J17" s="4" t="n">
        <f aca="false">SUM(J3:J16)</f>
        <v>347613</v>
      </c>
      <c r="K17" s="4" t="n">
        <f aca="false">SUM(K3:K16)</f>
        <v>347613</v>
      </c>
      <c r="L17" s="4" t="n">
        <f aca="false">SUM(L3:L16)</f>
        <v>559401</v>
      </c>
      <c r="M17" s="4" t="n">
        <f aca="false">SUM(M3:M16)</f>
        <v>907014</v>
      </c>
      <c r="N17" s="4" t="n">
        <f aca="false">SUM(N3:N16)</f>
        <v>868115</v>
      </c>
      <c r="O17" s="4" t="n">
        <f aca="false">SUM(O3:O16)</f>
        <v>0</v>
      </c>
      <c r="P17" s="4" t="n">
        <f aca="false">SUM(P3:P16)</f>
        <v>544124</v>
      </c>
      <c r="Q17" s="4" t="n">
        <f aca="false">SUM(Q3:Q16)</f>
        <v>323991</v>
      </c>
      <c r="R17" s="4" t="n">
        <f aca="false">SUM(R3:R16)</f>
        <v>1008273</v>
      </c>
      <c r="S17" s="4" t="n">
        <f aca="false">SUM(S3:S16)</f>
        <v>-464149</v>
      </c>
    </row>
  </sheetData>
  <mergeCells count="8">
    <mergeCell ref="A1:A2"/>
    <mergeCell ref="B1:D1"/>
    <mergeCell ref="E1:H1"/>
    <mergeCell ref="I1:M1"/>
    <mergeCell ref="N1:O1"/>
    <mergeCell ref="P1:Q1"/>
    <mergeCell ref="R1:S1"/>
    <mergeCell ref="T1:T2"/>
  </mergeCells>
  <conditionalFormatting sqref="T3:T6">
    <cfRule type="colorScale" priority="2">
      <colorScale>
        <cfvo type="percent" val="0"/>
        <cfvo type="percent" val="100"/>
        <color rgb="FFFCC4C5"/>
        <color rgb="FFFA869F"/>
      </colorScale>
    </cfRule>
  </conditionalFormatting>
  <conditionalFormatting sqref="T7:T10">
    <cfRule type="colorScale" priority="3">
      <colorScale>
        <cfvo type="percent" val="0"/>
        <cfvo type="percent" val="100"/>
        <color rgb="FFFCC4C5"/>
        <color rgb="FFFA869F"/>
      </colorScale>
    </cfRule>
  </conditionalFormatting>
  <conditionalFormatting sqref="T11:T14">
    <cfRule type="colorScale" priority="4">
      <colorScale>
        <cfvo type="percent" val="0"/>
        <cfvo type="percent" val="100"/>
        <color rgb="FFFCC4C5"/>
        <color rgb="FFFA869F"/>
      </colorScale>
    </cfRule>
  </conditionalFormatting>
  <conditionalFormatting sqref="T15:T16">
    <cfRule type="colorScale" priority="5">
      <colorScale>
        <cfvo type="percent" val="0"/>
        <cfvo type="percent" val="100"/>
        <color rgb="FFFCC4C5"/>
        <color rgb="FFFA869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LibreOffice/7.3.1.3$Linux_X86_64 LibreOffice_project/eead5aec017556e2cdbf9dfff06537ec58969b73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2022-03-13T00:34:48Z</dcterms:created>
  <dc:creator>axlsx</dc:creator>
  <dc:description/>
  <dc:language>en-GB</dc:language>
  <cp:lastModifiedBy/>
  <dcterms:modified xsi:type="dcterms:W3CDTF">2022-03-13T09:56:03Z</dcterms:modified>
  <cp:revision>2</cp:revision>
  <dc:subject/>
  <dc:title/>
</cp:coreProperties>
</file>