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800"/>
  </bookViews>
  <sheets>
    <sheet name="sheet1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<sst xmlns="http://schemas.openxmlformats.org/spreadsheetml/2006/main" count="83" uniqueCount="55">
  <si>
    <t>Q1 - Calculate the force requirements for a vehicle considering the following values:</t>
  </si>
  <si>
    <t>Quantity</t>
  </si>
  <si>
    <t>Unit</t>
  </si>
  <si>
    <t xml:space="preserve">Rolling Resistance force(Frr) </t>
  </si>
  <si>
    <t>U * m* g</t>
  </si>
  <si>
    <t xml:space="preserve">where u (mue) = is function of tyir material, tire structure, temperature, inflation,pressure, tred geomatry, road riughness, road material, and the presnace and absence of liquied on the road
m = mass of vhecleg
g = gravity
</t>
  </si>
  <si>
    <t>Mass of Vehicle</t>
  </si>
  <si>
    <t>kg</t>
  </si>
  <si>
    <t>Aero dynamic force(Fad)</t>
  </si>
  <si>
    <t>1/2* p* A*Cd* (v*v)</t>
  </si>
  <si>
    <t>where A = Area
Cd = coefushent of discharge
v = velocity
p =Air density</t>
  </si>
  <si>
    <t>Weight Distribution</t>
  </si>
  <si>
    <t>60:40</t>
  </si>
  <si>
    <t>Hill climbing force(Fhc)</t>
  </si>
  <si>
    <t>m*g*sin(thita) (thita should be in radians)</t>
  </si>
  <si>
    <t>where thita = clibing angle</t>
  </si>
  <si>
    <t>Frontal Area</t>
  </si>
  <si>
    <t xml:space="preserve"> M2</t>
  </si>
  <si>
    <t xml:space="preserve">Acceleration force
</t>
  </si>
  <si>
    <t>Asphalt Road friction coefficient</t>
  </si>
  <si>
    <t>Linear accelration(Fla)</t>
  </si>
  <si>
    <t>m * a</t>
  </si>
  <si>
    <t>where m =mass, a = accelration</t>
  </si>
  <si>
    <t>Gradient Angle</t>
  </si>
  <si>
    <t>Degree</t>
  </si>
  <si>
    <t>Angular accelration(Fwa)</t>
  </si>
  <si>
    <t>I*g*g *a/r *r *ng</t>
  </si>
  <si>
    <t>where, a=accelration, r= radius of tire , g = gear ratio ,ng= efficency, I = inertia</t>
  </si>
  <si>
    <t>Acceleration Change</t>
  </si>
  <si>
    <t>As per your considerations</t>
  </si>
  <si>
    <t>Total Tractive Power(Fte)</t>
  </si>
  <si>
    <t>Frr+Fad+Fhc+Fla+Fwa</t>
  </si>
  <si>
    <t>Consider other requirements as per your imagination</t>
  </si>
  <si>
    <t>Fte</t>
  </si>
  <si>
    <t>urr *mg + 0.625*A* Cd*v*v + m*a + I*G*G*a/ng*r*r</t>
  </si>
  <si>
    <t>Radious of tyres</t>
  </si>
  <si>
    <t>m</t>
  </si>
  <si>
    <t>Inertia(I) - Assumed</t>
  </si>
  <si>
    <t>efficency(ng)</t>
  </si>
  <si>
    <t>Velocity(v) - Assumed</t>
  </si>
  <si>
    <t>m/s</t>
  </si>
  <si>
    <t>Power(P)</t>
  </si>
  <si>
    <t>Fte * v</t>
  </si>
  <si>
    <t xml:space="preserve"> accelration - Assumed</t>
  </si>
  <si>
    <t>Air density(p) - Assumed</t>
  </si>
  <si>
    <t xml:space="preserve"> Slugs</t>
  </si>
  <si>
    <t>graviation acceleration(g)</t>
  </si>
  <si>
    <t>coefficient of drag - Assumed</t>
  </si>
  <si>
    <t>N</t>
  </si>
  <si>
    <t>Nm</t>
  </si>
  <si>
    <t>Vs</t>
  </si>
  <si>
    <t>V0</t>
  </si>
  <si>
    <t>Power</t>
  </si>
  <si>
    <t>S Fre</t>
  </si>
  <si>
    <t>N1/N2 @T = 0.3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</si>
</sst>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2" fillId="8" borderId="10" applyNumberFormat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left"/>
    </xf>
    <xf numFmtId="0" fontId="1" fillId="5" borderId="0" xfId="0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85" zoomScaleNormal="85" topLeftCell="A2" workbookViewId="0">
      <selection activeCell="D22" sqref="D22"/>
    </sheetView>
  </sheetViews>
  <sheetFormatPr defaultColWidth="9" defaultRowHeight="15"/>
  <cols>
    <col min="1" max="1" width="71.5714285714286" style="1" customWidth="1"/>
    <col min="2" max="2" width="26.1428571428571" style="1" customWidth="1"/>
    <col min="3" max="3" width="7.71428571428571" style="1" customWidth="1"/>
    <col min="4" max="4" width="26.1428571428571" style="1" customWidth="1"/>
    <col min="5" max="5" width="7.71428571428571" style="1" customWidth="1"/>
    <col min="6" max="6" width="4.28571428571429" style="1" customWidth="1"/>
    <col min="7" max="7" width="24.2857142857143" style="1" customWidth="1"/>
    <col min="8" max="8" width="48.4285714285714" style="1" customWidth="1"/>
    <col min="9" max="9" width="180.285714285714" style="1" customWidth="1"/>
    <col min="10" max="16384" width="9.14285714285714" style="1"/>
  </cols>
  <sheetData>
    <row r="1" ht="60" spans="1:9">
      <c r="A1" s="2" t="s">
        <v>0</v>
      </c>
      <c r="B1" s="3" t="s">
        <v>1</v>
      </c>
      <c r="C1" s="4" t="s">
        <v>2</v>
      </c>
      <c r="D1" s="5" t="s">
        <v>1</v>
      </c>
      <c r="E1" s="6" t="s">
        <v>2</v>
      </c>
      <c r="G1" s="1" t="s">
        <v>3</v>
      </c>
      <c r="H1" s="1" t="s">
        <v>4</v>
      </c>
      <c r="I1" s="16" t="s">
        <v>5</v>
      </c>
    </row>
    <row r="2" ht="60" spans="1:9">
      <c r="A2" s="7" t="s">
        <v>6</v>
      </c>
      <c r="B2" s="8">
        <v>2000</v>
      </c>
      <c r="C2" s="9" t="s">
        <v>7</v>
      </c>
      <c r="D2" s="10">
        <v>2000</v>
      </c>
      <c r="E2" s="11"/>
      <c r="G2" s="1" t="s">
        <v>8</v>
      </c>
      <c r="H2" s="1" t="s">
        <v>9</v>
      </c>
      <c r="I2" s="16" t="s">
        <v>10</v>
      </c>
    </row>
    <row r="3" spans="1:9">
      <c r="A3" s="7" t="s">
        <v>11</v>
      </c>
      <c r="B3" s="12" t="s">
        <v>12</v>
      </c>
      <c r="C3" s="9"/>
      <c r="D3" s="13" t="s">
        <v>12</v>
      </c>
      <c r="E3" s="11"/>
      <c r="G3" s="1" t="s">
        <v>13</v>
      </c>
      <c r="H3" s="1" t="s">
        <v>14</v>
      </c>
      <c r="I3" s="1" t="s">
        <v>15</v>
      </c>
    </row>
    <row r="4" ht="30" spans="1:7">
      <c r="A4" s="7" t="s">
        <v>16</v>
      </c>
      <c r="B4" s="14">
        <v>1</v>
      </c>
      <c r="C4" s="14" t="s">
        <v>17</v>
      </c>
      <c r="D4" s="15">
        <v>1</v>
      </c>
      <c r="E4" s="15"/>
      <c r="G4" s="16" t="s">
        <v>18</v>
      </c>
    </row>
    <row r="5" spans="1:9">
      <c r="A5" s="7" t="s">
        <v>19</v>
      </c>
      <c r="B5" s="14">
        <v>0.8</v>
      </c>
      <c r="C5" s="14"/>
      <c r="D5" s="15">
        <v>0.8</v>
      </c>
      <c r="E5" s="15"/>
      <c r="G5" s="1" t="s">
        <v>20</v>
      </c>
      <c r="H5" s="1" t="s">
        <v>21</v>
      </c>
      <c r="I5" s="1" t="s">
        <v>22</v>
      </c>
    </row>
    <row r="6" spans="1:9">
      <c r="A6" s="7" t="s">
        <v>23</v>
      </c>
      <c r="B6" s="14">
        <v>5</v>
      </c>
      <c r="C6" s="14" t="s">
        <v>24</v>
      </c>
      <c r="D6" s="15">
        <v>10</v>
      </c>
      <c r="E6" s="15" t="s">
        <v>24</v>
      </c>
      <c r="G6" s="1" t="s">
        <v>25</v>
      </c>
      <c r="H6" s="1" t="s">
        <v>26</v>
      </c>
      <c r="I6" s="1" t="s">
        <v>27</v>
      </c>
    </row>
    <row r="7" spans="1:8">
      <c r="A7" s="7" t="s">
        <v>28</v>
      </c>
      <c r="B7" s="14" t="s">
        <v>29</v>
      </c>
      <c r="C7" s="14"/>
      <c r="D7" s="15" t="s">
        <v>29</v>
      </c>
      <c r="E7" s="15"/>
      <c r="G7" s="1" t="s">
        <v>30</v>
      </c>
      <c r="H7" s="1" t="s">
        <v>31</v>
      </c>
    </row>
    <row r="8" spans="1:8">
      <c r="A8" s="7" t="s">
        <v>32</v>
      </c>
      <c r="B8" s="14"/>
      <c r="C8" s="14"/>
      <c r="D8" s="15"/>
      <c r="E8" s="15"/>
      <c r="G8" s="1" t="s">
        <v>33</v>
      </c>
      <c r="H8" s="1" t="s">
        <v>34</v>
      </c>
    </row>
    <row r="9" spans="1:5">
      <c r="A9" s="7" t="s">
        <v>35</v>
      </c>
      <c r="B9" s="14">
        <v>0.35</v>
      </c>
      <c r="C9" s="14" t="s">
        <v>36</v>
      </c>
      <c r="D9" s="15">
        <v>0.35</v>
      </c>
      <c r="E9" s="15" t="s">
        <v>36</v>
      </c>
    </row>
    <row r="10" spans="1:5">
      <c r="A10" s="7" t="s">
        <v>37</v>
      </c>
      <c r="B10" s="14">
        <v>1</v>
      </c>
      <c r="C10" s="14"/>
      <c r="D10" s="15">
        <v>1</v>
      </c>
      <c r="E10" s="15"/>
    </row>
    <row r="11" spans="1:5">
      <c r="A11" s="7" t="s">
        <v>38</v>
      </c>
      <c r="B11" s="14">
        <v>1</v>
      </c>
      <c r="C11" s="14"/>
      <c r="D11" s="15">
        <v>1</v>
      </c>
      <c r="E11" s="15"/>
    </row>
    <row r="12" spans="1:8">
      <c r="A12" s="7" t="s">
        <v>39</v>
      </c>
      <c r="B12" s="14">
        <v>27.77</v>
      </c>
      <c r="C12" s="14" t="s">
        <v>40</v>
      </c>
      <c r="D12" s="15">
        <v>27.77</v>
      </c>
      <c r="E12" s="15" t="s">
        <v>40</v>
      </c>
      <c r="G12" s="1" t="s">
        <v>41</v>
      </c>
      <c r="H12" s="1" t="s">
        <v>42</v>
      </c>
    </row>
    <row r="13" spans="1:5">
      <c r="A13" s="7" t="s">
        <v>43</v>
      </c>
      <c r="B13" s="14">
        <v>4</v>
      </c>
      <c r="C13" s="14" t="s">
        <v>40</v>
      </c>
      <c r="D13" s="15">
        <v>4</v>
      </c>
      <c r="E13" s="15" t="s">
        <v>40</v>
      </c>
    </row>
    <row r="14" spans="1:5">
      <c r="A14" s="7" t="s">
        <v>44</v>
      </c>
      <c r="B14" s="14">
        <v>0.0023</v>
      </c>
      <c r="C14" s="14" t="s">
        <v>45</v>
      </c>
      <c r="D14" s="15">
        <v>0.0023</v>
      </c>
      <c r="E14" s="15" t="s">
        <v>45</v>
      </c>
    </row>
    <row r="15" spans="1:5">
      <c r="A15" s="7" t="s">
        <v>46</v>
      </c>
      <c r="B15" s="14">
        <v>9.8</v>
      </c>
      <c r="C15" s="14" t="s">
        <v>40</v>
      </c>
      <c r="D15" s="15">
        <v>9.8</v>
      </c>
      <c r="E15" s="15" t="s">
        <v>40</v>
      </c>
    </row>
    <row r="16" spans="1:5">
      <c r="A16" s="7" t="s">
        <v>47</v>
      </c>
      <c r="B16" s="14">
        <v>0.37</v>
      </c>
      <c r="C16" s="14"/>
      <c r="D16" s="15">
        <v>0.37</v>
      </c>
      <c r="E16" s="15"/>
    </row>
    <row r="17" spans="1:5">
      <c r="A17" s="17" t="s">
        <v>3</v>
      </c>
      <c r="B17" s="17">
        <f>B5*B2*B15</f>
        <v>15680</v>
      </c>
      <c r="C17" s="17" t="s">
        <v>48</v>
      </c>
      <c r="D17" s="17">
        <f>D5*D2*D15</f>
        <v>15680</v>
      </c>
      <c r="E17" s="17" t="s">
        <v>48</v>
      </c>
    </row>
    <row r="18" spans="1:5">
      <c r="A18" s="17" t="s">
        <v>8</v>
      </c>
      <c r="B18" s="17">
        <f>(B14*B4*B16*B12*B12)/2</f>
        <v>0.32813406895</v>
      </c>
      <c r="C18" s="17" t="s">
        <v>48</v>
      </c>
      <c r="D18" s="17">
        <f>(D14*D4*D16*D12*D12)/2</f>
        <v>0.32813406895</v>
      </c>
      <c r="E18" s="17" t="s">
        <v>48</v>
      </c>
    </row>
    <row r="19" spans="1:5">
      <c r="A19" s="17" t="s">
        <v>13</v>
      </c>
      <c r="B19" s="17">
        <f>B2*B15*SIN(B6*(3.14/180))</f>
        <v>1707.38874440445</v>
      </c>
      <c r="C19" s="17" t="s">
        <v>48</v>
      </c>
      <c r="D19" s="17">
        <f>D2*D15*SIN(D6*(3.14/180))</f>
        <v>3401.79639289461</v>
      </c>
      <c r="E19" s="17" t="s">
        <v>48</v>
      </c>
    </row>
    <row r="20" spans="1:5">
      <c r="A20" s="17" t="s">
        <v>20</v>
      </c>
      <c r="B20" s="17">
        <f>B2*B13</f>
        <v>8000</v>
      </c>
      <c r="C20" s="17" t="s">
        <v>48</v>
      </c>
      <c r="D20" s="17">
        <f>D2*D13</f>
        <v>8000</v>
      </c>
      <c r="E20" s="17" t="s">
        <v>48</v>
      </c>
    </row>
    <row r="21" spans="1:5">
      <c r="A21" s="17" t="s">
        <v>25</v>
      </c>
      <c r="B21" s="17">
        <f>(B10*B15*B15*B13)/B9*B9*B11</f>
        <v>384.16</v>
      </c>
      <c r="C21" s="17" t="s">
        <v>48</v>
      </c>
      <c r="D21" s="17">
        <f>(D10*D15*D15*D13)/D9*D9*D11</f>
        <v>384.16</v>
      </c>
      <c r="E21" s="17" t="s">
        <v>48</v>
      </c>
    </row>
    <row r="22" spans="1:5">
      <c r="A22" s="18" t="s">
        <v>30</v>
      </c>
      <c r="B22" s="18">
        <f>SUM(B17:B21)</f>
        <v>25771.8768784734</v>
      </c>
      <c r="C22" s="18" t="s">
        <v>49</v>
      </c>
      <c r="D22" s="18">
        <f>SUM(D17:D21)</f>
        <v>27466.2845269636</v>
      </c>
      <c r="E22" s="18" t="s">
        <v>49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7" sqref="B7"/>
    </sheetView>
  </sheetViews>
  <sheetFormatPr defaultColWidth="9" defaultRowHeight="15" outlineLevelRow="5" outlineLevelCol="1"/>
  <cols>
    <col min="1" max="1" width="14.5714285714286" customWidth="1"/>
  </cols>
  <sheetData>
    <row r="1" spans="1:2">
      <c r="A1" t="s">
        <v>50</v>
      </c>
      <c r="B1">
        <v>400</v>
      </c>
    </row>
    <row r="2" spans="1:2">
      <c r="A2" t="s">
        <v>51</v>
      </c>
      <c r="B2">
        <v>50</v>
      </c>
    </row>
    <row r="3" spans="1:2">
      <c r="A3" t="s">
        <v>52</v>
      </c>
      <c r="B3">
        <v>250</v>
      </c>
    </row>
    <row r="4" spans="1:2">
      <c r="A4" t="s">
        <v>53</v>
      </c>
      <c r="B4">
        <v>50</v>
      </c>
    </row>
    <row r="6" spans="1:2">
      <c r="A6" t="s">
        <v>54</v>
      </c>
      <c r="B6">
        <f>400*0.3/50</f>
        <v>2.4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2015-06-05T18:17:00Z</dcterms:created>
  <dcterms:modified xsi:type="dcterms:W3CDTF">2023-12-28T04:26:51Z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4A984FFE9DE8449BB250025A18B5748E_13</vt:lpwstr>
  </property>
  <property fmtid="{D5CDD505-2E9C-101B-9397-08002B2CF9AE}" pid="3" name="KSOProductBuildVer">
    <vt:lpwstr>1033-12.2.0.13359</vt:lpwstr>
  </property>
</Properties>
</file>