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drawings/drawing10.xml" ContentType="application/vnd.openxmlformats-officedocument.drawingml.chartshapes+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1fd8b92d05559b28/Desktop/"/>
    </mc:Choice>
  </mc:AlternateContent>
  <xr:revisionPtr revIDLastSave="2" documentId="8_{C32EAACC-1D5B-44F6-90CF-6ABF5FF3DF0D}" xr6:coauthVersionLast="47" xr6:coauthVersionMax="47" xr10:uidLastSave="{3666D8B1-43A5-4434-BF81-D517CECCE1DB}"/>
  <bookViews>
    <workbookView xWindow="-108" yWindow="-108" windowWidth="23256" windowHeight="13176" firstSheet="4" activeTab="9" xr2:uid="{1C86FAFC-4E93-41DD-A939-DA588813ECA3}"/>
  </bookViews>
  <sheets>
    <sheet name="DataSheet (2)" sheetId="1" r:id="rId1"/>
    <sheet name="Monthly Profit" sheetId="2" r:id="rId2"/>
    <sheet name="Segment Sales" sheetId="3" r:id="rId3"/>
    <sheet name="Weekly Sales" sheetId="4" r:id="rId4"/>
    <sheet name="Revenue" sheetId="11" r:id="rId5"/>
    <sheet name="Sales Priority" sheetId="5" r:id="rId6"/>
    <sheet name="Product Sales" sheetId="6" r:id="rId7"/>
    <sheet name="Manager Performance" sheetId="7" r:id="rId8"/>
    <sheet name="Regional Sales" sheetId="8" r:id="rId9"/>
    <sheet name="Dashboard" sheetId="12" r:id="rId10"/>
  </sheets>
  <definedNames>
    <definedName name="_xlchart.v5.0" hidden="1">'Regional Sales'!$F$4</definedName>
    <definedName name="_xlchart.v5.1" hidden="1">'Regional Sales'!$F$5:$F$53</definedName>
    <definedName name="_xlchart.v5.10" hidden="1">'Regional Sales'!$F$4</definedName>
    <definedName name="_xlchart.v5.11" hidden="1">'Regional Sales'!$F$5:$F$53</definedName>
    <definedName name="_xlchart.v5.12" hidden="1">'Regional Sales'!$G$4</definedName>
    <definedName name="_xlchart.v5.13" hidden="1">'Regional Sales'!$G$5:$G$53</definedName>
    <definedName name="_xlchart.v5.2" hidden="1">'Regional Sales'!$G$3</definedName>
    <definedName name="_xlchart.v5.3" hidden="1">'Regional Sales'!$G$4</definedName>
    <definedName name="_xlchart.v5.4" hidden="1">'Regional Sales'!$G$5:$G$53</definedName>
    <definedName name="_xlchart.v5.5" hidden="1">'Regional Sales'!$F$4</definedName>
    <definedName name="_xlchart.v5.6" hidden="1">'Regional Sales'!$F$5:$F$53</definedName>
    <definedName name="_xlchart.v5.7" hidden="1">'Regional Sales'!$G$3</definedName>
    <definedName name="_xlchart.v5.8" hidden="1">'Regional Sales'!$G$4</definedName>
    <definedName name="_xlchart.v5.9" hidden="1">'Regional Sales'!$G$5:$G$53</definedName>
    <definedName name="_xlcn.WorksheetConnection_SalesAnalysisofSuperstore.xlsxData1" hidden="1">Data[]</definedName>
    <definedName name="ExternalData_1" localSheetId="0" hidden="1">'DataSheet (2)'!$A$1:$X$1937</definedName>
    <definedName name="Slicer_Manager">#N/A</definedName>
    <definedName name="Slicer_Order_Date__Month">#N/A</definedName>
    <definedName name="Slicer_Product_Category">#N/A</definedName>
  </definedNames>
  <calcPr calcId="191029"/>
  <pivotCaches>
    <pivotCache cacheId="1977" r:id="rId11"/>
    <pivotCache cacheId="1980" r:id="rId12"/>
    <pivotCache cacheId="1983" r:id="rId13"/>
    <pivotCache cacheId="1986" r:id="rId14"/>
    <pivotCache cacheId="1989" r:id="rId15"/>
    <pivotCache cacheId="1992" r:id="rId16"/>
    <pivotCache cacheId="1995" r:id="rId17"/>
    <pivotCache cacheId="1998" r:id="rId18"/>
  </pivotCaches>
  <extLst>
    <ext xmlns:x14="http://schemas.microsoft.com/office/spreadsheetml/2009/9/main" uri="{876F7934-8845-4945-9796-88D515C7AA90}">
      <x14:pivotCaches>
        <pivotCache cacheId="396"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Sales Analysis of Superstore.xlsx!Data"/>
        </x15:modelTables>
        <x15:extLst>
          <ext xmlns:x16="http://schemas.microsoft.com/office/spreadsheetml/2014/11/main" uri="{9835A34E-60A6-4A7C-AAB8-D5F71C897F49}">
            <x16:modelTimeGroupings>
              <x16:modelTimeGrouping tableName="Data"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U1938" i="1" l="1"/>
  <c r="J1938" i="1"/>
  <c r="Z1937" i="1"/>
  <c r="Y1937" i="1"/>
  <c r="Z1936" i="1"/>
  <c r="Y1936" i="1"/>
  <c r="Z1935" i="1"/>
  <c r="Y1935" i="1"/>
  <c r="Z1934" i="1"/>
  <c r="Y1934" i="1"/>
  <c r="Z1933" i="1"/>
  <c r="Y1933" i="1"/>
  <c r="Z1932" i="1"/>
  <c r="Y1932" i="1"/>
  <c r="Z1931" i="1"/>
  <c r="Y1931" i="1"/>
  <c r="Z1930" i="1"/>
  <c r="Y1930" i="1"/>
  <c r="Z1929" i="1"/>
  <c r="Y1929" i="1"/>
  <c r="Z1928" i="1"/>
  <c r="Y1928" i="1"/>
  <c r="Z1927" i="1"/>
  <c r="Y1927" i="1"/>
  <c r="Z1926" i="1"/>
  <c r="Y1926" i="1"/>
  <c r="Z1925" i="1"/>
  <c r="Y1925" i="1"/>
  <c r="Z1924" i="1"/>
  <c r="Y1924" i="1"/>
  <c r="Z1923" i="1"/>
  <c r="Y1923" i="1"/>
  <c r="Z1922" i="1"/>
  <c r="Y1922" i="1"/>
  <c r="Z1921" i="1"/>
  <c r="Y1921" i="1"/>
  <c r="Z1920" i="1"/>
  <c r="Y1920" i="1"/>
  <c r="Z1919" i="1"/>
  <c r="Y1919" i="1"/>
  <c r="Z1918" i="1"/>
  <c r="Y1918" i="1"/>
  <c r="Z1917" i="1"/>
  <c r="Y1917" i="1"/>
  <c r="Z1916" i="1"/>
  <c r="Y1916" i="1"/>
  <c r="Z1915" i="1"/>
  <c r="Y1915" i="1"/>
  <c r="Z1914" i="1"/>
  <c r="Y1914" i="1"/>
  <c r="Z1913" i="1"/>
  <c r="Y1913" i="1"/>
  <c r="Z1912" i="1"/>
  <c r="Y1912" i="1"/>
  <c r="Z1911" i="1"/>
  <c r="Y1911" i="1"/>
  <c r="Z1910" i="1"/>
  <c r="Y1910" i="1"/>
  <c r="Z1909" i="1"/>
  <c r="Y1909" i="1"/>
  <c r="Z1908" i="1"/>
  <c r="Y1908" i="1"/>
  <c r="Z1907" i="1"/>
  <c r="Y1907" i="1"/>
  <c r="Z1906" i="1"/>
  <c r="Y1906" i="1"/>
  <c r="Z1905" i="1"/>
  <c r="Y1905" i="1"/>
  <c r="Z1904" i="1"/>
  <c r="Y1904" i="1"/>
  <c r="Z1903" i="1"/>
  <c r="Y1903" i="1"/>
  <c r="Z1902" i="1"/>
  <c r="Y1902" i="1"/>
  <c r="Z1901" i="1"/>
  <c r="Y1901" i="1"/>
  <c r="Z1900" i="1"/>
  <c r="Y1900" i="1"/>
  <c r="Z1899" i="1"/>
  <c r="Y1899" i="1"/>
  <c r="Z1898" i="1"/>
  <c r="Y1898" i="1"/>
  <c r="Z1897" i="1"/>
  <c r="Y1897" i="1"/>
  <c r="Z1896" i="1"/>
  <c r="Y1896" i="1"/>
  <c r="Z1895" i="1"/>
  <c r="Y1895" i="1"/>
  <c r="Z1894" i="1"/>
  <c r="Y1894" i="1"/>
  <c r="Z1893" i="1"/>
  <c r="Y1893" i="1"/>
  <c r="Z1892" i="1"/>
  <c r="Y1892" i="1"/>
  <c r="Z1891" i="1"/>
  <c r="Y1891" i="1"/>
  <c r="Z1890" i="1"/>
  <c r="Y1890" i="1"/>
  <c r="Z1889" i="1"/>
  <c r="Y1889" i="1"/>
  <c r="Z1888" i="1"/>
  <c r="Y1888" i="1"/>
  <c r="Z1887" i="1"/>
  <c r="Y1887" i="1"/>
  <c r="Z1886" i="1"/>
  <c r="Y1886" i="1"/>
  <c r="Z1885" i="1"/>
  <c r="Y1885" i="1"/>
  <c r="Z1884" i="1"/>
  <c r="Y1884" i="1"/>
  <c r="Z1883" i="1"/>
  <c r="Y1883" i="1"/>
  <c r="Z1882" i="1"/>
  <c r="Y1882" i="1"/>
  <c r="Z1881" i="1"/>
  <c r="Y1881" i="1"/>
  <c r="Z1880" i="1"/>
  <c r="Y1880" i="1"/>
  <c r="Z1879" i="1"/>
  <c r="Y1879" i="1"/>
  <c r="Z1878" i="1"/>
  <c r="Y1878" i="1"/>
  <c r="Z1877" i="1"/>
  <c r="Y1877" i="1"/>
  <c r="Z1876" i="1"/>
  <c r="Y1876" i="1"/>
  <c r="Z1875" i="1"/>
  <c r="Y1875" i="1"/>
  <c r="Z1874" i="1"/>
  <c r="Y1874" i="1"/>
  <c r="Z1873" i="1"/>
  <c r="Y1873" i="1"/>
  <c r="Z1872" i="1"/>
  <c r="Y1872" i="1"/>
  <c r="Z1871" i="1"/>
  <c r="Y1871" i="1"/>
  <c r="Z1870" i="1"/>
  <c r="Y1870" i="1"/>
  <c r="Z1869" i="1"/>
  <c r="Y1869" i="1"/>
  <c r="Z1868" i="1"/>
  <c r="Y1868" i="1"/>
  <c r="Z1867" i="1"/>
  <c r="Y1867" i="1"/>
  <c r="Z1866" i="1"/>
  <c r="Y1866" i="1"/>
  <c r="Z1865" i="1"/>
  <c r="Y1865" i="1"/>
  <c r="Z1864" i="1"/>
  <c r="Y1864" i="1"/>
  <c r="Z1863" i="1"/>
  <c r="Y1863" i="1"/>
  <c r="Z1862" i="1"/>
  <c r="Y1862" i="1"/>
  <c r="Z1861" i="1"/>
  <c r="Y1861" i="1"/>
  <c r="Z1860" i="1"/>
  <c r="Y1860" i="1"/>
  <c r="Z1859" i="1"/>
  <c r="Y1859" i="1"/>
  <c r="Z1858" i="1"/>
  <c r="Y1858" i="1"/>
  <c r="Z1857" i="1"/>
  <c r="Y1857" i="1"/>
  <c r="Z1856" i="1"/>
  <c r="Y1856" i="1"/>
  <c r="Z1855" i="1"/>
  <c r="Y1855" i="1"/>
  <c r="Z1854" i="1"/>
  <c r="Y1854" i="1"/>
  <c r="Z1853" i="1"/>
  <c r="Y1853" i="1"/>
  <c r="Z1852" i="1"/>
  <c r="Y1852" i="1"/>
  <c r="Z1851" i="1"/>
  <c r="Y1851" i="1"/>
  <c r="Z1850" i="1"/>
  <c r="Y1850" i="1"/>
  <c r="Z1849" i="1"/>
  <c r="Y1849" i="1"/>
  <c r="Z1848" i="1"/>
  <c r="Y1848" i="1"/>
  <c r="Z1847" i="1"/>
  <c r="Y1847" i="1"/>
  <c r="Z1846" i="1"/>
  <c r="Y1846" i="1"/>
  <c r="Z1845" i="1"/>
  <c r="Y1845" i="1"/>
  <c r="Z1844" i="1"/>
  <c r="Y1844" i="1"/>
  <c r="Z1843" i="1"/>
  <c r="Y1843" i="1"/>
  <c r="Z1842" i="1"/>
  <c r="Y1842" i="1"/>
  <c r="Z1841" i="1"/>
  <c r="Y1841" i="1"/>
  <c r="Z1840" i="1"/>
  <c r="Y1840" i="1"/>
  <c r="Z1839" i="1"/>
  <c r="Y1839" i="1"/>
  <c r="Z1838" i="1"/>
  <c r="Y1838" i="1"/>
  <c r="Z1837" i="1"/>
  <c r="Y1837" i="1"/>
  <c r="Z1836" i="1"/>
  <c r="Y1836" i="1"/>
  <c r="Z1835" i="1"/>
  <c r="Y1835" i="1"/>
  <c r="Z1834" i="1"/>
  <c r="Y1834" i="1"/>
  <c r="Z1833" i="1"/>
  <c r="Y1833" i="1"/>
  <c r="Z1832" i="1"/>
  <c r="Y1832" i="1"/>
  <c r="Z1831" i="1"/>
  <c r="Y1831" i="1"/>
  <c r="Z1830" i="1"/>
  <c r="Y1830" i="1"/>
  <c r="Z1829" i="1"/>
  <c r="Y1829" i="1"/>
  <c r="Z1828" i="1"/>
  <c r="Y1828" i="1"/>
  <c r="Z1827" i="1"/>
  <c r="Y1827" i="1"/>
  <c r="Z1826" i="1"/>
  <c r="Y1826" i="1"/>
  <c r="Z1825" i="1"/>
  <c r="Y1825" i="1"/>
  <c r="Z1824" i="1"/>
  <c r="Y1824" i="1"/>
  <c r="Z1823" i="1"/>
  <c r="Y1823" i="1"/>
  <c r="Z1822" i="1"/>
  <c r="Y1822" i="1"/>
  <c r="Z1821" i="1"/>
  <c r="Y1821" i="1"/>
  <c r="Z1820" i="1"/>
  <c r="Y1820" i="1"/>
  <c r="Z1819" i="1"/>
  <c r="Y1819" i="1"/>
  <c r="Z1818" i="1"/>
  <c r="Y1818" i="1"/>
  <c r="Z1817" i="1"/>
  <c r="Y1817" i="1"/>
  <c r="Z1816" i="1"/>
  <c r="Y1816" i="1"/>
  <c r="Z1815" i="1"/>
  <c r="Y1815" i="1"/>
  <c r="Z1814" i="1"/>
  <c r="Y1814" i="1"/>
  <c r="Z1813" i="1"/>
  <c r="Y1813" i="1"/>
  <c r="Z1812" i="1"/>
  <c r="Y1812" i="1"/>
  <c r="Z1811" i="1"/>
  <c r="Y1811" i="1"/>
  <c r="Z1810" i="1"/>
  <c r="Y1810" i="1"/>
  <c r="Z1809" i="1"/>
  <c r="Y1809" i="1"/>
  <c r="Z1808" i="1"/>
  <c r="Y1808" i="1"/>
  <c r="Z1807" i="1"/>
  <c r="Y1807" i="1"/>
  <c r="Z1806" i="1"/>
  <c r="Y1806" i="1"/>
  <c r="Z1805" i="1"/>
  <c r="Y1805" i="1"/>
  <c r="Z1804" i="1"/>
  <c r="Y1804" i="1"/>
  <c r="Z1803" i="1"/>
  <c r="Y1803" i="1"/>
  <c r="Z1802" i="1"/>
  <c r="Y1802" i="1"/>
  <c r="Z1801" i="1"/>
  <c r="Y1801" i="1"/>
  <c r="Z1800" i="1"/>
  <c r="Y1800" i="1"/>
  <c r="Z1799" i="1"/>
  <c r="Y1799" i="1"/>
  <c r="Z1798" i="1"/>
  <c r="Y1798" i="1"/>
  <c r="Z1797" i="1"/>
  <c r="Y1797" i="1"/>
  <c r="Z1796" i="1"/>
  <c r="Y1796" i="1"/>
  <c r="Z1795" i="1"/>
  <c r="Y1795" i="1"/>
  <c r="Z1794" i="1"/>
  <c r="Y1794" i="1"/>
  <c r="Z1793" i="1"/>
  <c r="Y1793" i="1"/>
  <c r="Z1792" i="1"/>
  <c r="Y1792" i="1"/>
  <c r="Z1791" i="1"/>
  <c r="Y1791" i="1"/>
  <c r="Z1790" i="1"/>
  <c r="Y1790" i="1"/>
  <c r="Z1789" i="1"/>
  <c r="Y1789" i="1"/>
  <c r="Z1788" i="1"/>
  <c r="Y1788" i="1"/>
  <c r="Z1787" i="1"/>
  <c r="Y1787" i="1"/>
  <c r="Z1786" i="1"/>
  <c r="Y1786" i="1"/>
  <c r="Z1785" i="1"/>
  <c r="Y1785" i="1"/>
  <c r="Z1784" i="1"/>
  <c r="Y1784" i="1"/>
  <c r="Z1783" i="1"/>
  <c r="Y1783" i="1"/>
  <c r="Z1782" i="1"/>
  <c r="Y1782" i="1"/>
  <c r="Z1781" i="1"/>
  <c r="Y1781" i="1"/>
  <c r="Z1780" i="1"/>
  <c r="Y1780" i="1"/>
  <c r="Z1779" i="1"/>
  <c r="Y1779" i="1"/>
  <c r="Z1778" i="1"/>
  <c r="Y1778" i="1"/>
  <c r="Z1777" i="1"/>
  <c r="Y1777" i="1"/>
  <c r="Z1776" i="1"/>
  <c r="Y1776" i="1"/>
  <c r="Z1775" i="1"/>
  <c r="Y1775" i="1"/>
  <c r="Z1774" i="1"/>
  <c r="Y1774" i="1"/>
  <c r="Z1773" i="1"/>
  <c r="Y1773" i="1"/>
  <c r="Z1772" i="1"/>
  <c r="Y1772" i="1"/>
  <c r="Z1771" i="1"/>
  <c r="Y1771" i="1"/>
  <c r="Z1770" i="1"/>
  <c r="Y1770" i="1"/>
  <c r="Z1769" i="1"/>
  <c r="Y1769" i="1"/>
  <c r="Z1768" i="1"/>
  <c r="Y1768" i="1"/>
  <c r="Z1767" i="1"/>
  <c r="Y1767" i="1"/>
  <c r="Z1766" i="1"/>
  <c r="Y1766" i="1"/>
  <c r="Z1765" i="1"/>
  <c r="Y1765" i="1"/>
  <c r="Z1764" i="1"/>
  <c r="Y1764" i="1"/>
  <c r="Z1763" i="1"/>
  <c r="Y1763" i="1"/>
  <c r="Z1762" i="1"/>
  <c r="Y1762" i="1"/>
  <c r="Z1761" i="1"/>
  <c r="Y1761" i="1"/>
  <c r="Z1760" i="1"/>
  <c r="Y1760" i="1"/>
  <c r="Z1759" i="1"/>
  <c r="Y1759" i="1"/>
  <c r="Z1758" i="1"/>
  <c r="Y1758" i="1"/>
  <c r="Z1757" i="1"/>
  <c r="Y1757" i="1"/>
  <c r="Z1756" i="1"/>
  <c r="Y1756" i="1"/>
  <c r="Z1755" i="1"/>
  <c r="Y1755" i="1"/>
  <c r="Z1754" i="1"/>
  <c r="Y1754" i="1"/>
  <c r="Z1753" i="1"/>
  <c r="Y1753" i="1"/>
  <c r="Z1752" i="1"/>
  <c r="Y1752" i="1"/>
  <c r="Z1751" i="1"/>
  <c r="Y1751" i="1"/>
  <c r="Z1750" i="1"/>
  <c r="Y1750" i="1"/>
  <c r="Z1749" i="1"/>
  <c r="Y1749" i="1"/>
  <c r="Z1748" i="1"/>
  <c r="Y1748" i="1"/>
  <c r="Z1747" i="1"/>
  <c r="Y1747" i="1"/>
  <c r="Z1746" i="1"/>
  <c r="Y1746" i="1"/>
  <c r="Z1745" i="1"/>
  <c r="Y1745" i="1"/>
  <c r="Z1744" i="1"/>
  <c r="Y1744" i="1"/>
  <c r="Z1743" i="1"/>
  <c r="Y1743" i="1"/>
  <c r="Z1742" i="1"/>
  <c r="Y1742" i="1"/>
  <c r="Z1741" i="1"/>
  <c r="Y1741" i="1"/>
  <c r="Z1740" i="1"/>
  <c r="Y1740" i="1"/>
  <c r="Z1739" i="1"/>
  <c r="Y1739" i="1"/>
  <c r="Z1738" i="1"/>
  <c r="Y1738" i="1"/>
  <c r="Z1737" i="1"/>
  <c r="Y1737" i="1"/>
  <c r="Z1736" i="1"/>
  <c r="Y1736" i="1"/>
  <c r="Z1735" i="1"/>
  <c r="Y1735" i="1"/>
  <c r="Z1734" i="1"/>
  <c r="Y1734" i="1"/>
  <c r="Z1733" i="1"/>
  <c r="Y1733" i="1"/>
  <c r="Z1732" i="1"/>
  <c r="Y1732" i="1"/>
  <c r="Z1731" i="1"/>
  <c r="Y1731" i="1"/>
  <c r="Z1730" i="1"/>
  <c r="Y1730" i="1"/>
  <c r="Z1729" i="1"/>
  <c r="Y1729" i="1"/>
  <c r="Z1728" i="1"/>
  <c r="Y1728" i="1"/>
  <c r="Z1727" i="1"/>
  <c r="Y1727" i="1"/>
  <c r="Z1726" i="1"/>
  <c r="Y1726" i="1"/>
  <c r="Z1725" i="1"/>
  <c r="Y1725" i="1"/>
  <c r="Z1724" i="1"/>
  <c r="Y1724" i="1"/>
  <c r="Z1723" i="1"/>
  <c r="Y1723" i="1"/>
  <c r="Z1722" i="1"/>
  <c r="Y1722" i="1"/>
  <c r="Z1721" i="1"/>
  <c r="Y1721" i="1"/>
  <c r="Z1720" i="1"/>
  <c r="Y1720" i="1"/>
  <c r="Z1719" i="1"/>
  <c r="Y1719" i="1"/>
  <c r="Z1718" i="1"/>
  <c r="Y1718" i="1"/>
  <c r="Z1717" i="1"/>
  <c r="Y1717" i="1"/>
  <c r="Z1716" i="1"/>
  <c r="Y1716" i="1"/>
  <c r="Z1715" i="1"/>
  <c r="Y1715" i="1"/>
  <c r="Z1714" i="1"/>
  <c r="Y1714" i="1"/>
  <c r="Z1713" i="1"/>
  <c r="Y1713" i="1"/>
  <c r="Z1712" i="1"/>
  <c r="Y1712" i="1"/>
  <c r="Z1711" i="1"/>
  <c r="Y1711" i="1"/>
  <c r="Z1710" i="1"/>
  <c r="Y1710" i="1"/>
  <c r="Z1709" i="1"/>
  <c r="Y1709" i="1"/>
  <c r="Z1708" i="1"/>
  <c r="Y1708" i="1"/>
  <c r="Z1707" i="1"/>
  <c r="Y1707" i="1"/>
  <c r="Z1706" i="1"/>
  <c r="Y1706" i="1"/>
  <c r="Z1705" i="1"/>
  <c r="Y1705" i="1"/>
  <c r="Z1704" i="1"/>
  <c r="Y1704" i="1"/>
  <c r="Z1703" i="1"/>
  <c r="Y1703" i="1"/>
  <c r="Z1702" i="1"/>
  <c r="Y1702" i="1"/>
  <c r="Z1701" i="1"/>
  <c r="Y1701" i="1"/>
  <c r="Z1700" i="1"/>
  <c r="Y1700" i="1"/>
  <c r="Z1699" i="1"/>
  <c r="Y1699" i="1"/>
  <c r="Z1698" i="1"/>
  <c r="Y1698" i="1"/>
  <c r="Z1697" i="1"/>
  <c r="Y1697" i="1"/>
  <c r="Z1696" i="1"/>
  <c r="Y1696" i="1"/>
  <c r="Z1695" i="1"/>
  <c r="Y1695" i="1"/>
  <c r="Z1694" i="1"/>
  <c r="Y1694" i="1"/>
  <c r="Z1693" i="1"/>
  <c r="Y1693" i="1"/>
  <c r="Z1692" i="1"/>
  <c r="Y1692" i="1"/>
  <c r="Z1691" i="1"/>
  <c r="Y1691" i="1"/>
  <c r="Z1690" i="1"/>
  <c r="Y1690" i="1"/>
  <c r="Z1689" i="1"/>
  <c r="Y1689" i="1"/>
  <c r="Z1688" i="1"/>
  <c r="Y1688" i="1"/>
  <c r="Z1687" i="1"/>
  <c r="Y1687" i="1"/>
  <c r="Z1686" i="1"/>
  <c r="Y1686" i="1"/>
  <c r="Z1685" i="1"/>
  <c r="Y1685" i="1"/>
  <c r="Z1684" i="1"/>
  <c r="Y1684" i="1"/>
  <c r="Z1683" i="1"/>
  <c r="Y1683" i="1"/>
  <c r="Z1682" i="1"/>
  <c r="Y1682" i="1"/>
  <c r="Z1681" i="1"/>
  <c r="Y1681" i="1"/>
  <c r="Z1680" i="1"/>
  <c r="Y1680" i="1"/>
  <c r="Z1679" i="1"/>
  <c r="Y1679" i="1"/>
  <c r="Z1678" i="1"/>
  <c r="Y1678" i="1"/>
  <c r="Z1677" i="1"/>
  <c r="Y1677" i="1"/>
  <c r="Z1676" i="1"/>
  <c r="Y1676" i="1"/>
  <c r="Z1675" i="1"/>
  <c r="Y1675" i="1"/>
  <c r="Z1674" i="1"/>
  <c r="Y1674" i="1"/>
  <c r="Z1673" i="1"/>
  <c r="Y1673" i="1"/>
  <c r="Z1672" i="1"/>
  <c r="Y1672" i="1"/>
  <c r="Z1671" i="1"/>
  <c r="Y1671" i="1"/>
  <c r="Z1670" i="1"/>
  <c r="Y1670" i="1"/>
  <c r="Z1669" i="1"/>
  <c r="Y1669" i="1"/>
  <c r="Z1668" i="1"/>
  <c r="Y1668" i="1"/>
  <c r="Z1667" i="1"/>
  <c r="Y1667" i="1"/>
  <c r="Z1666" i="1"/>
  <c r="Y1666" i="1"/>
  <c r="Z1665" i="1"/>
  <c r="Y1665" i="1"/>
  <c r="Z1664" i="1"/>
  <c r="Y1664" i="1"/>
  <c r="Z1663" i="1"/>
  <c r="Y1663" i="1"/>
  <c r="Z1662" i="1"/>
  <c r="Y1662" i="1"/>
  <c r="Z1661" i="1"/>
  <c r="Y1661" i="1"/>
  <c r="Z1660" i="1"/>
  <c r="Y1660" i="1"/>
  <c r="Z1659" i="1"/>
  <c r="Y1659" i="1"/>
  <c r="Z1658" i="1"/>
  <c r="Y1658" i="1"/>
  <c r="Z1657" i="1"/>
  <c r="Y1657" i="1"/>
  <c r="Z1656" i="1"/>
  <c r="Y1656" i="1"/>
  <c r="Z1655" i="1"/>
  <c r="Y1655" i="1"/>
  <c r="Z1654" i="1"/>
  <c r="Y1654" i="1"/>
  <c r="Z1653" i="1"/>
  <c r="Y1653" i="1"/>
  <c r="Z1652" i="1"/>
  <c r="Y1652" i="1"/>
  <c r="Z1651" i="1"/>
  <c r="Y1651" i="1"/>
  <c r="Z1650" i="1"/>
  <c r="Y1650" i="1"/>
  <c r="Z1649" i="1"/>
  <c r="Y1649" i="1"/>
  <c r="Z1648" i="1"/>
  <c r="Y1648" i="1"/>
  <c r="Z1647" i="1"/>
  <c r="Y1647" i="1"/>
  <c r="Z1646" i="1"/>
  <c r="Y1646" i="1"/>
  <c r="Z1645" i="1"/>
  <c r="Y1645" i="1"/>
  <c r="Z1644" i="1"/>
  <c r="Y1644" i="1"/>
  <c r="Z1643" i="1"/>
  <c r="Y1643" i="1"/>
  <c r="Z1642" i="1"/>
  <c r="Y1642" i="1"/>
  <c r="Z1641" i="1"/>
  <c r="Y1641" i="1"/>
  <c r="Z1640" i="1"/>
  <c r="Y1640" i="1"/>
  <c r="Z1639" i="1"/>
  <c r="Y1639" i="1"/>
  <c r="Z1638" i="1"/>
  <c r="Y1638" i="1"/>
  <c r="Z1637" i="1"/>
  <c r="Y1637" i="1"/>
  <c r="Z1636" i="1"/>
  <c r="Y1636" i="1"/>
  <c r="Z1635" i="1"/>
  <c r="Y1635" i="1"/>
  <c r="Z1634" i="1"/>
  <c r="Y1634" i="1"/>
  <c r="Z1633" i="1"/>
  <c r="Y1633" i="1"/>
  <c r="Z1632" i="1"/>
  <c r="Y1632" i="1"/>
  <c r="Z1631" i="1"/>
  <c r="Y1631" i="1"/>
  <c r="Z1630" i="1"/>
  <c r="Y1630" i="1"/>
  <c r="Z1629" i="1"/>
  <c r="Y1629" i="1"/>
  <c r="Z1628" i="1"/>
  <c r="Y1628" i="1"/>
  <c r="Z1627" i="1"/>
  <c r="Y1627" i="1"/>
  <c r="Z1626" i="1"/>
  <c r="Y1626" i="1"/>
  <c r="Z1625" i="1"/>
  <c r="Y1625" i="1"/>
  <c r="Z1624" i="1"/>
  <c r="Y1624" i="1"/>
  <c r="Z1623" i="1"/>
  <c r="Y1623" i="1"/>
  <c r="Z1622" i="1"/>
  <c r="Y1622" i="1"/>
  <c r="Z1621" i="1"/>
  <c r="Y1621" i="1"/>
  <c r="Z1620" i="1"/>
  <c r="Y1620" i="1"/>
  <c r="Z1619" i="1"/>
  <c r="Y1619" i="1"/>
  <c r="Z1618" i="1"/>
  <c r="Y1618" i="1"/>
  <c r="Z1617" i="1"/>
  <c r="Y1617" i="1"/>
  <c r="Z1616" i="1"/>
  <c r="Y1616" i="1"/>
  <c r="Z1615" i="1"/>
  <c r="Y1615" i="1"/>
  <c r="Z1614" i="1"/>
  <c r="Y1614" i="1"/>
  <c r="Z1613" i="1"/>
  <c r="Y1613" i="1"/>
  <c r="Z1612" i="1"/>
  <c r="Y1612" i="1"/>
  <c r="Z1611" i="1"/>
  <c r="Y1611" i="1"/>
  <c r="Z1610" i="1"/>
  <c r="Y1610" i="1"/>
  <c r="Z1609" i="1"/>
  <c r="Y1609" i="1"/>
  <c r="Z1608" i="1"/>
  <c r="Y1608" i="1"/>
  <c r="Z1607" i="1"/>
  <c r="Y1607" i="1"/>
  <c r="Z1606" i="1"/>
  <c r="Y1606" i="1"/>
  <c r="Z1605" i="1"/>
  <c r="Y1605" i="1"/>
  <c r="Z1604" i="1"/>
  <c r="Y1604" i="1"/>
  <c r="Z1603" i="1"/>
  <c r="Y1603" i="1"/>
  <c r="Z1602" i="1"/>
  <c r="Y1602" i="1"/>
  <c r="Z1601" i="1"/>
  <c r="Y1601" i="1"/>
  <c r="Z1600" i="1"/>
  <c r="Y1600" i="1"/>
  <c r="Z1599" i="1"/>
  <c r="Y1599" i="1"/>
  <c r="Z1598" i="1"/>
  <c r="Y1598" i="1"/>
  <c r="Z1597" i="1"/>
  <c r="Y1597" i="1"/>
  <c r="Z1596" i="1"/>
  <c r="Y1596" i="1"/>
  <c r="Z1595" i="1"/>
  <c r="Y1595" i="1"/>
  <c r="Z1594" i="1"/>
  <c r="Y1594" i="1"/>
  <c r="Z1593" i="1"/>
  <c r="Y1593" i="1"/>
  <c r="Z1592" i="1"/>
  <c r="Y1592" i="1"/>
  <c r="Z1591" i="1"/>
  <c r="Y1591" i="1"/>
  <c r="Z1590" i="1"/>
  <c r="Y1590" i="1"/>
  <c r="Z1589" i="1"/>
  <c r="Y1589" i="1"/>
  <c r="Z1588" i="1"/>
  <c r="Y1588" i="1"/>
  <c r="Z1587" i="1"/>
  <c r="Y1587" i="1"/>
  <c r="Z1586" i="1"/>
  <c r="Y1586" i="1"/>
  <c r="Z1585" i="1"/>
  <c r="Y1585" i="1"/>
  <c r="Z1584" i="1"/>
  <c r="Y1584" i="1"/>
  <c r="Z1583" i="1"/>
  <c r="Y1583" i="1"/>
  <c r="Z1582" i="1"/>
  <c r="Y1582" i="1"/>
  <c r="Z1581" i="1"/>
  <c r="Y1581" i="1"/>
  <c r="Z1580" i="1"/>
  <c r="Y1580" i="1"/>
  <c r="Z1579" i="1"/>
  <c r="Y1579" i="1"/>
  <c r="Z1578" i="1"/>
  <c r="Y1578" i="1"/>
  <c r="Z1577" i="1"/>
  <c r="Y1577" i="1"/>
  <c r="Z1576" i="1"/>
  <c r="Y1576" i="1"/>
  <c r="Z1575" i="1"/>
  <c r="Y1575" i="1"/>
  <c r="Z1574" i="1"/>
  <c r="Y1574" i="1"/>
  <c r="Z1573" i="1"/>
  <c r="Y1573" i="1"/>
  <c r="Z1572" i="1"/>
  <c r="Y1572" i="1"/>
  <c r="Z1571" i="1"/>
  <c r="Y1571" i="1"/>
  <c r="Z1570" i="1"/>
  <c r="Y1570" i="1"/>
  <c r="Z1569" i="1"/>
  <c r="Y1569" i="1"/>
  <c r="Z1568" i="1"/>
  <c r="Y1568" i="1"/>
  <c r="Z1567" i="1"/>
  <c r="Y1567" i="1"/>
  <c r="Z1566" i="1"/>
  <c r="Y1566" i="1"/>
  <c r="Z1565" i="1"/>
  <c r="Y1565" i="1"/>
  <c r="Z1564" i="1"/>
  <c r="Y1564" i="1"/>
  <c r="Z1563" i="1"/>
  <c r="Y1563" i="1"/>
  <c r="Z1562" i="1"/>
  <c r="Y1562" i="1"/>
  <c r="Z1561" i="1"/>
  <c r="Y1561" i="1"/>
  <c r="Z1560" i="1"/>
  <c r="Y1560" i="1"/>
  <c r="Z1559" i="1"/>
  <c r="Y1559" i="1"/>
  <c r="Z1558" i="1"/>
  <c r="Y1558" i="1"/>
  <c r="Z1557" i="1"/>
  <c r="Y1557" i="1"/>
  <c r="Z1556" i="1"/>
  <c r="Y1556" i="1"/>
  <c r="Z1555" i="1"/>
  <c r="Y1555" i="1"/>
  <c r="Z1554" i="1"/>
  <c r="Y1554" i="1"/>
  <c r="Z1553" i="1"/>
  <c r="Y1553" i="1"/>
  <c r="Z1552" i="1"/>
  <c r="Y1552" i="1"/>
  <c r="Z1551" i="1"/>
  <c r="Y1551" i="1"/>
  <c r="Z1550" i="1"/>
  <c r="Y1550" i="1"/>
  <c r="Z1549" i="1"/>
  <c r="Y1549" i="1"/>
  <c r="Z1548" i="1"/>
  <c r="Y1548" i="1"/>
  <c r="Z1547" i="1"/>
  <c r="Y1547" i="1"/>
  <c r="Z1546" i="1"/>
  <c r="Y1546" i="1"/>
  <c r="Z1545" i="1"/>
  <c r="Y1545" i="1"/>
  <c r="Z1544" i="1"/>
  <c r="Y1544" i="1"/>
  <c r="Z1543" i="1"/>
  <c r="Y1543" i="1"/>
  <c r="Z1542" i="1"/>
  <c r="Y1542" i="1"/>
  <c r="Z1541" i="1"/>
  <c r="Y1541" i="1"/>
  <c r="Z1540" i="1"/>
  <c r="Y1540" i="1"/>
  <c r="Z1539" i="1"/>
  <c r="Y1539" i="1"/>
  <c r="Z1538" i="1"/>
  <c r="Y1538" i="1"/>
  <c r="Z1537" i="1"/>
  <c r="Y1537" i="1"/>
  <c r="Z1536" i="1"/>
  <c r="Y1536" i="1"/>
  <c r="Z1535" i="1"/>
  <c r="Y1535" i="1"/>
  <c r="Z1534" i="1"/>
  <c r="Y1534" i="1"/>
  <c r="Z1533" i="1"/>
  <c r="Y1533" i="1"/>
  <c r="Z1532" i="1"/>
  <c r="Y1532" i="1"/>
  <c r="Z1531" i="1"/>
  <c r="Y1531" i="1"/>
  <c r="Z1530" i="1"/>
  <c r="Y1530" i="1"/>
  <c r="Z1529" i="1"/>
  <c r="Y1529" i="1"/>
  <c r="Z1528" i="1"/>
  <c r="Y1528" i="1"/>
  <c r="Z1527" i="1"/>
  <c r="Y1527" i="1"/>
  <c r="Z1526" i="1"/>
  <c r="Y1526" i="1"/>
  <c r="Z1525" i="1"/>
  <c r="Y1525" i="1"/>
  <c r="Z1524" i="1"/>
  <c r="Y1524" i="1"/>
  <c r="Z1523" i="1"/>
  <c r="Y1523" i="1"/>
  <c r="Z1522" i="1"/>
  <c r="Y1522" i="1"/>
  <c r="Z1521" i="1"/>
  <c r="Y1521" i="1"/>
  <c r="Z1520" i="1"/>
  <c r="Y1520" i="1"/>
  <c r="Z1519" i="1"/>
  <c r="Y1519" i="1"/>
  <c r="Z1518" i="1"/>
  <c r="Y1518" i="1"/>
  <c r="Z1517" i="1"/>
  <c r="Y1517" i="1"/>
  <c r="Z1516" i="1"/>
  <c r="Y1516" i="1"/>
  <c r="Z1515" i="1"/>
  <c r="Y1515" i="1"/>
  <c r="Z1514" i="1"/>
  <c r="Y1514" i="1"/>
  <c r="Z1513" i="1"/>
  <c r="Y1513" i="1"/>
  <c r="Z1512" i="1"/>
  <c r="Y1512" i="1"/>
  <c r="Z1511" i="1"/>
  <c r="Y1511" i="1"/>
  <c r="Z1510" i="1"/>
  <c r="Y1510" i="1"/>
  <c r="Z1509" i="1"/>
  <c r="Y1509" i="1"/>
  <c r="Z1508" i="1"/>
  <c r="Y1508" i="1"/>
  <c r="Z1507" i="1"/>
  <c r="Y1507" i="1"/>
  <c r="Z1506" i="1"/>
  <c r="Y1506" i="1"/>
  <c r="Z1505" i="1"/>
  <c r="Y1505" i="1"/>
  <c r="Z1504" i="1"/>
  <c r="Y1504" i="1"/>
  <c r="Z1503" i="1"/>
  <c r="Y1503" i="1"/>
  <c r="Z1502" i="1"/>
  <c r="Y1502" i="1"/>
  <c r="Z1501" i="1"/>
  <c r="Y1501" i="1"/>
  <c r="Z1500" i="1"/>
  <c r="Y1500" i="1"/>
  <c r="Z1499" i="1"/>
  <c r="Y1499" i="1"/>
  <c r="Z1498" i="1"/>
  <c r="Y1498" i="1"/>
  <c r="Z1497" i="1"/>
  <c r="Y1497" i="1"/>
  <c r="Z1496" i="1"/>
  <c r="Y1496" i="1"/>
  <c r="Z1495" i="1"/>
  <c r="Y1495" i="1"/>
  <c r="Z1494" i="1"/>
  <c r="Y1494" i="1"/>
  <c r="Z1493" i="1"/>
  <c r="Y1493" i="1"/>
  <c r="Z1492" i="1"/>
  <c r="Y1492" i="1"/>
  <c r="Z1491" i="1"/>
  <c r="Y1491" i="1"/>
  <c r="Z1490" i="1"/>
  <c r="Y1490" i="1"/>
  <c r="Z1489" i="1"/>
  <c r="Y1489" i="1"/>
  <c r="Z1488" i="1"/>
  <c r="Y1488" i="1"/>
  <c r="Z1487" i="1"/>
  <c r="Y1487" i="1"/>
  <c r="Z1486" i="1"/>
  <c r="Y1486" i="1"/>
  <c r="Z1485" i="1"/>
  <c r="Y1485" i="1"/>
  <c r="Z1484" i="1"/>
  <c r="Y1484" i="1"/>
  <c r="Z1483" i="1"/>
  <c r="Y1483" i="1"/>
  <c r="Z1482" i="1"/>
  <c r="Y1482" i="1"/>
  <c r="Z1481" i="1"/>
  <c r="Y1481" i="1"/>
  <c r="Z1480" i="1"/>
  <c r="Y1480" i="1"/>
  <c r="Z1479" i="1"/>
  <c r="Y1479" i="1"/>
  <c r="Z1478" i="1"/>
  <c r="Y1478" i="1"/>
  <c r="Z1477" i="1"/>
  <c r="Y1477" i="1"/>
  <c r="Z1476" i="1"/>
  <c r="Y1476" i="1"/>
  <c r="Z1475" i="1"/>
  <c r="Y1475" i="1"/>
  <c r="Z1474" i="1"/>
  <c r="Y1474" i="1"/>
  <c r="Z1473" i="1"/>
  <c r="Y1473" i="1"/>
  <c r="Z1472" i="1"/>
  <c r="Y1472" i="1"/>
  <c r="Z1471" i="1"/>
  <c r="Y1471" i="1"/>
  <c r="Z1470" i="1"/>
  <c r="Y1470" i="1"/>
  <c r="Z1469" i="1"/>
  <c r="Y1469" i="1"/>
  <c r="Z1468" i="1"/>
  <c r="Y1468" i="1"/>
  <c r="Z1467" i="1"/>
  <c r="Y1467" i="1"/>
  <c r="Z1466" i="1"/>
  <c r="Y1466" i="1"/>
  <c r="Z1465" i="1"/>
  <c r="Y1465" i="1"/>
  <c r="Z1464" i="1"/>
  <c r="Y1464" i="1"/>
  <c r="Z1463" i="1"/>
  <c r="Y1463" i="1"/>
  <c r="Z1462" i="1"/>
  <c r="Y1462" i="1"/>
  <c r="Z1461" i="1"/>
  <c r="Y1461" i="1"/>
  <c r="Z1460" i="1"/>
  <c r="Y1460" i="1"/>
  <c r="Z1459" i="1"/>
  <c r="Y1459" i="1"/>
  <c r="Z1458" i="1"/>
  <c r="Y1458" i="1"/>
  <c r="Z1457" i="1"/>
  <c r="Y1457" i="1"/>
  <c r="Z1456" i="1"/>
  <c r="Y1456" i="1"/>
  <c r="Z1455" i="1"/>
  <c r="Y1455" i="1"/>
  <c r="Z1454" i="1"/>
  <c r="Y1454" i="1"/>
  <c r="Z1453" i="1"/>
  <c r="Y1453" i="1"/>
  <c r="Z1452" i="1"/>
  <c r="Y1452" i="1"/>
  <c r="Z1451" i="1"/>
  <c r="Y1451" i="1"/>
  <c r="Z1450" i="1"/>
  <c r="Y1450" i="1"/>
  <c r="Z1449" i="1"/>
  <c r="Y1449" i="1"/>
  <c r="Z1448" i="1"/>
  <c r="Y1448" i="1"/>
  <c r="Z1447" i="1"/>
  <c r="Y1447" i="1"/>
  <c r="Z1446" i="1"/>
  <c r="Y1446" i="1"/>
  <c r="Z1445" i="1"/>
  <c r="Y1445" i="1"/>
  <c r="Z1444" i="1"/>
  <c r="Y1444" i="1"/>
  <c r="Z1443" i="1"/>
  <c r="Y1443" i="1"/>
  <c r="Z1442" i="1"/>
  <c r="Y1442" i="1"/>
  <c r="Z1441" i="1"/>
  <c r="Y1441" i="1"/>
  <c r="Z1440" i="1"/>
  <c r="Y1440" i="1"/>
  <c r="Z1439" i="1"/>
  <c r="Y1439" i="1"/>
  <c r="Z1438" i="1"/>
  <c r="Y1438" i="1"/>
  <c r="Z1437" i="1"/>
  <c r="Y1437" i="1"/>
  <c r="Z1436" i="1"/>
  <c r="Y1436" i="1"/>
  <c r="Z1435" i="1"/>
  <c r="Y1435" i="1"/>
  <c r="Z1434" i="1"/>
  <c r="Y1434" i="1"/>
  <c r="Z1433" i="1"/>
  <c r="Y1433" i="1"/>
  <c r="Z1432" i="1"/>
  <c r="Y1432" i="1"/>
  <c r="Z1431" i="1"/>
  <c r="Y1431" i="1"/>
  <c r="Z1430" i="1"/>
  <c r="Y1430" i="1"/>
  <c r="Z1429" i="1"/>
  <c r="Y1429" i="1"/>
  <c r="Z1428" i="1"/>
  <c r="Y1428" i="1"/>
  <c r="Z1427" i="1"/>
  <c r="Y1427" i="1"/>
  <c r="Z1426" i="1"/>
  <c r="Y1426" i="1"/>
  <c r="Z1425" i="1"/>
  <c r="Y1425" i="1"/>
  <c r="Z1424" i="1"/>
  <c r="Y1424" i="1"/>
  <c r="Z1423" i="1"/>
  <c r="Y1423" i="1"/>
  <c r="Z1422" i="1"/>
  <c r="Y1422" i="1"/>
  <c r="Z1421" i="1"/>
  <c r="Y1421" i="1"/>
  <c r="Z1420" i="1"/>
  <c r="Y1420" i="1"/>
  <c r="Z1419" i="1"/>
  <c r="Y1419" i="1"/>
  <c r="Z1418" i="1"/>
  <c r="Y1418" i="1"/>
  <c r="Z1417" i="1"/>
  <c r="Y1417" i="1"/>
  <c r="Z1416" i="1"/>
  <c r="Y1416" i="1"/>
  <c r="Z1415" i="1"/>
  <c r="Y1415" i="1"/>
  <c r="Z1414" i="1"/>
  <c r="Y1414" i="1"/>
  <c r="Z1413" i="1"/>
  <c r="Y1413" i="1"/>
  <c r="Z1412" i="1"/>
  <c r="Y1412" i="1"/>
  <c r="Z1411" i="1"/>
  <c r="Y1411" i="1"/>
  <c r="Z1410" i="1"/>
  <c r="Y1410" i="1"/>
  <c r="Z1409" i="1"/>
  <c r="Y1409" i="1"/>
  <c r="Z1408" i="1"/>
  <c r="Y1408" i="1"/>
  <c r="Z1407" i="1"/>
  <c r="Y1407" i="1"/>
  <c r="Z1406" i="1"/>
  <c r="Y1406" i="1"/>
  <c r="Z1405" i="1"/>
  <c r="Y1405" i="1"/>
  <c r="Z1404" i="1"/>
  <c r="Y1404" i="1"/>
  <c r="Z1403" i="1"/>
  <c r="Y1403" i="1"/>
  <c r="Z1402" i="1"/>
  <c r="Y1402" i="1"/>
  <c r="Z1401" i="1"/>
  <c r="Y1401" i="1"/>
  <c r="Z1400" i="1"/>
  <c r="Y1400" i="1"/>
  <c r="Z1399" i="1"/>
  <c r="Y1399" i="1"/>
  <c r="Z1398" i="1"/>
  <c r="Y1398" i="1"/>
  <c r="Z1397" i="1"/>
  <c r="Y1397" i="1"/>
  <c r="Z1396" i="1"/>
  <c r="Y1396" i="1"/>
  <c r="Z1395" i="1"/>
  <c r="Y1395" i="1"/>
  <c r="Z1394" i="1"/>
  <c r="Y1394" i="1"/>
  <c r="Z1393" i="1"/>
  <c r="Y1393" i="1"/>
  <c r="Z1392" i="1"/>
  <c r="Y1392" i="1"/>
  <c r="Z1391" i="1"/>
  <c r="Y1391" i="1"/>
  <c r="Z1390" i="1"/>
  <c r="Y1390" i="1"/>
  <c r="Z1389" i="1"/>
  <c r="Y1389" i="1"/>
  <c r="Z1388" i="1"/>
  <c r="Y1388" i="1"/>
  <c r="Z1387" i="1"/>
  <c r="Y1387" i="1"/>
  <c r="Z1386" i="1"/>
  <c r="Y1386" i="1"/>
  <c r="Z1385" i="1"/>
  <c r="Y1385" i="1"/>
  <c r="Z1384" i="1"/>
  <c r="Y1384" i="1"/>
  <c r="Z1383" i="1"/>
  <c r="Y1383" i="1"/>
  <c r="Z1382" i="1"/>
  <c r="Y1382" i="1"/>
  <c r="Z1381" i="1"/>
  <c r="Y1381" i="1"/>
  <c r="Z1380" i="1"/>
  <c r="Y1380" i="1"/>
  <c r="Z1379" i="1"/>
  <c r="Y1379" i="1"/>
  <c r="Z1378" i="1"/>
  <c r="Y1378" i="1"/>
  <c r="Z1377" i="1"/>
  <c r="Y1377" i="1"/>
  <c r="Z1376" i="1"/>
  <c r="Y1376" i="1"/>
  <c r="Z1375" i="1"/>
  <c r="Y1375" i="1"/>
  <c r="Z1374" i="1"/>
  <c r="Y1374" i="1"/>
  <c r="Z1373" i="1"/>
  <c r="Y1373" i="1"/>
  <c r="Z1372" i="1"/>
  <c r="Y1372" i="1"/>
  <c r="Z1371" i="1"/>
  <c r="Y1371" i="1"/>
  <c r="Z1370" i="1"/>
  <c r="Y1370" i="1"/>
  <c r="Z1369" i="1"/>
  <c r="Y1369" i="1"/>
  <c r="Z1368" i="1"/>
  <c r="Y1368" i="1"/>
  <c r="Z1367" i="1"/>
  <c r="Y1367" i="1"/>
  <c r="Z1366" i="1"/>
  <c r="Y1366" i="1"/>
  <c r="Z1365" i="1"/>
  <c r="Y1365" i="1"/>
  <c r="Z1364" i="1"/>
  <c r="Y1364" i="1"/>
  <c r="Z1363" i="1"/>
  <c r="Y1363" i="1"/>
  <c r="Z1362" i="1"/>
  <c r="Y1362" i="1"/>
  <c r="Z1361" i="1"/>
  <c r="Y1361" i="1"/>
  <c r="Z1360" i="1"/>
  <c r="Y1360" i="1"/>
  <c r="Z1359" i="1"/>
  <c r="Y1359" i="1"/>
  <c r="Z1358" i="1"/>
  <c r="Y1358" i="1"/>
  <c r="Z1357" i="1"/>
  <c r="Y1357" i="1"/>
  <c r="Z1356" i="1"/>
  <c r="Y1356" i="1"/>
  <c r="Z1355" i="1"/>
  <c r="Y1355" i="1"/>
  <c r="Z1354" i="1"/>
  <c r="Y1354" i="1"/>
  <c r="Z1353" i="1"/>
  <c r="Y1353" i="1"/>
  <c r="Z1352" i="1"/>
  <c r="Y1352" i="1"/>
  <c r="Z1351" i="1"/>
  <c r="Y1351" i="1"/>
  <c r="Z1350" i="1"/>
  <c r="Y1350" i="1"/>
  <c r="Z1349" i="1"/>
  <c r="Y1349" i="1"/>
  <c r="Z1348" i="1"/>
  <c r="Y1348" i="1"/>
  <c r="Z1347" i="1"/>
  <c r="Y1347" i="1"/>
  <c r="Z1346" i="1"/>
  <c r="Y1346" i="1"/>
  <c r="Z1345" i="1"/>
  <c r="Y1345" i="1"/>
  <c r="Z1344" i="1"/>
  <c r="Y1344" i="1"/>
  <c r="Z1343" i="1"/>
  <c r="Y1343" i="1"/>
  <c r="Z1342" i="1"/>
  <c r="Y1342" i="1"/>
  <c r="Z1341" i="1"/>
  <c r="Y1341" i="1"/>
  <c r="Z1340" i="1"/>
  <c r="Y1340" i="1"/>
  <c r="Z1339" i="1"/>
  <c r="Y1339" i="1"/>
  <c r="Z1338" i="1"/>
  <c r="Y1338" i="1"/>
  <c r="Z1337" i="1"/>
  <c r="Y1337" i="1"/>
  <c r="Z1336" i="1"/>
  <c r="Y1336" i="1"/>
  <c r="Z1335" i="1"/>
  <c r="Y1335" i="1"/>
  <c r="Z1334" i="1"/>
  <c r="Y1334" i="1"/>
  <c r="Z1333" i="1"/>
  <c r="Y1333" i="1"/>
  <c r="Z1332" i="1"/>
  <c r="Y1332" i="1"/>
  <c r="Z1331" i="1"/>
  <c r="Y1331" i="1"/>
  <c r="Z1330" i="1"/>
  <c r="Y1330" i="1"/>
  <c r="Z1329" i="1"/>
  <c r="Y1329" i="1"/>
  <c r="Z1328" i="1"/>
  <c r="Y1328" i="1"/>
  <c r="Z1327" i="1"/>
  <c r="Y1327" i="1"/>
  <c r="Z1326" i="1"/>
  <c r="Y1326" i="1"/>
  <c r="Z1325" i="1"/>
  <c r="Y1325" i="1"/>
  <c r="Z1324" i="1"/>
  <c r="Y1324" i="1"/>
  <c r="Z1323" i="1"/>
  <c r="Y1323" i="1"/>
  <c r="Z1322" i="1"/>
  <c r="Y1322" i="1"/>
  <c r="Z1321" i="1"/>
  <c r="Y1321" i="1"/>
  <c r="Z1320" i="1"/>
  <c r="Y1320" i="1"/>
  <c r="Z1319" i="1"/>
  <c r="Y1319" i="1"/>
  <c r="Z1318" i="1"/>
  <c r="Y1318" i="1"/>
  <c r="Z1317" i="1"/>
  <c r="Y1317" i="1"/>
  <c r="Z1316" i="1"/>
  <c r="Y1316" i="1"/>
  <c r="Z1315" i="1"/>
  <c r="Y1315" i="1"/>
  <c r="Z1314" i="1"/>
  <c r="Y1314" i="1"/>
  <c r="Z1313" i="1"/>
  <c r="Y1313" i="1"/>
  <c r="Z1312" i="1"/>
  <c r="Y1312" i="1"/>
  <c r="Z1311" i="1"/>
  <c r="Y1311" i="1"/>
  <c r="Z1310" i="1"/>
  <c r="Y1310" i="1"/>
  <c r="Z1309" i="1"/>
  <c r="Y1309" i="1"/>
  <c r="Z1308" i="1"/>
  <c r="Y1308" i="1"/>
  <c r="Z1307" i="1"/>
  <c r="Y1307" i="1"/>
  <c r="Z1306" i="1"/>
  <c r="Y1306" i="1"/>
  <c r="Z1305" i="1"/>
  <c r="Y1305" i="1"/>
  <c r="Z1304" i="1"/>
  <c r="Y1304" i="1"/>
  <c r="Z1303" i="1"/>
  <c r="Y1303" i="1"/>
  <c r="Z1302" i="1"/>
  <c r="Y1302" i="1"/>
  <c r="Z1301" i="1"/>
  <c r="Y1301" i="1"/>
  <c r="Z1300" i="1"/>
  <c r="Y1300" i="1"/>
  <c r="Z1299" i="1"/>
  <c r="Y1299" i="1"/>
  <c r="Z1298" i="1"/>
  <c r="Y1298" i="1"/>
  <c r="Z1297" i="1"/>
  <c r="Y1297" i="1"/>
  <c r="Z1296" i="1"/>
  <c r="Y1296" i="1"/>
  <c r="Z1295" i="1"/>
  <c r="Y1295" i="1"/>
  <c r="Z1294" i="1"/>
  <c r="Y1294" i="1"/>
  <c r="Z1293" i="1"/>
  <c r="Y1293" i="1"/>
  <c r="Z1292" i="1"/>
  <c r="Y1292" i="1"/>
  <c r="Z1291" i="1"/>
  <c r="Y1291" i="1"/>
  <c r="Z1290" i="1"/>
  <c r="Y1290" i="1"/>
  <c r="Z1289" i="1"/>
  <c r="Y1289" i="1"/>
  <c r="Z1288" i="1"/>
  <c r="Y1288" i="1"/>
  <c r="Z1287" i="1"/>
  <c r="Y1287" i="1"/>
  <c r="Z1286" i="1"/>
  <c r="Y1286" i="1"/>
  <c r="Z1285" i="1"/>
  <c r="Y1285" i="1"/>
  <c r="Z1284" i="1"/>
  <c r="Y1284" i="1"/>
  <c r="Z1283" i="1"/>
  <c r="Y1283" i="1"/>
  <c r="Z1282" i="1"/>
  <c r="Y1282" i="1"/>
  <c r="Z1281" i="1"/>
  <c r="Y1281" i="1"/>
  <c r="Z1280" i="1"/>
  <c r="Y1280" i="1"/>
  <c r="Z1279" i="1"/>
  <c r="Y1279" i="1"/>
  <c r="Z1278" i="1"/>
  <c r="Y1278" i="1"/>
  <c r="Z1277" i="1"/>
  <c r="Y1277" i="1"/>
  <c r="Z1276" i="1"/>
  <c r="Y1276" i="1"/>
  <c r="Z1275" i="1"/>
  <c r="Y1275" i="1"/>
  <c r="Z1274" i="1"/>
  <c r="Y1274" i="1"/>
  <c r="Z1273" i="1"/>
  <c r="Y1273" i="1"/>
  <c r="Z1272" i="1"/>
  <c r="Y1272" i="1"/>
  <c r="Z1271" i="1"/>
  <c r="Y1271" i="1"/>
  <c r="Z1270" i="1"/>
  <c r="Y1270" i="1"/>
  <c r="Z1269" i="1"/>
  <c r="Y1269" i="1"/>
  <c r="Z1268" i="1"/>
  <c r="Y1268" i="1"/>
  <c r="Z1267" i="1"/>
  <c r="Y1267" i="1"/>
  <c r="Z1266" i="1"/>
  <c r="Y1266" i="1"/>
  <c r="Z1265" i="1"/>
  <c r="Y1265" i="1"/>
  <c r="Z1264" i="1"/>
  <c r="Y1264" i="1"/>
  <c r="Z1263" i="1"/>
  <c r="Y1263" i="1"/>
  <c r="Z1262" i="1"/>
  <c r="Y1262" i="1"/>
  <c r="Z1261" i="1"/>
  <c r="Y1261" i="1"/>
  <c r="Z1260" i="1"/>
  <c r="Y1260" i="1"/>
  <c r="Z1259" i="1"/>
  <c r="Y1259" i="1"/>
  <c r="Z1258" i="1"/>
  <c r="Y1258" i="1"/>
  <c r="Z1257" i="1"/>
  <c r="Y1257" i="1"/>
  <c r="Z1256" i="1"/>
  <c r="Y1256" i="1"/>
  <c r="Z1255" i="1"/>
  <c r="Y1255" i="1"/>
  <c r="Z1254" i="1"/>
  <c r="Y1254" i="1"/>
  <c r="Z1253" i="1"/>
  <c r="Y1253" i="1"/>
  <c r="Z1252" i="1"/>
  <c r="Y1252" i="1"/>
  <c r="Z1251" i="1"/>
  <c r="Y1251" i="1"/>
  <c r="Z1250" i="1"/>
  <c r="Y1250" i="1"/>
  <c r="Z1249" i="1"/>
  <c r="Y1249" i="1"/>
  <c r="Z1248" i="1"/>
  <c r="Y1248" i="1"/>
  <c r="Z1247" i="1"/>
  <c r="Y1247" i="1"/>
  <c r="Z1246" i="1"/>
  <c r="Y1246" i="1"/>
  <c r="Z1245" i="1"/>
  <c r="Y1245" i="1"/>
  <c r="Z1244" i="1"/>
  <c r="Y1244" i="1"/>
  <c r="Z1243" i="1"/>
  <c r="Y1243" i="1"/>
  <c r="Z1242" i="1"/>
  <c r="Y1242" i="1"/>
  <c r="Z1241" i="1"/>
  <c r="Y1241" i="1"/>
  <c r="Z1240" i="1"/>
  <c r="Y1240" i="1"/>
  <c r="Z1239" i="1"/>
  <c r="Y1239" i="1"/>
  <c r="Z1238" i="1"/>
  <c r="Y1238" i="1"/>
  <c r="Z1237" i="1"/>
  <c r="Y1237" i="1"/>
  <c r="Z1236" i="1"/>
  <c r="Y1236" i="1"/>
  <c r="Z1235" i="1"/>
  <c r="Y1235" i="1"/>
  <c r="Z1234" i="1"/>
  <c r="Y1234" i="1"/>
  <c r="Z1233" i="1"/>
  <c r="Y1233" i="1"/>
  <c r="Z1232" i="1"/>
  <c r="Y1232" i="1"/>
  <c r="Z1231" i="1"/>
  <c r="Y1231" i="1"/>
  <c r="Z1230" i="1"/>
  <c r="Y1230" i="1"/>
  <c r="Z1229" i="1"/>
  <c r="Y1229" i="1"/>
  <c r="Z1228" i="1"/>
  <c r="Y1228" i="1"/>
  <c r="Z1227" i="1"/>
  <c r="Y1227" i="1"/>
  <c r="Z1226" i="1"/>
  <c r="Y1226" i="1"/>
  <c r="Z1225" i="1"/>
  <c r="Y1225" i="1"/>
  <c r="Z1224" i="1"/>
  <c r="Y1224" i="1"/>
  <c r="Z1223" i="1"/>
  <c r="Y1223" i="1"/>
  <c r="Z1222" i="1"/>
  <c r="Y1222" i="1"/>
  <c r="Z1221" i="1"/>
  <c r="Y1221" i="1"/>
  <c r="Z1220" i="1"/>
  <c r="Y1220" i="1"/>
  <c r="Z1219" i="1"/>
  <c r="Y1219" i="1"/>
  <c r="Z1218" i="1"/>
  <c r="Y1218" i="1"/>
  <c r="Z1217" i="1"/>
  <c r="Y1217" i="1"/>
  <c r="Z1216" i="1"/>
  <c r="Y1216" i="1"/>
  <c r="Z1215" i="1"/>
  <c r="Y1215" i="1"/>
  <c r="Z1214" i="1"/>
  <c r="Y1214" i="1"/>
  <c r="Z1213" i="1"/>
  <c r="Y1213" i="1"/>
  <c r="Z1212" i="1"/>
  <c r="Y1212" i="1"/>
  <c r="Z1211" i="1"/>
  <c r="Y1211" i="1"/>
  <c r="Z1210" i="1"/>
  <c r="Y1210" i="1"/>
  <c r="Z1209" i="1"/>
  <c r="Y1209" i="1"/>
  <c r="Z1208" i="1"/>
  <c r="Y1208" i="1"/>
  <c r="Z1207" i="1"/>
  <c r="Y1207" i="1"/>
  <c r="Z1206" i="1"/>
  <c r="Y1206" i="1"/>
  <c r="Z1205" i="1"/>
  <c r="Y1205" i="1"/>
  <c r="Z1204" i="1"/>
  <c r="Y1204" i="1"/>
  <c r="Z1203" i="1"/>
  <c r="Y1203" i="1"/>
  <c r="Z1202" i="1"/>
  <c r="Y1202" i="1"/>
  <c r="Z1201" i="1"/>
  <c r="Y1201" i="1"/>
  <c r="Z1200" i="1"/>
  <c r="Y1200" i="1"/>
  <c r="Z1199" i="1"/>
  <c r="Y1199" i="1"/>
  <c r="Z1198" i="1"/>
  <c r="Y1198" i="1"/>
  <c r="Z1197" i="1"/>
  <c r="Y1197" i="1"/>
  <c r="Z1196" i="1"/>
  <c r="Y1196" i="1"/>
  <c r="Z1195" i="1"/>
  <c r="Y1195" i="1"/>
  <c r="Z1194" i="1"/>
  <c r="Y1194" i="1"/>
  <c r="Z1193" i="1"/>
  <c r="Y1193" i="1"/>
  <c r="Z1192" i="1"/>
  <c r="Y1192" i="1"/>
  <c r="Z1191" i="1"/>
  <c r="Y1191" i="1"/>
  <c r="Z1190" i="1"/>
  <c r="Y1190" i="1"/>
  <c r="Z1189" i="1"/>
  <c r="Y1189" i="1"/>
  <c r="Z1188" i="1"/>
  <c r="Y1188" i="1"/>
  <c r="Z1187" i="1"/>
  <c r="Y1187" i="1"/>
  <c r="Z1186" i="1"/>
  <c r="Y1186" i="1"/>
  <c r="Z1185" i="1"/>
  <c r="Y1185" i="1"/>
  <c r="Z1184" i="1"/>
  <c r="Y1184" i="1"/>
  <c r="Z1183" i="1"/>
  <c r="Y1183" i="1"/>
  <c r="Z1182" i="1"/>
  <c r="Y1182" i="1"/>
  <c r="Z1181" i="1"/>
  <c r="Y1181" i="1"/>
  <c r="Z1180" i="1"/>
  <c r="Y1180" i="1"/>
  <c r="Z1179" i="1"/>
  <c r="Y1179" i="1"/>
  <c r="Z1178" i="1"/>
  <c r="Y1178" i="1"/>
  <c r="Z1177" i="1"/>
  <c r="Y1177" i="1"/>
  <c r="Z1176" i="1"/>
  <c r="Y1176" i="1"/>
  <c r="Z1175" i="1"/>
  <c r="Y1175" i="1"/>
  <c r="Z1174" i="1"/>
  <c r="Y1174" i="1"/>
  <c r="Z1173" i="1"/>
  <c r="Y1173" i="1"/>
  <c r="Z1172" i="1"/>
  <c r="Y1172" i="1"/>
  <c r="Z1171" i="1"/>
  <c r="Y1171" i="1"/>
  <c r="Z1170" i="1"/>
  <c r="Y1170" i="1"/>
  <c r="Z1169" i="1"/>
  <c r="Y1169" i="1"/>
  <c r="Z1168" i="1"/>
  <c r="Y1168" i="1"/>
  <c r="Z1167" i="1"/>
  <c r="Y1167" i="1"/>
  <c r="Z1166" i="1"/>
  <c r="Y1166" i="1"/>
  <c r="Z1165" i="1"/>
  <c r="Y1165" i="1"/>
  <c r="Z1164" i="1"/>
  <c r="Y1164" i="1"/>
  <c r="Z1163" i="1"/>
  <c r="Y1163" i="1"/>
  <c r="Z1162" i="1"/>
  <c r="Y1162" i="1"/>
  <c r="Z1161" i="1"/>
  <c r="Y1161" i="1"/>
  <c r="Z1160" i="1"/>
  <c r="Y1160" i="1"/>
  <c r="Z1159" i="1"/>
  <c r="Y1159" i="1"/>
  <c r="Z1158" i="1"/>
  <c r="Y1158" i="1"/>
  <c r="Z1157" i="1"/>
  <c r="Y1157" i="1"/>
  <c r="Z1156" i="1"/>
  <c r="Y1156" i="1"/>
  <c r="Z1155" i="1"/>
  <c r="Y1155" i="1"/>
  <c r="Z1154" i="1"/>
  <c r="Y1154" i="1"/>
  <c r="Z1153" i="1"/>
  <c r="Y1153" i="1"/>
  <c r="Z1152" i="1"/>
  <c r="Y1152" i="1"/>
  <c r="Z1151" i="1"/>
  <c r="Y1151" i="1"/>
  <c r="Z1150" i="1"/>
  <c r="Y1150" i="1"/>
  <c r="Z1149" i="1"/>
  <c r="Y1149" i="1"/>
  <c r="Z1148" i="1"/>
  <c r="Y1148" i="1"/>
  <c r="Z1147" i="1"/>
  <c r="Y1147" i="1"/>
  <c r="Z1146" i="1"/>
  <c r="Y1146" i="1"/>
  <c r="Z1145" i="1"/>
  <c r="Y1145" i="1"/>
  <c r="Z1144" i="1"/>
  <c r="Y1144" i="1"/>
  <c r="Z1143" i="1"/>
  <c r="Y1143" i="1"/>
  <c r="Z1142" i="1"/>
  <c r="Y1142" i="1"/>
  <c r="Z1141" i="1"/>
  <c r="Y1141" i="1"/>
  <c r="Z1140" i="1"/>
  <c r="Y1140" i="1"/>
  <c r="Z1139" i="1"/>
  <c r="Y1139" i="1"/>
  <c r="Z1138" i="1"/>
  <c r="Y1138" i="1"/>
  <c r="Z1137" i="1"/>
  <c r="Y1137" i="1"/>
  <c r="Z1136" i="1"/>
  <c r="Y1136" i="1"/>
  <c r="Z1135" i="1"/>
  <c r="Y1135" i="1"/>
  <c r="Z1134" i="1"/>
  <c r="Y1134" i="1"/>
  <c r="Z1133" i="1"/>
  <c r="Y1133" i="1"/>
  <c r="Z1132" i="1"/>
  <c r="Y1132" i="1"/>
  <c r="Z1131" i="1"/>
  <c r="Y1131" i="1"/>
  <c r="Z1130" i="1"/>
  <c r="Y1130" i="1"/>
  <c r="Z1129" i="1"/>
  <c r="Y1129" i="1"/>
  <c r="Z1128" i="1"/>
  <c r="Y1128" i="1"/>
  <c r="Z1127" i="1"/>
  <c r="Y1127" i="1"/>
  <c r="Z1126" i="1"/>
  <c r="Y1126" i="1"/>
  <c r="Z1125" i="1"/>
  <c r="Y1125" i="1"/>
  <c r="Z1124" i="1"/>
  <c r="Y1124" i="1"/>
  <c r="Z1123" i="1"/>
  <c r="Y1123" i="1"/>
  <c r="Z1122" i="1"/>
  <c r="Y1122" i="1"/>
  <c r="Z1121" i="1"/>
  <c r="Y1121" i="1"/>
  <c r="Z1120" i="1"/>
  <c r="Y1120" i="1"/>
  <c r="Z1119" i="1"/>
  <c r="Y1119" i="1"/>
  <c r="Z1118" i="1"/>
  <c r="Y1118" i="1"/>
  <c r="Z1117" i="1"/>
  <c r="Y1117" i="1"/>
  <c r="Z1116" i="1"/>
  <c r="Y1116" i="1"/>
  <c r="Z1115" i="1"/>
  <c r="Y1115" i="1"/>
  <c r="Z1114" i="1"/>
  <c r="Y1114" i="1"/>
  <c r="Z1113" i="1"/>
  <c r="Y1113" i="1"/>
  <c r="Z1112" i="1"/>
  <c r="Y1112" i="1"/>
  <c r="Z1111" i="1"/>
  <c r="Y1111" i="1"/>
  <c r="Z1110" i="1"/>
  <c r="Y1110" i="1"/>
  <c r="Z1109" i="1"/>
  <c r="Y1109" i="1"/>
  <c r="Z1108" i="1"/>
  <c r="Y1108" i="1"/>
  <c r="Z1107" i="1"/>
  <c r="Y1107" i="1"/>
  <c r="Z1106" i="1"/>
  <c r="Y1106" i="1"/>
  <c r="Z1105" i="1"/>
  <c r="Y1105" i="1"/>
  <c r="Z1104" i="1"/>
  <c r="Y1104" i="1"/>
  <c r="Z1103" i="1"/>
  <c r="Y1103" i="1"/>
  <c r="Z1102" i="1"/>
  <c r="Y1102" i="1"/>
  <c r="Z1101" i="1"/>
  <c r="Y1101" i="1"/>
  <c r="Z1100" i="1"/>
  <c r="Y1100" i="1"/>
  <c r="Z1099" i="1"/>
  <c r="Y1099" i="1"/>
  <c r="Z1098" i="1"/>
  <c r="Y1098" i="1"/>
  <c r="Z1097" i="1"/>
  <c r="Y1097" i="1"/>
  <c r="Z1096" i="1"/>
  <c r="Y1096" i="1"/>
  <c r="Z1095" i="1"/>
  <c r="Y1095" i="1"/>
  <c r="Z1094" i="1"/>
  <c r="Y1094" i="1"/>
  <c r="Z1093" i="1"/>
  <c r="Y1093" i="1"/>
  <c r="Z1092" i="1"/>
  <c r="Y1092" i="1"/>
  <c r="Z1091" i="1"/>
  <c r="Y1091" i="1"/>
  <c r="Z1090" i="1"/>
  <c r="Y1090" i="1"/>
  <c r="Z1089" i="1"/>
  <c r="Y1089" i="1"/>
  <c r="Z1088" i="1"/>
  <c r="Y1088" i="1"/>
  <c r="Z1087" i="1"/>
  <c r="Y1087" i="1"/>
  <c r="Z1086" i="1"/>
  <c r="Y1086" i="1"/>
  <c r="Z1085" i="1"/>
  <c r="Y1085" i="1"/>
  <c r="Z1084" i="1"/>
  <c r="Y1084" i="1"/>
  <c r="Z1083" i="1"/>
  <c r="Y1083" i="1"/>
  <c r="Z1082" i="1"/>
  <c r="Y1082" i="1"/>
  <c r="Z1081" i="1"/>
  <c r="Y1081" i="1"/>
  <c r="Z1080" i="1"/>
  <c r="Y1080" i="1"/>
  <c r="Z1079" i="1"/>
  <c r="Y1079" i="1"/>
  <c r="Z1078" i="1"/>
  <c r="Y1078" i="1"/>
  <c r="Z1077" i="1"/>
  <c r="Y1077" i="1"/>
  <c r="Z1076" i="1"/>
  <c r="Y1076" i="1"/>
  <c r="Z1075" i="1"/>
  <c r="Y1075" i="1"/>
  <c r="Z1074" i="1"/>
  <c r="Y1074" i="1"/>
  <c r="Z1073" i="1"/>
  <c r="Y1073" i="1"/>
  <c r="Z1072" i="1"/>
  <c r="Y1072" i="1"/>
  <c r="Z1071" i="1"/>
  <c r="Y1071" i="1"/>
  <c r="Z1070" i="1"/>
  <c r="Y1070" i="1"/>
  <c r="Z1069" i="1"/>
  <c r="Y1069" i="1"/>
  <c r="Z1068" i="1"/>
  <c r="Y1068" i="1"/>
  <c r="Z1067" i="1"/>
  <c r="Y1067" i="1"/>
  <c r="Z1066" i="1"/>
  <c r="Y1066" i="1"/>
  <c r="Z1065" i="1"/>
  <c r="Y1065" i="1"/>
  <c r="Z1064" i="1"/>
  <c r="Y1064" i="1"/>
  <c r="Z1063" i="1"/>
  <c r="Y1063" i="1"/>
  <c r="Z1062" i="1"/>
  <c r="Y1062" i="1"/>
  <c r="Z1061" i="1"/>
  <c r="Y1061" i="1"/>
  <c r="Z1060" i="1"/>
  <c r="Y1060" i="1"/>
  <c r="Z1059" i="1"/>
  <c r="Y1059" i="1"/>
  <c r="Z1058" i="1"/>
  <c r="Y1058" i="1"/>
  <c r="Z1057" i="1"/>
  <c r="Y1057" i="1"/>
  <c r="Z1056" i="1"/>
  <c r="Y1056" i="1"/>
  <c r="Z1055" i="1"/>
  <c r="Y1055" i="1"/>
  <c r="Z1054" i="1"/>
  <c r="Y1054" i="1"/>
  <c r="Z1053" i="1"/>
  <c r="Y1053" i="1"/>
  <c r="Z1052" i="1"/>
  <c r="Y1052" i="1"/>
  <c r="Z1051" i="1"/>
  <c r="Y1051" i="1"/>
  <c r="Z1050" i="1"/>
  <c r="Y1050" i="1"/>
  <c r="Z1049" i="1"/>
  <c r="Y1049" i="1"/>
  <c r="Z1048" i="1"/>
  <c r="Y1048" i="1"/>
  <c r="Z1047" i="1"/>
  <c r="Y1047" i="1"/>
  <c r="Z1046" i="1"/>
  <c r="Y1046" i="1"/>
  <c r="Z1045" i="1"/>
  <c r="Y1045" i="1"/>
  <c r="Z1044" i="1"/>
  <c r="Y1044" i="1"/>
  <c r="Z1043" i="1"/>
  <c r="Y1043" i="1"/>
  <c r="Z1042" i="1"/>
  <c r="Y1042" i="1"/>
  <c r="Z1041" i="1"/>
  <c r="Y1041" i="1"/>
  <c r="Z1040" i="1"/>
  <c r="Y1040" i="1"/>
  <c r="Z1039" i="1"/>
  <c r="Y1039" i="1"/>
  <c r="Z1038" i="1"/>
  <c r="Y1038" i="1"/>
  <c r="Z1037" i="1"/>
  <c r="Y1037" i="1"/>
  <c r="Z1036" i="1"/>
  <c r="Y1036" i="1"/>
  <c r="Z1035" i="1"/>
  <c r="Y1035" i="1"/>
  <c r="Z1034" i="1"/>
  <c r="Y1034" i="1"/>
  <c r="Z1033" i="1"/>
  <c r="Y1033" i="1"/>
  <c r="Z1032" i="1"/>
  <c r="Y1032" i="1"/>
  <c r="Z1031" i="1"/>
  <c r="Y1031" i="1"/>
  <c r="Z1030" i="1"/>
  <c r="Y1030" i="1"/>
  <c r="Z1029" i="1"/>
  <c r="Y1029" i="1"/>
  <c r="Z1028" i="1"/>
  <c r="Y1028" i="1"/>
  <c r="Z1027" i="1"/>
  <c r="Y1027" i="1"/>
  <c r="Z1026" i="1"/>
  <c r="Y1026" i="1"/>
  <c r="Z1025" i="1"/>
  <c r="Y1025" i="1"/>
  <c r="Z1024" i="1"/>
  <c r="Y1024" i="1"/>
  <c r="Z1023" i="1"/>
  <c r="Y1023" i="1"/>
  <c r="Z1022" i="1"/>
  <c r="Y1022" i="1"/>
  <c r="Z1021" i="1"/>
  <c r="Y1021" i="1"/>
  <c r="Z1020" i="1"/>
  <c r="Y1020" i="1"/>
  <c r="Z1019" i="1"/>
  <c r="Y1019" i="1"/>
  <c r="Z1018" i="1"/>
  <c r="Y1018" i="1"/>
  <c r="Z1017" i="1"/>
  <c r="Y1017" i="1"/>
  <c r="Z1016" i="1"/>
  <c r="Y1016" i="1"/>
  <c r="Z1015" i="1"/>
  <c r="Y1015" i="1"/>
  <c r="Z1014" i="1"/>
  <c r="Y1014" i="1"/>
  <c r="Z1013" i="1"/>
  <c r="Y1013" i="1"/>
  <c r="Z1012" i="1"/>
  <c r="Y1012" i="1"/>
  <c r="Z1011" i="1"/>
  <c r="Y1011" i="1"/>
  <c r="Z1010" i="1"/>
  <c r="Y1010" i="1"/>
  <c r="Z1009" i="1"/>
  <c r="Y1009" i="1"/>
  <c r="Z1008" i="1"/>
  <c r="Y1008" i="1"/>
  <c r="Z1007" i="1"/>
  <c r="Y1007" i="1"/>
  <c r="Z1006" i="1"/>
  <c r="Y1006" i="1"/>
  <c r="Z1005" i="1"/>
  <c r="Y1005" i="1"/>
  <c r="Z1004" i="1"/>
  <c r="Y1004" i="1"/>
  <c r="Z1003" i="1"/>
  <c r="Y1003" i="1"/>
  <c r="Z1002" i="1"/>
  <c r="Y1002" i="1"/>
  <c r="Z1001" i="1"/>
  <c r="Y1001" i="1"/>
  <c r="Z1000" i="1"/>
  <c r="Y1000" i="1"/>
  <c r="Z999" i="1"/>
  <c r="Y999" i="1"/>
  <c r="Z998" i="1"/>
  <c r="Y998" i="1"/>
  <c r="Z997" i="1"/>
  <c r="Y997" i="1"/>
  <c r="Z996" i="1"/>
  <c r="Y996" i="1"/>
  <c r="Z995" i="1"/>
  <c r="Y995" i="1"/>
  <c r="Z994" i="1"/>
  <c r="Y994" i="1"/>
  <c r="Z993" i="1"/>
  <c r="Y993" i="1"/>
  <c r="Z992" i="1"/>
  <c r="Y992" i="1"/>
  <c r="Z991" i="1"/>
  <c r="Y991" i="1"/>
  <c r="Z990" i="1"/>
  <c r="Y990" i="1"/>
  <c r="Z989" i="1"/>
  <c r="Y989" i="1"/>
  <c r="Z988" i="1"/>
  <c r="Y988" i="1"/>
  <c r="Z987" i="1"/>
  <c r="Y987" i="1"/>
  <c r="Z986" i="1"/>
  <c r="Y986" i="1"/>
  <c r="Z985" i="1"/>
  <c r="Y985" i="1"/>
  <c r="Z984" i="1"/>
  <c r="Y984" i="1"/>
  <c r="Z983" i="1"/>
  <c r="Y983" i="1"/>
  <c r="Z982" i="1"/>
  <c r="Y982" i="1"/>
  <c r="Z981" i="1"/>
  <c r="Y981" i="1"/>
  <c r="Z980" i="1"/>
  <c r="Y980" i="1"/>
  <c r="Z979" i="1"/>
  <c r="Y979" i="1"/>
  <c r="Z978" i="1"/>
  <c r="Y978" i="1"/>
  <c r="Z977" i="1"/>
  <c r="Y977" i="1"/>
  <c r="Z976" i="1"/>
  <c r="Y976" i="1"/>
  <c r="Z975" i="1"/>
  <c r="Y975" i="1"/>
  <c r="Z974" i="1"/>
  <c r="Y974" i="1"/>
  <c r="Z973" i="1"/>
  <c r="Y973" i="1"/>
  <c r="Z972" i="1"/>
  <c r="Y972" i="1"/>
  <c r="Z971" i="1"/>
  <c r="Y971" i="1"/>
  <c r="Z970" i="1"/>
  <c r="Y970" i="1"/>
  <c r="Z969" i="1"/>
  <c r="Y969" i="1"/>
  <c r="Z968" i="1"/>
  <c r="Y968" i="1"/>
  <c r="Z967" i="1"/>
  <c r="Y967" i="1"/>
  <c r="Z966" i="1"/>
  <c r="Y966" i="1"/>
  <c r="Z965" i="1"/>
  <c r="Y965" i="1"/>
  <c r="Z964" i="1"/>
  <c r="Y964" i="1"/>
  <c r="Z963" i="1"/>
  <c r="Y963" i="1"/>
  <c r="Z962" i="1"/>
  <c r="Y962" i="1"/>
  <c r="Z961" i="1"/>
  <c r="Y961" i="1"/>
  <c r="Z960" i="1"/>
  <c r="Y960" i="1"/>
  <c r="Z959" i="1"/>
  <c r="Y959" i="1"/>
  <c r="Z958" i="1"/>
  <c r="Y958" i="1"/>
  <c r="Z957" i="1"/>
  <c r="Y957" i="1"/>
  <c r="Z956" i="1"/>
  <c r="Y956" i="1"/>
  <c r="Z955" i="1"/>
  <c r="Y955" i="1"/>
  <c r="Z954" i="1"/>
  <c r="Y954" i="1"/>
  <c r="Z953" i="1"/>
  <c r="Y953" i="1"/>
  <c r="Z952" i="1"/>
  <c r="Y952" i="1"/>
  <c r="Z951" i="1"/>
  <c r="Y951" i="1"/>
  <c r="Z950" i="1"/>
  <c r="Y950" i="1"/>
  <c r="Z949" i="1"/>
  <c r="Y949" i="1"/>
  <c r="Z948" i="1"/>
  <c r="Y948" i="1"/>
  <c r="Z947" i="1"/>
  <c r="Y947" i="1"/>
  <c r="Z946" i="1"/>
  <c r="Y946" i="1"/>
  <c r="Z945" i="1"/>
  <c r="Y945" i="1"/>
  <c r="Z944" i="1"/>
  <c r="Y944" i="1"/>
  <c r="Z943" i="1"/>
  <c r="Y943" i="1"/>
  <c r="Z942" i="1"/>
  <c r="Y942" i="1"/>
  <c r="Z941" i="1"/>
  <c r="Y941" i="1"/>
  <c r="Z940" i="1"/>
  <c r="Y940" i="1"/>
  <c r="Z939" i="1"/>
  <c r="Y939" i="1"/>
  <c r="Z938" i="1"/>
  <c r="Y938" i="1"/>
  <c r="Z937" i="1"/>
  <c r="Y937" i="1"/>
  <c r="Z936" i="1"/>
  <c r="Y936" i="1"/>
  <c r="Z935" i="1"/>
  <c r="Y935" i="1"/>
  <c r="Z934" i="1"/>
  <c r="Y934" i="1"/>
  <c r="Z933" i="1"/>
  <c r="Y933" i="1"/>
  <c r="Z932" i="1"/>
  <c r="Y932" i="1"/>
  <c r="Z931" i="1"/>
  <c r="Y931" i="1"/>
  <c r="Z930" i="1"/>
  <c r="Y930" i="1"/>
  <c r="Z929" i="1"/>
  <c r="Y929" i="1"/>
  <c r="Z928" i="1"/>
  <c r="Y928" i="1"/>
  <c r="Z927" i="1"/>
  <c r="Y927" i="1"/>
  <c r="Z926" i="1"/>
  <c r="Y926" i="1"/>
  <c r="Z925" i="1"/>
  <c r="Y925" i="1"/>
  <c r="Z924" i="1"/>
  <c r="Y924" i="1"/>
  <c r="Z923" i="1"/>
  <c r="Y923" i="1"/>
  <c r="Z922" i="1"/>
  <c r="Y922" i="1"/>
  <c r="Z921" i="1"/>
  <c r="Y921" i="1"/>
  <c r="Z920" i="1"/>
  <c r="Y920" i="1"/>
  <c r="Z919" i="1"/>
  <c r="Y919" i="1"/>
  <c r="Z918" i="1"/>
  <c r="Y918" i="1"/>
  <c r="Z917" i="1"/>
  <c r="Y917" i="1"/>
  <c r="Z916" i="1"/>
  <c r="Y916" i="1"/>
  <c r="Z915" i="1"/>
  <c r="Y915" i="1"/>
  <c r="Z914" i="1"/>
  <c r="Y914" i="1"/>
  <c r="Z913" i="1"/>
  <c r="Y913" i="1"/>
  <c r="Z912" i="1"/>
  <c r="Y912" i="1"/>
  <c r="Z911" i="1"/>
  <c r="Y911" i="1"/>
  <c r="Z910" i="1"/>
  <c r="Y910" i="1"/>
  <c r="Z909" i="1"/>
  <c r="Y909" i="1"/>
  <c r="Z908" i="1"/>
  <c r="Y908" i="1"/>
  <c r="Z907" i="1"/>
  <c r="Y907" i="1"/>
  <c r="Z906" i="1"/>
  <c r="Y906" i="1"/>
  <c r="Z905" i="1"/>
  <c r="Y905" i="1"/>
  <c r="Z904" i="1"/>
  <c r="Y904" i="1"/>
  <c r="Z903" i="1"/>
  <c r="Y903" i="1"/>
  <c r="Z902" i="1"/>
  <c r="Y902" i="1"/>
  <c r="Z901" i="1"/>
  <c r="Y901" i="1"/>
  <c r="Z900" i="1"/>
  <c r="Y900" i="1"/>
  <c r="Z899" i="1"/>
  <c r="Y899" i="1"/>
  <c r="Z898" i="1"/>
  <c r="Y898" i="1"/>
  <c r="Z897" i="1"/>
  <c r="Y897" i="1"/>
  <c r="Z896" i="1"/>
  <c r="Y896" i="1"/>
  <c r="Z895" i="1"/>
  <c r="Y895" i="1"/>
  <c r="Z894" i="1"/>
  <c r="Y894" i="1"/>
  <c r="Z893" i="1"/>
  <c r="Y893" i="1"/>
  <c r="Z892" i="1"/>
  <c r="Y892" i="1"/>
  <c r="Z891" i="1"/>
  <c r="Y891" i="1"/>
  <c r="Z890" i="1"/>
  <c r="Y890" i="1"/>
  <c r="Z889" i="1"/>
  <c r="Y889" i="1"/>
  <c r="Z888" i="1"/>
  <c r="Y888" i="1"/>
  <c r="Z887" i="1"/>
  <c r="Y887" i="1"/>
  <c r="Z886" i="1"/>
  <c r="Y886" i="1"/>
  <c r="Z885" i="1"/>
  <c r="Y885" i="1"/>
  <c r="Z884" i="1"/>
  <c r="Y884" i="1"/>
  <c r="Z883" i="1"/>
  <c r="Y883" i="1"/>
  <c r="Z882" i="1"/>
  <c r="Y882" i="1"/>
  <c r="Z881" i="1"/>
  <c r="Y881" i="1"/>
  <c r="Z880" i="1"/>
  <c r="Y880" i="1"/>
  <c r="Z879" i="1"/>
  <c r="Y879" i="1"/>
  <c r="Z878" i="1"/>
  <c r="Y878" i="1"/>
  <c r="Z877" i="1"/>
  <c r="Y877" i="1"/>
  <c r="Z876" i="1"/>
  <c r="Y876" i="1"/>
  <c r="Z875" i="1"/>
  <c r="Y875" i="1"/>
  <c r="Z874" i="1"/>
  <c r="Y874" i="1"/>
  <c r="Z873" i="1"/>
  <c r="Y873" i="1"/>
  <c r="Z872" i="1"/>
  <c r="Y872" i="1"/>
  <c r="Z871" i="1"/>
  <c r="Y871" i="1"/>
  <c r="Z870" i="1"/>
  <c r="Y870" i="1"/>
  <c r="Z869" i="1"/>
  <c r="Y869" i="1"/>
  <c r="Z868" i="1"/>
  <c r="Y868" i="1"/>
  <c r="Z867" i="1"/>
  <c r="Y867" i="1"/>
  <c r="Z866" i="1"/>
  <c r="Y866" i="1"/>
  <c r="Z865" i="1"/>
  <c r="Y865" i="1"/>
  <c r="Z864" i="1"/>
  <c r="Y864" i="1"/>
  <c r="Z863" i="1"/>
  <c r="Y863" i="1"/>
  <c r="Z862" i="1"/>
  <c r="Y862" i="1"/>
  <c r="Z861" i="1"/>
  <c r="Y861" i="1"/>
  <c r="Z860" i="1"/>
  <c r="Y860" i="1"/>
  <c r="Z859" i="1"/>
  <c r="Y859" i="1"/>
  <c r="Z858" i="1"/>
  <c r="Y858" i="1"/>
  <c r="Z857" i="1"/>
  <c r="Y857" i="1"/>
  <c r="Z856" i="1"/>
  <c r="Y856" i="1"/>
  <c r="Z855" i="1"/>
  <c r="Y855" i="1"/>
  <c r="Z854" i="1"/>
  <c r="Y854" i="1"/>
  <c r="Z853" i="1"/>
  <c r="Y853" i="1"/>
  <c r="Z852" i="1"/>
  <c r="Y852" i="1"/>
  <c r="Z851" i="1"/>
  <c r="Y851" i="1"/>
  <c r="Z850" i="1"/>
  <c r="Y850" i="1"/>
  <c r="Z849" i="1"/>
  <c r="Y849" i="1"/>
  <c r="Z848" i="1"/>
  <c r="Y848" i="1"/>
  <c r="Z847" i="1"/>
  <c r="Y847" i="1"/>
  <c r="Z846" i="1"/>
  <c r="Y846" i="1"/>
  <c r="Z845" i="1"/>
  <c r="Y845" i="1"/>
  <c r="Z844" i="1"/>
  <c r="Y844" i="1"/>
  <c r="Z843" i="1"/>
  <c r="Y843" i="1"/>
  <c r="Z842" i="1"/>
  <c r="Y842" i="1"/>
  <c r="Z841" i="1"/>
  <c r="Y841" i="1"/>
  <c r="Z840" i="1"/>
  <c r="Y840" i="1"/>
  <c r="Z839" i="1"/>
  <c r="Y839" i="1"/>
  <c r="Z838" i="1"/>
  <c r="Y838" i="1"/>
  <c r="Z837" i="1"/>
  <c r="Y837" i="1"/>
  <c r="Z836" i="1"/>
  <c r="Y836" i="1"/>
  <c r="Z835" i="1"/>
  <c r="Y835" i="1"/>
  <c r="Z834" i="1"/>
  <c r="Y834" i="1"/>
  <c r="Z833" i="1"/>
  <c r="Y833" i="1"/>
  <c r="Z832" i="1"/>
  <c r="Y832" i="1"/>
  <c r="Z831" i="1"/>
  <c r="Y831" i="1"/>
  <c r="Z830" i="1"/>
  <c r="Y830" i="1"/>
  <c r="Z829" i="1"/>
  <c r="Y829" i="1"/>
  <c r="Z828" i="1"/>
  <c r="Y828" i="1"/>
  <c r="Z827" i="1"/>
  <c r="Y827" i="1"/>
  <c r="Z826" i="1"/>
  <c r="Y826" i="1"/>
  <c r="Z825" i="1"/>
  <c r="Y825" i="1"/>
  <c r="Z824" i="1"/>
  <c r="Y824" i="1"/>
  <c r="Z823" i="1"/>
  <c r="Y823" i="1"/>
  <c r="Z822" i="1"/>
  <c r="Y822" i="1"/>
  <c r="Z821" i="1"/>
  <c r="Y821" i="1"/>
  <c r="Z820" i="1"/>
  <c r="Y820" i="1"/>
  <c r="Z819" i="1"/>
  <c r="Y819" i="1"/>
  <c r="Z818" i="1"/>
  <c r="Y818" i="1"/>
  <c r="Z817" i="1"/>
  <c r="Y817" i="1"/>
  <c r="Z816" i="1"/>
  <c r="Y816" i="1"/>
  <c r="Z815" i="1"/>
  <c r="Y815" i="1"/>
  <c r="Z814" i="1"/>
  <c r="Y814" i="1"/>
  <c r="Z813" i="1"/>
  <c r="Y813" i="1"/>
  <c r="Z812" i="1"/>
  <c r="Y812" i="1"/>
  <c r="Z811" i="1"/>
  <c r="Y811" i="1"/>
  <c r="Z810" i="1"/>
  <c r="Y810" i="1"/>
  <c r="Z809" i="1"/>
  <c r="Y809" i="1"/>
  <c r="Z808" i="1"/>
  <c r="Y808" i="1"/>
  <c r="Z807" i="1"/>
  <c r="Y807" i="1"/>
  <c r="Z806" i="1"/>
  <c r="Y806" i="1"/>
  <c r="Z805" i="1"/>
  <c r="Y805" i="1"/>
  <c r="Z804" i="1"/>
  <c r="Y804" i="1"/>
  <c r="Z803" i="1"/>
  <c r="Y803" i="1"/>
  <c r="Z802" i="1"/>
  <c r="Y802" i="1"/>
  <c r="Z801" i="1"/>
  <c r="Y801" i="1"/>
  <c r="Z800" i="1"/>
  <c r="Y800" i="1"/>
  <c r="Z799" i="1"/>
  <c r="Y799" i="1"/>
  <c r="Z798" i="1"/>
  <c r="Y798" i="1"/>
  <c r="Z797" i="1"/>
  <c r="Y797" i="1"/>
  <c r="Z796" i="1"/>
  <c r="Y796" i="1"/>
  <c r="Z795" i="1"/>
  <c r="Y795" i="1"/>
  <c r="Z794" i="1"/>
  <c r="Y794" i="1"/>
  <c r="Z793" i="1"/>
  <c r="Y793" i="1"/>
  <c r="Z792" i="1"/>
  <c r="Y792" i="1"/>
  <c r="Z791" i="1"/>
  <c r="Y791" i="1"/>
  <c r="Z790" i="1"/>
  <c r="Y790" i="1"/>
  <c r="Z789" i="1"/>
  <c r="Y789" i="1"/>
  <c r="Z788" i="1"/>
  <c r="Y788" i="1"/>
  <c r="Z787" i="1"/>
  <c r="Y787" i="1"/>
  <c r="Z786" i="1"/>
  <c r="Y786" i="1"/>
  <c r="Z785" i="1"/>
  <c r="Y785" i="1"/>
  <c r="Z784" i="1"/>
  <c r="Y784" i="1"/>
  <c r="Z783" i="1"/>
  <c r="Y783" i="1"/>
  <c r="Z782" i="1"/>
  <c r="Y782" i="1"/>
  <c r="Z781" i="1"/>
  <c r="Y781" i="1"/>
  <c r="Z780" i="1"/>
  <c r="Y780" i="1"/>
  <c r="Z779" i="1"/>
  <c r="Y779" i="1"/>
  <c r="Z778" i="1"/>
  <c r="Y778" i="1"/>
  <c r="Z777" i="1"/>
  <c r="Y777" i="1"/>
  <c r="Z776" i="1"/>
  <c r="Y776" i="1"/>
  <c r="Z775" i="1"/>
  <c r="Y775" i="1"/>
  <c r="Z774" i="1"/>
  <c r="Y774" i="1"/>
  <c r="Z773" i="1"/>
  <c r="Y773" i="1"/>
  <c r="Z772" i="1"/>
  <c r="Y772" i="1"/>
  <c r="Z771" i="1"/>
  <c r="Y771" i="1"/>
  <c r="Z770" i="1"/>
  <c r="Y770" i="1"/>
  <c r="Z769" i="1"/>
  <c r="Y769" i="1"/>
  <c r="Z768" i="1"/>
  <c r="Y768" i="1"/>
  <c r="Z767" i="1"/>
  <c r="Y767" i="1"/>
  <c r="Z766" i="1"/>
  <c r="Y766" i="1"/>
  <c r="Z765" i="1"/>
  <c r="Y765" i="1"/>
  <c r="Z764" i="1"/>
  <c r="Y764" i="1"/>
  <c r="Z763" i="1"/>
  <c r="Y763" i="1"/>
  <c r="Z762" i="1"/>
  <c r="Y762" i="1"/>
  <c r="Z761" i="1"/>
  <c r="Y761" i="1"/>
  <c r="Z760" i="1"/>
  <c r="Y760" i="1"/>
  <c r="Z759" i="1"/>
  <c r="Y759" i="1"/>
  <c r="Z758" i="1"/>
  <c r="Y758" i="1"/>
  <c r="Z757" i="1"/>
  <c r="Y757" i="1"/>
  <c r="Z756" i="1"/>
  <c r="Y756" i="1"/>
  <c r="Z755" i="1"/>
  <c r="Y755" i="1"/>
  <c r="Z754" i="1"/>
  <c r="Y754" i="1"/>
  <c r="Z753" i="1"/>
  <c r="Y753" i="1"/>
  <c r="Z752" i="1"/>
  <c r="Y752" i="1"/>
  <c r="Z751" i="1"/>
  <c r="Y751" i="1"/>
  <c r="Z750" i="1"/>
  <c r="Y750" i="1"/>
  <c r="Z749" i="1"/>
  <c r="Y749" i="1"/>
  <c r="Z748" i="1"/>
  <c r="Y748" i="1"/>
  <c r="Z747" i="1"/>
  <c r="Y747" i="1"/>
  <c r="Z746" i="1"/>
  <c r="Y746" i="1"/>
  <c r="Z745" i="1"/>
  <c r="Y745" i="1"/>
  <c r="Z744" i="1"/>
  <c r="Y744" i="1"/>
  <c r="Z743" i="1"/>
  <c r="Y743" i="1"/>
  <c r="Z742" i="1"/>
  <c r="Y742" i="1"/>
  <c r="Z741" i="1"/>
  <c r="Y741" i="1"/>
  <c r="Z740" i="1"/>
  <c r="Y740" i="1"/>
  <c r="Z739" i="1"/>
  <c r="Y739" i="1"/>
  <c r="Z738" i="1"/>
  <c r="Y738" i="1"/>
  <c r="Z737" i="1"/>
  <c r="Y737" i="1"/>
  <c r="Z736" i="1"/>
  <c r="Y736" i="1"/>
  <c r="Z735" i="1"/>
  <c r="Y735" i="1"/>
  <c r="Z734" i="1"/>
  <c r="Y734" i="1"/>
  <c r="Z733" i="1"/>
  <c r="Y733" i="1"/>
  <c r="Z732" i="1"/>
  <c r="Y732" i="1"/>
  <c r="Z731" i="1"/>
  <c r="Y731" i="1"/>
  <c r="Z730" i="1"/>
  <c r="Y730" i="1"/>
  <c r="Z729" i="1"/>
  <c r="Y729" i="1"/>
  <c r="Z728" i="1"/>
  <c r="Y728" i="1"/>
  <c r="Z727" i="1"/>
  <c r="Y727" i="1"/>
  <c r="Z726" i="1"/>
  <c r="Y726" i="1"/>
  <c r="Z725" i="1"/>
  <c r="Y725" i="1"/>
  <c r="Z724" i="1"/>
  <c r="Y724" i="1"/>
  <c r="Z723" i="1"/>
  <c r="Y723" i="1"/>
  <c r="Z722" i="1"/>
  <c r="Y722" i="1"/>
  <c r="Z721" i="1"/>
  <c r="Y721" i="1"/>
  <c r="Z720" i="1"/>
  <c r="Y720" i="1"/>
  <c r="Z719" i="1"/>
  <c r="Y719" i="1"/>
  <c r="Z718" i="1"/>
  <c r="Y718" i="1"/>
  <c r="Z717" i="1"/>
  <c r="Y717" i="1"/>
  <c r="Z716" i="1"/>
  <c r="Y716" i="1"/>
  <c r="Z715" i="1"/>
  <c r="Y715" i="1"/>
  <c r="Z714" i="1"/>
  <c r="Y714" i="1"/>
  <c r="Z713" i="1"/>
  <c r="Y713" i="1"/>
  <c r="Z712" i="1"/>
  <c r="Y712" i="1"/>
  <c r="Z711" i="1"/>
  <c r="Y711" i="1"/>
  <c r="Z710" i="1"/>
  <c r="Y710" i="1"/>
  <c r="Z709" i="1"/>
  <c r="Y709" i="1"/>
  <c r="Z708" i="1"/>
  <c r="Y708" i="1"/>
  <c r="Z707" i="1"/>
  <c r="Y707" i="1"/>
  <c r="Z706" i="1"/>
  <c r="Y706" i="1"/>
  <c r="Z705" i="1"/>
  <c r="Y705" i="1"/>
  <c r="Z704" i="1"/>
  <c r="Y704" i="1"/>
  <c r="Z703" i="1"/>
  <c r="Y703" i="1"/>
  <c r="Z702" i="1"/>
  <c r="Y702" i="1"/>
  <c r="Z701" i="1"/>
  <c r="Y701" i="1"/>
  <c r="Z700" i="1"/>
  <c r="Y700" i="1"/>
  <c r="Z699" i="1"/>
  <c r="Y699" i="1"/>
  <c r="Z698" i="1"/>
  <c r="Y698" i="1"/>
  <c r="Z697" i="1"/>
  <c r="Y697" i="1"/>
  <c r="Z696" i="1"/>
  <c r="Y696" i="1"/>
  <c r="Z695" i="1"/>
  <c r="Y695" i="1"/>
  <c r="Z694" i="1"/>
  <c r="Y694" i="1"/>
  <c r="Z693" i="1"/>
  <c r="Y693" i="1"/>
  <c r="Z692" i="1"/>
  <c r="Y692" i="1"/>
  <c r="Z691" i="1"/>
  <c r="Y691" i="1"/>
  <c r="Z690" i="1"/>
  <c r="Y690" i="1"/>
  <c r="Z689" i="1"/>
  <c r="Y689" i="1"/>
  <c r="Z688" i="1"/>
  <c r="Y688" i="1"/>
  <c r="Z687" i="1"/>
  <c r="Y687" i="1"/>
  <c r="Z686" i="1"/>
  <c r="Y686" i="1"/>
  <c r="Z685" i="1"/>
  <c r="Y685" i="1"/>
  <c r="Z684" i="1"/>
  <c r="Y684" i="1"/>
  <c r="Z683" i="1"/>
  <c r="Y683" i="1"/>
  <c r="Z682" i="1"/>
  <c r="Y682" i="1"/>
  <c r="Z681" i="1"/>
  <c r="Y681" i="1"/>
  <c r="Z680" i="1"/>
  <c r="Y680" i="1"/>
  <c r="Z679" i="1"/>
  <c r="Y679" i="1"/>
  <c r="Z678" i="1"/>
  <c r="Y678" i="1"/>
  <c r="Z677" i="1"/>
  <c r="Y677" i="1"/>
  <c r="Z676" i="1"/>
  <c r="Y676" i="1"/>
  <c r="Z675" i="1"/>
  <c r="Y675" i="1"/>
  <c r="Z674" i="1"/>
  <c r="Y674" i="1"/>
  <c r="Z673" i="1"/>
  <c r="Y673" i="1"/>
  <c r="Z672" i="1"/>
  <c r="Y672" i="1"/>
  <c r="Z671" i="1"/>
  <c r="Y671" i="1"/>
  <c r="Z670" i="1"/>
  <c r="Y670" i="1"/>
  <c r="Z669" i="1"/>
  <c r="Y669" i="1"/>
  <c r="Z668" i="1"/>
  <c r="Y668" i="1"/>
  <c r="Z667" i="1"/>
  <c r="Y667" i="1"/>
  <c r="Z666" i="1"/>
  <c r="Y666" i="1"/>
  <c r="Z665" i="1"/>
  <c r="Y665" i="1"/>
  <c r="Z664" i="1"/>
  <c r="Y664" i="1"/>
  <c r="Z663" i="1"/>
  <c r="Y663" i="1"/>
  <c r="Z662" i="1"/>
  <c r="Y662" i="1"/>
  <c r="Z661" i="1"/>
  <c r="Y661" i="1"/>
  <c r="Z660" i="1"/>
  <c r="Y660" i="1"/>
  <c r="Z659" i="1"/>
  <c r="Y659" i="1"/>
  <c r="Z658" i="1"/>
  <c r="Y658" i="1"/>
  <c r="Z657" i="1"/>
  <c r="Y657" i="1"/>
  <c r="Z656" i="1"/>
  <c r="Y656" i="1"/>
  <c r="Z655" i="1"/>
  <c r="Y655" i="1"/>
  <c r="Z654" i="1"/>
  <c r="Y654" i="1"/>
  <c r="Z653" i="1"/>
  <c r="Y653" i="1"/>
  <c r="Z652" i="1"/>
  <c r="Y652" i="1"/>
  <c r="Z651" i="1"/>
  <c r="Y651" i="1"/>
  <c r="Z650" i="1"/>
  <c r="Y650" i="1"/>
  <c r="Z649" i="1"/>
  <c r="Y649" i="1"/>
  <c r="Z648" i="1"/>
  <c r="Y648" i="1"/>
  <c r="Z647" i="1"/>
  <c r="Y647" i="1"/>
  <c r="Z646" i="1"/>
  <c r="Y646" i="1"/>
  <c r="Z645" i="1"/>
  <c r="Y645" i="1"/>
  <c r="Z644" i="1"/>
  <c r="Y644" i="1"/>
  <c r="Z643" i="1"/>
  <c r="Y643" i="1"/>
  <c r="Z642" i="1"/>
  <c r="Y642" i="1"/>
  <c r="Z641" i="1"/>
  <c r="Y641" i="1"/>
  <c r="Z640" i="1"/>
  <c r="Y640" i="1"/>
  <c r="Z639" i="1"/>
  <c r="Y639" i="1"/>
  <c r="Z638" i="1"/>
  <c r="Y638" i="1"/>
  <c r="Z637" i="1"/>
  <c r="Y637" i="1"/>
  <c r="Z636" i="1"/>
  <c r="Y636" i="1"/>
  <c r="Z635" i="1"/>
  <c r="Y635" i="1"/>
  <c r="Z634" i="1"/>
  <c r="Y634" i="1"/>
  <c r="Z633" i="1"/>
  <c r="Y633" i="1"/>
  <c r="Z632" i="1"/>
  <c r="Y632" i="1"/>
  <c r="Z631" i="1"/>
  <c r="Y631" i="1"/>
  <c r="Z630" i="1"/>
  <c r="Y630" i="1"/>
  <c r="Z629" i="1"/>
  <c r="Y629" i="1"/>
  <c r="Z628" i="1"/>
  <c r="Y628" i="1"/>
  <c r="Z627" i="1"/>
  <c r="Y627" i="1"/>
  <c r="Z626" i="1"/>
  <c r="Y626" i="1"/>
  <c r="Z625" i="1"/>
  <c r="Y625" i="1"/>
  <c r="Z624" i="1"/>
  <c r="Y624" i="1"/>
  <c r="Z623" i="1"/>
  <c r="Y623" i="1"/>
  <c r="Z622" i="1"/>
  <c r="Y622" i="1"/>
  <c r="Z621" i="1"/>
  <c r="Y621" i="1"/>
  <c r="Z620" i="1"/>
  <c r="Y620" i="1"/>
  <c r="Z619" i="1"/>
  <c r="Y619" i="1"/>
  <c r="Z618" i="1"/>
  <c r="Y618" i="1"/>
  <c r="Z617" i="1"/>
  <c r="Y617" i="1"/>
  <c r="Z616" i="1"/>
  <c r="Y616" i="1"/>
  <c r="Z615" i="1"/>
  <c r="Y615" i="1"/>
  <c r="Z614" i="1"/>
  <c r="Y614" i="1"/>
  <c r="Z613" i="1"/>
  <c r="Y613" i="1"/>
  <c r="Z612" i="1"/>
  <c r="Y612" i="1"/>
  <c r="Z611" i="1"/>
  <c r="Y611" i="1"/>
  <c r="Z610" i="1"/>
  <c r="Y610" i="1"/>
  <c r="Z609" i="1"/>
  <c r="Y609" i="1"/>
  <c r="Z608" i="1"/>
  <c r="Y608" i="1"/>
  <c r="Z607" i="1"/>
  <c r="Y607" i="1"/>
  <c r="Z606" i="1"/>
  <c r="Y606" i="1"/>
  <c r="Z605" i="1"/>
  <c r="Y605" i="1"/>
  <c r="Z604" i="1"/>
  <c r="Y604" i="1"/>
  <c r="Z603" i="1"/>
  <c r="Y603" i="1"/>
  <c r="Z602" i="1"/>
  <c r="Y602" i="1"/>
  <c r="Z601" i="1"/>
  <c r="Y601" i="1"/>
  <c r="Z600" i="1"/>
  <c r="Y600" i="1"/>
  <c r="Z599" i="1"/>
  <c r="Y599" i="1"/>
  <c r="Z598" i="1"/>
  <c r="Y598" i="1"/>
  <c r="Z597" i="1"/>
  <c r="Y597" i="1"/>
  <c r="Z596" i="1"/>
  <c r="Y596" i="1"/>
  <c r="Z595" i="1"/>
  <c r="Y595" i="1"/>
  <c r="Z594" i="1"/>
  <c r="Y594" i="1"/>
  <c r="Z593" i="1"/>
  <c r="Y593" i="1"/>
  <c r="Z592" i="1"/>
  <c r="Y592" i="1"/>
  <c r="Z591" i="1"/>
  <c r="Y591" i="1"/>
  <c r="Z590" i="1"/>
  <c r="Y590" i="1"/>
  <c r="Z589" i="1"/>
  <c r="Y589" i="1"/>
  <c r="Z588" i="1"/>
  <c r="Y588" i="1"/>
  <c r="Z587" i="1"/>
  <c r="Y587" i="1"/>
  <c r="Z586" i="1"/>
  <c r="Y586" i="1"/>
  <c r="Z585" i="1"/>
  <c r="Y585" i="1"/>
  <c r="Z584" i="1"/>
  <c r="Y584" i="1"/>
  <c r="Z583" i="1"/>
  <c r="Y583" i="1"/>
  <c r="Z582" i="1"/>
  <c r="Y582" i="1"/>
  <c r="Z581" i="1"/>
  <c r="Y581" i="1"/>
  <c r="Z580" i="1"/>
  <c r="Y580" i="1"/>
  <c r="Z579" i="1"/>
  <c r="Y579" i="1"/>
  <c r="Z578" i="1"/>
  <c r="Y578" i="1"/>
  <c r="Z577" i="1"/>
  <c r="Y577" i="1"/>
  <c r="Z576" i="1"/>
  <c r="Y576" i="1"/>
  <c r="Z575" i="1"/>
  <c r="Y575" i="1"/>
  <c r="Z574" i="1"/>
  <c r="Y574" i="1"/>
  <c r="Z573" i="1"/>
  <c r="Y573" i="1"/>
  <c r="Z572" i="1"/>
  <c r="Y572" i="1"/>
  <c r="Z571" i="1"/>
  <c r="Y571" i="1"/>
  <c r="Z570" i="1"/>
  <c r="Y570" i="1"/>
  <c r="Z569" i="1"/>
  <c r="Y569" i="1"/>
  <c r="Z568" i="1"/>
  <c r="Y568" i="1"/>
  <c r="Z567" i="1"/>
  <c r="Y567" i="1"/>
  <c r="Z566" i="1"/>
  <c r="Y566" i="1"/>
  <c r="Z565" i="1"/>
  <c r="Y565" i="1"/>
  <c r="Z564" i="1"/>
  <c r="Y564" i="1"/>
  <c r="Z563" i="1"/>
  <c r="Y563" i="1"/>
  <c r="Z562" i="1"/>
  <c r="Y562" i="1"/>
  <c r="Z561" i="1"/>
  <c r="Y561" i="1"/>
  <c r="Z560" i="1"/>
  <c r="Y560" i="1"/>
  <c r="Z559" i="1"/>
  <c r="Y559" i="1"/>
  <c r="Z558" i="1"/>
  <c r="Y558" i="1"/>
  <c r="Z557" i="1"/>
  <c r="Y557" i="1"/>
  <c r="Z556" i="1"/>
  <c r="Y556" i="1"/>
  <c r="Z555" i="1"/>
  <c r="Y555" i="1"/>
  <c r="Z554" i="1"/>
  <c r="Y554" i="1"/>
  <c r="Z553" i="1"/>
  <c r="Y553" i="1"/>
  <c r="Z552" i="1"/>
  <c r="Y552" i="1"/>
  <c r="Z551" i="1"/>
  <c r="Y551" i="1"/>
  <c r="Z550" i="1"/>
  <c r="Y550" i="1"/>
  <c r="Z549" i="1"/>
  <c r="Y549" i="1"/>
  <c r="Z548" i="1"/>
  <c r="Y548" i="1"/>
  <c r="Z547" i="1"/>
  <c r="Y547" i="1"/>
  <c r="Z546" i="1"/>
  <c r="Y546" i="1"/>
  <c r="Z545" i="1"/>
  <c r="Y545" i="1"/>
  <c r="Z544" i="1"/>
  <c r="Y544" i="1"/>
  <c r="Z543" i="1"/>
  <c r="Y543" i="1"/>
  <c r="Z542" i="1"/>
  <c r="Y542" i="1"/>
  <c r="Z541" i="1"/>
  <c r="Y541" i="1"/>
  <c r="Z540" i="1"/>
  <c r="Y540" i="1"/>
  <c r="Z539" i="1"/>
  <c r="Y539" i="1"/>
  <c r="Z538" i="1"/>
  <c r="Y538" i="1"/>
  <c r="Z537" i="1"/>
  <c r="Y537" i="1"/>
  <c r="Z536" i="1"/>
  <c r="Y536" i="1"/>
  <c r="Z535" i="1"/>
  <c r="Y535" i="1"/>
  <c r="Z534" i="1"/>
  <c r="Y534" i="1"/>
  <c r="Z533" i="1"/>
  <c r="Y533" i="1"/>
  <c r="Z532" i="1"/>
  <c r="Y532" i="1"/>
  <c r="Z531" i="1"/>
  <c r="Y531" i="1"/>
  <c r="Z530" i="1"/>
  <c r="Y530" i="1"/>
  <c r="Z529" i="1"/>
  <c r="Y529" i="1"/>
  <c r="Z528" i="1"/>
  <c r="Y528" i="1"/>
  <c r="Z527" i="1"/>
  <c r="Y527" i="1"/>
  <c r="Z526" i="1"/>
  <c r="Y526" i="1"/>
  <c r="Z525" i="1"/>
  <c r="Y525" i="1"/>
  <c r="Z524" i="1"/>
  <c r="Y524" i="1"/>
  <c r="Z523" i="1"/>
  <c r="Y523" i="1"/>
  <c r="Z522" i="1"/>
  <c r="Y522" i="1"/>
  <c r="Z521" i="1"/>
  <c r="Y521" i="1"/>
  <c r="Z520" i="1"/>
  <c r="Y520" i="1"/>
  <c r="Z519" i="1"/>
  <c r="Y519" i="1"/>
  <c r="Z518" i="1"/>
  <c r="Y518" i="1"/>
  <c r="Z517" i="1"/>
  <c r="Y517" i="1"/>
  <c r="Z516" i="1"/>
  <c r="Y516" i="1"/>
  <c r="Z515" i="1"/>
  <c r="Y515" i="1"/>
  <c r="Z514" i="1"/>
  <c r="Y514" i="1"/>
  <c r="Z513" i="1"/>
  <c r="Y513" i="1"/>
  <c r="Z512" i="1"/>
  <c r="Y512" i="1"/>
  <c r="Z511" i="1"/>
  <c r="Y511" i="1"/>
  <c r="Z510" i="1"/>
  <c r="Y510" i="1"/>
  <c r="Z509" i="1"/>
  <c r="Y509" i="1"/>
  <c r="Z508" i="1"/>
  <c r="Y508" i="1"/>
  <c r="Z507" i="1"/>
  <c r="Y507" i="1"/>
  <c r="Z506" i="1"/>
  <c r="Y506" i="1"/>
  <c r="Z505" i="1"/>
  <c r="Y505" i="1"/>
  <c r="Z504" i="1"/>
  <c r="Y504" i="1"/>
  <c r="Z503" i="1"/>
  <c r="Y503" i="1"/>
  <c r="Z502" i="1"/>
  <c r="Y502" i="1"/>
  <c r="Z501" i="1"/>
  <c r="Y501" i="1"/>
  <c r="Z500" i="1"/>
  <c r="Y500" i="1"/>
  <c r="Z499" i="1"/>
  <c r="Y499" i="1"/>
  <c r="Z498" i="1"/>
  <c r="Y498" i="1"/>
  <c r="Z497" i="1"/>
  <c r="Y497" i="1"/>
  <c r="Z496" i="1"/>
  <c r="Y496" i="1"/>
  <c r="Z495" i="1"/>
  <c r="Y495" i="1"/>
  <c r="Z494" i="1"/>
  <c r="Y494" i="1"/>
  <c r="Z493" i="1"/>
  <c r="Y493" i="1"/>
  <c r="Z492" i="1"/>
  <c r="Y492" i="1"/>
  <c r="Z491" i="1"/>
  <c r="Y491" i="1"/>
  <c r="Z490" i="1"/>
  <c r="Y490" i="1"/>
  <c r="Z489" i="1"/>
  <c r="Y489" i="1"/>
  <c r="Z488" i="1"/>
  <c r="Y488" i="1"/>
  <c r="Z487" i="1"/>
  <c r="Y487" i="1"/>
  <c r="Z486" i="1"/>
  <c r="Y486" i="1"/>
  <c r="Z485" i="1"/>
  <c r="Y485" i="1"/>
  <c r="Z484" i="1"/>
  <c r="Y484" i="1"/>
  <c r="Z483" i="1"/>
  <c r="Y483" i="1"/>
  <c r="Z482" i="1"/>
  <c r="Y482" i="1"/>
  <c r="Z481" i="1"/>
  <c r="Y481" i="1"/>
  <c r="Z480" i="1"/>
  <c r="Y480" i="1"/>
  <c r="Z479" i="1"/>
  <c r="Y479" i="1"/>
  <c r="Z478" i="1"/>
  <c r="Y478" i="1"/>
  <c r="Z477" i="1"/>
  <c r="Y477" i="1"/>
  <c r="Z476" i="1"/>
  <c r="Y476" i="1"/>
  <c r="Z475" i="1"/>
  <c r="Y475" i="1"/>
  <c r="Z474" i="1"/>
  <c r="Y474" i="1"/>
  <c r="Z473" i="1"/>
  <c r="Y473" i="1"/>
  <c r="Z472" i="1"/>
  <c r="Y472" i="1"/>
  <c r="Z471" i="1"/>
  <c r="Y471" i="1"/>
  <c r="Z470" i="1"/>
  <c r="Y470" i="1"/>
  <c r="Z469" i="1"/>
  <c r="Y469" i="1"/>
  <c r="Z468" i="1"/>
  <c r="Y468" i="1"/>
  <c r="Z467" i="1"/>
  <c r="Y467" i="1"/>
  <c r="Z466" i="1"/>
  <c r="Y466" i="1"/>
  <c r="Z465" i="1"/>
  <c r="Y465" i="1"/>
  <c r="Z464" i="1"/>
  <c r="Y464" i="1"/>
  <c r="Z463" i="1"/>
  <c r="Y463" i="1"/>
  <c r="Z462" i="1"/>
  <c r="Y462" i="1"/>
  <c r="Z461" i="1"/>
  <c r="Y461" i="1"/>
  <c r="Z460" i="1"/>
  <c r="Y460" i="1"/>
  <c r="Z459" i="1"/>
  <c r="Y459" i="1"/>
  <c r="Z458" i="1"/>
  <c r="Y458" i="1"/>
  <c r="Z457" i="1"/>
  <c r="Y457" i="1"/>
  <c r="Z456" i="1"/>
  <c r="Y456" i="1"/>
  <c r="Z455" i="1"/>
  <c r="Y455" i="1"/>
  <c r="Z454" i="1"/>
  <c r="Y454" i="1"/>
  <c r="Z453" i="1"/>
  <c r="Y453" i="1"/>
  <c r="Z452" i="1"/>
  <c r="Y452" i="1"/>
  <c r="Z451" i="1"/>
  <c r="Y451" i="1"/>
  <c r="Z450" i="1"/>
  <c r="Y450" i="1"/>
  <c r="Z449" i="1"/>
  <c r="Y449" i="1"/>
  <c r="Z448" i="1"/>
  <c r="Y448" i="1"/>
  <c r="Z447" i="1"/>
  <c r="Y447" i="1"/>
  <c r="Z446" i="1"/>
  <c r="Y446" i="1"/>
  <c r="Z445" i="1"/>
  <c r="Y445" i="1"/>
  <c r="Z444" i="1"/>
  <c r="Y444" i="1"/>
  <c r="Z443" i="1"/>
  <c r="Y443" i="1"/>
  <c r="Z442" i="1"/>
  <c r="Y442" i="1"/>
  <c r="Z441" i="1"/>
  <c r="Y441" i="1"/>
  <c r="Z440" i="1"/>
  <c r="Y440" i="1"/>
  <c r="Z439" i="1"/>
  <c r="Y439" i="1"/>
  <c r="Z438" i="1"/>
  <c r="Y438" i="1"/>
  <c r="Z437" i="1"/>
  <c r="Y437" i="1"/>
  <c r="Z436" i="1"/>
  <c r="Y436" i="1"/>
  <c r="Z435" i="1"/>
  <c r="Y435" i="1"/>
  <c r="Z434" i="1"/>
  <c r="Y434" i="1"/>
  <c r="Z433" i="1"/>
  <c r="Y433" i="1"/>
  <c r="Z432" i="1"/>
  <c r="Y432" i="1"/>
  <c r="Z431" i="1"/>
  <c r="Y431" i="1"/>
  <c r="Z430" i="1"/>
  <c r="Y430" i="1"/>
  <c r="Z429" i="1"/>
  <c r="Y429" i="1"/>
  <c r="Z428" i="1"/>
  <c r="Y428" i="1"/>
  <c r="Z427" i="1"/>
  <c r="Y427" i="1"/>
  <c r="Z426" i="1"/>
  <c r="Y426" i="1"/>
  <c r="Z425" i="1"/>
  <c r="Y425" i="1"/>
  <c r="Z424" i="1"/>
  <c r="Y424" i="1"/>
  <c r="Z423" i="1"/>
  <c r="Y423" i="1"/>
  <c r="Z422" i="1"/>
  <c r="Y422" i="1"/>
  <c r="Z421" i="1"/>
  <c r="Y421" i="1"/>
  <c r="Z420" i="1"/>
  <c r="Y420" i="1"/>
  <c r="Z419" i="1"/>
  <c r="Y419" i="1"/>
  <c r="Z418" i="1"/>
  <c r="Y418" i="1"/>
  <c r="Z417" i="1"/>
  <c r="Y417" i="1"/>
  <c r="Z416" i="1"/>
  <c r="Y416" i="1"/>
  <c r="Z415" i="1"/>
  <c r="Y415" i="1"/>
  <c r="Z414" i="1"/>
  <c r="Y414" i="1"/>
  <c r="Z413" i="1"/>
  <c r="Y413" i="1"/>
  <c r="Z412" i="1"/>
  <c r="Y412" i="1"/>
  <c r="Z411" i="1"/>
  <c r="Y411" i="1"/>
  <c r="Z410" i="1"/>
  <c r="Y410" i="1"/>
  <c r="Z409" i="1"/>
  <c r="Y409" i="1"/>
  <c r="Z408" i="1"/>
  <c r="Y408" i="1"/>
  <c r="Z407" i="1"/>
  <c r="Y407" i="1"/>
  <c r="Z406" i="1"/>
  <c r="Y406" i="1"/>
  <c r="Z405" i="1"/>
  <c r="Y405" i="1"/>
  <c r="Z404" i="1"/>
  <c r="Y404" i="1"/>
  <c r="Z403" i="1"/>
  <c r="Y403" i="1"/>
  <c r="Z402" i="1"/>
  <c r="Y402" i="1"/>
  <c r="Z401" i="1"/>
  <c r="Y401" i="1"/>
  <c r="Z400" i="1"/>
  <c r="Y400" i="1"/>
  <c r="Z399" i="1"/>
  <c r="Y399" i="1"/>
  <c r="Z398" i="1"/>
  <c r="Y398" i="1"/>
  <c r="Z397" i="1"/>
  <c r="Y397" i="1"/>
  <c r="Z396" i="1"/>
  <c r="Y396" i="1"/>
  <c r="Z395" i="1"/>
  <c r="Y395" i="1"/>
  <c r="Z394" i="1"/>
  <c r="Y394" i="1"/>
  <c r="Z393" i="1"/>
  <c r="Y393" i="1"/>
  <c r="Z392" i="1"/>
  <c r="Y392" i="1"/>
  <c r="Z391" i="1"/>
  <c r="Y391" i="1"/>
  <c r="Z390" i="1"/>
  <c r="Y390" i="1"/>
  <c r="Z389" i="1"/>
  <c r="Y389" i="1"/>
  <c r="Z388" i="1"/>
  <c r="Y388" i="1"/>
  <c r="Z387" i="1"/>
  <c r="Y387" i="1"/>
  <c r="Z386" i="1"/>
  <c r="Y386" i="1"/>
  <c r="Z385" i="1"/>
  <c r="Y385" i="1"/>
  <c r="Z384" i="1"/>
  <c r="Y384" i="1"/>
  <c r="Z383" i="1"/>
  <c r="Y383" i="1"/>
  <c r="Z382" i="1"/>
  <c r="Y382" i="1"/>
  <c r="Z381" i="1"/>
  <c r="Y381" i="1"/>
  <c r="Z380" i="1"/>
  <c r="Y380" i="1"/>
  <c r="Z379" i="1"/>
  <c r="Y379" i="1"/>
  <c r="Z378" i="1"/>
  <c r="Y378" i="1"/>
  <c r="Z377" i="1"/>
  <c r="Y377" i="1"/>
  <c r="Z376" i="1"/>
  <c r="Y376" i="1"/>
  <c r="Z375" i="1"/>
  <c r="Y375" i="1"/>
  <c r="Z374" i="1"/>
  <c r="Y374" i="1"/>
  <c r="Z373" i="1"/>
  <c r="Y373" i="1"/>
  <c r="Z372" i="1"/>
  <c r="Y372" i="1"/>
  <c r="Z371" i="1"/>
  <c r="Y371" i="1"/>
  <c r="Z370" i="1"/>
  <c r="Y370" i="1"/>
  <c r="Z369" i="1"/>
  <c r="Y369" i="1"/>
  <c r="Z368" i="1"/>
  <c r="Y368" i="1"/>
  <c r="Z367" i="1"/>
  <c r="Y367" i="1"/>
  <c r="Z366" i="1"/>
  <c r="Y366" i="1"/>
  <c r="Z365" i="1"/>
  <c r="Y365" i="1"/>
  <c r="Z364" i="1"/>
  <c r="Y364" i="1"/>
  <c r="Z363" i="1"/>
  <c r="Y363" i="1"/>
  <c r="Z362" i="1"/>
  <c r="Y362" i="1"/>
  <c r="Z361" i="1"/>
  <c r="Y361" i="1"/>
  <c r="Z360" i="1"/>
  <c r="Y360" i="1"/>
  <c r="Z359" i="1"/>
  <c r="Y359" i="1"/>
  <c r="Z358" i="1"/>
  <c r="Y358" i="1"/>
  <c r="Z357" i="1"/>
  <c r="Y357" i="1"/>
  <c r="Z356" i="1"/>
  <c r="Y356" i="1"/>
  <c r="Z355" i="1"/>
  <c r="Y355" i="1"/>
  <c r="Z354" i="1"/>
  <c r="Y354" i="1"/>
  <c r="Z353" i="1"/>
  <c r="Y353" i="1"/>
  <c r="Z352" i="1"/>
  <c r="Y352" i="1"/>
  <c r="Z351" i="1"/>
  <c r="Y351" i="1"/>
  <c r="Z350" i="1"/>
  <c r="Y350" i="1"/>
  <c r="Z349" i="1"/>
  <c r="Y349" i="1"/>
  <c r="Z348" i="1"/>
  <c r="Y348" i="1"/>
  <c r="Z347" i="1"/>
  <c r="Y347" i="1"/>
  <c r="Z346" i="1"/>
  <c r="Y346" i="1"/>
  <c r="Z345" i="1"/>
  <c r="Y345" i="1"/>
  <c r="Z344" i="1"/>
  <c r="Y344" i="1"/>
  <c r="Z343" i="1"/>
  <c r="Y343" i="1"/>
  <c r="Z342" i="1"/>
  <c r="Y342" i="1"/>
  <c r="Z341" i="1"/>
  <c r="Y341" i="1"/>
  <c r="Z340" i="1"/>
  <c r="Y340" i="1"/>
  <c r="Z339" i="1"/>
  <c r="Y339" i="1"/>
  <c r="Z338" i="1"/>
  <c r="Y338" i="1"/>
  <c r="Z337" i="1"/>
  <c r="Y337" i="1"/>
  <c r="Z336" i="1"/>
  <c r="Y336" i="1"/>
  <c r="Z335" i="1"/>
  <c r="Y335" i="1"/>
  <c r="Z334" i="1"/>
  <c r="Y334" i="1"/>
  <c r="Z333" i="1"/>
  <c r="Y333" i="1"/>
  <c r="Z332" i="1"/>
  <c r="Y332" i="1"/>
  <c r="Z331" i="1"/>
  <c r="Y331" i="1"/>
  <c r="Z330" i="1"/>
  <c r="Y330" i="1"/>
  <c r="Z329" i="1"/>
  <c r="Y329" i="1"/>
  <c r="Z328" i="1"/>
  <c r="Y328" i="1"/>
  <c r="Z327" i="1"/>
  <c r="Y327" i="1"/>
  <c r="Z326" i="1"/>
  <c r="Y326" i="1"/>
  <c r="Z325" i="1"/>
  <c r="Y325" i="1"/>
  <c r="Z324" i="1"/>
  <c r="Y324" i="1"/>
  <c r="Z323" i="1"/>
  <c r="Y323" i="1"/>
  <c r="Z322" i="1"/>
  <c r="Y322" i="1"/>
  <c r="Z321" i="1"/>
  <c r="Y321" i="1"/>
  <c r="Z320" i="1"/>
  <c r="Y320" i="1"/>
  <c r="Z319" i="1"/>
  <c r="Y319" i="1"/>
  <c r="Z318" i="1"/>
  <c r="Y318" i="1"/>
  <c r="Z317" i="1"/>
  <c r="Y317" i="1"/>
  <c r="Z316" i="1"/>
  <c r="Y316" i="1"/>
  <c r="Z315" i="1"/>
  <c r="Y315" i="1"/>
  <c r="Z314" i="1"/>
  <c r="Y314" i="1"/>
  <c r="Z313" i="1"/>
  <c r="Y313" i="1"/>
  <c r="Z312" i="1"/>
  <c r="Y312" i="1"/>
  <c r="Z311" i="1"/>
  <c r="Y311" i="1"/>
  <c r="Z310" i="1"/>
  <c r="Y310" i="1"/>
  <c r="Z309" i="1"/>
  <c r="Y309" i="1"/>
  <c r="Z308" i="1"/>
  <c r="Y308" i="1"/>
  <c r="Z307" i="1"/>
  <c r="Y307" i="1"/>
  <c r="Z306" i="1"/>
  <c r="Y306" i="1"/>
  <c r="Z305" i="1"/>
  <c r="Y305" i="1"/>
  <c r="Z304" i="1"/>
  <c r="Y304" i="1"/>
  <c r="Z303" i="1"/>
  <c r="Y303" i="1"/>
  <c r="Z302" i="1"/>
  <c r="Y302" i="1"/>
  <c r="Z301" i="1"/>
  <c r="Y301" i="1"/>
  <c r="Z300" i="1"/>
  <c r="Y300" i="1"/>
  <c r="Z299" i="1"/>
  <c r="Y299" i="1"/>
  <c r="Z298" i="1"/>
  <c r="Y298" i="1"/>
  <c r="Z297" i="1"/>
  <c r="Y297" i="1"/>
  <c r="Z296" i="1"/>
  <c r="Y296" i="1"/>
  <c r="Z295" i="1"/>
  <c r="Y295" i="1"/>
  <c r="Z294" i="1"/>
  <c r="Y294" i="1"/>
  <c r="Z293" i="1"/>
  <c r="Y293" i="1"/>
  <c r="Z292" i="1"/>
  <c r="Y292" i="1"/>
  <c r="Z291" i="1"/>
  <c r="Y291" i="1"/>
  <c r="Z290" i="1"/>
  <c r="Y290" i="1"/>
  <c r="Z289" i="1"/>
  <c r="Y289" i="1"/>
  <c r="Z288" i="1"/>
  <c r="Y288" i="1"/>
  <c r="Z287" i="1"/>
  <c r="Y287" i="1"/>
  <c r="Z286" i="1"/>
  <c r="Y286" i="1"/>
  <c r="Z285" i="1"/>
  <c r="Y285" i="1"/>
  <c r="Z284" i="1"/>
  <c r="Y284" i="1"/>
  <c r="Z283" i="1"/>
  <c r="Y283" i="1"/>
  <c r="Z282" i="1"/>
  <c r="Y282" i="1"/>
  <c r="Z281" i="1"/>
  <c r="Y281" i="1"/>
  <c r="Z280" i="1"/>
  <c r="Y280" i="1"/>
  <c r="Z279" i="1"/>
  <c r="Y279" i="1"/>
  <c r="Z278" i="1"/>
  <c r="Y278" i="1"/>
  <c r="Z277" i="1"/>
  <c r="Y277" i="1"/>
  <c r="Z276" i="1"/>
  <c r="Y276" i="1"/>
  <c r="Z275" i="1"/>
  <c r="Y275" i="1"/>
  <c r="Z274" i="1"/>
  <c r="Y274" i="1"/>
  <c r="Z273" i="1"/>
  <c r="Y273" i="1"/>
  <c r="Z272" i="1"/>
  <c r="Y272" i="1"/>
  <c r="Z271" i="1"/>
  <c r="Y271" i="1"/>
  <c r="Z270" i="1"/>
  <c r="Y270" i="1"/>
  <c r="Z269" i="1"/>
  <c r="Y269" i="1"/>
  <c r="Z268" i="1"/>
  <c r="Y268" i="1"/>
  <c r="Z267" i="1"/>
  <c r="Y267" i="1"/>
  <c r="Z266" i="1"/>
  <c r="Y266" i="1"/>
  <c r="Z265" i="1"/>
  <c r="Y265" i="1"/>
  <c r="Z264" i="1"/>
  <c r="Y264" i="1"/>
  <c r="Z263" i="1"/>
  <c r="Y263" i="1"/>
  <c r="Z262" i="1"/>
  <c r="Y262" i="1"/>
  <c r="Z261" i="1"/>
  <c r="Y261" i="1"/>
  <c r="Z260" i="1"/>
  <c r="Y260" i="1"/>
  <c r="Z259" i="1"/>
  <c r="Y259" i="1"/>
  <c r="Z258" i="1"/>
  <c r="Y258" i="1"/>
  <c r="Z257" i="1"/>
  <c r="Y257" i="1"/>
  <c r="Z256" i="1"/>
  <c r="Y256" i="1"/>
  <c r="Z255" i="1"/>
  <c r="Y255" i="1"/>
  <c r="Z254" i="1"/>
  <c r="Y254" i="1"/>
  <c r="Z253" i="1"/>
  <c r="Y253" i="1"/>
  <c r="Z252" i="1"/>
  <c r="Y252" i="1"/>
  <c r="Z251" i="1"/>
  <c r="Y251" i="1"/>
  <c r="Z250" i="1"/>
  <c r="Y250" i="1"/>
  <c r="Z249" i="1"/>
  <c r="Y249" i="1"/>
  <c r="Z248" i="1"/>
  <c r="Y248" i="1"/>
  <c r="Z247" i="1"/>
  <c r="Y247" i="1"/>
  <c r="Z246" i="1"/>
  <c r="Y246" i="1"/>
  <c r="Z245" i="1"/>
  <c r="Y245" i="1"/>
  <c r="Z244" i="1"/>
  <c r="Y244" i="1"/>
  <c r="Z243" i="1"/>
  <c r="Y243" i="1"/>
  <c r="Z242" i="1"/>
  <c r="Y242" i="1"/>
  <c r="Z241" i="1"/>
  <c r="Y241" i="1"/>
  <c r="Z240" i="1"/>
  <c r="Y240" i="1"/>
  <c r="Z239" i="1"/>
  <c r="Y239" i="1"/>
  <c r="Z238" i="1"/>
  <c r="Y238" i="1"/>
  <c r="Z237" i="1"/>
  <c r="Y237" i="1"/>
  <c r="Z236" i="1"/>
  <c r="Y236" i="1"/>
  <c r="Z235" i="1"/>
  <c r="Y235" i="1"/>
  <c r="Z234" i="1"/>
  <c r="Y234" i="1"/>
  <c r="Z233" i="1"/>
  <c r="Y233" i="1"/>
  <c r="Z232" i="1"/>
  <c r="Y232" i="1"/>
  <c r="Z231" i="1"/>
  <c r="Y231" i="1"/>
  <c r="Z230" i="1"/>
  <c r="Y230" i="1"/>
  <c r="Z229" i="1"/>
  <c r="Y229" i="1"/>
  <c r="Z228" i="1"/>
  <c r="Y228" i="1"/>
  <c r="Z227" i="1"/>
  <c r="Y227" i="1"/>
  <c r="Z226" i="1"/>
  <c r="Y226" i="1"/>
  <c r="Z225" i="1"/>
  <c r="Y225" i="1"/>
  <c r="Z224" i="1"/>
  <c r="Y224" i="1"/>
  <c r="Z223" i="1"/>
  <c r="Y223" i="1"/>
  <c r="Z222" i="1"/>
  <c r="Y222" i="1"/>
  <c r="Z221" i="1"/>
  <c r="Y221" i="1"/>
  <c r="Z220" i="1"/>
  <c r="Y220" i="1"/>
  <c r="Z219" i="1"/>
  <c r="Y219" i="1"/>
  <c r="Z218" i="1"/>
  <c r="Y218" i="1"/>
  <c r="Z217" i="1"/>
  <c r="Y217" i="1"/>
  <c r="Z216" i="1"/>
  <c r="Y216" i="1"/>
  <c r="Z215" i="1"/>
  <c r="Y215" i="1"/>
  <c r="Z214" i="1"/>
  <c r="Y214" i="1"/>
  <c r="Z213" i="1"/>
  <c r="Y213" i="1"/>
  <c r="Z212" i="1"/>
  <c r="Y212" i="1"/>
  <c r="Z211" i="1"/>
  <c r="Y211" i="1"/>
  <c r="Z210" i="1"/>
  <c r="Y210" i="1"/>
  <c r="Z209" i="1"/>
  <c r="Y209" i="1"/>
  <c r="Z208" i="1"/>
  <c r="Y208" i="1"/>
  <c r="Z207" i="1"/>
  <c r="Y207" i="1"/>
  <c r="Z206" i="1"/>
  <c r="Y206" i="1"/>
  <c r="Z205" i="1"/>
  <c r="Y205" i="1"/>
  <c r="Z204" i="1"/>
  <c r="Y204" i="1"/>
  <c r="Z203" i="1"/>
  <c r="Y203" i="1"/>
  <c r="Z202" i="1"/>
  <c r="Y202" i="1"/>
  <c r="Z201" i="1"/>
  <c r="Y201" i="1"/>
  <c r="Z200" i="1"/>
  <c r="Y200" i="1"/>
  <c r="Z199" i="1"/>
  <c r="Y199" i="1"/>
  <c r="Z198" i="1"/>
  <c r="Y198" i="1"/>
  <c r="Z197" i="1"/>
  <c r="Y197" i="1"/>
  <c r="Z196" i="1"/>
  <c r="Y196" i="1"/>
  <c r="Z195" i="1"/>
  <c r="Y195" i="1"/>
  <c r="Z194" i="1"/>
  <c r="Y194" i="1"/>
  <c r="Z193" i="1"/>
  <c r="Y193" i="1"/>
  <c r="Z192" i="1"/>
  <c r="Y192" i="1"/>
  <c r="Z191" i="1"/>
  <c r="Y191" i="1"/>
  <c r="Z190" i="1"/>
  <c r="Y190" i="1"/>
  <c r="Z189" i="1"/>
  <c r="Y189" i="1"/>
  <c r="Z188" i="1"/>
  <c r="Y188" i="1"/>
  <c r="Z187" i="1"/>
  <c r="Y187" i="1"/>
  <c r="Z186" i="1"/>
  <c r="Y186" i="1"/>
  <c r="Z185" i="1"/>
  <c r="Y185" i="1"/>
  <c r="Z184" i="1"/>
  <c r="Y184" i="1"/>
  <c r="Z183" i="1"/>
  <c r="Y183" i="1"/>
  <c r="Z182" i="1"/>
  <c r="Y182" i="1"/>
  <c r="Z181" i="1"/>
  <c r="Y181" i="1"/>
  <c r="Z180" i="1"/>
  <c r="Y180" i="1"/>
  <c r="Z179" i="1"/>
  <c r="Y179" i="1"/>
  <c r="Z178" i="1"/>
  <c r="Y178" i="1"/>
  <c r="Z177" i="1"/>
  <c r="Y177" i="1"/>
  <c r="Z176" i="1"/>
  <c r="Y176" i="1"/>
  <c r="Z175" i="1"/>
  <c r="Y175" i="1"/>
  <c r="Z174" i="1"/>
  <c r="Y174" i="1"/>
  <c r="Z173" i="1"/>
  <c r="Y173" i="1"/>
  <c r="Z172" i="1"/>
  <c r="Y172" i="1"/>
  <c r="Z171" i="1"/>
  <c r="Y171" i="1"/>
  <c r="Z170" i="1"/>
  <c r="Y170" i="1"/>
  <c r="Z169" i="1"/>
  <c r="Y169" i="1"/>
  <c r="Z168" i="1"/>
  <c r="Y168" i="1"/>
  <c r="Z167" i="1"/>
  <c r="Y167" i="1"/>
  <c r="Z166" i="1"/>
  <c r="Y166" i="1"/>
  <c r="Z165" i="1"/>
  <c r="Y165" i="1"/>
  <c r="Z164" i="1"/>
  <c r="Y164" i="1"/>
  <c r="Z163" i="1"/>
  <c r="Y163" i="1"/>
  <c r="Z162" i="1"/>
  <c r="Y162" i="1"/>
  <c r="Z161" i="1"/>
  <c r="Y161" i="1"/>
  <c r="Z160" i="1"/>
  <c r="Y160" i="1"/>
  <c r="Z159" i="1"/>
  <c r="Y159" i="1"/>
  <c r="Z158" i="1"/>
  <c r="Y158" i="1"/>
  <c r="Z157" i="1"/>
  <c r="Y157" i="1"/>
  <c r="Z156" i="1"/>
  <c r="Y156" i="1"/>
  <c r="Z155" i="1"/>
  <c r="Y155" i="1"/>
  <c r="Z154" i="1"/>
  <c r="Y154" i="1"/>
  <c r="Z153" i="1"/>
  <c r="Y153" i="1"/>
  <c r="Z152" i="1"/>
  <c r="Y152" i="1"/>
  <c r="Z151" i="1"/>
  <c r="Y151" i="1"/>
  <c r="Z150" i="1"/>
  <c r="Y150" i="1"/>
  <c r="Z149" i="1"/>
  <c r="Y149" i="1"/>
  <c r="Z148" i="1"/>
  <c r="Y148" i="1"/>
  <c r="Z147" i="1"/>
  <c r="Y147" i="1"/>
  <c r="Z146" i="1"/>
  <c r="Y146" i="1"/>
  <c r="Z145" i="1"/>
  <c r="Y145" i="1"/>
  <c r="Z144" i="1"/>
  <c r="Y144" i="1"/>
  <c r="Z143" i="1"/>
  <c r="Y143" i="1"/>
  <c r="Z142" i="1"/>
  <c r="Y142" i="1"/>
  <c r="Z141" i="1"/>
  <c r="Y141" i="1"/>
  <c r="Z140" i="1"/>
  <c r="Y140" i="1"/>
  <c r="Z139" i="1"/>
  <c r="Y139" i="1"/>
  <c r="Z138" i="1"/>
  <c r="Y138" i="1"/>
  <c r="Z137" i="1"/>
  <c r="Y137" i="1"/>
  <c r="Z136" i="1"/>
  <c r="Y136" i="1"/>
  <c r="Z135" i="1"/>
  <c r="Y135" i="1"/>
  <c r="Z134" i="1"/>
  <c r="Y134" i="1"/>
  <c r="Z133" i="1"/>
  <c r="Y133" i="1"/>
  <c r="Z132" i="1"/>
  <c r="Y132" i="1"/>
  <c r="Z131" i="1"/>
  <c r="Y131" i="1"/>
  <c r="Z130" i="1"/>
  <c r="Y130" i="1"/>
  <c r="Z129" i="1"/>
  <c r="Y129" i="1"/>
  <c r="Z128" i="1"/>
  <c r="Y128" i="1"/>
  <c r="Z127" i="1"/>
  <c r="Y127" i="1"/>
  <c r="Z126" i="1"/>
  <c r="Y126" i="1"/>
  <c r="Z125" i="1"/>
  <c r="Y125" i="1"/>
  <c r="Z124" i="1"/>
  <c r="Y124" i="1"/>
  <c r="Z123" i="1"/>
  <c r="Y123" i="1"/>
  <c r="Z122" i="1"/>
  <c r="Y122" i="1"/>
  <c r="Z121" i="1"/>
  <c r="Y121" i="1"/>
  <c r="Z120" i="1"/>
  <c r="Y120" i="1"/>
  <c r="Z119" i="1"/>
  <c r="Y119" i="1"/>
  <c r="Z118" i="1"/>
  <c r="Y118" i="1"/>
  <c r="Z117" i="1"/>
  <c r="Y117" i="1"/>
  <c r="Z116" i="1"/>
  <c r="Y116" i="1"/>
  <c r="Z115" i="1"/>
  <c r="Y115" i="1"/>
  <c r="Z114" i="1"/>
  <c r="Y114" i="1"/>
  <c r="Z113" i="1"/>
  <c r="Y113" i="1"/>
  <c r="Z112" i="1"/>
  <c r="Y112" i="1"/>
  <c r="Z111" i="1"/>
  <c r="Y111" i="1"/>
  <c r="Z110" i="1"/>
  <c r="Y110" i="1"/>
  <c r="Z109" i="1"/>
  <c r="Y109" i="1"/>
  <c r="Z108" i="1"/>
  <c r="Y108" i="1"/>
  <c r="Z107" i="1"/>
  <c r="Y107" i="1"/>
  <c r="Z106" i="1"/>
  <c r="Y106" i="1"/>
  <c r="Z105" i="1"/>
  <c r="Y105" i="1"/>
  <c r="Z104" i="1"/>
  <c r="Y104" i="1"/>
  <c r="Z103" i="1"/>
  <c r="Y103" i="1"/>
  <c r="Z102" i="1"/>
  <c r="Y102" i="1"/>
  <c r="Z101" i="1"/>
  <c r="Y101" i="1"/>
  <c r="Z100" i="1"/>
  <c r="Y100" i="1"/>
  <c r="Z99" i="1"/>
  <c r="Y99" i="1"/>
  <c r="Z98" i="1"/>
  <c r="Y98" i="1"/>
  <c r="Z97" i="1"/>
  <c r="Y97" i="1"/>
  <c r="Z96" i="1"/>
  <c r="Y96" i="1"/>
  <c r="Z95" i="1"/>
  <c r="Y95" i="1"/>
  <c r="Z94" i="1"/>
  <c r="Y94" i="1"/>
  <c r="Z93" i="1"/>
  <c r="Y93" i="1"/>
  <c r="Z92" i="1"/>
  <c r="Y92" i="1"/>
  <c r="Z91" i="1"/>
  <c r="Y91" i="1"/>
  <c r="Z90" i="1"/>
  <c r="Y90" i="1"/>
  <c r="Z89" i="1"/>
  <c r="Y89" i="1"/>
  <c r="Z88" i="1"/>
  <c r="Y88" i="1"/>
  <c r="Z87" i="1"/>
  <c r="Y87" i="1"/>
  <c r="Z86" i="1"/>
  <c r="Y86" i="1"/>
  <c r="Z85" i="1"/>
  <c r="Y85" i="1"/>
  <c r="Z84" i="1"/>
  <c r="Y84" i="1"/>
  <c r="Z83" i="1"/>
  <c r="Y83" i="1"/>
  <c r="Z82" i="1"/>
  <c r="Y82" i="1"/>
  <c r="Z81" i="1"/>
  <c r="Y81" i="1"/>
  <c r="Z80" i="1"/>
  <c r="Y80" i="1"/>
  <c r="Z79" i="1"/>
  <c r="Y79" i="1"/>
  <c r="Z78" i="1"/>
  <c r="Y78" i="1"/>
  <c r="Z77" i="1"/>
  <c r="Y77" i="1"/>
  <c r="Z76" i="1"/>
  <c r="Y76" i="1"/>
  <c r="Z75" i="1"/>
  <c r="Y75" i="1"/>
  <c r="Z74" i="1"/>
  <c r="Y74" i="1"/>
  <c r="Z73" i="1"/>
  <c r="Y73" i="1"/>
  <c r="Z72" i="1"/>
  <c r="Y72" i="1"/>
  <c r="Z71" i="1"/>
  <c r="Y71" i="1"/>
  <c r="Z70" i="1"/>
  <c r="Y70" i="1"/>
  <c r="Z69" i="1"/>
  <c r="Y69" i="1"/>
  <c r="Z68" i="1"/>
  <c r="Y68" i="1"/>
  <c r="Z67" i="1"/>
  <c r="Y67" i="1"/>
  <c r="Z66" i="1"/>
  <c r="Y66" i="1"/>
  <c r="Z65" i="1"/>
  <c r="Y65" i="1"/>
  <c r="Z64" i="1"/>
  <c r="Y64" i="1"/>
  <c r="Z63" i="1"/>
  <c r="Y63" i="1"/>
  <c r="Z62" i="1"/>
  <c r="Y62" i="1"/>
  <c r="Z61" i="1"/>
  <c r="Y61" i="1"/>
  <c r="Z60" i="1"/>
  <c r="Y60" i="1"/>
  <c r="Z59" i="1"/>
  <c r="Y59" i="1"/>
  <c r="Z58" i="1"/>
  <c r="Y58" i="1"/>
  <c r="Z57" i="1"/>
  <c r="Y57" i="1"/>
  <c r="Z56" i="1"/>
  <c r="Y56" i="1"/>
  <c r="Z55" i="1"/>
  <c r="Y55" i="1"/>
  <c r="Z54" i="1"/>
  <c r="Y54" i="1"/>
  <c r="Z53" i="1"/>
  <c r="Y53" i="1"/>
  <c r="Z52" i="1"/>
  <c r="Y52" i="1"/>
  <c r="Z51" i="1"/>
  <c r="Y51" i="1"/>
  <c r="Z50" i="1"/>
  <c r="Y50" i="1"/>
  <c r="Z49" i="1"/>
  <c r="Y49" i="1"/>
  <c r="Z48" i="1"/>
  <c r="Y48" i="1"/>
  <c r="Z47" i="1"/>
  <c r="Y47" i="1"/>
  <c r="Z46" i="1"/>
  <c r="Y46" i="1"/>
  <c r="Z45" i="1"/>
  <c r="Y45" i="1"/>
  <c r="Z44" i="1"/>
  <c r="Y44" i="1"/>
  <c r="Z43" i="1"/>
  <c r="Y43" i="1"/>
  <c r="Z42" i="1"/>
  <c r="Y42" i="1"/>
  <c r="Z41" i="1"/>
  <c r="Y41" i="1"/>
  <c r="Z40" i="1"/>
  <c r="Y40" i="1"/>
  <c r="Z39" i="1"/>
  <c r="Y39" i="1"/>
  <c r="Z38" i="1"/>
  <c r="Y38" i="1"/>
  <c r="Z37" i="1"/>
  <c r="Y37" i="1"/>
  <c r="Z36" i="1"/>
  <c r="Y36" i="1"/>
  <c r="Z35" i="1"/>
  <c r="Y35" i="1"/>
  <c r="Z34" i="1"/>
  <c r="Y34" i="1"/>
  <c r="Z33" i="1"/>
  <c r="Y33" i="1"/>
  <c r="Z32" i="1"/>
  <c r="Y32" i="1"/>
  <c r="Z31" i="1"/>
  <c r="Y31" i="1"/>
  <c r="Z30" i="1"/>
  <c r="Y30" i="1"/>
  <c r="Z29" i="1"/>
  <c r="Y29" i="1"/>
  <c r="Z28" i="1"/>
  <c r="Y28" i="1"/>
  <c r="Z27" i="1"/>
  <c r="Y27" i="1"/>
  <c r="Z26" i="1"/>
  <c r="Y26" i="1"/>
  <c r="Z25" i="1"/>
  <c r="Y25" i="1"/>
  <c r="Z24" i="1"/>
  <c r="Y24" i="1"/>
  <c r="Z23" i="1"/>
  <c r="Y23" i="1"/>
  <c r="Z22" i="1"/>
  <c r="Y22" i="1"/>
  <c r="Z21" i="1"/>
  <c r="Y21" i="1"/>
  <c r="Z20" i="1"/>
  <c r="Y20" i="1"/>
  <c r="Z19" i="1"/>
  <c r="Y19" i="1"/>
  <c r="Z18" i="1"/>
  <c r="Y18" i="1"/>
  <c r="Z17" i="1"/>
  <c r="Y17" i="1"/>
  <c r="Z16" i="1"/>
  <c r="Y16" i="1"/>
  <c r="Z15" i="1"/>
  <c r="Y15" i="1"/>
  <c r="Z14" i="1"/>
  <c r="Y14" i="1"/>
  <c r="Z13" i="1"/>
  <c r="Y13" i="1"/>
  <c r="Z12" i="1"/>
  <c r="Y12" i="1"/>
  <c r="Z11" i="1"/>
  <c r="Y11" i="1"/>
  <c r="Z10" i="1"/>
  <c r="Y10" i="1"/>
  <c r="Z9" i="1"/>
  <c r="Y9" i="1"/>
  <c r="Z8" i="1"/>
  <c r="Y8" i="1"/>
  <c r="Z7" i="1"/>
  <c r="Y7" i="1"/>
  <c r="Z6" i="1"/>
  <c r="Y6" i="1"/>
  <c r="Z5" i="1"/>
  <c r="Y5" i="1"/>
  <c r="Z4" i="1"/>
  <c r="Y4" i="1"/>
  <c r="Z3" i="1"/>
  <c r="Y3" i="1"/>
  <c r="Z2" i="1"/>
  <c r="Y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43A188-0512-4A4B-B932-7557CCB02530}" keepAlive="1" name="Query - cleaneddata (2)" description="Connection to the 'cleaneddata (2)' query in the workbook." type="5" refreshedVersion="6" background="1" saveData="1">
    <dbPr connection="Provider=Microsoft.Mashup.OleDb.1;Data Source=$Workbook$;Location=&quot;cleaneddata (2)&quot;;Extended Properties=&quot;&quot;" command="SELECT * FROM [cleaneddata (2)]"/>
  </connection>
  <connection id="2" xr16:uid="{6F70247B-D266-4638-803F-6CC4687F4B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7B8DFDA-FB99-406E-8396-BFF81AB7961C}" name="WorksheetConnection_Sales Analysis of Superstore.xlsx!Data" type="102" refreshedVersion="8" minRefreshableVersion="5">
    <extLst>
      <ext xmlns:x15="http://schemas.microsoft.com/office/spreadsheetml/2010/11/main" uri="{DE250136-89BD-433C-8126-D09CA5730AF9}">
        <x15:connection id="Data" autoDelete="1">
          <x15:rangePr sourceName="_xlcn.WorksheetConnection_SalesAnalysisofSuperstore.xlsxData1"/>
        </x15:connection>
      </ext>
    </extLst>
  </connection>
</connections>
</file>

<file path=xl/sharedStrings.xml><?xml version="1.0" encoding="utf-8"?>
<sst xmlns="http://schemas.openxmlformats.org/spreadsheetml/2006/main" count="23445" uniqueCount="3036">
  <si>
    <t>Customer ID</t>
  </si>
  <si>
    <t>Customer Name</t>
  </si>
  <si>
    <t>Order Priority</t>
  </si>
  <si>
    <t>Discount</t>
  </si>
  <si>
    <t>Unit Price</t>
  </si>
  <si>
    <t>Shipping Cost</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</si>
  <si>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</si>
  <si>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</si>
  <si>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</si>
  <si>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</si>
  <si>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</si>
  <si>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</si>
  <si>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</si>
  <si>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</si>
  <si>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</si>
  <si>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</si>
  <si>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</si>
  <si>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</si>
  <si>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</si>
  <si>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</si>
  <si>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</si>
  <si>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</si>
  <si>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</si>
  <si>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</si>
  <si>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Total</t>
  </si>
  <si>
    <t>Manager</t>
  </si>
  <si>
    <t>Gary Koch</t>
  </si>
  <si>
    <t>Critical</t>
  </si>
  <si>
    <t>Delivery Truck</t>
  </si>
  <si>
    <t>Small Business</t>
  </si>
  <si>
    <t>Furniture</t>
  </si>
  <si>
    <t>Tables</t>
  </si>
  <si>
    <t>Jumbo Box</t>
  </si>
  <si>
    <t>Bretford CR4500 Series Slim Rectangular Table</t>
  </si>
  <si>
    <t>United States</t>
  </si>
  <si>
    <t>South</t>
  </si>
  <si>
    <t>Mississippi</t>
  </si>
  <si>
    <t>Clinton</t>
  </si>
  <si>
    <t>Paige Powers</t>
  </si>
  <si>
    <t>High</t>
  </si>
  <si>
    <t>Regular Air</t>
  </si>
  <si>
    <t>Consumer</t>
  </si>
  <si>
    <t>Technology</t>
  </si>
  <si>
    <t>Computer Peripherals</t>
  </si>
  <si>
    <t>Small Pack</t>
  </si>
  <si>
    <t>Verbatim DVD-RAM, 9.4GB, Rewritable, Type 1, DS, DataLife Plus</t>
  </si>
  <si>
    <t>Arkansas</t>
  </si>
  <si>
    <t>West Memphis</t>
  </si>
  <si>
    <t>Rebecca Lindsey</t>
  </si>
  <si>
    <t>Low</t>
  </si>
  <si>
    <t>Office Supplies</t>
  </si>
  <si>
    <t>Pens &amp; Art Supplies</t>
  </si>
  <si>
    <t>Wrap Bag</t>
  </si>
  <si>
    <t>*Staples* Highlighting Markers</t>
  </si>
  <si>
    <t>Central</t>
  </si>
  <si>
    <t>Indiana</t>
  </si>
  <si>
    <t>Kokomo</t>
  </si>
  <si>
    <t>Gregory Crane</t>
  </si>
  <si>
    <t>Office Machines</t>
  </si>
  <si>
    <t>Jumbo Drum</t>
  </si>
  <si>
    <t>Lexmark 4227 Plus Dot Matrix Printer</t>
  </si>
  <si>
    <t>West</t>
  </si>
  <si>
    <t>Colorado</t>
  </si>
  <si>
    <t>Fort Collins</t>
  </si>
  <si>
    <t>Tamara Dickinson</t>
  </si>
  <si>
    <t>Copiers and Fax</t>
  </si>
  <si>
    <t>Large Box</t>
  </si>
  <si>
    <t>Canon PC940 Copier</t>
  </si>
  <si>
    <t>Washington</t>
  </si>
  <si>
    <t>Mount Vernon</t>
  </si>
  <si>
    <t>Newell 312</t>
  </si>
  <si>
    <t>Sean Stephenson</t>
  </si>
  <si>
    <t>Not Specified</t>
  </si>
  <si>
    <t>Home Office</t>
  </si>
  <si>
    <t>Binders and Binder Accessories</t>
  </si>
  <si>
    <t>Small Box</t>
  </si>
  <si>
    <t>Binding Machine Supplies</t>
  </si>
  <si>
    <t>Georgia</t>
  </si>
  <si>
    <t>Peachtree City</t>
  </si>
  <si>
    <t>Albert Frost</t>
  </si>
  <si>
    <t>Storage &amp; Organization</t>
  </si>
  <si>
    <t>Fellowes Super Stor/Drawer® Files</t>
  </si>
  <si>
    <t>Missouri</t>
  </si>
  <si>
    <t>Raytown</t>
  </si>
  <si>
    <t>Jane Shah</t>
  </si>
  <si>
    <t>Avery Trapezoid Ring Binder, 3" Capacity, Black, 1040 sheets</t>
  </si>
  <si>
    <t>Minnesota</t>
  </si>
  <si>
    <t>Prior Lake</t>
  </si>
  <si>
    <t>Alex Nicholson</t>
  </si>
  <si>
    <t>Express Air</t>
  </si>
  <si>
    <t>Paper</t>
  </si>
  <si>
    <t>Black Print Carbonless Snap-Off® Rapid Letter, 8 1/2" x 7"</t>
  </si>
  <si>
    <t>California</t>
  </si>
  <si>
    <t>Montebello</t>
  </si>
  <si>
    <t>White GlueTop Scratch Pads</t>
  </si>
  <si>
    <t>Lloyd Levin</t>
  </si>
  <si>
    <t>Corporate</t>
  </si>
  <si>
    <t>Appliances</t>
  </si>
  <si>
    <t>Tripp Lite Isotel 6 Outlet Surge Protector with Fax/Modem Protection</t>
  </si>
  <si>
    <t>North Carolina</t>
  </si>
  <si>
    <t>New Bern</t>
  </si>
  <si>
    <t>Ernest Oh</t>
  </si>
  <si>
    <t>Los Angeles</t>
  </si>
  <si>
    <t>Carmen McPherson</t>
  </si>
  <si>
    <t>Epson LQ-570e Dot Matrix Printer</t>
  </si>
  <si>
    <t>Illinois</t>
  </si>
  <si>
    <t>Carol Stream</t>
  </si>
  <si>
    <t>Ellen McCormick</t>
  </si>
  <si>
    <t>Dual Level, Single-Width Filing Carts</t>
  </si>
  <si>
    <t>Napa</t>
  </si>
  <si>
    <t>Scott Bunn</t>
  </si>
  <si>
    <t>Chairs &amp; Chairmats</t>
  </si>
  <si>
    <t>Hon 4070 Series Pagoda™ Armless Upholstered Stacking Chairs</t>
  </si>
  <si>
    <t>East</t>
  </si>
  <si>
    <t>New York</t>
  </si>
  <si>
    <t>New York City</t>
  </si>
  <si>
    <t>Hon Valutask™ Swivel Chairs</t>
  </si>
  <si>
    <t>Robin Kramer Vaughn</t>
  </si>
  <si>
    <t>Medium</t>
  </si>
  <si>
    <t>Bookcases</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</si>
  <si>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</si>
  <si>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</si>
  <si>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</si>
  <si>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</si>
  <si>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</si>
  <si>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</si>
  <si>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</si>
  <si>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</si>
  <si>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</si>
  <si>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</si>
  <si>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</si>
  <si>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</si>
  <si>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</si>
  <si>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Roger Schwartz</t>
  </si>
  <si>
    <t>Xerox 4200 Series MultiUse Premium Copy Paper (20Lb. and 84 Bright)</t>
  </si>
  <si>
    <t>Nebraska</t>
  </si>
  <si>
    <t>Kearney</t>
  </si>
  <si>
    <t>Telephones and Communication</t>
  </si>
  <si>
    <t>T18</t>
  </si>
  <si>
    <t>Ron Newton</t>
  </si>
  <si>
    <t>Dixon Prang® Watercolor Pencils, 10-Color Set with Brush</t>
  </si>
  <si>
    <t>Oregon</t>
  </si>
  <si>
    <t>Lake Oswego</t>
  </si>
  <si>
    <t>Linda Weiss</t>
  </si>
  <si>
    <t>Seattle</t>
  </si>
  <si>
    <t>Anna Burgess</t>
  </si>
  <si>
    <t>Medium Box</t>
  </si>
  <si>
    <t>36X48 HARDFLOOR CHAIRMAT</t>
  </si>
  <si>
    <t>Utah</t>
  </si>
  <si>
    <t>Draper</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</si>
  <si>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</si>
  <si>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</si>
  <si>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</si>
  <si>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</si>
  <si>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</si>
  <si>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</si>
  <si>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</si>
  <si>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</si>
  <si>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</si>
  <si>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</si>
  <si>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</si>
  <si>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</si>
  <si>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</si>
  <si>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</si>
  <si>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</si>
  <si>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</si>
  <si>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</si>
  <si>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</si>
  <si>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Janice Cole</t>
  </si>
  <si>
    <t>Fellowes Mobile Numeric Keypad, Graphite</t>
  </si>
  <si>
    <t>Louisiana</t>
  </si>
  <si>
    <t>Baton Rouge</t>
  </si>
  <si>
    <t>Polycom ViaVideo™ Desktop Video Communications Unit</t>
  </si>
  <si>
    <t>Staples Wirebound Steno Books, 6" x 9", 12/Pack</t>
  </si>
  <si>
    <t>Miriam Greenberg</t>
  </si>
  <si>
    <t>Riverleaf Stik-Withit® Designer Note Cubes®</t>
  </si>
  <si>
    <t>Valparaiso</t>
  </si>
  <si>
    <t>Matthew Conway</t>
  </si>
  <si>
    <t>Rubber Bands</t>
  </si>
  <si>
    <t>Binder Clips by OIC</t>
  </si>
  <si>
    <t>Ithaca</t>
  </si>
  <si>
    <t>Danny Hong</t>
  </si>
  <si>
    <t>Panasonic KX-P2130 Dot Matrix Printer</t>
  </si>
  <si>
    <t>Layton</t>
  </si>
  <si>
    <t>Eddie Walker</t>
  </si>
  <si>
    <t>Okidata ML320 Series Turbo Dot Matrix Printers</t>
  </si>
  <si>
    <t>Brooklyn Park</t>
  </si>
  <si>
    <t>Maureen Stout</t>
  </si>
  <si>
    <t>Cardinal Poly Pocket Divider Pockets for Ring Binders</t>
  </si>
  <si>
    <t>Texas</t>
  </si>
  <si>
    <t>Pharr</t>
  </si>
  <si>
    <t>"While you Were Out" Message Book, One Form per Page</t>
  </si>
  <si>
    <t>Carol Sherrill</t>
  </si>
  <si>
    <t>Office Star - Professional Matrix Back Chair with 2-to-1 Synchro Tilt and Mesh Fabric Seat</t>
  </si>
  <si>
    <t>Bryan</t>
  </si>
  <si>
    <t>Debbie Dillon</t>
  </si>
  <si>
    <t>Eldon Antistatic Chair Mats for Low to Medium Pile Carpets</t>
  </si>
  <si>
    <t>Roswell</t>
  </si>
  <si>
    <t>Marion Wilcox</t>
  </si>
  <si>
    <t>Burleson</t>
  </si>
  <si>
    <t>Russell Chan</t>
  </si>
  <si>
    <t>Hoover WindTunnel™ Plus Canister Vacuum</t>
  </si>
  <si>
    <t>Waco</t>
  </si>
  <si>
    <t>Billie Fowler</t>
  </si>
  <si>
    <t>Metal Folding Chairs, Beige, 4/Carton</t>
  </si>
  <si>
    <t>Bedford</t>
  </si>
  <si>
    <t>232</t>
  </si>
  <si>
    <t>Betsy Puckett</t>
  </si>
  <si>
    <t>Electrix Halogen Magnifier Lamp</t>
  </si>
  <si>
    <t>Oklahoma</t>
  </si>
  <si>
    <t>Norman</t>
  </si>
  <si>
    <t>Luxo Professional Fluorescent Magnifier Lamp with Clamp-Mount Base</t>
  </si>
  <si>
    <t>Panasonic KX-P1150 Dot Matrix Printer</t>
  </si>
  <si>
    <t>Bobby Powell</t>
  </si>
  <si>
    <t>Memorex 4.7GB DVD+RW, 3/Pack</t>
  </si>
  <si>
    <t>Iowa</t>
  </si>
  <si>
    <t>Fort Dodge</t>
  </si>
  <si>
    <t>3285</t>
  </si>
  <si>
    <t>Guy McDonald</t>
  </si>
  <si>
    <t>Canon S750 Color Inkjet Printer</t>
  </si>
  <si>
    <t>Mount Prospect</t>
  </si>
  <si>
    <t>Joyce Murray</t>
  </si>
  <si>
    <t>GBC Instant Index™ System for Binding Systems</t>
  </si>
  <si>
    <t>Los Altos</t>
  </si>
  <si>
    <t>Avery 514</t>
  </si>
  <si>
    <t>Keith Marsh</t>
  </si>
  <si>
    <t>Carina Double Wide Media Storage Towers in Natural &amp; Black</t>
  </si>
  <si>
    <t>Tennsco Snap-Together Open Shelving Units, Starter Sets and Add-On Units</t>
  </si>
  <si>
    <t>Marion Lindsey</t>
  </si>
  <si>
    <t>Commerce City</t>
  </si>
  <si>
    <t>Elisabeth Shaw</t>
  </si>
  <si>
    <t>Perma STOR-ALL™ Hanging File Box, 13 1/8"W x 12 1/4"D x 10 1/2"H</t>
  </si>
  <si>
    <t>Ormond Beach</t>
  </si>
  <si>
    <t>Ted Dunlap</t>
  </si>
  <si>
    <t>Rediform Wirebound "Phone Memo" Message Book, 11 x 5-3/4</t>
  </si>
  <si>
    <t>Deer Park</t>
  </si>
  <si>
    <t>Melinda Rogers</t>
  </si>
  <si>
    <t>Hon Deluxe Fabric Upholstered Stacking Chairs, Rounded Back</t>
  </si>
  <si>
    <t>Dubuque</t>
  </si>
  <si>
    <t>Derek Jernigan</t>
  </si>
  <si>
    <t>Riverside Palais Royal Lawyers Bookcase, Royale Cherry Finish</t>
  </si>
  <si>
    <t>Galesburg</t>
  </si>
  <si>
    <t>Kyle Fink</t>
  </si>
  <si>
    <t>Sanford EarthWrite® Recycled Pencils, Medium Soft, #2</t>
  </si>
  <si>
    <t>Virginia</t>
  </si>
  <si>
    <t>Petersburg</t>
  </si>
  <si>
    <t>Lawrence Dennis</t>
  </si>
  <si>
    <t>Newell 342</t>
  </si>
  <si>
    <t>San Clemente</t>
  </si>
  <si>
    <t>Carlos Byrd</t>
  </si>
  <si>
    <t>Connecticut</t>
  </si>
  <si>
    <t>Bristol</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</si>
  <si>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</si>
  <si>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</si>
  <si>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</si>
  <si>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</si>
  <si>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</si>
  <si>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</si>
  <si>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</si>
  <si>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</si>
  <si>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</si>
  <si>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Courtney Boyd</t>
  </si>
  <si>
    <t>Tennsco Commercial Shelving</t>
  </si>
  <si>
    <t>Fairfax</t>
  </si>
  <si>
    <t>Anna Wood</t>
  </si>
  <si>
    <t>Utica</t>
  </si>
  <si>
    <t>252</t>
  </si>
  <si>
    <t>Carrie McIntosh</t>
  </si>
  <si>
    <t>GBC VeloBinder Strips</t>
  </si>
  <si>
    <t>Royal Palm Beach</t>
  </si>
  <si>
    <t>G.E. Longer-Life Indoor Recessed Floodlight Bulbs</t>
  </si>
  <si>
    <t>Lee McKenna Gregory</t>
  </si>
  <si>
    <t>Novimex Swivel Fabric Task Chair</t>
  </si>
  <si>
    <t>South Carolina</t>
  </si>
  <si>
    <t>Hilton Head Island</t>
  </si>
  <si>
    <t>Eldon Portable Mobile Manager</t>
  </si>
  <si>
    <t>Accessory35</t>
  </si>
  <si>
    <t>Leslie Shannon</t>
  </si>
  <si>
    <t>Xerox 1986</t>
  </si>
  <si>
    <t>Montana</t>
  </si>
  <si>
    <t>Butte</t>
  </si>
  <si>
    <t>Glen Robertson</t>
  </si>
  <si>
    <t>Belkin F9M820V08 8 Outlet Surge</t>
  </si>
  <si>
    <t>Coon Rapids</t>
  </si>
  <si>
    <t>Holmes HEPA Air Purifier</t>
  </si>
  <si>
    <t>Ricky Garner</t>
  </si>
  <si>
    <t>BASF Silver 74 Minute CD-R</t>
  </si>
  <si>
    <t>Herndon</t>
  </si>
  <si>
    <t>Xerox 19</t>
  </si>
  <si>
    <t>Howard Rogers</t>
  </si>
  <si>
    <t>Coloredge Poster Frame</t>
  </si>
  <si>
    <t>Michigan</t>
  </si>
  <si>
    <t>Southgate</t>
  </si>
  <si>
    <t>Bonnie Potter</t>
  </si>
  <si>
    <t>SANFORD Liquid Accent™ Tank-Style Highlighters</t>
  </si>
  <si>
    <t>Anacortes</t>
  </si>
  <si>
    <t>Leah Clapp</t>
  </si>
  <si>
    <t>GBC Pre-Punched Binding Paper, Plastic, White, 8-1/2" x 11"</t>
  </si>
  <si>
    <t>Nevada</t>
  </si>
  <si>
    <t>Las Vegas</t>
  </si>
  <si>
    <t>i1000</t>
  </si>
  <si>
    <t>Jackie Capps</t>
  </si>
  <si>
    <t>Master Caster Door Stop, Brown</t>
  </si>
  <si>
    <t>San Carlos</t>
  </si>
  <si>
    <t>Jamie Manning</t>
  </si>
  <si>
    <t>Melrose Park</t>
  </si>
  <si>
    <t>Carole Creech</t>
  </si>
  <si>
    <t>File Shuttle II and Handi-File, Black</t>
  </si>
  <si>
    <t>Lake Worth</t>
  </si>
  <si>
    <t>James Hunter</t>
  </si>
  <si>
    <t>Keytronic French Keyboard</t>
  </si>
  <si>
    <t>Lubbock</t>
  </si>
  <si>
    <t>Don Rogers</t>
  </si>
  <si>
    <t>Avery Reinforcements for Hole-Punch Pages</t>
  </si>
  <si>
    <t>Franklin Square</t>
  </si>
  <si>
    <t>Canon PC1060 Personal Laser Copier</t>
  </si>
  <si>
    <t>Polycom ViewStation™ ISDN Videoconferencing Unit</t>
  </si>
  <si>
    <t>Peter Hardy</t>
  </si>
  <si>
    <t>O'Sullivan Cherrywood Estates Traditional Barrister Bookcase</t>
  </si>
  <si>
    <t>Ohio</t>
  </si>
  <si>
    <t>Stow</t>
  </si>
  <si>
    <t>Andrew Levine</t>
  </si>
  <si>
    <t>Pennsylvania</t>
  </si>
  <si>
    <t>Philadelphia</t>
  </si>
  <si>
    <t>Eugene Clayton</t>
  </si>
  <si>
    <t>GBC DocuBind TL300 Electric Binding System</t>
  </si>
  <si>
    <t>Edmonds</t>
  </si>
  <si>
    <t>Robyn Lyon</t>
  </si>
  <si>
    <t>Avery 491</t>
  </si>
  <si>
    <t>Garfield Heights</t>
  </si>
  <si>
    <t>Executive Impressions 14" Two-Color Numerals Wall Clock</t>
  </si>
  <si>
    <t>Pauline Brooks</t>
  </si>
  <si>
    <t>Fellowes Black Plastic Comb Bindings</t>
  </si>
  <si>
    <t>Maine</t>
  </si>
  <si>
    <t>Sanford</t>
  </si>
  <si>
    <t>Nathan Fox</t>
  </si>
  <si>
    <t>Acco 6 Outlet Guardian Premium Surge Suppressor</t>
  </si>
  <si>
    <t>Myrtle Beach</t>
  </si>
  <si>
    <t>Judy Singer</t>
  </si>
  <si>
    <t>VTech VT20-2481 2.4GHz Two-Line Phone System w/Answering Machine</t>
  </si>
  <si>
    <t>Neil Parker</t>
  </si>
  <si>
    <t>Boston School Pro Electric Pencil Sharpener, 1670</t>
  </si>
  <si>
    <t>Decatur</t>
  </si>
  <si>
    <t>Brad Stark</t>
  </si>
  <si>
    <t>GBC DocuBind 300 Electric Binding Machine</t>
  </si>
  <si>
    <t>Eden</t>
  </si>
  <si>
    <t>Melvin Benton</t>
  </si>
  <si>
    <t>Envelopes</t>
  </si>
  <si>
    <t>Staples Brown Kraft Recycled Clasp Envelopes</t>
  </si>
  <si>
    <t>Encinitas</t>
  </si>
  <si>
    <t>4009® Highlighters by Sanford</t>
  </si>
  <si>
    <t>Gerald Love</t>
  </si>
  <si>
    <t>Boston 16765 Mini Stand Up Battery Pencil Sharpener</t>
  </si>
  <si>
    <t>Gilroy</t>
  </si>
  <si>
    <t>Chris F Brandt</t>
  </si>
  <si>
    <t>M70</t>
  </si>
  <si>
    <t>King of Prussia</t>
  </si>
  <si>
    <t>Karl Knowles</t>
  </si>
  <si>
    <t>12 Colored Short Pencils</t>
  </si>
  <si>
    <t>Wisconsin</t>
  </si>
  <si>
    <t>Madison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</si>
  <si>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</si>
  <si>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</si>
  <si>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</si>
  <si>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</si>
  <si>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</si>
  <si>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</si>
  <si>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</si>
  <si>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</si>
  <si>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</si>
  <si>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</si>
  <si>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</si>
  <si>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</si>
  <si>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EcoTones® Memo Sheets</t>
  </si>
  <si>
    <t>Gail Rankin Cole</t>
  </si>
  <si>
    <t>Document Clip Frames</t>
  </si>
  <si>
    <t>District of Columbia</t>
  </si>
  <si>
    <t>Jennifer Siegel</t>
  </si>
  <si>
    <t>Denton</t>
  </si>
  <si>
    <t>Sherri F Vogel</t>
  </si>
  <si>
    <t>Hon Metal Bookcases, Putty</t>
  </si>
  <si>
    <t>East Lansing</t>
  </si>
  <si>
    <t>Newell 309</t>
  </si>
  <si>
    <t>Canon PC1080F Personal Copier</t>
  </si>
  <si>
    <t>Newell 318</t>
  </si>
  <si>
    <t>Philip Hawkins</t>
  </si>
  <si>
    <t>Fellowes Internet Keyboard, Platinum</t>
  </si>
  <si>
    <t>Hazelwood</t>
  </si>
  <si>
    <t>Sylvia Kumar</t>
  </si>
  <si>
    <t>Panasonic KX-P3200 Dot Matrix Printer</t>
  </si>
  <si>
    <t>Kentucky</t>
  </si>
  <si>
    <t>Pleasure Ridge Park</t>
  </si>
  <si>
    <t>Cameron Kendall</t>
  </si>
  <si>
    <t>Imation 3.5, DISKETTE 44766 HGHLD3.52HD/FM, 10/Pack</t>
  </si>
  <si>
    <t>Pittsburgh</t>
  </si>
  <si>
    <t>Tammy Goldman</t>
  </si>
  <si>
    <t>Xerox 1996</t>
  </si>
  <si>
    <t>Lehi</t>
  </si>
  <si>
    <t>Dorothy Buchanan</t>
  </si>
  <si>
    <t>New Jersey</t>
  </si>
  <si>
    <t>Bayonne</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</si>
  <si>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</si>
  <si>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</si>
  <si>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</si>
  <si>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</si>
  <si>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</si>
  <si>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</si>
  <si>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</si>
  <si>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</si>
  <si>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</si>
  <si>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</si>
  <si>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</si>
  <si>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</si>
  <si>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</si>
  <si>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</si>
  <si>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Hawthorne</t>
  </si>
  <si>
    <t>Tony Doyle</t>
  </si>
  <si>
    <t>Xerox 188</t>
  </si>
  <si>
    <t>Trenton</t>
  </si>
  <si>
    <t>April Henson</t>
  </si>
  <si>
    <t>Maryland</t>
  </si>
  <si>
    <t>Gaithersburg</t>
  </si>
  <si>
    <t>Prang Dustless Chalk Sticks</t>
  </si>
  <si>
    <t>Helen H Murphy</t>
  </si>
  <si>
    <t>Avery 51</t>
  </si>
  <si>
    <t>6185</t>
  </si>
  <si>
    <t>Harriet Hodges</t>
  </si>
  <si>
    <t>Lexmark Z55se Color Inkjet Printer</t>
  </si>
  <si>
    <t>Jordan Berry</t>
  </si>
  <si>
    <t>Altoona</t>
  </si>
  <si>
    <t>Sidney Greenberg</t>
  </si>
  <si>
    <t>3M Polarizing Task Lamp with Clamp Arm, Light Gray</t>
  </si>
  <si>
    <t>Salinas</t>
  </si>
  <si>
    <t>Christian Albright</t>
  </si>
  <si>
    <t>Eldon Expressions Mahogany Wood Desk Collection</t>
  </si>
  <si>
    <t>Smyrna</t>
  </si>
  <si>
    <t>Joann Moser</t>
  </si>
  <si>
    <t>Atlantic Metals Mobile 3-Shelf Bookcases, Custom Colors</t>
  </si>
  <si>
    <t>Spring Hill</t>
  </si>
  <si>
    <t>Robyn Zhou</t>
  </si>
  <si>
    <t>Global Leather Executive Chair</t>
  </si>
  <si>
    <t>Englewood</t>
  </si>
  <si>
    <t>#10- 4 1/8" x 9 1/2" Recycled Envelopes</t>
  </si>
  <si>
    <t>Brites Rubber Bands, 1 1/2 oz. Box</t>
  </si>
  <si>
    <t>Becky Farmer</t>
  </si>
  <si>
    <t>Verbatim DVD-RAM, 5.2GB, Rewritable, Type 1, DS</t>
  </si>
  <si>
    <t>Lansing</t>
  </si>
  <si>
    <t>Elsie Boykin</t>
  </si>
  <si>
    <t>Targus USB Numeric Keypad</t>
  </si>
  <si>
    <t>Fort Thomas</t>
  </si>
  <si>
    <t>Jordan Wilkinson</t>
  </si>
  <si>
    <t>Fellowes Super Stor/Drawer®</t>
  </si>
  <si>
    <t>Florence</t>
  </si>
  <si>
    <t>Craig Liu</t>
  </si>
  <si>
    <t>6120</t>
  </si>
  <si>
    <t>Concord</t>
  </si>
  <si>
    <t>Pauline Finch</t>
  </si>
  <si>
    <t>TDK 4.7GB DVD-R</t>
  </si>
  <si>
    <t>Costa Mesa</t>
  </si>
  <si>
    <t>Sean N Boyer</t>
  </si>
  <si>
    <t>Lynn Hines</t>
  </si>
  <si>
    <t>Eldon® Wave Desk Accessories</t>
  </si>
  <si>
    <t>College Park</t>
  </si>
  <si>
    <t>Gregory Rao</t>
  </si>
  <si>
    <t>Xerox 1910</t>
  </si>
  <si>
    <t>Manteca</t>
  </si>
  <si>
    <t>Katharine Bass</t>
  </si>
  <si>
    <t>Bell Sonecor JB700 Caller ID</t>
  </si>
  <si>
    <t>Henderson</t>
  </si>
  <si>
    <t>Gordon Lyon</t>
  </si>
  <si>
    <t>Hoover Portapower™ Portable Vacuum</t>
  </si>
  <si>
    <t>Pomona</t>
  </si>
  <si>
    <t>Mike G Hartman</t>
  </si>
  <si>
    <t>Xerox 1903</t>
  </si>
  <si>
    <t>Pembroke Pines</t>
  </si>
  <si>
    <t>Phillip Blum</t>
  </si>
  <si>
    <t>i1000plus</t>
  </si>
  <si>
    <t>Troutdale</t>
  </si>
  <si>
    <t>Jean Webster</t>
  </si>
  <si>
    <t>Hoover Commercial Soft Guard Upright Vacuum And Disposable Filtration Bags</t>
  </si>
  <si>
    <t>Allentown</t>
  </si>
  <si>
    <t>Xerox 1939</t>
  </si>
  <si>
    <t>Hewlett-Packard Deskjet 5550 Color Inkjet Printer</t>
  </si>
  <si>
    <t>Newell 336</t>
  </si>
  <si>
    <t>Debbie Stevenson</t>
  </si>
  <si>
    <t>Economy Rollaway Files</t>
  </si>
  <si>
    <t>West Hollywood</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</si>
  <si>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</si>
  <si>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</si>
  <si>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</si>
  <si>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</si>
  <si>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</si>
  <si>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</si>
  <si>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</si>
  <si>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</si>
  <si>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</si>
  <si>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</si>
  <si>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Laurence Simon</t>
  </si>
  <si>
    <t>Boston 16801 Nautilus™ Battery Pencil Sharpener</t>
  </si>
  <si>
    <t>Oakville</t>
  </si>
  <si>
    <t>Robyn Crawford</t>
  </si>
  <si>
    <t>1.7 Cubic Foot Compact "Cube" Office Refrigerators</t>
  </si>
  <si>
    <t>Germantown</t>
  </si>
  <si>
    <t>Arthur Gold</t>
  </si>
  <si>
    <t>Tyvek® Side-Opening Peel &amp; Seel® Expanding Envelopes</t>
  </si>
  <si>
    <t>Hendersonville</t>
  </si>
  <si>
    <t>DAX Two-Tone Rosewood/Black Document Frame, Desktop, 5 x 7</t>
  </si>
  <si>
    <t>Kent Kerr</t>
  </si>
  <si>
    <t>Newell 335</t>
  </si>
  <si>
    <t>Knoxville</t>
  </si>
  <si>
    <t>Dawn Larson</t>
  </si>
  <si>
    <t>Newell 346</t>
  </si>
  <si>
    <t>Madison Heights</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</si>
  <si>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</si>
  <si>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</si>
  <si>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</si>
  <si>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</si>
  <si>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</si>
  <si>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</si>
  <si>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</si>
  <si>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</si>
  <si>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</si>
  <si>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</si>
  <si>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Lori Wolfe</t>
  </si>
  <si>
    <t>6" Cubicle Wall Clock, Black</t>
  </si>
  <si>
    <t>Hattiesburg</t>
  </si>
  <si>
    <t>Tina Evans</t>
  </si>
  <si>
    <t>Hammermill CopyPlus Copy Paper (20Lb. and 84 Bright)</t>
  </si>
  <si>
    <t>Lombard</t>
  </si>
  <si>
    <t>Telephone Message Books with Fax/Mobile Section, 5 1/2" x 3 3/16"</t>
  </si>
  <si>
    <t>Rhonda Ivey</t>
  </si>
  <si>
    <t>Wirebound Message Books, 2 7/8" x 5", 3 Forms per Page</t>
  </si>
  <si>
    <t>West Mifflin</t>
  </si>
  <si>
    <t>Wesley Tate</t>
  </si>
  <si>
    <t>Avery Printable Repositionable Plastic Tabs</t>
  </si>
  <si>
    <t>Chicago</t>
  </si>
  <si>
    <t>Crystal Floyd</t>
  </si>
  <si>
    <t>Battle Creek</t>
  </si>
  <si>
    <t>Patricia Cole Blair</t>
  </si>
  <si>
    <t>Kansas</t>
  </si>
  <si>
    <t>Wichita</t>
  </si>
  <si>
    <t>MicroTAC 650</t>
  </si>
  <si>
    <t>Alex Watkins</t>
  </si>
  <si>
    <t>Stockwell Push Pins</t>
  </si>
  <si>
    <t>Woodmere</t>
  </si>
  <si>
    <t>Bevis Round Conference Table Top, X-Base</t>
  </si>
  <si>
    <t>Courtney Nelson</t>
  </si>
  <si>
    <t>Rubbermaid ClusterMat Chairmats, Mat Size- 66" x 60", Lip 20" x 11" -90 Degree Angle</t>
  </si>
  <si>
    <t>Laurel</t>
  </si>
  <si>
    <t>TOPS Money Receipt Book, Consecutively Numbered in Red,</t>
  </si>
  <si>
    <t>Max Small</t>
  </si>
  <si>
    <t>Imation 3.5" Unformatted DS/HD Diskettes, 10/Box</t>
  </si>
  <si>
    <t>Bartlesville</t>
  </si>
  <si>
    <t>Miriam Mueller</t>
  </si>
  <si>
    <t>Murfreesboro</t>
  </si>
  <si>
    <t>Allison Kirby</t>
  </si>
  <si>
    <t>Dallas</t>
  </si>
  <si>
    <t>Daniel Richmond</t>
  </si>
  <si>
    <t>Premium Writing Pencils, Soft, #2 by Central Association for the Blind</t>
  </si>
  <si>
    <t>Boardman</t>
  </si>
  <si>
    <t>Holly Osborne</t>
  </si>
  <si>
    <t>Fellowes Personal Hanging Folder Files, Navy</t>
  </si>
  <si>
    <t>Hot Springs</t>
  </si>
  <si>
    <t>Kristine Singleton</t>
  </si>
  <si>
    <t>Naperville</t>
  </si>
  <si>
    <t>Assorted Color Push Pins</t>
  </si>
  <si>
    <t>Edith Reynolds</t>
  </si>
  <si>
    <t>North Dakota</t>
  </si>
  <si>
    <t>Mandan</t>
  </si>
  <si>
    <t>Xerox 1906</t>
  </si>
  <si>
    <t>Scissors, Rulers and Trimmers</t>
  </si>
  <si>
    <t>Acme® 8" Straight Scissors</t>
  </si>
  <si>
    <t>Eva Silverman</t>
  </si>
  <si>
    <t>Avery 4027 File Folder Labels for Dot Matrix Printers, 5000 Labels per Box, White</t>
  </si>
  <si>
    <t>Wilmette</t>
  </si>
  <si>
    <t>Joel Huffman</t>
  </si>
  <si>
    <t>Newell 323</t>
  </si>
  <si>
    <t>Woodridge</t>
  </si>
  <si>
    <t>Jon Ayers</t>
  </si>
  <si>
    <t>Avery 508</t>
  </si>
  <si>
    <t>Palm Coast</t>
  </si>
  <si>
    <t>Floyd Dale</t>
  </si>
  <si>
    <t>Super Bands, 12/Pack</t>
  </si>
  <si>
    <t>Troy</t>
  </si>
  <si>
    <t>Patrick Rosenthal</t>
  </si>
  <si>
    <t>Sanyo Counter Height Refrigerator with Crisper, 3.6 Cubic Foot, Stainless Steel/Black</t>
  </si>
  <si>
    <t>Rhode Island</t>
  </si>
  <si>
    <t>Cranston</t>
  </si>
  <si>
    <t>Joy Maxwell</t>
  </si>
  <si>
    <t>Hewlett-Packard 2600DN Business Color Inkjet Printer</t>
  </si>
  <si>
    <t>Arizona</t>
  </si>
  <si>
    <t>Oro Valley</t>
  </si>
  <si>
    <t>Mary Page</t>
  </si>
  <si>
    <t>Verbatim DVD-R, 4.7GB, Spindle, WE, Blank, Ink Jet/Thermal, 20/Spindle</t>
  </si>
  <si>
    <t>Peoria</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</si>
  <si>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</si>
  <si>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</si>
  <si>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</si>
  <si>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</si>
  <si>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</si>
  <si>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</si>
  <si>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</si>
  <si>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</si>
  <si>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</si>
  <si>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</si>
  <si>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</si>
  <si>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</si>
  <si>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</si>
  <si>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Regeneration Desk Collection</t>
  </si>
  <si>
    <t>Amy Hamrick Melvin</t>
  </si>
  <si>
    <t>Security-Tint Envelopes</t>
  </si>
  <si>
    <t>6162</t>
  </si>
  <si>
    <t>Danielle P Rao</t>
  </si>
  <si>
    <t>Moore</t>
  </si>
  <si>
    <t>April Hu</t>
  </si>
  <si>
    <t>Staples® General Use 3-Ring Binders</t>
  </si>
  <si>
    <t>Mesa</t>
  </si>
  <si>
    <t>Xerox 1978</t>
  </si>
  <si>
    <t>Nathan Newton</t>
  </si>
  <si>
    <t>High Point</t>
  </si>
  <si>
    <t>Katharine Hudson</t>
  </si>
  <si>
    <t>Boston Model 1800 Electric Pencil Sharpener, Gray</t>
  </si>
  <si>
    <t>Clarksville</t>
  </si>
  <si>
    <t>Danny Richmond</t>
  </si>
  <si>
    <t>Avery Arch Ring Binders</t>
  </si>
  <si>
    <t>Marsha Roy</t>
  </si>
  <si>
    <t>Peel &amp; Seel® Recycled Catalog Envelopes, Brown</t>
  </si>
  <si>
    <t>Tupelo</t>
  </si>
  <si>
    <t>Priscilla Brandon</t>
  </si>
  <si>
    <t>Willow Grove</t>
  </si>
  <si>
    <t>AT&amp;T Black Trimline Phone, Model 210</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</si>
  <si>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</si>
  <si>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</si>
  <si>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</si>
  <si>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</si>
  <si>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</si>
  <si>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</si>
  <si>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</si>
  <si>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</si>
  <si>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</si>
  <si>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Edward Pugh</t>
  </si>
  <si>
    <t>Newell 340</t>
  </si>
  <si>
    <t>New Mexico</t>
  </si>
  <si>
    <t>Santa Fe</t>
  </si>
  <si>
    <t>Julian Keith Mayer</t>
  </si>
  <si>
    <t>Fellowes Smart Surge Ten-Outlet Protector, Platinum</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</si>
  <si>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</si>
  <si>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</si>
  <si>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</si>
  <si>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</si>
  <si>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</si>
  <si>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</si>
  <si>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</si>
  <si>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</si>
  <si>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</si>
  <si>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</si>
  <si>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</si>
  <si>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</si>
  <si>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</si>
  <si>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</si>
  <si>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</si>
  <si>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Paul Puckett</t>
  </si>
  <si>
    <t>Memorex Slim 80 Minute CD-R, 10/Pack</t>
  </si>
  <si>
    <t>Wooster</t>
  </si>
  <si>
    <t>Valerie Siegel</t>
  </si>
  <si>
    <t>TimeportP7382</t>
  </si>
  <si>
    <t>Woodstock</t>
  </si>
  <si>
    <t>Carlos Hess</t>
  </si>
  <si>
    <t>Hon iLevel™ Computer Training Table</t>
  </si>
  <si>
    <t>Cleveland Heights</t>
  </si>
  <si>
    <t>Nicholas Wallace</t>
  </si>
  <si>
    <t>Logitech Cordless Elite Duo</t>
  </si>
  <si>
    <t>Hurst</t>
  </si>
  <si>
    <t>Andrew Gonzalez</t>
  </si>
  <si>
    <t>Memorex 80 Minute CD-R Spindle, 100/Pack</t>
  </si>
  <si>
    <t>Charlotte</t>
  </si>
  <si>
    <t>Fellowes 17-key keypad for PS/2 interface</t>
  </si>
  <si>
    <t>Cindy McLeod</t>
  </si>
  <si>
    <t>Premier Elliptical Ring Binder, Black</t>
  </si>
  <si>
    <t>Sioux City</t>
  </si>
  <si>
    <t>Vicki Womble</t>
  </si>
  <si>
    <t>XtraLife® ClearVue™ Slant-D® Ring Binders by Cardinal</t>
  </si>
  <si>
    <t>Des Moines</t>
  </si>
  <si>
    <t>Deflect-o DuraMat Antistatic Studded Beveled Mat for Medium Pile Carpeting</t>
  </si>
  <si>
    <t>Timothy Currie</t>
  </si>
  <si>
    <t>Woburn</t>
  </si>
  <si>
    <t>Dennis Bowen</t>
  </si>
  <si>
    <t>Avery Premier Heavy-Duty Binder with Round Locking Rings</t>
  </si>
  <si>
    <t>Pottstown</t>
  </si>
  <si>
    <t>Juanita Ballard</t>
  </si>
  <si>
    <t>Super Decoflex Portable Personal File</t>
  </si>
  <si>
    <t>Kent</t>
  </si>
  <si>
    <t>Gregory R Snow</t>
  </si>
  <si>
    <t>Ibico EPK-21 Electric Binding System</t>
  </si>
  <si>
    <t>Greer</t>
  </si>
  <si>
    <t>David Weaver</t>
  </si>
  <si>
    <t>Hon 4700 Series Mobuis™ Mid-Back Task Chairs with Adjustable Arms</t>
  </si>
  <si>
    <t>Holladay</t>
  </si>
  <si>
    <t>Southworth 25% Cotton Premium Laser Paper and Envelopes</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</si>
  <si>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</si>
  <si>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</si>
  <si>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</si>
  <si>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</si>
  <si>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</si>
  <si>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</si>
  <si>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</si>
  <si>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</si>
  <si>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</si>
  <si>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</si>
  <si>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</si>
  <si>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</si>
  <si>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Bonnie Matthews Rowland</t>
  </si>
  <si>
    <t>Career Cubicle Clock, 8 1/4", Black</t>
  </si>
  <si>
    <t>Michele Bradshaw</t>
  </si>
  <si>
    <t>8890</t>
  </si>
  <si>
    <t>Dunedin</t>
  </si>
  <si>
    <t>Joan Beach</t>
  </si>
  <si>
    <t>Motorola SB4200 Cable Modem</t>
  </si>
  <si>
    <t>Mobile</t>
  </si>
  <si>
    <t>Deflect-o RollaMat Studded, Beveled Mat for Medium Pile Carpeting</t>
  </si>
  <si>
    <t>Yvonne Collier</t>
  </si>
  <si>
    <t>GBC Twin Loop™ Wire Binding Elements, 9/16" Spine, Black</t>
  </si>
  <si>
    <t>Lino Lakes</t>
  </si>
  <si>
    <t>Sharon Thomas</t>
  </si>
  <si>
    <t>Adams Phone Message Book, Professional, 400 Message Capacity, 5 3/6” x 11”</t>
  </si>
  <si>
    <t>Anna Ellis</t>
  </si>
  <si>
    <t>Mankato</t>
  </si>
  <si>
    <t>Arlene Wiggins Dalton</t>
  </si>
  <si>
    <t>Avery Binder Labels</t>
  </si>
  <si>
    <t>Huntsville</t>
  </si>
  <si>
    <t>Benjamin Gunter</t>
  </si>
  <si>
    <t>Avery 498</t>
  </si>
  <si>
    <t>Hialeah</t>
  </si>
  <si>
    <t>Chromcraft Bull-Nose Wood Round Conference Table Top, Wood Base</t>
  </si>
  <si>
    <t>Amy York</t>
  </si>
  <si>
    <t>Keytronic 105-Key Spanish Keyboard</t>
  </si>
  <si>
    <t>Parkland</t>
  </si>
  <si>
    <t>Rhonda Schroeder</t>
  </si>
  <si>
    <t>Acme Design Line 8" Stainless Steel Bent Scissors w/Champagne Handles, 3-1/8" Cut</t>
  </si>
  <si>
    <t>Newton</t>
  </si>
  <si>
    <t>Melinda Thornton</t>
  </si>
  <si>
    <t>IBM Multi-Purpose Copy Paper, 8 1/2 x 11", Case</t>
  </si>
  <si>
    <t>Reston</t>
  </si>
  <si>
    <t>Lindsay P Ashley</t>
  </si>
  <si>
    <t>Douglas Sutton</t>
  </si>
  <si>
    <t>Wheat Ridge</t>
  </si>
  <si>
    <t>Phillip Pollard</t>
  </si>
  <si>
    <t>Fellowes Command Center 5-outlet power strip</t>
  </si>
  <si>
    <t>Pauline Denton</t>
  </si>
  <si>
    <t>Canon PC-428 Personal Copier</t>
  </si>
  <si>
    <t>Vincennes</t>
  </si>
  <si>
    <t>Dana Sharpe</t>
  </si>
  <si>
    <t>Neil Bailey</t>
  </si>
  <si>
    <t>636</t>
  </si>
  <si>
    <t>Harrisburg</t>
  </si>
  <si>
    <t>Anthony Stanley</t>
  </si>
  <si>
    <t>Eureka The Boss® Cordless Rechargeable Stick Vac</t>
  </si>
  <si>
    <t>Fords</t>
  </si>
  <si>
    <t>Sandy Cannon</t>
  </si>
  <si>
    <t>Eureka Hand Vacuum, Bagless</t>
  </si>
  <si>
    <t>Leawood</t>
  </si>
  <si>
    <t>Nancy Holden</t>
  </si>
  <si>
    <t>Harmony HEPA Quiet Air Purifiers</t>
  </si>
  <si>
    <t>Franklin</t>
  </si>
  <si>
    <t>Roger Blalock Cassidy</t>
  </si>
  <si>
    <t>Recycled Premium Regency Composition Covers</t>
  </si>
  <si>
    <t>Fairfield</t>
  </si>
  <si>
    <t>Charles Cline</t>
  </si>
  <si>
    <t>Tennsco Regal Shelving Units</t>
  </si>
  <si>
    <t>Thousand Oaks</t>
  </si>
  <si>
    <t>T60</t>
  </si>
  <si>
    <t>Jean Khan</t>
  </si>
  <si>
    <t>Eldon Regeneration Recycled Desk Accessories, Smoke</t>
  </si>
  <si>
    <t>Menlo Park</t>
  </si>
  <si>
    <t>Diana Xu</t>
  </si>
  <si>
    <t>Belkin 6 Outlet Metallic Surge Strip</t>
  </si>
  <si>
    <t>Harriet Bowman</t>
  </si>
  <si>
    <t>5170i</t>
  </si>
  <si>
    <t>Arlene Gibbons</t>
  </si>
  <si>
    <t>Nu-Dell Leatherette Frames</t>
  </si>
  <si>
    <t>Muscatine</t>
  </si>
  <si>
    <t>Kristina Collier</t>
  </si>
  <si>
    <t>Allen Park</t>
  </si>
  <si>
    <t>Faye Manning</t>
  </si>
  <si>
    <t>Canon MP41DH Printing Calculator</t>
  </si>
  <si>
    <t>Saint Petersburg</t>
  </si>
  <si>
    <t>Global Stack Chair without Arms, Black</t>
  </si>
  <si>
    <t>Fellowes Neat Ideas® Storage Cubes</t>
  </si>
  <si>
    <t>Pam Patton</t>
  </si>
  <si>
    <t>Xerox 1897</t>
  </si>
  <si>
    <t>Boston</t>
  </si>
  <si>
    <t>Marjorie Owens</t>
  </si>
  <si>
    <t>Farmers Branch</t>
  </si>
  <si>
    <t>Harry Burns</t>
  </si>
  <si>
    <t>Barrel Sharpener</t>
  </si>
  <si>
    <t>Mason City</t>
  </si>
  <si>
    <t>2160i</t>
  </si>
  <si>
    <t>A1228</t>
  </si>
  <si>
    <t>Priscilla Allen</t>
  </si>
  <si>
    <t>Pontiac</t>
  </si>
  <si>
    <t>Edwin Blackburn</t>
  </si>
  <si>
    <t>Rogers® Profile Extra Capacity Storage Tub</t>
  </si>
  <si>
    <t>Agawam</t>
  </si>
  <si>
    <t>Jackie Flynn</t>
  </si>
  <si>
    <t>Winchester</t>
  </si>
  <si>
    <t>Billy Hale</t>
  </si>
  <si>
    <t>Global High-Back Leather Tilter, Burgundy</t>
  </si>
  <si>
    <t>Fort Lee</t>
  </si>
  <si>
    <t>Teresa Wallace</t>
  </si>
  <si>
    <t>Eldon ClusterMat Chair Mat with Cordless Antistatic Protection</t>
  </si>
  <si>
    <t>Mount Lebanon</t>
  </si>
  <si>
    <t>Xerox 1947</t>
  </si>
  <si>
    <t>Oscar Kenney</t>
  </si>
  <si>
    <t>Staples Plastic Wall Frames</t>
  </si>
  <si>
    <t>West Bend</t>
  </si>
  <si>
    <t>Helen Dickerson</t>
  </si>
  <si>
    <t>Joplin</t>
  </si>
  <si>
    <t>Edgar McKenzie</t>
  </si>
  <si>
    <t>Staples 6 Outlet Surge</t>
  </si>
  <si>
    <t>Oswego</t>
  </si>
  <si>
    <t>Lloyd Dolan</t>
  </si>
  <si>
    <t>Newell 338</t>
  </si>
  <si>
    <t>Dickinson</t>
  </si>
  <si>
    <t>Joanna Kenney</t>
  </si>
  <si>
    <t>Boston 1645 Deluxe Heavier-Duty Electric Pencil Sharpener</t>
  </si>
  <si>
    <t>Sandusky</t>
  </si>
  <si>
    <t>OIC Thumb-Tacks</t>
  </si>
  <si>
    <t>Jeff Meadows</t>
  </si>
  <si>
    <t>Avery 48</t>
  </si>
  <si>
    <t>Paducah</t>
  </si>
  <si>
    <t>Judy Hall</t>
  </si>
  <si>
    <t>Newell 343</t>
  </si>
  <si>
    <t>Worcester</t>
  </si>
  <si>
    <t>Kara Allison</t>
  </si>
  <si>
    <t>Alton</t>
  </si>
  <si>
    <t>Array® Memo Cubes</t>
  </si>
  <si>
    <t>Janet McCullough</t>
  </si>
  <si>
    <t>LX 677</t>
  </si>
  <si>
    <t>Coconut Creek</t>
  </si>
  <si>
    <t>Monica Harvey</t>
  </si>
  <si>
    <t>V70</t>
  </si>
  <si>
    <t>Eau Claire</t>
  </si>
  <si>
    <t>Sidney Russell Austin</t>
  </si>
  <si>
    <t>Okidata Pacemark 4410N Wide Format Dot Matrix Printer</t>
  </si>
  <si>
    <t>Redmond</t>
  </si>
  <si>
    <t>Edgar Kumar</t>
  </si>
  <si>
    <t>Billie Stern</t>
  </si>
  <si>
    <t>North Plainfield</t>
  </si>
  <si>
    <t>Edna Thomas</t>
  </si>
  <si>
    <t>Xerox 194</t>
  </si>
  <si>
    <t>Laguna Niguel</t>
  </si>
  <si>
    <t>Belkin 8 Outlet SurgeMaster II Gold Surge Protector</t>
  </si>
  <si>
    <t>Wilson Jones Impact Binders</t>
  </si>
  <si>
    <t>Kristine Connolly</t>
  </si>
  <si>
    <t>Adams Phone Message Book, 200 Message Capacity, 8 1/16” x 11”</t>
  </si>
  <si>
    <t>Kristina Sanders</t>
  </si>
  <si>
    <t>Provo</t>
  </si>
  <si>
    <t>Martin Kirk</t>
  </si>
  <si>
    <t>Chesapeake</t>
  </si>
  <si>
    <t>James Davenport</t>
  </si>
  <si>
    <t>Acco Four Pocket Poly Ring Binder with Label Holder, Smoke, 1"</t>
  </si>
  <si>
    <t>Kansas City</t>
  </si>
  <si>
    <t>Xerox 213</t>
  </si>
  <si>
    <t>Jenny Gold</t>
  </si>
  <si>
    <t>Hon 2090 “Pillow Soft” Series Mid Back Swivel/Tilt Chairs</t>
  </si>
  <si>
    <t>Marianne Carey</t>
  </si>
  <si>
    <t>Atlantic Metals Mobile 2-Shelf Bookcases, Custom Colors</t>
  </si>
  <si>
    <t>North Platte</t>
  </si>
  <si>
    <t>Alfred Singh</t>
  </si>
  <si>
    <t>GBC DocuBind 200 Manual Binding Machine</t>
  </si>
  <si>
    <t>Mechanicsville</t>
  </si>
  <si>
    <t>Jeffrey Mueller</t>
  </si>
  <si>
    <t>Memorex 4.7GB DVD-RAM, 3/Pack</t>
  </si>
  <si>
    <t>Rock Island</t>
  </si>
  <si>
    <t>Edna Monroe Talley</t>
  </si>
  <si>
    <t>Seguin</t>
  </si>
  <si>
    <t>BoxOffice By Design Rectangular and Half-Moon Meeting Room Tables</t>
  </si>
  <si>
    <t>Peggy Chan</t>
  </si>
  <si>
    <t>Sherman</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</si>
  <si>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</si>
  <si>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</si>
  <si>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</si>
  <si>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</si>
  <si>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</si>
  <si>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</si>
  <si>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</si>
  <si>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</si>
  <si>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</si>
  <si>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</si>
  <si>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</si>
  <si>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Constance Flowers</t>
  </si>
  <si>
    <t>US Robotics 56K V.92 Internal PCI Faxmodem</t>
  </si>
  <si>
    <t>San Diego</t>
  </si>
  <si>
    <t>Laurie Howe</t>
  </si>
  <si>
    <t>Office Star - Mid Back Dual function Ergonomic High Back Chair with 2-Way Adjustable Arms</t>
  </si>
  <si>
    <t>Brooklyn Center</t>
  </si>
  <si>
    <t>Rediform S.O.S. Phone Message Books</t>
  </si>
  <si>
    <t>Kelly Byers</t>
  </si>
  <si>
    <t>Peel &amp; Stick Add-On Corner Pockets</t>
  </si>
  <si>
    <t>Woodburn</t>
  </si>
  <si>
    <t>Hewlett-Packard Business Color Inkjet 3000 [N, DTN] Series Printers</t>
  </si>
  <si>
    <t>Xerox 217</t>
  </si>
  <si>
    <t>April Bowers</t>
  </si>
  <si>
    <t>Cedar Hill</t>
  </si>
  <si>
    <t>Marsha P Joyner</t>
  </si>
  <si>
    <t>West Virginia</t>
  </si>
  <si>
    <t>Wheeling</t>
  </si>
  <si>
    <t>Crystal Crabtree</t>
  </si>
  <si>
    <t>West Palm Beach</t>
  </si>
  <si>
    <t>C-Line Peel &amp; Stick Add-On Filing Pockets, 8-3/4 x 5-1/8, 10/Pack</t>
  </si>
  <si>
    <t>Carolyn Fisher</t>
  </si>
  <si>
    <t>Lexmark Z25 Color Inkjet Printer</t>
  </si>
  <si>
    <t>Sherwood</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</si>
  <si>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</si>
  <si>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</si>
  <si>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</si>
  <si>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</si>
  <si>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</si>
  <si>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</si>
  <si>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</si>
  <si>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</si>
  <si>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</si>
  <si>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</si>
  <si>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</si>
  <si>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</si>
  <si>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Denise Carver</t>
  </si>
  <si>
    <t>Laminate Occasional Tables</t>
  </si>
  <si>
    <t>Cuyahoga Falls</t>
  </si>
  <si>
    <t>Mead 1st Gear 2" Zipper Binder, Asst. Colors</t>
  </si>
  <si>
    <t>Annette Boone</t>
  </si>
  <si>
    <t>Burlington</t>
  </si>
  <si>
    <t>Arlene Long</t>
  </si>
  <si>
    <t>Eldon® 200 Class™ Desk Accessories</t>
  </si>
  <si>
    <t>Kevin Smith</t>
  </si>
  <si>
    <t>Lake In The Hills</t>
  </si>
  <si>
    <t>Helen Stein</t>
  </si>
  <si>
    <t>Cincinnati</t>
  </si>
  <si>
    <t>Marc Ray</t>
  </si>
  <si>
    <t>Avery Hi-Liter® Fluorescent Desk Style Markers</t>
  </si>
  <si>
    <t>Mountain View</t>
  </si>
  <si>
    <t>Pamela Wiley</t>
  </si>
  <si>
    <t>Rick Foster Hawkins</t>
  </si>
  <si>
    <t>Hewlett-Packard Deskjet 6122 Color Inkjet Printer</t>
  </si>
  <si>
    <t>San Francisco</t>
  </si>
  <si>
    <t>Wallace Pugh</t>
  </si>
  <si>
    <t>Northbrook</t>
  </si>
  <si>
    <t>Jack Horn</t>
  </si>
  <si>
    <t>Office Star - Ergonomic Mid Back Chair with 2-Way Adjustable Arms</t>
  </si>
  <si>
    <t>Statesboro</t>
  </si>
  <si>
    <t>Robin Tyler</t>
  </si>
  <si>
    <t>i2000</t>
  </si>
  <si>
    <t>Murray</t>
  </si>
  <si>
    <t>Gretchen Ball</t>
  </si>
  <si>
    <t>Accessory27</t>
  </si>
  <si>
    <t>Pueblo</t>
  </si>
  <si>
    <t>Glenda Hunter</t>
  </si>
  <si>
    <t>Twentynine Palms</t>
  </si>
  <si>
    <t>Acme Galleria® Hot Forged Steel Scissors with Colored Handles</t>
  </si>
  <si>
    <t>Nathan Wyatt</t>
  </si>
  <si>
    <t>Pasco</t>
  </si>
  <si>
    <t>Phillip Chappell</t>
  </si>
  <si>
    <t>Redondo Beach</t>
  </si>
  <si>
    <t>Yvonne Clarke</t>
  </si>
  <si>
    <t>Southworth 25% Cotton Antique Laid Paper &amp; Envelopes</t>
  </si>
  <si>
    <t>Oscar Ford</t>
  </si>
  <si>
    <t>Burnsville</t>
  </si>
  <si>
    <t>Tommy Honeycutt</t>
  </si>
  <si>
    <t>Saint Peters</t>
  </si>
  <si>
    <t>Earl Roy</t>
  </si>
  <si>
    <t>Casselberry</t>
  </si>
  <si>
    <t>Advantus Push Pins, Aluminum Head</t>
  </si>
  <si>
    <t>Charlotte L Doyle</t>
  </si>
  <si>
    <t>Coral Gables</t>
  </si>
  <si>
    <t>BPI Conference Tables</t>
  </si>
  <si>
    <t>Larry Langston</t>
  </si>
  <si>
    <t>Avery 493</t>
  </si>
  <si>
    <t>Spartanburg</t>
  </si>
  <si>
    <t>Array® Parchment Paper, Assorted Colors</t>
  </si>
  <si>
    <t>HP Office Paper (20Lb. and 87 Bright)</t>
  </si>
  <si>
    <t>Logitech Cordless Navigator Duo</t>
  </si>
  <si>
    <t>Tara Gold</t>
  </si>
  <si>
    <t>GBC White Gloss Covers, Plain Front</t>
  </si>
  <si>
    <t>Hutchinson</t>
  </si>
  <si>
    <t>Charlotte Patterson</t>
  </si>
  <si>
    <t>Terre Haute</t>
  </si>
  <si>
    <t>Kathy Turner</t>
  </si>
  <si>
    <t>Depew</t>
  </si>
  <si>
    <t>Don Cameron</t>
  </si>
  <si>
    <t>Sanyo 2.5 Cubic Foot Mid-Size Office Refrigerators</t>
  </si>
  <si>
    <t>Annie Horne</t>
  </si>
  <si>
    <t>Post-it® “Important Message” Note Pad, Neon Colors, 50 Sheets/Pad</t>
  </si>
  <si>
    <t>Fort Myers</t>
  </si>
  <si>
    <t>Brian Leach</t>
  </si>
  <si>
    <t>Sanford Colorific Colored Pencils, 12/Box</t>
  </si>
  <si>
    <t>R380</t>
  </si>
  <si>
    <t>Stacy Gould</t>
  </si>
  <si>
    <t>Bay City</t>
  </si>
  <si>
    <t>Danielle Schneider</t>
  </si>
  <si>
    <t>Staples Battery-Operated Desktop Pencil Sharpener</t>
  </si>
  <si>
    <t>Canton</t>
  </si>
  <si>
    <t>Vanessa Boyer</t>
  </si>
  <si>
    <t>Howard Burnett</t>
  </si>
  <si>
    <t>Companion Letter/Legal File, Black</t>
  </si>
  <si>
    <t>Vernon Hirsch Singleton</t>
  </si>
  <si>
    <t>Bretford CR8500 Series Meeting Room Furniture</t>
  </si>
  <si>
    <t>Chico</t>
  </si>
  <si>
    <t>Jimmy Waters</t>
  </si>
  <si>
    <t>Fitchburg</t>
  </si>
  <si>
    <t>Brian Grady</t>
  </si>
  <si>
    <t>Eldon® Expressions™ Wood and Plastic Desk Accessories, Oak</t>
  </si>
  <si>
    <t>Catherine Dorsey Burnett</t>
  </si>
  <si>
    <t>Hewlett-Packard cp1700 [D, PS] Series Color Inkjet Printers</t>
  </si>
  <si>
    <t>East Los Angeles</t>
  </si>
  <si>
    <t>Hot File® 7-Pocket, Floor Stand</t>
  </si>
  <si>
    <t>Samantha Koch</t>
  </si>
  <si>
    <t>Space Solutions Commercial Steel Shelving</t>
  </si>
  <si>
    <t>Tucson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</si>
  <si>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</si>
  <si>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</si>
  <si>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</si>
  <si>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</si>
  <si>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</si>
  <si>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</si>
  <si>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</si>
  <si>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</si>
  <si>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</si>
  <si>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</si>
  <si>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Earl Alston</t>
  </si>
  <si>
    <t>Bevis Round Bullnose 29" High Table Top</t>
  </si>
  <si>
    <t>Greenville</t>
  </si>
  <si>
    <t>Melvin Kendall</t>
  </si>
  <si>
    <t>SouthWestern Bell FA970 Digital Answering Machine with Time/Day Stamp</t>
  </si>
  <si>
    <t>Clovis</t>
  </si>
  <si>
    <t>Lesro Sheffield Collection Coffee Table, End Table, Center Table, Corner Table</t>
  </si>
  <si>
    <t>StarTAC 8000</t>
  </si>
  <si>
    <t>Joel Buckley</t>
  </si>
  <si>
    <t>Lincoln</t>
  </si>
  <si>
    <t>Kathleen Huang Hall</t>
  </si>
  <si>
    <t>Acme® Preferred Stainless Steel Scissors</t>
  </si>
  <si>
    <t>Freeport</t>
  </si>
  <si>
    <t>Kristine Holden</t>
  </si>
  <si>
    <t>Kensington 6 Outlet Guardian Standard Surge Protector</t>
  </si>
  <si>
    <t>Mauldin</t>
  </si>
  <si>
    <t>Adam G Sawyer</t>
  </si>
  <si>
    <t>East Chicago</t>
  </si>
  <si>
    <t>Nelson Hensley</t>
  </si>
  <si>
    <t>Lillian Fischer</t>
  </si>
  <si>
    <t>Avery Trapezoid Extra Heavy Duty 4" Binders</t>
  </si>
  <si>
    <t>Turquoise Lead Holder with Pocket Clip</t>
  </si>
  <si>
    <t>Tonya Proctor</t>
  </si>
  <si>
    <t>Temecula</t>
  </si>
  <si>
    <t>Timeport L7089</t>
  </si>
  <si>
    <t>Xerox 1923</t>
  </si>
  <si>
    <t>Portfile® Personal File Boxes</t>
  </si>
  <si>
    <t>Marjorie Burnette</t>
  </si>
  <si>
    <t>Surelock™ Post Binders</t>
  </si>
  <si>
    <t>Cleveland</t>
  </si>
  <si>
    <t>Eugene Kerr</t>
  </si>
  <si>
    <t>i500plus</t>
  </si>
  <si>
    <t>Central Islip</t>
  </si>
  <si>
    <t>Tammy Buckley</t>
  </si>
  <si>
    <t>Tenex 46" x 60" Computer Anti-Static Chairmat, Rectangular Shaped</t>
  </si>
  <si>
    <t>Wyoming</t>
  </si>
  <si>
    <t>Cheyenne</t>
  </si>
  <si>
    <t>Ross Simpson</t>
  </si>
  <si>
    <t>Donna Craven</t>
  </si>
  <si>
    <t>Randallstown</t>
  </si>
  <si>
    <t>Binder Posts</t>
  </si>
  <si>
    <t>Mitchell Ross</t>
  </si>
  <si>
    <t>Burke</t>
  </si>
  <si>
    <t>Sherry Hurley</t>
  </si>
  <si>
    <t>Fayetteville</t>
  </si>
  <si>
    <t>Brandon E Shepherd</t>
  </si>
  <si>
    <t>South Dakota</t>
  </si>
  <si>
    <t>Sioux Falls</t>
  </si>
  <si>
    <t>Toni Swanson</t>
  </si>
  <si>
    <t>Jimmy Alston Holder</t>
  </si>
  <si>
    <t>Rosemary Branch</t>
  </si>
  <si>
    <t>Sharp EL500L Fraction Calculator</t>
  </si>
  <si>
    <t>Boca Raton</t>
  </si>
  <si>
    <t>Xerox 1894</t>
  </si>
  <si>
    <t>Hon 94000 Series Round Tables</t>
  </si>
  <si>
    <t>Larry Hall</t>
  </si>
  <si>
    <t>Birmingham</t>
  </si>
  <si>
    <t>Denise McIntosh</t>
  </si>
  <si>
    <t>Accessory24</t>
  </si>
  <si>
    <t>Marie Bass</t>
  </si>
  <si>
    <t>Avery Flip-Chart Easel Binder, Black</t>
  </si>
  <si>
    <t>Edward Bynum</t>
  </si>
  <si>
    <t>Chambersburg</t>
  </si>
  <si>
    <t>Maurice Everett</t>
  </si>
  <si>
    <t>Xerox 1930</t>
  </si>
  <si>
    <t>Tennsco Lockers, Gray</t>
  </si>
  <si>
    <t>Thomas Spence</t>
  </si>
  <si>
    <t>Idaho Falls</t>
  </si>
  <si>
    <t>Michael Robbins</t>
  </si>
  <si>
    <t>Euless</t>
  </si>
  <si>
    <t>Kerry Hardy</t>
  </si>
  <si>
    <t>Fort Lauderdale</t>
  </si>
  <si>
    <t>Gerald Raynor</t>
  </si>
  <si>
    <t>Imation 3.5" IBM-Formatted Diskettes, 10/Pack</t>
  </si>
  <si>
    <t>Horn Lake</t>
  </si>
  <si>
    <t>Global Enterprise Series Seating High-Back Swivel/Tilt Chairs</t>
  </si>
  <si>
    <t>Aaron Dillon</t>
  </si>
  <si>
    <t>Weatherford</t>
  </si>
  <si>
    <t>Avery White Multi-Purpose Labels</t>
  </si>
  <si>
    <t>Ultra Door Pull Handle</t>
  </si>
  <si>
    <t>Xerox 1920</t>
  </si>
  <si>
    <t>Alison Jones</t>
  </si>
  <si>
    <t>Talkabout T8097</t>
  </si>
  <si>
    <t>Wilmington</t>
  </si>
  <si>
    <t>Marvin Yang</t>
  </si>
  <si>
    <t>Lexmark Z54se Color Inkjet Printer</t>
  </si>
  <si>
    <t>Pearl</t>
  </si>
  <si>
    <t>Neil Hogan</t>
  </si>
  <si>
    <t>Snap-A-Way® Black Print Carbonless Ruled Speed Letter, Triplicate</t>
  </si>
  <si>
    <t>Tualatin</t>
  </si>
  <si>
    <t>Sarah Ramsey</t>
  </si>
  <si>
    <t>Staples Gold Paper Clips</t>
  </si>
  <si>
    <t>Syracuse</t>
  </si>
  <si>
    <t>StarTAC 7797</t>
  </si>
  <si>
    <t>Lloyd Norris</t>
  </si>
  <si>
    <t>Arlington Heights</t>
  </si>
  <si>
    <t>Gerald Kearney</t>
  </si>
  <si>
    <t>APC 7 Outlet Network SurgeArrest Surge Protector</t>
  </si>
  <si>
    <t>Aurora</t>
  </si>
  <si>
    <t>Andrew Pearce</t>
  </si>
  <si>
    <t>Hon Every-Day® Chair Series Swivel Task Chairs</t>
  </si>
  <si>
    <t>Tony Chandler</t>
  </si>
  <si>
    <t>Self-Adhesive Address Labels for Typewriters by Universal</t>
  </si>
  <si>
    <t>Highland Village</t>
  </si>
  <si>
    <t>Paige Jacobs</t>
  </si>
  <si>
    <t>Accessory28</t>
  </si>
  <si>
    <t>Friendswood</t>
  </si>
  <si>
    <t>Virginia McNeill</t>
  </si>
  <si>
    <t>GBC ProClick Spines for 32-Hole Punch</t>
  </si>
  <si>
    <t>Kenosha</t>
  </si>
  <si>
    <t>Leslie Jacobson</t>
  </si>
  <si>
    <t>El Mirage</t>
  </si>
  <si>
    <t>Stacy Byrne</t>
  </si>
  <si>
    <t>Westerville</t>
  </si>
  <si>
    <t>Herbert Beard</t>
  </si>
  <si>
    <t>Sulphur Springs</t>
  </si>
  <si>
    <t>Fellowes High-Stak® Drawer Files</t>
  </si>
  <si>
    <t>Erika Jordan</t>
  </si>
  <si>
    <t>O'Sullivan Living Dimensions 2-Shelf Bookcases</t>
  </si>
  <si>
    <t>Plum</t>
  </si>
  <si>
    <t>Paul Tate</t>
  </si>
  <si>
    <t>Jim Hinson</t>
  </si>
  <si>
    <t>Rochester Hills</t>
  </si>
  <si>
    <t>Joan Floyd</t>
  </si>
  <si>
    <t>Bevis 36 x 72 Conference Tables</t>
  </si>
  <si>
    <t>Gulfport</t>
  </si>
  <si>
    <t>Betty Giles</t>
  </si>
  <si>
    <t>Hewlett-Packard Deskjet 940 REFURBISHED Color Inkjet Printer</t>
  </si>
  <si>
    <t>Maple Grove</t>
  </si>
  <si>
    <t>Xerox 1997</t>
  </si>
  <si>
    <t>Louise Webster Sharma</t>
  </si>
  <si>
    <t>Xerox 1983</t>
  </si>
  <si>
    <t>Hickory</t>
  </si>
  <si>
    <t>Lawrence Haas</t>
  </si>
  <si>
    <t>Southworth Structures Collection™</t>
  </si>
  <si>
    <t>Port Saint Lucie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</si>
  <si>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</si>
  <si>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</si>
  <si>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</si>
  <si>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</si>
  <si>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</si>
  <si>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</si>
  <si>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</si>
  <si>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</si>
  <si>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</si>
  <si>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</si>
  <si>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</si>
  <si>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</si>
  <si>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Thomas McAllister</t>
  </si>
  <si>
    <t>80 Minute Slim Jewel Case CD-R , 10/Pack - Staples</t>
  </si>
  <si>
    <t>Pikesville</t>
  </si>
  <si>
    <t>Accessory34</t>
  </si>
  <si>
    <t>Glen Caldwell</t>
  </si>
  <si>
    <t>Edith Forbes</t>
  </si>
  <si>
    <t>2180</t>
  </si>
  <si>
    <t>Tewksbury</t>
  </si>
  <si>
    <t>Tenex Traditional Chairmats for Medium Pile Carpet, Standard Lip, 36" x 48"</t>
  </si>
  <si>
    <t>Lois Rowland</t>
  </si>
  <si>
    <t>Chromcraft Rectangular Conference Tables</t>
  </si>
  <si>
    <t>Santa Maria</t>
  </si>
  <si>
    <t>Neal Wolfe</t>
  </si>
  <si>
    <t>Julie Edwards</t>
  </si>
  <si>
    <t>Wesley Corbett</t>
  </si>
  <si>
    <t>Conroe</t>
  </si>
  <si>
    <t>Marcus Dunlap</t>
  </si>
  <si>
    <t>Roselle</t>
  </si>
  <si>
    <t>Doris Fitzpatrick</t>
  </si>
  <si>
    <t>Durable Pressboard Binders</t>
  </si>
  <si>
    <t>Carmel</t>
  </si>
  <si>
    <t>Adams Telephone Message Book w/Frequently-Called Numbers Space, 400 Messages per Book</t>
  </si>
  <si>
    <t>Bretford “Just In Time” Height-Adjustable Multi-Task Work Tables</t>
  </si>
  <si>
    <t>Geoffrey H Wong</t>
  </si>
  <si>
    <t>Rome</t>
  </si>
  <si>
    <t>Accessory15</t>
  </si>
  <si>
    <t>Jonathan Crabtree</t>
  </si>
  <si>
    <t>Addison</t>
  </si>
  <si>
    <t>Accessory37</t>
  </si>
  <si>
    <t>Shawn Combs</t>
  </si>
  <si>
    <t>Filing/Storage Totes and Swivel Casters</t>
  </si>
  <si>
    <t>Auburn</t>
  </si>
  <si>
    <t>Electrix 20W Halogen Replacement Bulb for Zoom-In Desk Lamp</t>
  </si>
  <si>
    <t>210 Trimline Phone, White</t>
  </si>
  <si>
    <t>Edna Michael</t>
  </si>
  <si>
    <t>Port Charlotte</t>
  </si>
  <si>
    <t>Jordan Womble</t>
  </si>
  <si>
    <t>Hays</t>
  </si>
  <si>
    <t>Global Leather Task Chair, Black</t>
  </si>
  <si>
    <t>Clyde Burnett</t>
  </si>
  <si>
    <t>Howard Miller 12-3/4 Diameter Accuwave DS ™ Wall Clock</t>
  </si>
  <si>
    <t>Coachella</t>
  </si>
  <si>
    <t>Canon Imageclass D680 Copier / Fax</t>
  </si>
  <si>
    <t>Ronnie Nolan</t>
  </si>
  <si>
    <t>Waterville</t>
  </si>
  <si>
    <t>Malcolm Floyd</t>
  </si>
  <si>
    <t>The Colony</t>
  </si>
  <si>
    <t>Hazel Jennings</t>
  </si>
  <si>
    <t>Imation 3.5", DISKETTE 44766 HGHLD3.52HD/FM, 10/Pack</t>
  </si>
  <si>
    <t>Patrick Byrne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</si>
  <si>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</si>
  <si>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</si>
  <si>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</si>
  <si>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</si>
  <si>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</si>
  <si>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</si>
  <si>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</si>
  <si>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</si>
  <si>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</si>
  <si>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</si>
  <si>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</si>
  <si>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</si>
  <si>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</si>
  <si>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Vicki Bond</t>
  </si>
  <si>
    <t>Burbank</t>
  </si>
  <si>
    <t>Maureen Whitley</t>
  </si>
  <si>
    <t>DS/HD IBM Formatted Diskettes, 200/Pack - Staples</t>
  </si>
  <si>
    <t>Tamarac</t>
  </si>
  <si>
    <t>Molly Webster</t>
  </si>
  <si>
    <t>Wilson Jones Custom Binder Spines &amp; Labels</t>
  </si>
  <si>
    <t>Durango</t>
  </si>
  <si>
    <t>Sharp 1540cs Digital Laser Copier</t>
  </si>
  <si>
    <t>Multi-Use Personal File Cart and Caster Set, Three Stacking Bins</t>
  </si>
  <si>
    <t>Wallace Werner</t>
  </si>
  <si>
    <t>Vallejo</t>
  </si>
  <si>
    <t>Shawn Meyer</t>
  </si>
  <si>
    <t>5165</t>
  </si>
  <si>
    <t>Corsicana</t>
  </si>
  <si>
    <t>Geoffrey Koch</t>
  </si>
  <si>
    <t>Kankakee</t>
  </si>
  <si>
    <t>Gail Currin</t>
  </si>
  <si>
    <t>Xerox 1971</t>
  </si>
  <si>
    <t>Oxnard</t>
  </si>
  <si>
    <t>Cindy Harvey</t>
  </si>
  <si>
    <t>80 Minute CD-R Spindle, 100/Pack - Staples</t>
  </si>
  <si>
    <t>Tooele</t>
  </si>
  <si>
    <t>Monica Howard</t>
  </si>
  <si>
    <t>X-Rack™ File for Hanging Folders</t>
  </si>
  <si>
    <t>El Centro</t>
  </si>
  <si>
    <t>3390</t>
  </si>
  <si>
    <t>Samuel Newman</t>
  </si>
  <si>
    <t>Desktop 3-Pocket Hot File®</t>
  </si>
  <si>
    <t>Summerville</t>
  </si>
  <si>
    <t>Vincent Hale</t>
  </si>
  <si>
    <t>Newell 315</t>
  </si>
  <si>
    <t>Francis Kendall</t>
  </si>
  <si>
    <t>Albuquerque</t>
  </si>
  <si>
    <t>Wausau Papers Astrobrights® Colored Envelopes</t>
  </si>
  <si>
    <t>Eureka Disposable Bags for Sanitaire® Vibra Groomer I® Upright Vac</t>
  </si>
  <si>
    <t>Avery 510</t>
  </si>
  <si>
    <t>Dana Swing-Arm Lamps</t>
  </si>
  <si>
    <t>Gretchen McKinney</t>
  </si>
  <si>
    <t>Parma</t>
  </si>
  <si>
    <t>Michael Shaffer</t>
  </si>
  <si>
    <t>Executive Impressions 13" Clairmont Wall Clock</t>
  </si>
  <si>
    <t>Kissimmee</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</si>
  <si>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</si>
  <si>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</si>
  <si>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</si>
  <si>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</si>
  <si>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</si>
  <si>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</si>
  <si>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</si>
  <si>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</si>
  <si>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Wesley Waller</t>
  </si>
  <si>
    <t>Zoom V.92 USB External Faxmodem</t>
  </si>
  <si>
    <t>Phillip Holmes</t>
  </si>
  <si>
    <t>Arlington</t>
  </si>
  <si>
    <t>Sean McKenna</t>
  </si>
  <si>
    <t>Office Star Flex Back Scooter Chair with Aluminum Finish Frame</t>
  </si>
  <si>
    <t>Hobbs</t>
  </si>
  <si>
    <t>Erika Fink</t>
  </si>
  <si>
    <t>Eureka Sanitaire ® Multi-Pro Heavy-Duty Upright, Disposable Bags</t>
  </si>
  <si>
    <t>Salt Lake City</t>
  </si>
  <si>
    <t>CF 688</t>
  </si>
  <si>
    <t>Ricky Sanders</t>
  </si>
  <si>
    <t>Joliet</t>
  </si>
  <si>
    <t>Walter Young</t>
  </si>
  <si>
    <t>Pleasant Grove</t>
  </si>
  <si>
    <t>Lee Hancock</t>
  </si>
  <si>
    <t>Global Leather &amp; Oak Executive Chair, Burgundy</t>
  </si>
  <si>
    <t>Hunt Boston® Vacuum Mount KS Pencil Sharpener</t>
  </si>
  <si>
    <t>Carrie Lewis</t>
  </si>
  <si>
    <t>Eaton Premium Continuous-Feed Paper, 25% Cotton, Letter Size, White, 1000 Shts/Box</t>
  </si>
  <si>
    <t>Kettering</t>
  </si>
  <si>
    <t>Paula Hubbard</t>
  </si>
  <si>
    <t>Xerox 1938</t>
  </si>
  <si>
    <t>Kearns</t>
  </si>
  <si>
    <t>Shawn McIntyre</t>
  </si>
  <si>
    <t>Okidata ML390 Turbo Dot Matrix Printers</t>
  </si>
  <si>
    <t>Louisville</t>
  </si>
  <si>
    <t>Monica Law Thompson</t>
  </si>
  <si>
    <t>Texarkana</t>
  </si>
  <si>
    <t>Leo Kane</t>
  </si>
  <si>
    <t>Derby</t>
  </si>
  <si>
    <t>Hand-Finished Solid Wood Document Frame</t>
  </si>
  <si>
    <t>Miriam Bowman</t>
  </si>
  <si>
    <t>Wirebound Service Call Books, 5 1/2" x 4"</t>
  </si>
  <si>
    <t>Hollywood</t>
  </si>
  <si>
    <t>Iceberg OfficeWorks 42" Round Tables</t>
  </si>
  <si>
    <t>Ricky W Clements</t>
  </si>
  <si>
    <t>Vestavia Hills</t>
  </si>
  <si>
    <t>Roberta Mitchell</t>
  </si>
  <si>
    <t>9-3/4 Diameter Round Wall Clock</t>
  </si>
  <si>
    <t>Paris</t>
  </si>
  <si>
    <t>Fellowes Bases and Tops For Staxonsteel®/High-Stak® Systems</t>
  </si>
  <si>
    <t>Cameron Owens</t>
  </si>
  <si>
    <t>Covington</t>
  </si>
  <si>
    <t>Benjamin Porter</t>
  </si>
  <si>
    <t>Livonia</t>
  </si>
  <si>
    <t>Kathryn Tate</t>
  </si>
  <si>
    <t>Staples Copy Paper (20Lb. and 84 Bright)</t>
  </si>
  <si>
    <t>Marshall Brandt Briggs</t>
  </si>
  <si>
    <t>Maryville</t>
  </si>
  <si>
    <t>Roy Hardison</t>
  </si>
  <si>
    <t>Belkin Premiere Surge Master II 8-outlet surge protector</t>
  </si>
  <si>
    <t>Maureen Herbert Hood</t>
  </si>
  <si>
    <t>Global Leather and Oak Executive Chair, Black</t>
  </si>
  <si>
    <t>Appleton</t>
  </si>
  <si>
    <t>Nathan Jenkins</t>
  </si>
  <si>
    <t>T28 WORLD</t>
  </si>
  <si>
    <t>Pine Bluff</t>
  </si>
  <si>
    <t>Ray Grady</t>
  </si>
  <si>
    <t>Eagle Pass</t>
  </si>
  <si>
    <t>Benjamin Chan</t>
  </si>
  <si>
    <t>Redwood City</t>
  </si>
  <si>
    <t>Julian F Wolfe</t>
  </si>
  <si>
    <t>Hanover Park</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</si>
  <si>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</si>
  <si>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</si>
  <si>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</si>
  <si>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</si>
  <si>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</si>
  <si>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</si>
  <si>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</si>
  <si>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</si>
  <si>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</si>
  <si>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</si>
  <si>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</si>
  <si>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</si>
  <si>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</si>
  <si>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Helen H Heller</t>
  </si>
  <si>
    <t>Dana Fluorescent Magnifying Lamp, White, 36"</t>
  </si>
  <si>
    <t>Hacienda Heights</t>
  </si>
  <si>
    <t>Avery 494</t>
  </si>
  <si>
    <t>Sharon Ellis</t>
  </si>
  <si>
    <t>Deflect-o SuperTray™ Unbreakable Stackable Tray, Letter, Black</t>
  </si>
  <si>
    <t>Shoreview</t>
  </si>
  <si>
    <t>Rachel Casey</t>
  </si>
  <si>
    <t>Accessory41</t>
  </si>
  <si>
    <t>Marvin Rollins</t>
  </si>
  <si>
    <t>Stamford</t>
  </si>
  <si>
    <t>Paige Mason</t>
  </si>
  <si>
    <t>Hon GuestStacker Chair</t>
  </si>
  <si>
    <t>Norfolk</t>
  </si>
  <si>
    <t>Wilson Jones 14 Line Acrylic Coated Pressboard Data Binders</t>
  </si>
  <si>
    <t>Wilson Jones Ledger-Size, Piano-Hinge Binder, 2", Blue</t>
  </si>
  <si>
    <t>Vanessa Winstead</t>
  </si>
  <si>
    <t>Deluxe Rollaway Locking File with Drawer</t>
  </si>
  <si>
    <t>Pekin</t>
  </si>
  <si>
    <t>Elsie Pridgen</t>
  </si>
  <si>
    <t>Telephone Message Books with Fax/Mobile Section, 4 1/4" x 6"</t>
  </si>
  <si>
    <t>Laguna Hills</t>
  </si>
  <si>
    <t>Dana Burgess</t>
  </si>
  <si>
    <t>Xerox 1985</t>
  </si>
  <si>
    <t>Heather Stern</t>
  </si>
  <si>
    <t>Newington</t>
  </si>
  <si>
    <t>Hazel Khan</t>
  </si>
  <si>
    <t>Ann Steele</t>
  </si>
  <si>
    <t>Kirkland</t>
  </si>
  <si>
    <t>Sharp AL-1530CS Digital Copier</t>
  </si>
  <si>
    <t>Marcia Feldman</t>
  </si>
  <si>
    <t>TI 30X Scientific Calculator</t>
  </si>
  <si>
    <t>Little Rock</t>
  </si>
  <si>
    <t>Lloyd Dickson</t>
  </si>
  <si>
    <t>Xerox 1893</t>
  </si>
  <si>
    <t>Buffalo Grove</t>
  </si>
  <si>
    <t>Erin Ballard</t>
  </si>
  <si>
    <t>Gayle Pearson</t>
  </si>
  <si>
    <t>David Wrenn</t>
  </si>
  <si>
    <t>O'Sullivan Elevations Bookcase, Cherry Finish</t>
  </si>
  <si>
    <t>Georgetown</t>
  </si>
  <si>
    <t>Nelson Hong</t>
  </si>
  <si>
    <t>Hewlett-Packard 4.7GB DVD+R Discs</t>
  </si>
  <si>
    <t>Torrance</t>
  </si>
  <si>
    <t>600 Series Flip</t>
  </si>
  <si>
    <t>Gilbert Godfrey</t>
  </si>
  <si>
    <t>Economy Binders</t>
  </si>
  <si>
    <t>Sault Sainte Marie</t>
  </si>
  <si>
    <t>Nu-Form 106-Key Ergonomic Keyboard w/ Touchpad</t>
  </si>
  <si>
    <t>Xerox 1989</t>
  </si>
  <si>
    <t>Gregory Holden</t>
  </si>
  <si>
    <t>Global Commerce™ Series High-Back Swivel/Tilt Chairs</t>
  </si>
  <si>
    <t>Riverside</t>
  </si>
  <si>
    <t>Jennifer Stanton</t>
  </si>
  <si>
    <t>Winter Garden</t>
  </si>
  <si>
    <t>Gordon Brandt</t>
  </si>
  <si>
    <t>Lorraine Boykin</t>
  </si>
  <si>
    <t>Shirley</t>
  </si>
  <si>
    <t>Glenda Simon</t>
  </si>
  <si>
    <t>GBC VeloBinder Electric Binding Machine</t>
  </si>
  <si>
    <t>Camarillo</t>
  </si>
  <si>
    <t>Imation 3.5 IBM Formatted Diskettes, 10/Box</t>
  </si>
  <si>
    <t>V3682</t>
  </si>
  <si>
    <t>Eugene H Walsh</t>
  </si>
  <si>
    <t>Xerox 20</t>
  </si>
  <si>
    <t>Manitowoc</t>
  </si>
  <si>
    <t>Dwight Robinson</t>
  </si>
  <si>
    <t>1726 Digital Answering Machine</t>
  </si>
  <si>
    <t>Lynne Griffith</t>
  </si>
  <si>
    <t>Hagerstown</t>
  </si>
  <si>
    <t>Fiskars 8" Scissors, 2/Pack</t>
  </si>
  <si>
    <t>Stephen Lam</t>
  </si>
  <si>
    <t>Pahrump</t>
  </si>
  <si>
    <t>Fellowes Stor/Drawer® Steel Plus™ Storage Drawers</t>
  </si>
  <si>
    <t>Michael Tanner</t>
  </si>
  <si>
    <t>Fellowes EZ Multi-Media Keyboard</t>
  </si>
  <si>
    <t>Serrated Blade or Curved Handle Hand Letter Openers</t>
  </si>
  <si>
    <t>Faye Hanna</t>
  </si>
  <si>
    <t>El Dorado Hills</t>
  </si>
  <si>
    <t>Denise Parks</t>
  </si>
  <si>
    <t>Theresa Winters</t>
  </si>
  <si>
    <t>Bryant</t>
  </si>
  <si>
    <t>KF 788</t>
  </si>
  <si>
    <t>Josephine Rao</t>
  </si>
  <si>
    <t>Hammond</t>
  </si>
  <si>
    <t>Harold Albright</t>
  </si>
  <si>
    <t>Caroline Stone</t>
  </si>
  <si>
    <t>Memo Book, 100 Message Capacity, 5 3/8” x 11”</t>
  </si>
  <si>
    <t>Edwin Coley</t>
  </si>
  <si>
    <t>Staples 1 Part Blank Computer Paper</t>
  </si>
  <si>
    <t>Mansfield</t>
  </si>
  <si>
    <t>12-1/2 Diameter Round Wall Clock</t>
  </si>
  <si>
    <t>Tracy Buckley</t>
  </si>
  <si>
    <t>Executive Impressions 14" Contract Wall Clock</t>
  </si>
  <si>
    <t>North Little Rock</t>
  </si>
  <si>
    <t>Judith Shepherd</t>
  </si>
  <si>
    <t>Muskego</t>
  </si>
  <si>
    <t>Donna Braun</t>
  </si>
  <si>
    <t>Hoover</t>
  </si>
  <si>
    <t>Anita Kent</t>
  </si>
  <si>
    <t>Linden</t>
  </si>
  <si>
    <t>Jacob Hirsch</t>
  </si>
  <si>
    <t>Epson LQ-870 Dot Matrix Printer</t>
  </si>
  <si>
    <t>Barrington</t>
  </si>
  <si>
    <t>Sidney Gilliam</t>
  </si>
  <si>
    <t>Rush Hierlooms Collection 1" Thick Stackable Bookcases</t>
  </si>
  <si>
    <t>Riverview</t>
  </si>
  <si>
    <t>Lynn Morrow</t>
  </si>
  <si>
    <t>Avery 501</t>
  </si>
  <si>
    <t>Salem</t>
  </si>
  <si>
    <t>Shannon Aldridge</t>
  </si>
  <si>
    <t>North Olmsted</t>
  </si>
  <si>
    <t>Susan Carroll Berman</t>
  </si>
  <si>
    <t>Carole Miller</t>
  </si>
  <si>
    <t>Austintown</t>
  </si>
  <si>
    <t>Lynn O'Donnell</t>
  </si>
  <si>
    <t>Elgin</t>
  </si>
  <si>
    <t>Manila Recycled Extra-Heavyweight Clasp Envelopes, 6" x 9"</t>
  </si>
  <si>
    <t>Peter McConnell</t>
  </si>
  <si>
    <t>Columbus</t>
  </si>
  <si>
    <t>3M Organizer Strips</t>
  </si>
  <si>
    <t>Imation 3.5 IBM Diskettes, 10/Box</t>
  </si>
  <si>
    <t>GE 4 Foot Flourescent Tube, 40 Watt</t>
  </si>
  <si>
    <t>300 Series Non-Flip</t>
  </si>
  <si>
    <t>Katie Dougherty</t>
  </si>
  <si>
    <t>Hoover Replacement Belts For Soft Guard™ &amp; Commercial Ltweight Upright Vacs, 2/Pk</t>
  </si>
  <si>
    <t>Spanaway</t>
  </si>
  <si>
    <t>Ibico Ibimaster 300 Manual Binding System</t>
  </si>
  <si>
    <t>Laurence Poe</t>
  </si>
  <si>
    <t>Spokane</t>
  </si>
  <si>
    <t>Sally Dunn</t>
  </si>
  <si>
    <t>Tenex Contemporary Contur Chairmats for Low and Medium Pile Carpet, Computer, 39" x 49"</t>
  </si>
  <si>
    <t>Tuscaloosa</t>
  </si>
  <si>
    <t>Debra Batchelor</t>
  </si>
  <si>
    <t>Moscow</t>
  </si>
  <si>
    <t>Eldon Shelf Savers™ Cubes and Bins</t>
  </si>
  <si>
    <t>Lewis Baldwin</t>
  </si>
  <si>
    <t>Montclair</t>
  </si>
  <si>
    <t>Elsie Lane</t>
  </si>
  <si>
    <t>Presstex Flexible Ring Binders</t>
  </si>
  <si>
    <t>Midland</t>
  </si>
  <si>
    <t>Erica R Fuller</t>
  </si>
  <si>
    <t>Clayton</t>
  </si>
  <si>
    <t>Roy Rouse</t>
  </si>
  <si>
    <t>Coeur D Alene</t>
  </si>
  <si>
    <t>Heavy-Duty E-Z-D® Binders</t>
  </si>
  <si>
    <t>Kerry Green</t>
  </si>
  <si>
    <t>Staples #10 Laser &amp; Inkjet Envelopes, 4 1/8" x 9 1/2", 100/Box</t>
  </si>
  <si>
    <t>Indianapolis</t>
  </si>
  <si>
    <t>Frances Jackson</t>
  </si>
  <si>
    <t>Jeffersonville</t>
  </si>
  <si>
    <t>Cynthia Khan</t>
  </si>
  <si>
    <t>Xerox 1950</t>
  </si>
  <si>
    <t>Xerox 224</t>
  </si>
  <si>
    <t>Penny Rich</t>
  </si>
  <si>
    <t>Xerox 1896</t>
  </si>
  <si>
    <t>Minnetonka Mills</t>
  </si>
  <si>
    <t>Ashley Reese</t>
  </si>
  <si>
    <t>Avery® Durable Slant Ring Binders With Label Holder</t>
  </si>
  <si>
    <t>Saint Louis</t>
  </si>
  <si>
    <t>Eileen Riddle</t>
  </si>
  <si>
    <t>Xerox 204</t>
  </si>
  <si>
    <t>Roy</t>
  </si>
  <si>
    <t>Penny O Caldwell</t>
  </si>
  <si>
    <t>Bush® Cubix Conference Tables, Fully Assembled</t>
  </si>
  <si>
    <t>Jeff Spivey</t>
  </si>
  <si>
    <t>Euro Pro Shark Stick Mini Vacuum</t>
  </si>
  <si>
    <t>Stephanie Sun Perry</t>
  </si>
  <si>
    <t>GBC Wire Binding Strips</t>
  </si>
  <si>
    <t>Saratoga</t>
  </si>
  <si>
    <t>Bob Gibson</t>
  </si>
  <si>
    <t>Hon Comfortask® Task/Swivel Chairs</t>
  </si>
  <si>
    <t>Port Huron</t>
  </si>
  <si>
    <t>Panasonic KX-P3626 Dot Matrix Printer</t>
  </si>
  <si>
    <t>Jesse Hutchinson</t>
  </si>
  <si>
    <t>Zebra Zazzle Fluorescent Highlighters</t>
  </si>
  <si>
    <t>Goleta</t>
  </si>
  <si>
    <t>Holmes Cool Mist Humidifier for the Whole House with 8-Gallon Output per Day, Extended Life Filter</t>
  </si>
  <si>
    <t>Allen Nash</t>
  </si>
  <si>
    <t>Waynesboro</t>
  </si>
  <si>
    <t>Joel Burnette</t>
  </si>
  <si>
    <t>Dunwoody</t>
  </si>
  <si>
    <t>Leslie Hawley</t>
  </si>
  <si>
    <t>Canon MP25DIII Desktop Whisper-Quiet Printing Calculator</t>
  </si>
  <si>
    <t>Tulsa</t>
  </si>
  <si>
    <t>Richard McClure</t>
  </si>
  <si>
    <t>Thornton</t>
  </si>
  <si>
    <t>Bush Heritage Pine Collection 5-Shelf Bookcase, Albany Pine Finish, *Special Order</t>
  </si>
  <si>
    <t>i470</t>
  </si>
  <si>
    <t>Kathy Shah</t>
  </si>
  <si>
    <t>Garner</t>
  </si>
  <si>
    <t>Theodore Tyson</t>
  </si>
  <si>
    <t>Romeoville</t>
  </si>
  <si>
    <t>Nicole Pope</t>
  </si>
  <si>
    <t>#10- 4 1/8" x 9 1/2" Security-Tint Envelopes</t>
  </si>
  <si>
    <t>Rocky Mount</t>
  </si>
  <si>
    <t>Hewlett-Packard Deskjet 1220Cse Color Inkjet Printer</t>
  </si>
  <si>
    <t>Rick Ellis</t>
  </si>
  <si>
    <t>AT&amp;T 2230 Dual Handset Phone With Caller ID/Call Waiting</t>
  </si>
  <si>
    <t>Angela Rose</t>
  </si>
  <si>
    <t>Xerox 1961</t>
  </si>
  <si>
    <t>Lorraine Kelly</t>
  </si>
  <si>
    <t>6160</t>
  </si>
  <si>
    <t>Puyallup</t>
  </si>
  <si>
    <t>Elisabeth Massey</t>
  </si>
  <si>
    <t>Avery 479</t>
  </si>
  <si>
    <t>Prescott</t>
  </si>
  <si>
    <t>Kate Lehman</t>
  </si>
  <si>
    <t>Westinghouse Clip-On Gooseneck Lamps</t>
  </si>
  <si>
    <t>Dundalk</t>
  </si>
  <si>
    <t>Gloria Jacobs</t>
  </si>
  <si>
    <t>Eldon® 200 Class™ Desk Accessories, Burgundy</t>
  </si>
  <si>
    <t>Elmira</t>
  </si>
  <si>
    <t>Laurence Hull</t>
  </si>
  <si>
    <t>Portage</t>
  </si>
  <si>
    <t>Alison Stewart</t>
  </si>
  <si>
    <t>US Robotics 56K V.92 External Faxmodem</t>
  </si>
  <si>
    <t>Des Plaines</t>
  </si>
  <si>
    <t>Fellowes Staxonsteel® Drawer Files</t>
  </si>
  <si>
    <t>Accessory39</t>
  </si>
  <si>
    <t>Andrea Shaw</t>
  </si>
  <si>
    <t>Crate-A-Files™</t>
  </si>
  <si>
    <t>Danville</t>
  </si>
  <si>
    <t>Avery Hanging File Binders</t>
  </si>
  <si>
    <t>Amanda Conner</t>
  </si>
  <si>
    <t>Papillion</t>
  </si>
  <si>
    <t>Anne Bland</t>
  </si>
  <si>
    <t>Channelview</t>
  </si>
  <si>
    <t>Xerox 1973</t>
  </si>
  <si>
    <t>Brian Bennett</t>
  </si>
  <si>
    <t>Cheektowaga</t>
  </si>
  <si>
    <t>Anne Schultz</t>
  </si>
  <si>
    <t>Accessory4</t>
  </si>
  <si>
    <t>Athens</t>
  </si>
  <si>
    <t>Megan York</t>
  </si>
  <si>
    <t>Caldwell</t>
  </si>
  <si>
    <t>Yvonne Fox</t>
  </si>
  <si>
    <t>Tenex B1-RE Series Chair Mats for Low Pile Carpets</t>
  </si>
  <si>
    <t>Watauga</t>
  </si>
  <si>
    <t>Francis Spivey</t>
  </si>
  <si>
    <t>Lynda Herman</t>
  </si>
  <si>
    <t>Rodney Kearney</t>
  </si>
  <si>
    <t>Metairie</t>
  </si>
  <si>
    <t>Kent Burton</t>
  </si>
  <si>
    <t>Delaware</t>
  </si>
  <si>
    <t>Jessica Huffman</t>
  </si>
  <si>
    <t>Dublin</t>
  </si>
  <si>
    <t>Rhonda Stein</t>
  </si>
  <si>
    <t>i270</t>
  </si>
  <si>
    <t>Salisbury</t>
  </si>
  <si>
    <t>Vickie Morse</t>
  </si>
  <si>
    <t>Xerox 210</t>
  </si>
  <si>
    <t>Reisterstown</t>
  </si>
  <si>
    <t>Arnold Floyd Blair</t>
  </si>
  <si>
    <t>Rock Hill</t>
  </si>
  <si>
    <t>Rhonda Bryant</t>
  </si>
  <si>
    <t>Xerox 216</t>
  </si>
  <si>
    <t>Winter Haven</t>
  </si>
  <si>
    <t>Fellowes Recycled Storage Drawers</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</si>
  <si>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</si>
  <si>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</si>
  <si>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</si>
  <si>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</si>
  <si>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</si>
  <si>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</si>
  <si>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</si>
  <si>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</si>
  <si>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</si>
  <si>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</si>
  <si>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</si>
  <si>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</si>
  <si>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</si>
  <si>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Ricky Allred</t>
  </si>
  <si>
    <t>Columbia</t>
  </si>
  <si>
    <t>Jeanne Werner</t>
  </si>
  <si>
    <t>O'Sullivan Living Dimensions 3-Shelf Bookcases</t>
  </si>
  <si>
    <t>Sandra Sharma</t>
  </si>
  <si>
    <t>Morristown</t>
  </si>
  <si>
    <t>Laurie Petty</t>
  </si>
  <si>
    <t>Jupiter</t>
  </si>
  <si>
    <t>Charlie Moore</t>
  </si>
  <si>
    <t>Anderson</t>
  </si>
  <si>
    <t>Edgar Stone</t>
  </si>
  <si>
    <t>Peggy Lanier</t>
  </si>
  <si>
    <t>Angle-D Binders with Locking Rings, Label Holders</t>
  </si>
  <si>
    <t>Roseville</t>
  </si>
  <si>
    <t>Dorothy Holt</t>
  </si>
  <si>
    <t>Advantus Employee of the Month Certificate Frame, 11 x 13-1/2</t>
  </si>
  <si>
    <t>Irving</t>
  </si>
  <si>
    <t>Beverly Cooke Brooks</t>
  </si>
  <si>
    <t>SC7868i</t>
  </si>
  <si>
    <t>Stratford</t>
  </si>
  <si>
    <t>Lindsay Link</t>
  </si>
  <si>
    <t>Belkin 107-key enhanced keyboard, USB/PS/2 interface</t>
  </si>
  <si>
    <t>Lewiston</t>
  </si>
  <si>
    <t>Emma Bloom</t>
  </si>
  <si>
    <t>Seth Thomas 14" Putty-Colored Wall Clock</t>
  </si>
  <si>
    <t>Rock Springs</t>
  </si>
  <si>
    <t>Marvin Parrott</t>
  </si>
  <si>
    <t>Newell 310</t>
  </si>
  <si>
    <t>Duluth</t>
  </si>
  <si>
    <t>Sandy Ellington</t>
  </si>
  <si>
    <t>Reno</t>
  </si>
  <si>
    <t>Eugene Brewer Knox</t>
  </si>
  <si>
    <t>Acco® Hot Clips™ Clips to Go</t>
  </si>
  <si>
    <t>Bethpage</t>
  </si>
  <si>
    <t>Leah Davenport</t>
  </si>
  <si>
    <t>Storex DuraTech Recycled Plastic Frosted Binders</t>
  </si>
  <si>
    <t>Hesperia</t>
  </si>
  <si>
    <t>Brett Ingram</t>
  </si>
  <si>
    <t>Harker Heights</t>
  </si>
  <si>
    <t>Emma Buckley</t>
  </si>
  <si>
    <t>Holmes Replacement Filter for HEPA Air Cleaner, Very Large Room, HEPA Filter</t>
  </si>
  <si>
    <t>Boston 1730 StandUp Electric Pencil Sharpener</t>
  </si>
  <si>
    <t>Erik Barr</t>
  </si>
  <si>
    <t>Xerox 1982</t>
  </si>
  <si>
    <t>Calumet City</t>
  </si>
  <si>
    <t>Tom Hoyle Honeycutt</t>
  </si>
  <si>
    <t>Eldon Cleatmat® Chair Mats for Medium Pile Carpets</t>
  </si>
  <si>
    <t>Warren</t>
  </si>
  <si>
    <t>Bradley Schroeder</t>
  </si>
  <si>
    <t>Fellowes PB300 Plastic Comb Binding Machine</t>
  </si>
  <si>
    <t>Sharon Long</t>
  </si>
  <si>
    <t>Master Giant Foot® Doorstop, Safety Yellow</t>
  </si>
  <si>
    <t>Marietta</t>
  </si>
  <si>
    <t>Lindsay O'Connell</t>
  </si>
  <si>
    <t>Canon BP1200DH 12-Digit Bubble Jet Printing Calculator</t>
  </si>
  <si>
    <t>688</t>
  </si>
  <si>
    <t>Teresa Bishop</t>
  </si>
  <si>
    <t>Staples Surge Protector 6 outlet</t>
  </si>
  <si>
    <t>Bakersfield</t>
  </si>
  <si>
    <t>Eldon Radial Chair Mat for Low to Medium Pile Carpets</t>
  </si>
  <si>
    <t>Bobby Clements</t>
  </si>
  <si>
    <t>Joyce Knox</t>
  </si>
  <si>
    <t>Imation Neon Mac Format Diskettes, 10/Pack</t>
  </si>
  <si>
    <t>Parkersburg</t>
  </si>
  <si>
    <t>Chris Ford</t>
  </si>
  <si>
    <t>Camp Springs</t>
  </si>
  <si>
    <t>Anthony Foley</t>
  </si>
  <si>
    <t>Joyce Kern</t>
  </si>
  <si>
    <t>Xerox 1974</t>
  </si>
  <si>
    <t>Sterling Heights</t>
  </si>
  <si>
    <t>Jenny Hawkins</t>
  </si>
  <si>
    <t>Stevens Point</t>
  </si>
  <si>
    <t>Grace McNeill Hunt</t>
  </si>
  <si>
    <t>Sudbury</t>
  </si>
  <si>
    <t>Quality Park Security Envelopes</t>
  </si>
  <si>
    <t>Beverly Cameron</t>
  </si>
  <si>
    <t>Apex</t>
  </si>
  <si>
    <t>Carolyn Hoffman</t>
  </si>
  <si>
    <t>Honeywell Quietcare HEPA Air Cleaner</t>
  </si>
  <si>
    <t>Xerox 1908</t>
  </si>
  <si>
    <t>Arnold Gay</t>
  </si>
  <si>
    <t>Bush Cubix Collection Bookcases, Fully Assembled</t>
  </si>
  <si>
    <t>Chandler</t>
  </si>
  <si>
    <t>Edward Leonard</t>
  </si>
  <si>
    <t>Avery 49</t>
  </si>
  <si>
    <t>Fresno</t>
  </si>
  <si>
    <t>Renee Alston</t>
  </si>
  <si>
    <t>Pressboard Data Binder, Crimson, 12" X 8 1/2"</t>
  </si>
  <si>
    <t>Drexel Hill</t>
  </si>
  <si>
    <t>8860</t>
  </si>
  <si>
    <t>Geraldine Puckett</t>
  </si>
  <si>
    <t>Deborah Paul</t>
  </si>
  <si>
    <t>West Linn</t>
  </si>
  <si>
    <t>Brother DCP1000 Digital 3 in 1 Multifunction Machine</t>
  </si>
  <si>
    <t>Toni Owens Poe</t>
  </si>
  <si>
    <t>GBC Standard Therm-A-Bind Covers</t>
  </si>
  <si>
    <t>Munster</t>
  </si>
  <si>
    <t>Staples Premium Bright 1-Part Blank Computer Paper</t>
  </si>
  <si>
    <t>Robyn Hayes</t>
  </si>
  <si>
    <t>Sanford 52201 APSCO Electric Pencil Sharpener</t>
  </si>
  <si>
    <t>Brentwood</t>
  </si>
  <si>
    <t>Bob Berg</t>
  </si>
  <si>
    <t>Panasonic KP-310 Heavy-Duty Electric Pencil Sharpener</t>
  </si>
  <si>
    <t>North Miami</t>
  </si>
  <si>
    <t>Stuart C Robinson</t>
  </si>
  <si>
    <t>North Ridgeville</t>
  </si>
  <si>
    <t>Diane Lu</t>
  </si>
  <si>
    <t>Tallahassee</t>
  </si>
  <si>
    <t>Joy Kaplan McNeill</t>
  </si>
  <si>
    <t>Xerox 23</t>
  </si>
  <si>
    <t>Carlsbad</t>
  </si>
  <si>
    <t>Erika Morgan</t>
  </si>
  <si>
    <t>Seymour</t>
  </si>
  <si>
    <t>Marianne Connor</t>
  </si>
  <si>
    <t>Lawrence Hester</t>
  </si>
  <si>
    <t>Xerox 1976</t>
  </si>
  <si>
    <t>Alexander O'Brien</t>
  </si>
  <si>
    <t>Houston</t>
  </si>
  <si>
    <t>Christopher Bryant</t>
  </si>
  <si>
    <t>Rush Hierlooms Collection Rich Wood Bookcases</t>
  </si>
  <si>
    <t>Santa Clara</t>
  </si>
  <si>
    <t>Ruby Gibbons</t>
  </si>
  <si>
    <t>High Speed Automatic Electric Letter Opener</t>
  </si>
  <si>
    <t>Forest Park</t>
  </si>
  <si>
    <t>Benjamin Kaufman</t>
  </si>
  <si>
    <t>Belkin 105-Key Black Keyboard</t>
  </si>
  <si>
    <t>Belchertown</t>
  </si>
  <si>
    <t>Amy Shea</t>
  </si>
  <si>
    <t>Ottumwa</t>
  </si>
  <si>
    <t>Xerox 1891</t>
  </si>
  <si>
    <t>Jeanne Nguyen</t>
  </si>
  <si>
    <t>DAX Wood Document Frame.</t>
  </si>
  <si>
    <t>Fairborn</t>
  </si>
  <si>
    <t>Connie Bunn</t>
  </si>
  <si>
    <t>Marshalltown</t>
  </si>
  <si>
    <t>Daniel Huff</t>
  </si>
  <si>
    <t>West Allis</t>
  </si>
  <si>
    <t>Nu-Dell Executive Frame</t>
  </si>
  <si>
    <t>Alicia Curtis</t>
  </si>
  <si>
    <t>Xerox 200</t>
  </si>
  <si>
    <t>Tacoma</t>
  </si>
  <si>
    <t>Danielle Daniel</t>
  </si>
  <si>
    <t>Malcolm French</t>
  </si>
  <si>
    <t>Acme Kleencut® Forged Steel Scissors</t>
  </si>
  <si>
    <t>Merrimack</t>
  </si>
  <si>
    <t>Tenex Personal Project File with Scoop Front Design, Black</t>
  </si>
  <si>
    <t>Lee Xu</t>
  </si>
  <si>
    <t>Gretchen Best Wilkins</t>
  </si>
  <si>
    <t>Fellowes Smart Design 104-Key Enhanced Keyboard, PS/2 Adapter, Platinum</t>
  </si>
  <si>
    <t>Lynnwood</t>
  </si>
  <si>
    <t>Norman Shields</t>
  </si>
  <si>
    <t>Vacaville</t>
  </si>
  <si>
    <t>Cathy Simon</t>
  </si>
  <si>
    <t>Council Bluffs</t>
  </si>
  <si>
    <t>Epson DFX5000+ Dot Matrix Printer</t>
  </si>
  <si>
    <t>Newell 320</t>
  </si>
  <si>
    <t>Franklin Spencer</t>
  </si>
  <si>
    <t>Adesso Programmable 142-Key Keyboard</t>
  </si>
  <si>
    <t>Emporia</t>
  </si>
  <si>
    <t>Eileen McDonald</t>
  </si>
  <si>
    <t>Sally House</t>
  </si>
  <si>
    <t>Tara Powers Underwood</t>
  </si>
  <si>
    <t>Laurie Moon</t>
  </si>
  <si>
    <t>Ossining</t>
  </si>
  <si>
    <t>Fellowes Mighty 8 Compact Surge Protector</t>
  </si>
  <si>
    <t>Phyllis Little</t>
  </si>
  <si>
    <t>Bartlett</t>
  </si>
  <si>
    <t>Ellen Sparks</t>
  </si>
  <si>
    <t>Accessory21</t>
  </si>
  <si>
    <t>Neenah</t>
  </si>
  <si>
    <t>Patsy Harmon</t>
  </si>
  <si>
    <t>Lufkin</t>
  </si>
  <si>
    <t>Joe D Dean</t>
  </si>
  <si>
    <t>Beverly Roberts</t>
  </si>
  <si>
    <t>Savannah</t>
  </si>
  <si>
    <t>Christopher Norton Patterson</t>
  </si>
  <si>
    <t>Staples SlimLine Pencil Sharpener</t>
  </si>
  <si>
    <t>Macon</t>
  </si>
  <si>
    <t>Robert Cowan</t>
  </si>
  <si>
    <t>Pueblo West</t>
  </si>
  <si>
    <t>Edwin Chung</t>
  </si>
  <si>
    <t>Natick</t>
  </si>
  <si>
    <t>Tiffany Grossman Hardin</t>
  </si>
  <si>
    <t>Sandwich</t>
  </si>
  <si>
    <t>Larry Church</t>
  </si>
  <si>
    <t>Tennsco Industrial Shelving</t>
  </si>
  <si>
    <t>Highland</t>
  </si>
  <si>
    <t>Laurence Cummings</t>
  </si>
  <si>
    <t>Lehigh Acres</t>
  </si>
  <si>
    <t>Gene Gilliam</t>
  </si>
  <si>
    <t>Balt Split Level Computer Training Table</t>
  </si>
  <si>
    <t>Willie Robinson</t>
  </si>
  <si>
    <t>Coram</t>
  </si>
  <si>
    <t>Advantus Map Pennant Flags and Round Head Tacks</t>
  </si>
  <si>
    <t>Novimex Turbo Task Chair</t>
  </si>
  <si>
    <t>Kara Foster</t>
  </si>
  <si>
    <t>Lock-Up Easel 'Spel-Binder'</t>
  </si>
  <si>
    <t>Marion</t>
  </si>
  <si>
    <t>Neil Song</t>
  </si>
  <si>
    <t>Decoflex Hanging Personal Folder File</t>
  </si>
  <si>
    <t>Pflugerville</t>
  </si>
  <si>
    <t>Kimberly Reilly</t>
  </si>
  <si>
    <t>Killeen</t>
  </si>
  <si>
    <t>Ellen Beck</t>
  </si>
  <si>
    <t>Scottsdale</t>
  </si>
  <si>
    <t>Xerox 1964</t>
  </si>
  <si>
    <t>Nina Bowles</t>
  </si>
  <si>
    <t>Bionaire Personal Warm Mist Humidifier/Vaporizer</t>
  </si>
  <si>
    <t>Eldon Expressions Punched Metal &amp; Wood Desk Accessories, Pewter &amp; Cherry</t>
  </si>
  <si>
    <t>David Hoyle</t>
  </si>
  <si>
    <t>Tensor Computer Mounted Lamp</t>
  </si>
  <si>
    <t>Bloomington</t>
  </si>
  <si>
    <t>Gladys Holloway</t>
  </si>
  <si>
    <t>Accessory17</t>
  </si>
  <si>
    <t>Oakland Park</t>
  </si>
  <si>
    <t>DMI Eclipse Executive Suite Bookcases</t>
  </si>
  <si>
    <t>James Nicholson</t>
  </si>
  <si>
    <t>Annandale</t>
  </si>
  <si>
    <t>Joseph Hurst</t>
  </si>
  <si>
    <t>Ibico Presentation Index for Binding Systems</t>
  </si>
  <si>
    <t>Levittown</t>
  </si>
  <si>
    <t>Xerox 207</t>
  </si>
  <si>
    <t>Sara O'Connor</t>
  </si>
  <si>
    <t>Loveland</t>
  </si>
  <si>
    <t>Xerox 1933</t>
  </si>
  <si>
    <t>Tim Connolly</t>
  </si>
  <si>
    <t>Sauder Forest Hills Library, Woodland Oak Finish</t>
  </si>
  <si>
    <t>Inver Grove Heights</t>
  </si>
  <si>
    <t>Talkabout T8367</t>
  </si>
  <si>
    <t>Robert Rollins</t>
  </si>
  <si>
    <t>Microsoft Natural Multimedia Keyboard</t>
  </si>
  <si>
    <t>Newnan</t>
  </si>
  <si>
    <t>Sanford Liquid Accent Highlighters</t>
  </si>
  <si>
    <t>Annette McIntyre</t>
  </si>
  <si>
    <t>Xerox 1936</t>
  </si>
  <si>
    <t>Kennesaw</t>
  </si>
  <si>
    <t>Claudia Webb</t>
  </si>
  <si>
    <t>Iris® 3-Drawer Stacking Bin, Black</t>
  </si>
  <si>
    <t>Indian Trail</t>
  </si>
  <si>
    <t>Sandra Faulkner</t>
  </si>
  <si>
    <t>Holmes Harmony HEPA Air Purifier for 17 x 20 Room</t>
  </si>
  <si>
    <t>Portsmouth</t>
  </si>
  <si>
    <t>Christina Zhu</t>
  </si>
  <si>
    <t>Lumber Crayons</t>
  </si>
  <si>
    <t>Canon P1-DHIII Palm Printing Calculator</t>
  </si>
  <si>
    <t>Jessie Kelly</t>
  </si>
  <si>
    <t>Logitech Access Keyboard</t>
  </si>
  <si>
    <t>Johnny Reid</t>
  </si>
  <si>
    <t>Crown Point</t>
  </si>
  <si>
    <t>Deflect-o EconoMat Nonstudded, No Bevel Mat</t>
  </si>
  <si>
    <t>Xerox 1882</t>
  </si>
  <si>
    <t>Letter/Legal File Tote with Clear Snap-On Lid, Black Granite</t>
  </si>
  <si>
    <t>Executive Impressions 13-1/2" Indoor/Outdoor Wall Clock</t>
  </si>
  <si>
    <t>Marion Owens</t>
  </si>
  <si>
    <t>Bethlehem</t>
  </si>
  <si>
    <t>Marvin MacDonald</t>
  </si>
  <si>
    <t>Recycled Desk Saver Line "While You Were Out" Book, 5 1/2" X 4"</t>
  </si>
  <si>
    <t>Sara Faulkner</t>
  </si>
  <si>
    <t>Avery 487</t>
  </si>
  <si>
    <t>Calexico</t>
  </si>
  <si>
    <t>Carlos Hanson</t>
  </si>
  <si>
    <t>Executive Impressions 8-1/2" Career Panel/Partition Cubicle Clock</t>
  </si>
  <si>
    <t>Rapid City</t>
  </si>
  <si>
    <t>Xerox 1962</t>
  </si>
  <si>
    <t>Cheryl Guthrie</t>
  </si>
  <si>
    <t>Dean Solomon</t>
  </si>
  <si>
    <t>Gastonia</t>
  </si>
  <si>
    <t>Grace Black</t>
  </si>
  <si>
    <t>North Miami Beach</t>
  </si>
  <si>
    <t>StarTAC Analog</t>
  </si>
  <si>
    <t>Wilson Jones DublLock® D-Ring Binders</t>
  </si>
  <si>
    <t>Janet Zhang</t>
  </si>
  <si>
    <t>Apple Valley</t>
  </si>
  <si>
    <t>Mitchell Goldberg</t>
  </si>
  <si>
    <t>Accessory9</t>
  </si>
  <si>
    <t>7160</t>
  </si>
  <si>
    <t>Marguerite Rodgers</t>
  </si>
  <si>
    <t>SANFORD Major Accent™ Highlighters</t>
  </si>
  <si>
    <t>Commack</t>
  </si>
  <si>
    <t>HP Office Recycled Paper (20Lb. and 87 Bright)</t>
  </si>
  <si>
    <t>Eva Simpson</t>
  </si>
  <si>
    <t>Eldon® Expressions™ Wood Desk Accessories, Oak</t>
  </si>
  <si>
    <t>Carrollton</t>
  </si>
  <si>
    <t>Marvin Reid</t>
  </si>
  <si>
    <t>Faye Silver</t>
  </si>
  <si>
    <t>Xerox 220</t>
  </si>
  <si>
    <t>Crofton</t>
  </si>
  <si>
    <t>Milton Harrell</t>
  </si>
  <si>
    <t>Rotterdam</t>
  </si>
  <si>
    <t>Alvin Mullins</t>
  </si>
  <si>
    <t>Dana Rankin</t>
  </si>
  <si>
    <t>Microsoft Natural Keyboard Elite</t>
  </si>
  <si>
    <t>Twin Falls</t>
  </si>
  <si>
    <t>Wilson Jones® Four-Pocket Poly Binders</t>
  </si>
  <si>
    <t>Sam Rouse</t>
  </si>
  <si>
    <t>Accessory6</t>
  </si>
  <si>
    <t>Adam Saunders Gray</t>
  </si>
  <si>
    <t>Acco Pressboard Covers with Storage Hooks, 14 7/8" x 11", Light Blue</t>
  </si>
  <si>
    <t>Colorado Springs</t>
  </si>
  <si>
    <t>Clifford Webb</t>
  </si>
  <si>
    <t>Townsend</t>
  </si>
  <si>
    <t>Hazel Dale</t>
  </si>
  <si>
    <t>Accessory36</t>
  </si>
  <si>
    <t>Claudia White</t>
  </si>
  <si>
    <t>Novimex Fabric Task Chair</t>
  </si>
  <si>
    <t>Gallatin</t>
  </si>
  <si>
    <t>Jenny Petty</t>
  </si>
  <si>
    <t>Xerox 212</t>
  </si>
  <si>
    <t>Manchester</t>
  </si>
  <si>
    <t>Terry Klein</t>
  </si>
  <si>
    <t>Rutland</t>
  </si>
  <si>
    <t>Michelle Steele</t>
  </si>
  <si>
    <t>Enterprise</t>
  </si>
  <si>
    <t>Wanda Harris</t>
  </si>
  <si>
    <t>Hudson</t>
  </si>
  <si>
    <t>Catalog Binders with Expanding Posts</t>
  </si>
  <si>
    <t>Claire Warren</t>
  </si>
  <si>
    <t>Holmes Replacement Filter for HEPA Air Cleaner, Medium Room</t>
  </si>
  <si>
    <t>New London</t>
  </si>
  <si>
    <t>Brad H Blake</t>
  </si>
  <si>
    <t>Letter Size Cart</t>
  </si>
  <si>
    <t>Gainesville</t>
  </si>
  <si>
    <t>Samantha Weaver</t>
  </si>
  <si>
    <t>Overland Park</t>
  </si>
  <si>
    <t>Leroy Blanchard</t>
  </si>
  <si>
    <t>Pat Baker</t>
  </si>
  <si>
    <t>Kensington 6 Outlet MasterPiece® HOMEOFFICE Power Control Center</t>
  </si>
  <si>
    <t>Lakewood</t>
  </si>
  <si>
    <t>Colleen Andrews</t>
  </si>
  <si>
    <t>Global Push Button Manager's Chair, Indigo</t>
  </si>
  <si>
    <t>Mint Hill</t>
  </si>
  <si>
    <t>Francis I Davis</t>
  </si>
  <si>
    <t>Milwaukee</t>
  </si>
  <si>
    <t>Luis Kerr</t>
  </si>
  <si>
    <t>Atlantic Metals Mobile 5-Shelf Bookcases, Custom Colors</t>
  </si>
  <si>
    <t>Yucaipa</t>
  </si>
  <si>
    <t>Epson DFX-8500 Dot Matrix Printer</t>
  </si>
  <si>
    <t>Advantus 10-Drawer Portable Organizer, Chrome Metal Frame, Smoke Drawers</t>
  </si>
  <si>
    <t>Kathryn Wolfe</t>
  </si>
  <si>
    <t>GBC Plastic Binding Combs</t>
  </si>
  <si>
    <t>Plainview</t>
  </si>
  <si>
    <t>Arthur Lowe Nash</t>
  </si>
  <si>
    <t>Potomac</t>
  </si>
  <si>
    <t>Francis Evans</t>
  </si>
  <si>
    <t>Hoover Replacement Belt for Commercial Guardsman Heavy-Duty Upright Vacuum</t>
  </si>
  <si>
    <t>Hannah Tyson</t>
  </si>
  <si>
    <t>Avery® 3 1/2" Diskette Storage Pages, 10/Pack</t>
  </si>
  <si>
    <t>Paragould</t>
  </si>
  <si>
    <t>Wayne Bass</t>
  </si>
  <si>
    <t>Accessory31</t>
  </si>
  <si>
    <t>Joan Bowers</t>
  </si>
  <si>
    <t>York</t>
  </si>
  <si>
    <t>Lucille Buchanan</t>
  </si>
  <si>
    <t>Eldon Expressions™ Desk Accessory, Wood Photo Frame, Mahogany</t>
  </si>
  <si>
    <t>Willoughby</t>
  </si>
  <si>
    <t>Ronald O'Neill</t>
  </si>
  <si>
    <t>Avery Durable Poly Binders</t>
  </si>
  <si>
    <t>Kenneth Capps</t>
  </si>
  <si>
    <t>Howard Miller 16" Diameter Gallery Wall Clock</t>
  </si>
  <si>
    <t>Melbourne</t>
  </si>
  <si>
    <t>Natalie Aldridge</t>
  </si>
  <si>
    <t>Merritt Island</t>
  </si>
  <si>
    <t>Florence Gold</t>
  </si>
  <si>
    <t>Eldon Expressions Punched Metal &amp; Wood Desk Accessories, Black &amp; Cherry</t>
  </si>
  <si>
    <t>Fairmont</t>
  </si>
  <si>
    <t>Nina Horne Kelly</t>
  </si>
  <si>
    <t>Christopher Meadows</t>
  </si>
  <si>
    <t>Harrison</t>
  </si>
  <si>
    <t>Penny Leach</t>
  </si>
  <si>
    <t>Hackensack</t>
  </si>
  <si>
    <t>Gina Curry</t>
  </si>
  <si>
    <t>Iselin</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</si>
  <si>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</si>
  <si>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</si>
  <si>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</si>
  <si>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</si>
  <si>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</si>
  <si>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</si>
  <si>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</si>
  <si>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</si>
  <si>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</si>
  <si>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</si>
  <si>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</si>
  <si>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</si>
  <si>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Allan Dickinson</t>
  </si>
  <si>
    <t>Van Buren</t>
  </si>
  <si>
    <t>Ruth Dudley</t>
  </si>
  <si>
    <t>Advantus Push Pins</t>
  </si>
  <si>
    <t>Calvin Conway</t>
  </si>
  <si>
    <t>Old Bridge</t>
  </si>
  <si>
    <t>Julia Reynolds</t>
  </si>
  <si>
    <t>Arvada</t>
  </si>
  <si>
    <t>Kelly Sawyer</t>
  </si>
  <si>
    <t>Lafayette</t>
  </si>
  <si>
    <t>June Roberts</t>
  </si>
  <si>
    <t>Martin-Yale Premier Letter Opener</t>
  </si>
  <si>
    <t>Gerald Petty</t>
  </si>
  <si>
    <t>600 Series Non-Flip</t>
  </si>
  <si>
    <t>Lancaster</t>
  </si>
  <si>
    <t>Fellowes Officeware™ Wire Shelving</t>
  </si>
  <si>
    <t>Maurice Kelly</t>
  </si>
  <si>
    <t>Lakeland</t>
  </si>
  <si>
    <t>Stephanie Hawkins</t>
  </si>
  <si>
    <t>Greenfield</t>
  </si>
  <si>
    <t>Marian Willis</t>
  </si>
  <si>
    <t>La Vista</t>
  </si>
  <si>
    <t>Caroline Johnston</t>
  </si>
  <si>
    <t>Lois Hamilton</t>
  </si>
  <si>
    <t>Dover</t>
  </si>
  <si>
    <t>Jason Bray</t>
  </si>
  <si>
    <t>Mission Viejo</t>
  </si>
  <si>
    <t>Kerry Wilkerson</t>
  </si>
  <si>
    <t>Ted Crowder</t>
  </si>
  <si>
    <t>Micro Innovations Media Access Pro Keyboard</t>
  </si>
  <si>
    <t>James Beck</t>
  </si>
  <si>
    <t>Flagstaff</t>
  </si>
  <si>
    <t>Eldon Executive Woodline II Cherry Finish Desk Accessories</t>
  </si>
  <si>
    <t>Eleanor Swain</t>
  </si>
  <si>
    <t>Keytronic Designer 104- Key Black Keyboard</t>
  </si>
  <si>
    <t>Seth Merrill</t>
  </si>
  <si>
    <t>Executive Impressions 12" Wall Clock</t>
  </si>
  <si>
    <t>Charles Ward</t>
  </si>
  <si>
    <t>g520</t>
  </si>
  <si>
    <t>Moreno Valley</t>
  </si>
  <si>
    <t>Gene Heath Cross</t>
  </si>
  <si>
    <t>Belkin MediaBoard 104- Keyboard</t>
  </si>
  <si>
    <t>Jamestown</t>
  </si>
  <si>
    <t>Fellowes Strictly Business® Drawer File, Letter/Legal Size</t>
  </si>
  <si>
    <t>Evan Kelley</t>
  </si>
  <si>
    <t>Garden City</t>
  </si>
  <si>
    <t>Max Hubbard</t>
  </si>
  <si>
    <t>Avery 485</t>
  </si>
  <si>
    <t>Winter Park</t>
  </si>
  <si>
    <t>Helen Ferguson</t>
  </si>
  <si>
    <t>Winter Springs</t>
  </si>
  <si>
    <t>Timothy Reese</t>
  </si>
  <si>
    <t>Grip Seal Envelopes</t>
  </si>
  <si>
    <t>Smithtown</t>
  </si>
  <si>
    <t>Diana Coble Hubbard</t>
  </si>
  <si>
    <t>Grand Prairie</t>
  </si>
  <si>
    <t>Benjamin Lam</t>
  </si>
  <si>
    <t>Prang Colored Pencils</t>
  </si>
  <si>
    <t>Xerox 1932</t>
  </si>
  <si>
    <t>Wayne Lutz</t>
  </si>
  <si>
    <t>TDK 4.7GB DVD-R Spindle, 15/Pack</t>
  </si>
  <si>
    <t>Hopkinton</t>
  </si>
  <si>
    <t>Meredith Humphrey</t>
  </si>
  <si>
    <t>Jet-Pak Recycled Peel 'N' Seal Padded Mailers</t>
  </si>
  <si>
    <t>Cary</t>
  </si>
  <si>
    <t>Personal Creations™ Ink Jet Cards and Labels</t>
  </si>
  <si>
    <t>Aluminum Document Frame</t>
  </si>
  <si>
    <t>Karen Warren</t>
  </si>
  <si>
    <t>Fridley</t>
  </si>
  <si>
    <t>Marcia Greenberg</t>
  </si>
  <si>
    <t>Hon Metal Bookcases, Black</t>
  </si>
  <si>
    <t>Bullhead City</t>
  </si>
  <si>
    <t>Shawn Stern</t>
  </si>
  <si>
    <t>Acme® Office Executive Series Stainless Steel Trimmers</t>
  </si>
  <si>
    <t>Tysons Corner</t>
  </si>
  <si>
    <t>Glenda Herbert</t>
  </si>
  <si>
    <t>Huntington Beach</t>
  </si>
  <si>
    <t>Gary Hester</t>
  </si>
  <si>
    <t>Flower Mound</t>
  </si>
  <si>
    <t>Sandy Hunt</t>
  </si>
  <si>
    <t>Altamonte Springs</t>
  </si>
  <si>
    <t>Kara Patton</t>
  </si>
  <si>
    <t>Carpentersville</t>
  </si>
  <si>
    <t>Gordon Walker</t>
  </si>
  <si>
    <t>Cabot</t>
  </si>
  <si>
    <t>Dwight M Carr</t>
  </si>
  <si>
    <t>Fuji Slim Jewel Case CD-R</t>
  </si>
  <si>
    <t>Mcminnville</t>
  </si>
  <si>
    <t>Annie Sherrill</t>
  </si>
  <si>
    <t>5185</t>
  </si>
  <si>
    <t>Odessa</t>
  </si>
  <si>
    <t>Joanne Church</t>
  </si>
  <si>
    <t>La Mesa</t>
  </si>
  <si>
    <t>StarTAC ST7762</t>
  </si>
  <si>
    <t>Katherine W Epstein</t>
  </si>
  <si>
    <t>Hewlett-Packard Deskjet 3820 Color Inkjet Printer</t>
  </si>
  <si>
    <t>Jackson</t>
  </si>
  <si>
    <t>Vanessa Day</t>
  </si>
  <si>
    <t>Collierville</t>
  </si>
  <si>
    <t>DAX Solid Wood Frames</t>
  </si>
  <si>
    <t>Frank Hess</t>
  </si>
  <si>
    <t>Waldorf</t>
  </si>
  <si>
    <t>Tyvek ® Top-Opening Peel &amp; Seel ® Envelopes, Gray</t>
  </si>
  <si>
    <t>DAX Value U-Channel Document Frames, Easel Back</t>
  </si>
  <si>
    <t>Staples Metal Binder Clips</t>
  </si>
  <si>
    <t>Sidney Bowling</t>
  </si>
  <si>
    <t>Omaha</t>
  </si>
  <si>
    <t>Timothy Ross</t>
  </si>
  <si>
    <t>Kim McCarthy</t>
  </si>
  <si>
    <t>Fiskars® Softgrip Scissors</t>
  </si>
  <si>
    <t>Oak Park</t>
  </si>
  <si>
    <t>Jacob Murray</t>
  </si>
  <si>
    <t>DAX Cubicle Frames - 8x10</t>
  </si>
  <si>
    <t>Medina</t>
  </si>
  <si>
    <t>Carrie High</t>
  </si>
  <si>
    <t>Troy Moon</t>
  </si>
  <si>
    <t>Oakland</t>
  </si>
  <si>
    <t>Regina Langley</t>
  </si>
  <si>
    <t>Hunt BOSTON® Vista® Battery-Operated Pencil Sharpener, Black</t>
  </si>
  <si>
    <t>Martinez</t>
  </si>
  <si>
    <t>Melvin Duke</t>
  </si>
  <si>
    <t>Frankfort</t>
  </si>
  <si>
    <t>Judy Barrett</t>
  </si>
  <si>
    <t>14-7/8 x 11 Blue Bar Computer Printout Paper</t>
  </si>
  <si>
    <t>Kerry Jernigan</t>
  </si>
  <si>
    <t>Steel Personal Filing/Posting Tote</t>
  </si>
  <si>
    <t>Rancho Cucamonga</t>
  </si>
  <si>
    <t>Tracy Livingston</t>
  </si>
  <si>
    <t>Redding</t>
  </si>
  <si>
    <t>Fellowes Twister Kit, Gray/Clear, 3/pkg</t>
  </si>
  <si>
    <t>Helen Lyons</t>
  </si>
  <si>
    <t>Epson C82 Color Inkjet Printer</t>
  </si>
  <si>
    <t>Prescott Valley</t>
  </si>
  <si>
    <t>Sean Pugh</t>
  </si>
  <si>
    <t>Sunrise</t>
  </si>
  <si>
    <t>Christina Matthews</t>
  </si>
  <si>
    <t>Advantus Panel Wall Certificate Holder - 8.5x11</t>
  </si>
  <si>
    <t>Sherri Kramer</t>
  </si>
  <si>
    <t>Imation Neon 80 Minute CD-R Spindle, 50/Pack</t>
  </si>
  <si>
    <t>Janice Boswell</t>
  </si>
  <si>
    <t>Port Orange</t>
  </si>
  <si>
    <t>Sally Liu</t>
  </si>
  <si>
    <t>Microsoft Multimedia Keyboard</t>
  </si>
  <si>
    <t>New Berlin</t>
  </si>
  <si>
    <t>Alvin Hoover</t>
  </si>
  <si>
    <t>State College</t>
  </si>
  <si>
    <t>Albert Maxwell</t>
  </si>
  <si>
    <t>New Milford</t>
  </si>
  <si>
    <t>Faye Dyer</t>
  </si>
  <si>
    <t>Bradley Pollock</t>
  </si>
  <si>
    <t>Acco Keyboard-In-A-Box®</t>
  </si>
  <si>
    <t>Goffstown</t>
  </si>
  <si>
    <t>Zachary Maynard</t>
  </si>
  <si>
    <t>Blacksburg</t>
  </si>
  <si>
    <t>Xerox 1922</t>
  </si>
  <si>
    <t>Thelma Murray</t>
  </si>
  <si>
    <t>Grove City</t>
  </si>
  <si>
    <t>Tripp Lite Isotel 8 Ultra 8 Outlet Metal Surge</t>
  </si>
  <si>
    <t>GBC Clear Cover, 8-1/2 x 11, unpunched, 25 covers per pack</t>
  </si>
  <si>
    <t>Ian Hall</t>
  </si>
  <si>
    <t>Dearborn</t>
  </si>
  <si>
    <t>3M Polarizing Light Filter Sleeves</t>
  </si>
  <si>
    <t>Jon Kendall</t>
  </si>
  <si>
    <t>Ann Katz</t>
  </si>
  <si>
    <t>Wilson Jones Suede Grain Vinyl Binders</t>
  </si>
  <si>
    <t>Mildred Chase</t>
  </si>
  <si>
    <t>Woodland</t>
  </si>
  <si>
    <t>Jackie Burke</t>
  </si>
  <si>
    <t>Carol City</t>
  </si>
  <si>
    <t>Dana Teague</t>
  </si>
  <si>
    <t>Oscar Bowers</t>
  </si>
  <si>
    <t>Space Solutions™ Industrial Galvanized Steel Shelving.</t>
  </si>
  <si>
    <t>Smead Adjustable Mobile File Trolley with Lockable Top</t>
  </si>
  <si>
    <t>Sylvia Bush</t>
  </si>
  <si>
    <t>3M Office Air Cleaner</t>
  </si>
  <si>
    <t>Batavia</t>
  </si>
  <si>
    <t>James Dickinson Ball</t>
  </si>
  <si>
    <t>Carol Saunders</t>
  </si>
  <si>
    <t>Bowling Green</t>
  </si>
  <si>
    <t>Office Star - Contemporary Task Swivel chair with 2-way adjustable arms, Plum</t>
  </si>
  <si>
    <t>Hammermill Color Copier Paper (28Lb. and 96 Bright)</t>
  </si>
  <si>
    <t>Xerox 1937</t>
  </si>
  <si>
    <t>Sean Burton</t>
  </si>
  <si>
    <t>Saginaw</t>
  </si>
  <si>
    <t>Kate Peck</t>
  </si>
  <si>
    <t>Gould Plastics 9-Pocket Panel Bin, 18-3/8w x 5-1/4d x 20-1/2h, Black</t>
  </si>
  <si>
    <t>Bettendorf</t>
  </si>
  <si>
    <t>Bush Westfield Collection Bookcases, Dark Cherry Finish, Fully Assembled</t>
  </si>
  <si>
    <t>Patsy Shea</t>
  </si>
  <si>
    <t>Gyration Ultra Professional Cordless Optical Suite</t>
  </si>
  <si>
    <t>Tracy Dyer</t>
  </si>
  <si>
    <t>Ultra Commercial Grade Dual Valve Door Closer</t>
  </si>
  <si>
    <t>Mount Pleasant</t>
  </si>
  <si>
    <t>Gyration RF Keyboard</t>
  </si>
  <si>
    <t>Dwight Albright Huffman</t>
  </si>
  <si>
    <t>Herbert Williamson</t>
  </si>
  <si>
    <t>San Gabriel</t>
  </si>
  <si>
    <t>Stacy Chang</t>
  </si>
  <si>
    <t>Catonsville</t>
  </si>
  <si>
    <t>Eldon Cleatmat Plus™ Chair Mats for High Pile Carpets</t>
  </si>
  <si>
    <t>William Crawford</t>
  </si>
  <si>
    <t>OIC Colored Binder Clips, Assorted Sizes</t>
  </si>
  <si>
    <t>Garland</t>
  </si>
  <si>
    <t>Edna Freeman</t>
  </si>
  <si>
    <t>Xerox 1905</t>
  </si>
  <si>
    <t>Virginia Beach</t>
  </si>
  <si>
    <t>Eva Decker</t>
  </si>
  <si>
    <t>GBC ProClick™ 150 Presentation Binding System</t>
  </si>
  <si>
    <t>La Grange</t>
  </si>
  <si>
    <t>Keith Hobbs</t>
  </si>
  <si>
    <t>Colored Envelopes</t>
  </si>
  <si>
    <t>Jack Hatcher</t>
  </si>
  <si>
    <t>Hon Pagoda™ Stacking Chairs</t>
  </si>
  <si>
    <t>StarTAC 6500</t>
  </si>
  <si>
    <t>Debbie Hsu</t>
  </si>
  <si>
    <t>Randall Montgomery</t>
  </si>
  <si>
    <t>Tonawanda</t>
  </si>
  <si>
    <t>Gilbert Scarborough</t>
  </si>
  <si>
    <t>Xerox Blank Computer Paper</t>
  </si>
  <si>
    <t>Fountain</t>
  </si>
  <si>
    <t>Amy Ellis Holder</t>
  </si>
  <si>
    <t>Grand Junction</t>
  </si>
  <si>
    <t>Lynn Payne</t>
  </si>
  <si>
    <t>Rose Hill</t>
  </si>
  <si>
    <t>William Woodard</t>
  </si>
  <si>
    <t>Kendall</t>
  </si>
  <si>
    <t>Peter Adams</t>
  </si>
  <si>
    <t>Kathy Hinton</t>
  </si>
  <si>
    <t>Jill Clements</t>
  </si>
  <si>
    <t>Xerox 1951</t>
  </si>
  <si>
    <t>Boston KS Multi-Size Manual Pencil Sharpener</t>
  </si>
  <si>
    <t>Martha Bowers</t>
  </si>
  <si>
    <t>Whitehall</t>
  </si>
  <si>
    <t>Scott McKenna</t>
  </si>
  <si>
    <t>Steubenville</t>
  </si>
  <si>
    <t>Staples Vinyl Coated Paper Clips</t>
  </si>
  <si>
    <t>Phyllis Hull</t>
  </si>
  <si>
    <t>Xerox 1880</t>
  </si>
  <si>
    <t>Laurie Case Daniel</t>
  </si>
  <si>
    <t>Stoneham</t>
  </si>
  <si>
    <t>Emily Sims</t>
  </si>
  <si>
    <t>Newell® 3-Hole Punched Plastic Slotted Magazine Holders for Binders</t>
  </si>
  <si>
    <t>Nashville</t>
  </si>
  <si>
    <t>Wirebound Message Book, 4 per Page</t>
  </si>
  <si>
    <t>Edward McKenzie</t>
  </si>
  <si>
    <t>Decoflex Hanging Personal Folder File, Blue</t>
  </si>
  <si>
    <t>Evan Adkins</t>
  </si>
  <si>
    <t>Waterbury</t>
  </si>
  <si>
    <t>Arnold Johnson</t>
  </si>
  <si>
    <t>Acco Perma® 2700 Stacking Storage Drawers</t>
  </si>
  <si>
    <t>Rachel Bates</t>
  </si>
  <si>
    <t>*Staples* Packaging Labels</t>
  </si>
  <si>
    <t>Vickie Coates</t>
  </si>
  <si>
    <t>Cedar Park</t>
  </si>
  <si>
    <t>Global Ergonomic Managers Chair</t>
  </si>
  <si>
    <t>Xerox 1954</t>
  </si>
  <si>
    <t>Kelly O'Connor</t>
  </si>
  <si>
    <t>Santa Rosa</t>
  </si>
  <si>
    <t>Sherri McIntosh</t>
  </si>
  <si>
    <t>Avery 507</t>
  </si>
  <si>
    <t>West Jordan</t>
  </si>
  <si>
    <t>Ryan Foster</t>
  </si>
  <si>
    <t>Letter Slitter</t>
  </si>
  <si>
    <t>Diane Barr</t>
  </si>
  <si>
    <t>DIXON Ticonderoga® Erasable Checking Pencils</t>
  </si>
  <si>
    <t>Coos Bay</t>
  </si>
  <si>
    <t>Southworth 25% Cotton Linen-Finish Paper &amp; Envelopes</t>
  </si>
  <si>
    <t>Leon Peele</t>
  </si>
  <si>
    <t>GBC Laser Imprintable Binding System Covers, Desert Sand</t>
  </si>
  <si>
    <t>Dix Hills</t>
  </si>
  <si>
    <t>Carolyn Bowling</t>
  </si>
  <si>
    <t>Imation DVD-RAM discs</t>
  </si>
  <si>
    <t>Carolyn Greer</t>
  </si>
  <si>
    <t>Sunnyvale</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</si>
  <si>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</si>
  <si>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</si>
  <si>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</si>
  <si>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</si>
  <si>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</si>
  <si>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</si>
  <si>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</si>
  <si>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</si>
  <si>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</si>
  <si>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Maria Block</t>
  </si>
  <si>
    <t>Lisa Branch</t>
  </si>
  <si>
    <t>Grand Rapids</t>
  </si>
  <si>
    <t>Geoffrey Saunders</t>
  </si>
  <si>
    <t>Sue Drake</t>
  </si>
  <si>
    <t>Searcy</t>
  </si>
  <si>
    <t>Stuart Holloway</t>
  </si>
  <si>
    <t>Vancouver</t>
  </si>
  <si>
    <t>Alicia Maynard</t>
  </si>
  <si>
    <t>Kyle Kaufman</t>
  </si>
  <si>
    <t>Euclid</t>
  </si>
  <si>
    <t>Tammy Raynor</t>
  </si>
  <si>
    <t>Honeywell Enviracaire Portable HEPA Air Cleaner for 17' x 22' Room</t>
  </si>
  <si>
    <t>Xerox 1941</t>
  </si>
  <si>
    <t>Annie Livingston</t>
  </si>
  <si>
    <t>Rochester</t>
  </si>
  <si>
    <t>Xerox 1917</t>
  </si>
  <si>
    <t>Hannah Carver</t>
  </si>
  <si>
    <t>Grand Forks</t>
  </si>
  <si>
    <t>Jeffrey Cheng</t>
  </si>
  <si>
    <t>Wauwatosa</t>
  </si>
  <si>
    <t>Eldon Spacemaker® Box, Quick-Snap Lid, Clear</t>
  </si>
  <si>
    <t>Billy Perry Browning</t>
  </si>
  <si>
    <t>Ken Cash</t>
  </si>
  <si>
    <t>Pawtucket</t>
  </si>
  <si>
    <t>Elsie Hwang</t>
  </si>
  <si>
    <t>Patrick Lowry</t>
  </si>
  <si>
    <t>Edgewood</t>
  </si>
  <si>
    <t>Accessory25</t>
  </si>
  <si>
    <t>Sarah N Becker</t>
  </si>
  <si>
    <t>Home/Office Personal File Carts</t>
  </si>
  <si>
    <t>Whittier</t>
  </si>
  <si>
    <t>Marianne Goldstein</t>
  </si>
  <si>
    <t>New Smyrna Beach</t>
  </si>
  <si>
    <t>Jeffrey Lloyd</t>
  </si>
  <si>
    <t>Bevis Steel Folding Chairs</t>
  </si>
  <si>
    <t>Brett Schultz</t>
  </si>
  <si>
    <t>Park Ridge™ Embossed Executive Business Envelopes</t>
  </si>
  <si>
    <t>Acco PRESSTEX® Data Binder with Storage Hooks, Dark Blue, 14 7/8" X 11"</t>
  </si>
  <si>
    <t>1/4 Fold Party Design Invitations &amp; White Envelopes, 24 8-1/2" X 11" Cards, 25 Env./Pack</t>
  </si>
  <si>
    <t>Brooke Shepherd</t>
  </si>
  <si>
    <t>Santa Cruz</t>
  </si>
  <si>
    <t>KH 688</t>
  </si>
  <si>
    <t>Bagged Rubber Bands</t>
  </si>
  <si>
    <t>Karen Hendricks</t>
  </si>
  <si>
    <t>Branford</t>
  </si>
  <si>
    <t>Jacob Lanier</t>
  </si>
  <si>
    <t>2300 Heavy-Duty Transfer File Systems by Perma</t>
  </si>
  <si>
    <t>Danbury</t>
  </si>
  <si>
    <t>Arthur Brady</t>
  </si>
  <si>
    <t>Juan Gold</t>
  </si>
  <si>
    <t>Pensacola</t>
  </si>
  <si>
    <t>Vivian Clarke</t>
  </si>
  <si>
    <t>Vivian Goldstein</t>
  </si>
  <si>
    <t>Brandon</t>
  </si>
  <si>
    <t>Max Hurley</t>
  </si>
  <si>
    <t>North Las Vegas</t>
  </si>
  <si>
    <t>Sanford Pocket Accent® Highlighters</t>
  </si>
  <si>
    <t>Tina Monroe</t>
  </si>
  <si>
    <t>Fellowes Binding Cases</t>
  </si>
  <si>
    <t>Sandy Springs</t>
  </si>
  <si>
    <t>Erika Clapp</t>
  </si>
  <si>
    <t>Chattanooga</t>
  </si>
  <si>
    <t>Christina Hanna</t>
  </si>
  <si>
    <t>Eldon Pizzaz™ Desk Accessories</t>
  </si>
  <si>
    <t>Danielle Watts</t>
  </si>
  <si>
    <t>Sidney Brewer</t>
  </si>
  <si>
    <t>Immokalee</t>
  </si>
  <si>
    <t>David Powell</t>
  </si>
  <si>
    <t>Cranford</t>
  </si>
  <si>
    <t>Renee McKenzie</t>
  </si>
  <si>
    <t>Upper Arlington</t>
  </si>
  <si>
    <t>Avery 506</t>
  </si>
  <si>
    <t>Calvin Parsons Walter</t>
  </si>
  <si>
    <t>San Juan</t>
  </si>
  <si>
    <t>Kent Gill</t>
  </si>
  <si>
    <t>Opelika</t>
  </si>
  <si>
    <t>Balt Solid Wood Rectangular Table</t>
  </si>
  <si>
    <t>Rick Houston</t>
  </si>
  <si>
    <t>Atascadero</t>
  </si>
  <si>
    <t>Guy Gallagher</t>
  </si>
  <si>
    <t>Carmen Elmore</t>
  </si>
  <si>
    <t>Executive Impressions 13" Chairman Wall Clock</t>
  </si>
  <si>
    <t>Recycled Eldon Regeneration Jumbo File</t>
  </si>
  <si>
    <t>Esther Whitaker</t>
  </si>
  <si>
    <t>Staples Colored Interoffice Envelopes</t>
  </si>
  <si>
    <t>Electrix Fluorescent Magnifier Lamps &amp; Weighted Base</t>
  </si>
  <si>
    <t>Eddie House Mueller</t>
  </si>
  <si>
    <t>Max McKenna</t>
  </si>
  <si>
    <t>Manhattan</t>
  </si>
  <si>
    <t>Roberta Daniel</t>
  </si>
  <si>
    <t>Alamogordo</t>
  </si>
  <si>
    <t>Curtis O'Connell</t>
  </si>
  <si>
    <t>Medford</t>
  </si>
  <si>
    <t>Jacqueline Noble</t>
  </si>
  <si>
    <t>Avery Hi-Liter GlideStik Fluorescent Highlighter, Yellow Ink</t>
  </si>
  <si>
    <t>Rosemary English</t>
  </si>
  <si>
    <t>Portland</t>
  </si>
  <si>
    <t>Ryan Herman</t>
  </si>
  <si>
    <t>Joanne Chu</t>
  </si>
  <si>
    <t>Baldwin</t>
  </si>
  <si>
    <t>Marlene Gray</t>
  </si>
  <si>
    <t>Avery 496</t>
  </si>
  <si>
    <t>Clifton</t>
  </si>
  <si>
    <t>Lloyd Cannon</t>
  </si>
  <si>
    <t>Carolyn Proctor</t>
  </si>
  <si>
    <t>Jackie McCullough</t>
  </si>
  <si>
    <t>Micro Innovations 104 Keyboard</t>
  </si>
  <si>
    <t>Jacksonville</t>
  </si>
  <si>
    <t>Richard Tan</t>
  </si>
  <si>
    <t>Eagle</t>
  </si>
  <si>
    <t>2190</t>
  </si>
  <si>
    <t>Ralph Woods Scott</t>
  </si>
  <si>
    <t>Avery Binding System Hidden Tab™ Executive Style Index Sets</t>
  </si>
  <si>
    <t>Creve Coeur</t>
  </si>
  <si>
    <t>Debra Block</t>
  </si>
  <si>
    <t>Belkin 325VA UPS Surge Protector, 6'</t>
  </si>
  <si>
    <t>Harlingen</t>
  </si>
  <si>
    <t>Marlene Harrison</t>
  </si>
  <si>
    <t>Westinghouse Floor Lamp with Metal Mesh Shade, Black</t>
  </si>
  <si>
    <t>Mildred Briggs</t>
  </si>
  <si>
    <t>GBC Therma-A-Bind 250T Electric Binding System</t>
  </si>
  <si>
    <t>Kimberly McCarthy</t>
  </si>
  <si>
    <t>Sidney Larson</t>
  </si>
  <si>
    <t>South Portland</t>
  </si>
  <si>
    <t>Marianne Weiner Ennis</t>
  </si>
  <si>
    <t>Littleton</t>
  </si>
  <si>
    <t>Betsy Gibson</t>
  </si>
  <si>
    <t>Wesley Cho</t>
  </si>
  <si>
    <t>Richmond</t>
  </si>
  <si>
    <t>Lynda Rosenthal</t>
  </si>
  <si>
    <t>Eldon Jumbo ProFile™ Portable File Boxes Graphite/Black</t>
  </si>
  <si>
    <t>Vickie Gonzalez</t>
  </si>
  <si>
    <t>Broomfield</t>
  </si>
  <si>
    <t>Renee Huang</t>
  </si>
  <si>
    <t>Coral Springs</t>
  </si>
  <si>
    <t>Linda Blake</t>
  </si>
  <si>
    <t>Hilliard</t>
  </si>
  <si>
    <t>Leonard Strauss</t>
  </si>
  <si>
    <t>Wirebound Voice Message Log Book</t>
  </si>
  <si>
    <t>Earl Donnelly</t>
  </si>
  <si>
    <t>Slidell</t>
  </si>
  <si>
    <t>Constance Robertson</t>
  </si>
  <si>
    <t>Tampa</t>
  </si>
  <si>
    <t>Lynne Reid</t>
  </si>
  <si>
    <t>Strongsville</t>
  </si>
  <si>
    <t>Joanne Spivey</t>
  </si>
  <si>
    <t>Brown Kraft Recycled Envelopes</t>
  </si>
  <si>
    <t>Independence</t>
  </si>
  <si>
    <t>Frank Cross</t>
  </si>
  <si>
    <t>Todd D Norris</t>
  </si>
  <si>
    <t>Newport News</t>
  </si>
  <si>
    <t>Sean Herbert</t>
  </si>
  <si>
    <t>Racine</t>
  </si>
  <si>
    <t>Lindsay Webb</t>
  </si>
  <si>
    <t>Xerox 1928</t>
  </si>
  <si>
    <t>Sheboygan</t>
  </si>
  <si>
    <t>George Terry</t>
  </si>
  <si>
    <t>Los Gatos</t>
  </si>
  <si>
    <t>Micro Innovations Micro Digital Wireless Keyboard and Mouse, Gray</t>
  </si>
  <si>
    <t>Colleen Fletcher</t>
  </si>
  <si>
    <t>Acme Hot Forged Carbon Steel Scissors with Nickel-Plated Handles, 3 7/8" Cut, 8"L</t>
  </si>
  <si>
    <t>Saint Charles</t>
  </si>
  <si>
    <t>Stuart Sharma</t>
  </si>
  <si>
    <t>Pam Gilbert</t>
  </si>
  <si>
    <t>Xerox 193</t>
  </si>
  <si>
    <t>Round Rock</t>
  </si>
  <si>
    <t>Dan Lamm</t>
  </si>
  <si>
    <t>Sony MFD2HD Formatted Diskettes, 10/Pack</t>
  </si>
  <si>
    <t>Asheboro</t>
  </si>
  <si>
    <t>Theodore Moran</t>
  </si>
  <si>
    <t>Ray Oakley</t>
  </si>
  <si>
    <t>West Lafayette</t>
  </si>
  <si>
    <t>Lloyd Spencer</t>
  </si>
  <si>
    <t>West Scarborough</t>
  </si>
  <si>
    <t>Chad Henson</t>
  </si>
  <si>
    <t>Huntington</t>
  </si>
  <si>
    <t>Newell 329</t>
  </si>
  <si>
    <t>Jerry Ennis</t>
  </si>
  <si>
    <t>Sacramento</t>
  </si>
  <si>
    <t>Hon Rectangular Conference Tables</t>
  </si>
  <si>
    <t>#10 White Business Envelopes,4 1/8 x 9 1/2</t>
  </si>
  <si>
    <t>Shirley Riley</t>
  </si>
  <si>
    <t>GBC DocuBind TL200 Manual Binding Machine</t>
  </si>
  <si>
    <t>Gwendolyn F Tyson</t>
  </si>
  <si>
    <t>Newell 321</t>
  </si>
  <si>
    <t>Newell 351</t>
  </si>
  <si>
    <t>Wirebound Message Books, Four 2 3/4" x 5" Forms per Page, 600 Sets per Book</t>
  </si>
  <si>
    <t>Imation 3.5" DS/HD IBM Formatted Diskettes, 10/Pack</t>
  </si>
  <si>
    <t>Evan K Bullard</t>
  </si>
  <si>
    <t>Multimedia Mailers</t>
  </si>
  <si>
    <t>Naugatuck</t>
  </si>
  <si>
    <t>Marlene Abrams</t>
  </si>
  <si>
    <t>Kathryn Patrick</t>
  </si>
  <si>
    <t>William Larson</t>
  </si>
  <si>
    <t>Sharon Marcus</t>
  </si>
  <si>
    <t>Longview</t>
  </si>
  <si>
    <t>Steve McKee</t>
  </si>
  <si>
    <t>Carla Hauser</t>
  </si>
  <si>
    <t>Bonnie Chambers</t>
  </si>
  <si>
    <t>Glendale</t>
  </si>
  <si>
    <t>Xerox 1898</t>
  </si>
  <si>
    <t>Alice Coley</t>
  </si>
  <si>
    <t>GBC Recycled Regency Composition Covers</t>
  </si>
  <si>
    <t>Urbana</t>
  </si>
  <si>
    <t>Ruth Lamm</t>
  </si>
  <si>
    <t>Accessory29</t>
  </si>
  <si>
    <t>Vernon Hills</t>
  </si>
  <si>
    <t>Pam Bennett</t>
  </si>
  <si>
    <t>Boston 16701 Slimline Battery Pencil Sharpener</t>
  </si>
  <si>
    <t>Carbondale</t>
  </si>
  <si>
    <t>Glen Newman</t>
  </si>
  <si>
    <t>Wilkinsburg</t>
  </si>
  <si>
    <t>Vinyl Sectional Post Binders</t>
  </si>
  <si>
    <t>Laurie Hanna</t>
  </si>
  <si>
    <t>DAX Natural Wood-Tone Poster Frame</t>
  </si>
  <si>
    <t>Helena</t>
  </si>
  <si>
    <t>Tony Wilkins Winters</t>
  </si>
  <si>
    <t>Belkin ErgoBoard™ Keyboard</t>
  </si>
  <si>
    <t>Ross Frederick</t>
  </si>
  <si>
    <t>Xerox 214</t>
  </si>
  <si>
    <t>San Antonio</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</si>
  <si>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</si>
  <si>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</si>
  <si>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</si>
  <si>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</si>
  <si>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</si>
  <si>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</si>
  <si>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</si>
  <si>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</si>
  <si>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</si>
  <si>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</si>
  <si>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</si>
  <si>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</si>
  <si>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Tommy Lutz</t>
  </si>
  <si>
    <t>Universal Premium White Copier/Laser Paper (20Lb. and 87 Bright)</t>
  </si>
  <si>
    <t>Kelly Collins</t>
  </si>
  <si>
    <t>Eastpointe</t>
  </si>
  <si>
    <t>Lynne Wilcox</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</si>
  <si>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</si>
  <si>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</si>
  <si>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</si>
  <si>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</si>
  <si>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</si>
  <si>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</si>
  <si>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</si>
  <si>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</si>
  <si>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</si>
  <si>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</si>
  <si>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Anita Kang</t>
  </si>
  <si>
    <t>Acco Smartsocket™ Table Surge Protector, 6 Color-Coded Adapter Outlets</t>
  </si>
  <si>
    <t>Mundelein</t>
  </si>
  <si>
    <t>Wayne English</t>
  </si>
  <si>
    <t>GBC Recycled Grain Textured Covers</t>
  </si>
  <si>
    <t>New Iberia</t>
  </si>
  <si>
    <t>Xerox 1881</t>
  </si>
  <si>
    <t>Panasonic KP-350BK Electric Pencil Sharpener with Auto Stop</t>
  </si>
  <si>
    <t>Jon Ward</t>
  </si>
  <si>
    <t>Revere Boxed Rubber Bands by Revere</t>
  </si>
  <si>
    <t>Ted Durham</t>
  </si>
  <si>
    <t>Zoom V.92 V.44 PCI Internal Controllerless FaxModem</t>
  </si>
  <si>
    <t>North Port</t>
  </si>
  <si>
    <t>Molly Vincent</t>
  </si>
  <si>
    <t>Ronnie Creech</t>
  </si>
  <si>
    <t>Eileen Cheek</t>
  </si>
  <si>
    <t>Norwood</t>
  </si>
  <si>
    <t>Tennsco Lockers, Sand</t>
  </si>
  <si>
    <t>Troy Cassidy</t>
  </si>
  <si>
    <t>Lindsay Tate</t>
  </si>
  <si>
    <t>Midwest City</t>
  </si>
  <si>
    <t>Becky Puckett</t>
  </si>
  <si>
    <t>Eureka</t>
  </si>
  <si>
    <t>O'Sullivan 3-Shelf Heavy-Duty Bookcases</t>
  </si>
  <si>
    <t>Arlene Weeks</t>
  </si>
  <si>
    <t>Union City</t>
  </si>
  <si>
    <t>Carole Rosen</t>
  </si>
  <si>
    <t>Boise</t>
  </si>
  <si>
    <t>Joseph Grossman</t>
  </si>
  <si>
    <t>Maxine Collier Grady</t>
  </si>
  <si>
    <t>Dwight Bishop</t>
  </si>
  <si>
    <t>Robert Brantley</t>
  </si>
  <si>
    <t>Dearborn Heights</t>
  </si>
  <si>
    <t>Wesley Field</t>
  </si>
  <si>
    <t>Xerox 1979</t>
  </si>
  <si>
    <t>Westland</t>
  </si>
  <si>
    <t>Brenda Jain</t>
  </si>
  <si>
    <t>Hon Non-Folding Utility Tables</t>
  </si>
  <si>
    <t>Sharon</t>
  </si>
  <si>
    <t>Storex Dura Pro™ Binders</t>
  </si>
  <si>
    <t>Xerox 231</t>
  </si>
  <si>
    <t>Dolores Abrams</t>
  </si>
  <si>
    <t>5180</t>
  </si>
  <si>
    <t>Lucille Rankin</t>
  </si>
  <si>
    <t>Vickie Andrews</t>
  </si>
  <si>
    <t>Belleville</t>
  </si>
  <si>
    <t>Marvin Hunt</t>
  </si>
  <si>
    <t>Abilene</t>
  </si>
  <si>
    <t>June Frank Hammond</t>
  </si>
  <si>
    <t>South Vineland</t>
  </si>
  <si>
    <t>Acme® Forged Steel Scissors with Black Enamel Handles</t>
  </si>
  <si>
    <t>Joanna Keith</t>
  </si>
  <si>
    <t>Lake Jackson</t>
  </si>
  <si>
    <t>Catherine Mullins</t>
  </si>
  <si>
    <t>Avery Hi-Liter® Smear-Safe Highlighters</t>
  </si>
  <si>
    <t>Walla Walla</t>
  </si>
  <si>
    <t>Marlene Davidson</t>
  </si>
  <si>
    <t>Avery Legal 4-Ring Binder</t>
  </si>
  <si>
    <t>Benjamin Strauss</t>
  </si>
  <si>
    <t>El Paso</t>
  </si>
  <si>
    <t>Jim Rodgers</t>
  </si>
  <si>
    <t>Hewlett Packard 6S Scientific Calculator</t>
  </si>
  <si>
    <t>Missoula</t>
  </si>
  <si>
    <t>Advantus Plastic Paper Clips</t>
  </si>
  <si>
    <t>Lifetime Advantage™ Folding Chairs, 4/Carton</t>
  </si>
  <si>
    <t>Janice Frye</t>
  </si>
  <si>
    <t>Las Cruces</t>
  </si>
  <si>
    <t>Cardinal Holdit Business Card Pockets</t>
  </si>
  <si>
    <t>Alex Harrell</t>
  </si>
  <si>
    <t>Hayes Optima 56K V.90 Internal Voice Modem</t>
  </si>
  <si>
    <t>Fred Barber</t>
  </si>
  <si>
    <t>Oak Creek</t>
  </si>
  <si>
    <t>Lester Woodward Maynard</t>
  </si>
  <si>
    <t>Boston 1799 Powerhouse™ Electric Pencil Sharpener</t>
  </si>
  <si>
    <t>Lindenhurst</t>
  </si>
  <si>
    <t>Derek Sweeney</t>
  </si>
  <si>
    <t>Gretchen Orr</t>
  </si>
  <si>
    <t>Lake Charles</t>
  </si>
  <si>
    <t>Jesse Williamson</t>
  </si>
  <si>
    <t>Spanish Fork</t>
  </si>
  <si>
    <t>Nicole Goldstein</t>
  </si>
  <si>
    <t>Wilson Jones Elliptical Ring 3 1/2" Capacity Binders, 800 sheets</t>
  </si>
  <si>
    <t>Annapolis</t>
  </si>
  <si>
    <t>Anne Armstrong</t>
  </si>
  <si>
    <t>Tenex Personal Self-Stacking Standard File Box, Black/Gray</t>
  </si>
  <si>
    <t>Millville</t>
  </si>
  <si>
    <t>Bruce Stark</t>
  </si>
  <si>
    <t>Dayton</t>
  </si>
  <si>
    <t>Soundgear Copyboard Conference Phone, Optional Battery</t>
  </si>
  <si>
    <t>Albert Tyson</t>
  </si>
  <si>
    <t>Olive Branch</t>
  </si>
  <si>
    <t>Tonya Miller</t>
  </si>
  <si>
    <t>Newell 31</t>
  </si>
  <si>
    <t>Janesville</t>
  </si>
  <si>
    <t>Barbara McNamara</t>
  </si>
  <si>
    <t>Kingman</t>
  </si>
  <si>
    <t>Malcolm Robertson</t>
  </si>
  <si>
    <t>Amarillo</t>
  </si>
  <si>
    <t>Patrick Adcock</t>
  </si>
  <si>
    <t>GBC Prepunched Paper, 19-Hole, for Binding Systems, 24-lb</t>
  </si>
  <si>
    <t>Schererville</t>
  </si>
  <si>
    <t>Mike Howard</t>
  </si>
  <si>
    <t>Kensington 6 Outlet SmartSocket Surge Protector</t>
  </si>
  <si>
    <t>Bevis Boat-Shaped Conference Table</t>
  </si>
  <si>
    <t>Dana Boyle</t>
  </si>
  <si>
    <t>Veronica Peck</t>
  </si>
  <si>
    <t>South Lake Tahoe</t>
  </si>
  <si>
    <t>Global Airflow Leather Mesh Back Chair, Black</t>
  </si>
  <si>
    <t>Thelma Abrams</t>
  </si>
  <si>
    <t>Priscilla Frank</t>
  </si>
  <si>
    <t>Self-Adhesive Removable Labels</t>
  </si>
  <si>
    <t>Gorham</t>
  </si>
  <si>
    <t>Mary Norman</t>
  </si>
  <si>
    <t>Granite Bay</t>
  </si>
  <si>
    <t>Sheryl Marsh</t>
  </si>
  <si>
    <t>Polycom VoiceStation 100</t>
  </si>
  <si>
    <t>Phone 918</t>
  </si>
  <si>
    <t>Tommy Ellis Ritchie</t>
  </si>
  <si>
    <t>Westlake</t>
  </si>
  <si>
    <t>Gordon Boswell</t>
  </si>
  <si>
    <t>Cloverleaf</t>
  </si>
  <si>
    <t>Brenda Ross</t>
  </si>
  <si>
    <t>#10-4 1/8" x 9 1/2" Premium Diagonal Seam Envelopes</t>
  </si>
  <si>
    <t>Keith R Atkinson</t>
  </si>
  <si>
    <t>Surprise</t>
  </si>
  <si>
    <t>Xerox 1883</t>
  </si>
  <si>
    <t>Jacob McNeill</t>
  </si>
  <si>
    <t>Imation Primaris 3.5" 2HD Unformatted Diskettes, 10/Pack</t>
  </si>
  <si>
    <t>Oceanside</t>
  </si>
  <si>
    <t>Tyvek ® Top-Opening Peel &amp; Seel Envelopes, Plain White</t>
  </si>
  <si>
    <t>Brandon Beach</t>
  </si>
  <si>
    <t>Kirkwood</t>
  </si>
  <si>
    <t>Leslie Woodard</t>
  </si>
  <si>
    <t>Avery Heavy-Duty EZD ™ Binder With Locking Rings</t>
  </si>
  <si>
    <t>Charleston</t>
  </si>
  <si>
    <t>Leah Pollock</t>
  </si>
  <si>
    <t>270c</t>
  </si>
  <si>
    <t>Leslie Rowland</t>
  </si>
  <si>
    <t>Los Banos</t>
  </si>
  <si>
    <t>Sam Oh</t>
  </si>
  <si>
    <t>Roberta Mullins Peters</t>
  </si>
  <si>
    <t>Everett</t>
  </si>
  <si>
    <t>Brenda Nelson Blanchard</t>
  </si>
  <si>
    <t>DIXON Oriole® Pencils</t>
  </si>
  <si>
    <t>Richfield</t>
  </si>
  <si>
    <t>StarTAC Series</t>
  </si>
  <si>
    <t>Aaron Day</t>
  </si>
  <si>
    <t>Trav-L-File Heavy-Duty Shuttle II, Black</t>
  </si>
  <si>
    <t>Greeneville</t>
  </si>
  <si>
    <t>Tracy Schultz</t>
  </si>
  <si>
    <t>Dixon My First Ticonderoga Pencil, #2</t>
  </si>
  <si>
    <t>Lindenwold</t>
  </si>
  <si>
    <t>Stanley Steele</t>
  </si>
  <si>
    <t>Ellicott City</t>
  </si>
  <si>
    <t>Hilda Bennett</t>
  </si>
  <si>
    <t>DAX Clear Channel Poster Frame</t>
  </si>
  <si>
    <t>Rosemary Stark</t>
  </si>
  <si>
    <t>TI 36X Solar Scientific Calculator</t>
  </si>
  <si>
    <t>Yvonne Mann</t>
  </si>
  <si>
    <t>Model L Table or Wall-Mount Pencil Sharpener</t>
  </si>
  <si>
    <t>Lloyd Fuller</t>
  </si>
  <si>
    <t>Bernice F Day</t>
  </si>
  <si>
    <t>Quincy</t>
  </si>
  <si>
    <t>Roger Meyer</t>
  </si>
  <si>
    <t>Staples Bulldog Clip</t>
  </si>
  <si>
    <t>Seth Thomas 13 1/2" Wall Clock</t>
  </si>
  <si>
    <t>Scott Moore</t>
  </si>
  <si>
    <t>Bravo II™ Megaboss® 12-Amp Hard Body Upright, Replacement Belts, 2 Belts per Pack</t>
  </si>
  <si>
    <t>Neil Barbee</t>
  </si>
  <si>
    <t>Moline</t>
  </si>
  <si>
    <t>Jack Morse</t>
  </si>
  <si>
    <t>Paul W French</t>
  </si>
  <si>
    <t>Plymouth Boxed Rubber Bands by Plymouth</t>
  </si>
  <si>
    <t>Newark</t>
  </si>
  <si>
    <t>Accessory32</t>
  </si>
  <si>
    <t>Artistic Insta-Plaque</t>
  </si>
  <si>
    <t>Jerome McIntosh</t>
  </si>
  <si>
    <t>Dixon Ticonderoga Core-Lock Colored Pencils</t>
  </si>
  <si>
    <t>Carol Wood</t>
  </si>
  <si>
    <t>Avery 482</t>
  </si>
  <si>
    <t>Alexandria</t>
  </si>
  <si>
    <t>Binney &amp; Smith inkTank™ Erasable Pocket Highlighter, Chisel Tip, Yellow</t>
  </si>
  <si>
    <t>Brooke Weeks Taylor</t>
  </si>
  <si>
    <t>Ansonia</t>
  </si>
  <si>
    <t>Marguerite Moss</t>
  </si>
  <si>
    <t>Yarmouth</t>
  </si>
  <si>
    <t>Norman Adams</t>
  </si>
  <si>
    <t>GBC Binding covers</t>
  </si>
  <si>
    <t>Rubber Band Ball</t>
  </si>
  <si>
    <t>Seth Thomas 8 1/2" Cubicle Clock</t>
  </si>
  <si>
    <t>Jamie Ward</t>
  </si>
  <si>
    <t>Odenton</t>
  </si>
  <si>
    <t>Jessie Houston</t>
  </si>
  <si>
    <t>5125</t>
  </si>
  <si>
    <t>Michelle Bryant Phillips</t>
  </si>
  <si>
    <t>Tucker</t>
  </si>
  <si>
    <t>Carlos Adkins</t>
  </si>
  <si>
    <t>Land O Lakes</t>
  </si>
  <si>
    <t>Marguerite Yu</t>
  </si>
  <si>
    <t>Weslaco</t>
  </si>
  <si>
    <t>Danielle Myers</t>
  </si>
  <si>
    <t>Newell 308</t>
  </si>
  <si>
    <t>Judy Frazier</t>
  </si>
  <si>
    <t>East Massapequa</t>
  </si>
  <si>
    <t>Bevis Rectangular Conference Tables</t>
  </si>
  <si>
    <t>Kathleen P Bloom</t>
  </si>
  <si>
    <t>Corvallis</t>
  </si>
  <si>
    <t>Dixon Ticonderoga® Erasable Colored Pencil Set, 12-Color</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</si>
  <si>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</si>
  <si>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</si>
  <si>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</si>
  <si>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</si>
  <si>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</si>
  <si>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</si>
  <si>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</si>
  <si>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</si>
  <si>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</si>
  <si>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</si>
  <si>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</si>
  <si>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</si>
  <si>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</si>
  <si>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</si>
  <si>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</si>
  <si>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</si>
  <si>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Jordan Beard</t>
  </si>
  <si>
    <t>Xerox 1995</t>
  </si>
  <si>
    <t>Leavenworth</t>
  </si>
  <si>
    <t>Leigh Burnette Hurley</t>
  </si>
  <si>
    <t>Xerox 1994</t>
  </si>
  <si>
    <t>Alfred Barber</t>
  </si>
  <si>
    <t>Mehlville</t>
  </si>
  <si>
    <t>Eileen Dalton</t>
  </si>
  <si>
    <t>Hon Olson Stacker Stools</t>
  </si>
  <si>
    <t>Fluorescent Highlighters by Dixon</t>
  </si>
  <si>
    <t>IBM 80 Minute CD-R Spindle, 50/Pack</t>
  </si>
  <si>
    <t>Earl Buck</t>
  </si>
  <si>
    <t>Acco Smartsocket® Color-Coded Six-Outlet AC Adapter Model Surge Protectors</t>
  </si>
  <si>
    <t>Danny Vaughn</t>
  </si>
  <si>
    <t>Bloomfield</t>
  </si>
  <si>
    <t>George McLamb</t>
  </si>
  <si>
    <t>Sidney Scarborough</t>
  </si>
  <si>
    <t>Charlottesville</t>
  </si>
  <si>
    <t>Wendy Pridgen Pearce</t>
  </si>
  <si>
    <t>Okidata ML520 Series Dot Matrix Printers</t>
  </si>
  <si>
    <t>Holland</t>
  </si>
  <si>
    <t>TOPS Voice Message Log Book, Flash Format</t>
  </si>
  <si>
    <t>Ernest Peele</t>
  </si>
  <si>
    <t>Teresa Watts</t>
  </si>
  <si>
    <t>Alicia Wood Shah</t>
  </si>
  <si>
    <t>Gyration Ultra Cordless Optical Suite</t>
  </si>
  <si>
    <t>Alison Sharp</t>
  </si>
  <si>
    <t>Ibico Hi-Tech Manual Binding System</t>
  </si>
  <si>
    <t>Laconia</t>
  </si>
  <si>
    <t>Seth Matthews</t>
  </si>
  <si>
    <t>Inkster</t>
  </si>
  <si>
    <t>Edna Huang</t>
  </si>
  <si>
    <t>South Hadley</t>
  </si>
  <si>
    <t>Frances Saunders</t>
  </si>
  <si>
    <t>Brenda May</t>
  </si>
  <si>
    <t>Quartet Alpha® White Chalk, 12/Pack</t>
  </si>
  <si>
    <t>Marlene Phillips</t>
  </si>
  <si>
    <t>Imation 3.5" DS-HD Macintosh Formatted Diskettes, 10/Pack</t>
  </si>
  <si>
    <t>Brett Hawkins</t>
  </si>
  <si>
    <t>Global Adaptabilities™ Conference Tables</t>
  </si>
  <si>
    <t>Highlands Ranch</t>
  </si>
  <si>
    <t>Alexandra Wise</t>
  </si>
  <si>
    <t>GBC Standard Plastic Binding Systems Combs</t>
  </si>
  <si>
    <t>Debra P May</t>
  </si>
  <si>
    <t>Danielle Kramer</t>
  </si>
  <si>
    <t>Altus</t>
  </si>
  <si>
    <t>Jacob Burgess</t>
  </si>
  <si>
    <t>Wilson</t>
  </si>
  <si>
    <t>Peter Brooks</t>
  </si>
  <si>
    <t>Wesley Reid</t>
  </si>
  <si>
    <t>Leo J Olson</t>
  </si>
  <si>
    <t>Josephine Dalton</t>
  </si>
  <si>
    <t>T65</t>
  </si>
  <si>
    <t>Xerox 1892</t>
  </si>
  <si>
    <t>Kate McKenna</t>
  </si>
  <si>
    <t>Toledo</t>
  </si>
  <si>
    <t>Eileen Schwartz</t>
  </si>
  <si>
    <t>Xerox 199</t>
  </si>
  <si>
    <t>Liberal</t>
  </si>
  <si>
    <t>Bretford Rectangular Conference Table Tops</t>
  </si>
  <si>
    <t>Snap-A-Way® Black Print Carbonless Speed Message, No Reply Area, Duplicate</t>
  </si>
  <si>
    <t>Angela Howe</t>
  </si>
  <si>
    <t>Grand Island</t>
  </si>
  <si>
    <t>Francis Sherrill</t>
  </si>
  <si>
    <t>Asheville</t>
  </si>
  <si>
    <t>Helen Simpson</t>
  </si>
  <si>
    <t>Enid</t>
  </si>
  <si>
    <t>Bernard Thompson</t>
  </si>
  <si>
    <t>Raleigh</t>
  </si>
  <si>
    <t>Vicki Zhu Daniels</t>
  </si>
  <si>
    <t>Clearfield</t>
  </si>
  <si>
    <t>Marie Pittman</t>
  </si>
  <si>
    <t>Owatonna</t>
  </si>
  <si>
    <t>2160</t>
  </si>
  <si>
    <t>Xerox 1916</t>
  </si>
  <si>
    <t>Lester Sawyer</t>
  </si>
  <si>
    <t>Kevin Wolfe</t>
  </si>
  <si>
    <t>Kensington 7 Outlet MasterPiece Power Center</t>
  </si>
  <si>
    <t>East Point</t>
  </si>
  <si>
    <t>Logitech Internet Navigator Keyboard</t>
  </si>
  <si>
    <t>Kay Schultz</t>
  </si>
  <si>
    <t>College Station</t>
  </si>
  <si>
    <t>Ronnie Proctor</t>
  </si>
  <si>
    <t>Randall Boykin</t>
  </si>
  <si>
    <t>Xerox 1888</t>
  </si>
  <si>
    <t>Earl Watts</t>
  </si>
  <si>
    <t>Hopkins</t>
  </si>
  <si>
    <t>Lester Copeland</t>
  </si>
  <si>
    <t>Titusville</t>
  </si>
  <si>
    <t>Sam Woodward</t>
  </si>
  <si>
    <t>Marlene Kirk</t>
  </si>
  <si>
    <t>South Bend</t>
  </si>
  <si>
    <t>Henry Ball</t>
  </si>
  <si>
    <t>Morgantown</t>
  </si>
  <si>
    <t>Daniel Christian</t>
  </si>
  <si>
    <t>New Orleans</t>
  </si>
  <si>
    <t>Gina B Hess</t>
  </si>
  <si>
    <t>Webster</t>
  </si>
  <si>
    <t>Ricky Hensley</t>
  </si>
  <si>
    <t>Gresham</t>
  </si>
  <si>
    <t>Meredith Walters</t>
  </si>
  <si>
    <t>Peggy Rowe</t>
  </si>
  <si>
    <t>Stacey Hale</t>
  </si>
  <si>
    <t>Summit</t>
  </si>
  <si>
    <t>Sheryl Reese</t>
  </si>
  <si>
    <t>Owensboro</t>
  </si>
  <si>
    <t>Frances Holt</t>
  </si>
  <si>
    <t>Cambridge</t>
  </si>
  <si>
    <t>Jon Hale</t>
  </si>
  <si>
    <t>Belle Glade</t>
  </si>
  <si>
    <t>Geoffrey Rivera</t>
  </si>
  <si>
    <t>Deflect-o EconoMat Studded, No Bevel Mat for Low Pile Carpeting</t>
  </si>
  <si>
    <t>Donna Block</t>
  </si>
  <si>
    <t>Dalton</t>
  </si>
  <si>
    <t>Don Beard</t>
  </si>
  <si>
    <t>Ozark</t>
  </si>
  <si>
    <t>Pauline Boyette</t>
  </si>
  <si>
    <t>Virginia Gay</t>
  </si>
  <si>
    <t>ACCOHIDE® Binder by Acco</t>
  </si>
  <si>
    <t>Shawnee</t>
  </si>
  <si>
    <t>Robin High</t>
  </si>
  <si>
    <t>Howard Miller 13-3/4" Diameter Brushed Chrome Round Wall Clock</t>
  </si>
  <si>
    <t>Shakopee</t>
  </si>
  <si>
    <t>Dwight Stephenson</t>
  </si>
  <si>
    <t>Katherine Kearney</t>
  </si>
  <si>
    <t>Lemon Grove</t>
  </si>
  <si>
    <t>Monica McCormick</t>
  </si>
  <si>
    <t>Albemarle</t>
  </si>
  <si>
    <t>Xerox 1929</t>
  </si>
  <si>
    <t>Vickie Martinez</t>
  </si>
  <si>
    <t>William Sharma</t>
  </si>
  <si>
    <t>Maplewood</t>
  </si>
  <si>
    <t>Wayne Bean</t>
  </si>
  <si>
    <t>3M Hangers With Command Adhesive</t>
  </si>
  <si>
    <t>Kristin George</t>
  </si>
  <si>
    <t>Chromcraft Bull-Nose Wood Oval Conference Tables &amp; Bases</t>
  </si>
  <si>
    <t>Saco</t>
  </si>
  <si>
    <t>Justin Frank</t>
  </si>
  <si>
    <t>Herbert Donnelly Swanson</t>
  </si>
  <si>
    <t>Londonderry</t>
  </si>
  <si>
    <t>Ray Silverman</t>
  </si>
  <si>
    <t>Ponte Vedra Beach</t>
  </si>
  <si>
    <t>Kerry Beach</t>
  </si>
  <si>
    <t>Cumberland</t>
  </si>
  <si>
    <t>Randy Jiang</t>
  </si>
  <si>
    <t>Norwich</t>
  </si>
  <si>
    <t>Lynda Banks</t>
  </si>
  <si>
    <t>Avery 492</t>
  </si>
  <si>
    <t>Kalamazoo</t>
  </si>
  <si>
    <t>Kenneth Pollock</t>
  </si>
  <si>
    <t>Harrisonburg</t>
  </si>
  <si>
    <t>Newell 326</t>
  </si>
  <si>
    <t>Pat Kinney</t>
  </si>
  <si>
    <t>Steve O'Brien</t>
  </si>
  <si>
    <t>Bolingbrook</t>
  </si>
  <si>
    <t>Holly Pate</t>
  </si>
  <si>
    <t>Xerox 1993</t>
  </si>
  <si>
    <t>Mustang</t>
  </si>
  <si>
    <t>Joseph Dawson</t>
  </si>
  <si>
    <t>Muncie</t>
  </si>
  <si>
    <t>V 3600 Series</t>
  </si>
  <si>
    <t>Frances Johnson</t>
  </si>
  <si>
    <t>Iris Project Case</t>
  </si>
  <si>
    <t>Middle River</t>
  </si>
  <si>
    <t>Alice Berger McIntyre</t>
  </si>
  <si>
    <t>Lunenburg</t>
  </si>
  <si>
    <t>Kurt O'Connor</t>
  </si>
  <si>
    <t>Edinburg</t>
  </si>
  <si>
    <t>Lucille McGee</t>
  </si>
  <si>
    <t>Greensburg</t>
  </si>
  <si>
    <t>Claudia Boyle</t>
  </si>
  <si>
    <t>Biddeford</t>
  </si>
  <si>
    <t>Avery Durable Binders</t>
  </si>
  <si>
    <t>Tom McFarland</t>
  </si>
  <si>
    <t>Lodi</t>
  </si>
  <si>
    <t>Aaron Riggs</t>
  </si>
  <si>
    <t>Newell 333</t>
  </si>
  <si>
    <t>Megan Woods</t>
  </si>
  <si>
    <t>Green Bay</t>
  </si>
  <si>
    <t>John Bray</t>
  </si>
  <si>
    <t>Canon Image Class D660 Copier</t>
  </si>
  <si>
    <t>Christopher High</t>
  </si>
  <si>
    <t>Massillon</t>
  </si>
  <si>
    <t>Clara Kaplan</t>
  </si>
  <si>
    <t>Jay Simon</t>
  </si>
  <si>
    <t>Rogers</t>
  </si>
  <si>
    <t>Prang Drawing Pencil Set</t>
  </si>
  <si>
    <t>Laurence Flowers</t>
  </si>
  <si>
    <t>Biloxi</t>
  </si>
  <si>
    <t>Cathy Burgess</t>
  </si>
  <si>
    <t>Shreveport</t>
  </si>
  <si>
    <t>Valerie Moon</t>
  </si>
  <si>
    <t>Brooke Lancaster</t>
  </si>
  <si>
    <t>Frances Powers</t>
  </si>
  <si>
    <t>KI Conference Tables</t>
  </si>
  <si>
    <t>Reynoldsburg</t>
  </si>
  <si>
    <t>Steven Long</t>
  </si>
  <si>
    <t>Adrian</t>
  </si>
  <si>
    <t>Karen O'Donnell</t>
  </si>
  <si>
    <t>Jeanne Walker</t>
  </si>
  <si>
    <t>Kelly Shaw</t>
  </si>
  <si>
    <t>Gerald Crabtree</t>
  </si>
  <si>
    <t>Aberdeen</t>
  </si>
  <si>
    <t>Natalie Watts</t>
  </si>
  <si>
    <t>West Des Moines</t>
  </si>
  <si>
    <t>Xerox 196</t>
  </si>
  <si>
    <t>Elsie Floyd</t>
  </si>
  <si>
    <t>Beverly Hills</t>
  </si>
  <si>
    <t>Epson C62 Color Inkjet Printer</t>
  </si>
  <si>
    <t>Xerox 197</t>
  </si>
  <si>
    <t>Eric West</t>
  </si>
  <si>
    <t>Hempstead</t>
  </si>
  <si>
    <t>John Morse</t>
  </si>
  <si>
    <t>New Britain</t>
  </si>
  <si>
    <t>Judy Merritt</t>
  </si>
  <si>
    <t>Jimmy Wang</t>
  </si>
  <si>
    <t>Bionaire 99.97% HEPA Air Cleaner</t>
  </si>
  <si>
    <t>Verbatim DVD-R, 3.95GB, SR, Mitsubishi Branded, Jewel</t>
  </si>
  <si>
    <t>Melanie Morrow</t>
  </si>
  <si>
    <t>Quartet Omega® Colored Chalk, 12/Pack</t>
  </si>
  <si>
    <t>Dennis Welch</t>
  </si>
  <si>
    <t>Laredo</t>
  </si>
  <si>
    <t>Becky O'Brien</t>
  </si>
  <si>
    <t>Springville</t>
  </si>
  <si>
    <t>Staples Vinyl Coated Paper Clips, 800/Box</t>
  </si>
  <si>
    <t>Teresa Hill</t>
  </si>
  <si>
    <t>Annie Odom</t>
  </si>
  <si>
    <t>Fellowes Superior 10 Outlet Split Surge Protector</t>
  </si>
  <si>
    <t>New City</t>
  </si>
  <si>
    <t>Hewlett Packard LaserJet 3310 Copier</t>
  </si>
  <si>
    <t>Unpadded Memo Slips</t>
  </si>
  <si>
    <t>Gary Frazier</t>
  </si>
  <si>
    <t>North Royalton</t>
  </si>
  <si>
    <t>Dennis Block Richardson</t>
  </si>
  <si>
    <t>Niagara Falls</t>
  </si>
  <si>
    <t>Grand Total</t>
  </si>
  <si>
    <t>Jan</t>
  </si>
  <si>
    <t>Feb</t>
  </si>
  <si>
    <t>Mar</t>
  </si>
  <si>
    <t>Apr</t>
  </si>
  <si>
    <t>May</t>
  </si>
  <si>
    <t>Jun</t>
  </si>
  <si>
    <t>Row Labels</t>
  </si>
  <si>
    <t>Sum of Sales</t>
  </si>
  <si>
    <t>Sum of Profit</t>
  </si>
  <si>
    <t>Monthly Sales</t>
  </si>
  <si>
    <t>Monthly Profit</t>
  </si>
  <si>
    <t>Count of Sales</t>
  </si>
  <si>
    <t>Month</t>
  </si>
  <si>
    <t>01-01-2015</t>
  </si>
  <si>
    <t>Count of Order Priority</t>
  </si>
  <si>
    <t>Chris</t>
  </si>
  <si>
    <t>Erin</t>
  </si>
  <si>
    <t>Sam</t>
  </si>
  <si>
    <t>William</t>
  </si>
  <si>
    <t>Sum of Shipping Cost</t>
  </si>
  <si>
    <t>STATE</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</si>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</sst>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2" borderId="0" xfId="0" applyFill="1"/>
  </cellXfs>
  <cellStyles count="1">
    <cellStyle name="Normal" xfId="0" builtinId="0"/>
  </cellStyles>
  <dxfs count="71">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9" formatCode="dd/mm/yyyy"/>
    </dxf>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Superstore.xlsx]Monthly Profit!PivotTable1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Profit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Profit'!$B$1</c:f>
              <c:strCache>
                <c:ptCount val="1"/>
                <c:pt idx="0">
                  <c:v>Monthly Sales</c:v>
                </c:pt>
              </c:strCache>
            </c:strRef>
          </c:tx>
          <c:spPr>
            <a:solidFill>
              <a:schemeClr val="accent1"/>
            </a:solidFill>
            <a:ln>
              <a:noFill/>
            </a:ln>
            <a:effectLst/>
          </c:spPr>
          <c:invertIfNegative val="0"/>
          <c:cat>
            <c:strRef>
              <c:f>'Monthly Profit'!$A$2:$A$8</c:f>
              <c:strCache>
                <c:ptCount val="6"/>
                <c:pt idx="0">
                  <c:v>Jan</c:v>
                </c:pt>
                <c:pt idx="1">
                  <c:v>Feb</c:v>
                </c:pt>
                <c:pt idx="2">
                  <c:v>Mar</c:v>
                </c:pt>
                <c:pt idx="3">
                  <c:v>Apr</c:v>
                </c:pt>
                <c:pt idx="4">
                  <c:v>May</c:v>
                </c:pt>
                <c:pt idx="5">
                  <c:v>Jun</c:v>
                </c:pt>
              </c:strCache>
            </c:strRef>
          </c:cat>
          <c:val>
            <c:numRef>
              <c:f>'Monthly Profit'!$B$2:$B$8</c:f>
              <c:numCache>
                <c:formatCode>General</c:formatCode>
                <c:ptCount val="6"/>
                <c:pt idx="0">
                  <c:v>264998.55</c:v>
                </c:pt>
                <c:pt idx="1">
                  <c:v>325502.44</c:v>
                </c:pt>
                <c:pt idx="2">
                  <c:v>265167.13</c:v>
                </c:pt>
                <c:pt idx="3">
                  <c:v>384029.19</c:v>
                </c:pt>
                <c:pt idx="4">
                  <c:v>290230.84999999998</c:v>
                </c:pt>
                <c:pt idx="5">
                  <c:v>351596.61</c:v>
                </c:pt>
              </c:numCache>
            </c:numRef>
          </c:val>
          <c:extLst>
            <c:ext xmlns:c16="http://schemas.microsoft.com/office/drawing/2014/chart" uri="{C3380CC4-5D6E-409C-BE32-E72D297353CC}">
              <c16:uniqueId val="{00000000-6F7C-45AA-A6EA-66D67DDF989E}"/>
            </c:ext>
          </c:extLst>
        </c:ser>
        <c:ser>
          <c:idx val="1"/>
          <c:order val="1"/>
          <c:tx>
            <c:strRef>
              <c:f>'Monthly Profit'!$C$1</c:f>
              <c:strCache>
                <c:ptCount val="1"/>
                <c:pt idx="0">
                  <c:v>Monthly Profit</c:v>
                </c:pt>
              </c:strCache>
            </c:strRef>
          </c:tx>
          <c:spPr>
            <a:solidFill>
              <a:schemeClr val="accent2"/>
            </a:solidFill>
            <a:ln>
              <a:noFill/>
            </a:ln>
            <a:effectLst/>
          </c:spPr>
          <c:invertIfNegative val="0"/>
          <c:cat>
            <c:strRef>
              <c:f>'Monthly Profit'!$A$2:$A$8</c:f>
              <c:strCache>
                <c:ptCount val="6"/>
                <c:pt idx="0">
                  <c:v>Jan</c:v>
                </c:pt>
                <c:pt idx="1">
                  <c:v>Feb</c:v>
                </c:pt>
                <c:pt idx="2">
                  <c:v>Mar</c:v>
                </c:pt>
                <c:pt idx="3">
                  <c:v>Apr</c:v>
                </c:pt>
                <c:pt idx="4">
                  <c:v>May</c:v>
                </c:pt>
                <c:pt idx="5">
                  <c:v>Jun</c:v>
                </c:pt>
              </c:strCache>
            </c:strRef>
          </c:cat>
          <c:val>
            <c:numRef>
              <c:f>'Monthly Profit'!$C$2:$C$8</c:f>
              <c:numCache>
                <c:formatCode>General</c:formatCode>
                <c:ptCount val="6"/>
                <c:pt idx="0">
                  <c:v>-657.53850031999627</c:v>
                </c:pt>
                <c:pt idx="1">
                  <c:v>36266.168780320018</c:v>
                </c:pt>
                <c:pt idx="2">
                  <c:v>1881.830586749998</c:v>
                </c:pt>
                <c:pt idx="3">
                  <c:v>50182.103101999965</c:v>
                </c:pt>
                <c:pt idx="4">
                  <c:v>61026.94915840005</c:v>
                </c:pt>
                <c:pt idx="5">
                  <c:v>66323.886609999987</c:v>
                </c:pt>
              </c:numCache>
            </c:numRef>
          </c:val>
          <c:extLst>
            <c:ext xmlns:c16="http://schemas.microsoft.com/office/drawing/2014/chart" uri="{C3380CC4-5D6E-409C-BE32-E72D297353CC}">
              <c16:uniqueId val="{00000001-6F7C-45AA-A6EA-66D67DDF989E}"/>
            </c:ext>
          </c:extLst>
        </c:ser>
        <c:dLbls>
          <c:showLegendKey val="0"/>
          <c:showVal val="0"/>
          <c:showCatName val="0"/>
          <c:showSerName val="0"/>
          <c:showPercent val="0"/>
          <c:showBubbleSize val="0"/>
        </c:dLbls>
        <c:gapWidth val="219"/>
        <c:overlap val="-27"/>
        <c:axId val="932312271"/>
        <c:axId val="932312751"/>
      </c:barChart>
      <c:catAx>
        <c:axId val="93231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12751"/>
        <c:crosses val="autoZero"/>
        <c:auto val="1"/>
        <c:lblAlgn val="ctr"/>
        <c:lblOffset val="100"/>
        <c:noMultiLvlLbl val="0"/>
      </c:catAx>
      <c:valAx>
        <c:axId val="93231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1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Superstore.xlsx]Sales Priority!PivotTable4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'Sales Priority'!$C$3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D1-4E53-BE6C-D1E767238E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D1-4E53-BE6C-D1E767238E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D1-4E53-BE6C-D1E767238E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D1-4E53-BE6C-D1E767238E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D1-4E53-BE6C-D1E767238E1A}"/>
              </c:ext>
            </c:extLst>
          </c:dPt>
          <c:cat>
            <c:strRef>
              <c:f>'Sales Priority'!$B$4:$B$9</c:f>
              <c:strCache>
                <c:ptCount val="5"/>
                <c:pt idx="0">
                  <c:v>Critical</c:v>
                </c:pt>
                <c:pt idx="1">
                  <c:v>High</c:v>
                </c:pt>
                <c:pt idx="2">
                  <c:v>Low</c:v>
                </c:pt>
                <c:pt idx="3">
                  <c:v>Medium</c:v>
                </c:pt>
                <c:pt idx="4">
                  <c:v>Not Specified</c:v>
                </c:pt>
              </c:strCache>
            </c:strRef>
          </c:cat>
          <c:val>
            <c:numRef>
              <c:f>'Sales Priority'!$C$4:$C$9</c:f>
              <c:numCache>
                <c:formatCode>General</c:formatCode>
                <c:ptCount val="5"/>
                <c:pt idx="0">
                  <c:v>385</c:v>
                </c:pt>
                <c:pt idx="1">
                  <c:v>388</c:v>
                </c:pt>
                <c:pt idx="2">
                  <c:v>396</c:v>
                </c:pt>
                <c:pt idx="3">
                  <c:v>375</c:v>
                </c:pt>
                <c:pt idx="4">
                  <c:v>392</c:v>
                </c:pt>
              </c:numCache>
            </c:numRef>
          </c:val>
          <c:extLst>
            <c:ext xmlns:c16="http://schemas.microsoft.com/office/drawing/2014/chart" uri="{C3380CC4-5D6E-409C-BE32-E72D297353CC}">
              <c16:uniqueId val="{0000000A-A0D1-4E53-BE6C-D1E767238E1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Superstore.xlsx]Revenue!PivotTable9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Revenue!$C$3</c:f>
              <c:strCache>
                <c:ptCount val="1"/>
                <c:pt idx="0">
                  <c:v>Total</c:v>
                </c:pt>
              </c:strCache>
            </c:strRef>
          </c:tx>
          <c:spPr>
            <a:solidFill>
              <a:schemeClr val="accent1"/>
            </a:solidFill>
            <a:ln>
              <a:noFill/>
            </a:ln>
            <a:effectLst/>
          </c:spPr>
          <c:invertIfNegative val="0"/>
          <c:cat>
            <c:strRef>
              <c:f>Revenue!$B$4:$B$21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Revenue!$C$4:$C$21</c:f>
              <c:numCache>
                <c:formatCode>General</c:formatCode>
                <c:ptCount val="17"/>
                <c:pt idx="0">
                  <c:v>12594.820600000001</c:v>
                </c:pt>
                <c:pt idx="1">
                  <c:v>59296.389429999988</c:v>
                </c:pt>
                <c:pt idx="2">
                  <c:v>-930.43840000000046</c:v>
                </c:pt>
                <c:pt idx="3">
                  <c:v>39808.485999999997</c:v>
                </c:pt>
                <c:pt idx="4">
                  <c:v>1698.0439799999999</c:v>
                </c:pt>
                <c:pt idx="5">
                  <c:v>23990.207579999998</c:v>
                </c:pt>
                <c:pt idx="6">
                  <c:v>-1194.4125000000008</c:v>
                </c:pt>
                <c:pt idx="7">
                  <c:v>7028.1595000000016</c:v>
                </c:pt>
                <c:pt idx="8">
                  <c:v>18724.1191</c:v>
                </c:pt>
                <c:pt idx="9">
                  <c:v>8824.3905639999939</c:v>
                </c:pt>
                <c:pt idx="10">
                  <c:v>7769.3150699999978</c:v>
                </c:pt>
                <c:pt idx="11">
                  <c:v>-257.62880000000007</c:v>
                </c:pt>
                <c:pt idx="12">
                  <c:v>-1544.8260631999995</c:v>
                </c:pt>
                <c:pt idx="13">
                  <c:v>-1291.0959000000003</c:v>
                </c:pt>
                <c:pt idx="14">
                  <c:v>7803.9946</c:v>
                </c:pt>
                <c:pt idx="15">
                  <c:v>-8086.6392636499986</c:v>
                </c:pt>
                <c:pt idx="16">
                  <c:v>40790.514240000019</c:v>
                </c:pt>
              </c:numCache>
            </c:numRef>
          </c:val>
          <c:extLst>
            <c:ext xmlns:c16="http://schemas.microsoft.com/office/drawing/2014/chart" uri="{C3380CC4-5D6E-409C-BE32-E72D297353CC}">
              <c16:uniqueId val="{00000000-B957-4351-B2B2-A012D358252F}"/>
            </c:ext>
          </c:extLst>
        </c:ser>
        <c:dLbls>
          <c:showLegendKey val="0"/>
          <c:showVal val="0"/>
          <c:showCatName val="0"/>
          <c:showSerName val="0"/>
          <c:showPercent val="0"/>
          <c:showBubbleSize val="0"/>
        </c:dLbls>
        <c:gapWidth val="182"/>
        <c:axId val="932348751"/>
        <c:axId val="932346351"/>
      </c:barChart>
      <c:catAx>
        <c:axId val="93234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46351"/>
        <c:crosses val="autoZero"/>
        <c:auto val="1"/>
        <c:lblAlgn val="ctr"/>
        <c:lblOffset val="100"/>
        <c:noMultiLvlLbl val="0"/>
      </c:catAx>
      <c:valAx>
        <c:axId val="932346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4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Superstore.xlsx]Segment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Segment</a:t>
            </a:r>
            <a:r>
              <a:rPr lang="en-IN" baseline="0"/>
              <a:t> Distribution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'Segment Sales'!$C$3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'Segment Sales'!$B$4:$B$8</c:f>
              <c:strCache>
                <c:ptCount val="4"/>
                <c:pt idx="0">
                  <c:v>Consumer</c:v>
                </c:pt>
                <c:pt idx="1">
                  <c:v>Corporate</c:v>
                </c:pt>
                <c:pt idx="2">
                  <c:v>Home Office</c:v>
                </c:pt>
                <c:pt idx="3">
                  <c:v>Small Business</c:v>
                </c:pt>
              </c:strCache>
            </c:strRef>
          </c:cat>
          <c:val>
            <c:numRef>
              <c:f>'Segment Sales'!$C$4:$C$8</c:f>
              <c:numCache>
                <c:formatCode>General</c:formatCode>
                <c:ptCount val="4"/>
                <c:pt idx="0">
                  <c:v>408</c:v>
                </c:pt>
                <c:pt idx="1">
                  <c:v>675</c:v>
                </c:pt>
                <c:pt idx="2">
                  <c:v>468</c:v>
                </c:pt>
                <c:pt idx="3">
                  <c:v>385</c:v>
                </c:pt>
              </c:numCache>
            </c:numRef>
          </c:val>
          <c:extLst>
            <c:ext xmlns:c16="http://schemas.microsoft.com/office/drawing/2014/chart" uri="{C3380CC4-5D6E-409C-BE32-E72D297353CC}">
              <c16:uniqueId val="{00000000-BE27-46C6-8DCC-5DD490A4959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Superstore.xlsx]Weekly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Sales'!$C$3</c:f>
              <c:strCache>
                <c:ptCount val="1"/>
                <c:pt idx="0">
                  <c:v>Total</c:v>
                </c:pt>
              </c:strCache>
            </c:strRef>
          </c:tx>
          <c:spPr>
            <a:ln w="28575" cap="rnd">
              <a:solidFill>
                <a:schemeClr val="accent1"/>
              </a:solidFill>
              <a:round/>
            </a:ln>
            <a:effectLst/>
          </c:spPr>
          <c:marker>
            <c:symbol val="none"/>
          </c:marker>
          <c:cat>
            <c:strRef>
              <c:f>'Weekly Sales'!$B$4:$B$183</c:f>
              <c:strCache>
                <c:ptCount val="179"/>
                <c:pt idx="0">
                  <c:v>01-01-2015</c:v>
                </c:pt>
                <c:pt idx="1">
                  <c:v>02-02-2015</c:v>
                </c:pt>
                <c:pt idx="2">
                  <c:v>03-02-2015</c:v>
                </c:pt>
                <c:pt idx="3">
                  <c:v>04-02-2015</c:v>
                </c:pt>
                <c:pt idx="4">
                  <c:v>05-02-2015</c:v>
                </c:pt>
                <c:pt idx="5">
                  <c:v>06-02-2015</c:v>
                </c:pt>
                <c:pt idx="6">
                  <c:v>07-02-2015</c:v>
                </c:pt>
                <c:pt idx="7">
                  <c:v>11-02-2015</c:v>
                </c:pt>
                <c:pt idx="8">
                  <c:v>14-02-2015</c:v>
                </c:pt>
                <c:pt idx="9">
                  <c:v>15-02-2015</c:v>
                </c:pt>
                <c:pt idx="10">
                  <c:v>18-02-2015</c:v>
                </c:pt>
                <c:pt idx="11">
                  <c:v>19-02-2015</c:v>
                </c:pt>
                <c:pt idx="12">
                  <c:v>21-02-2015</c:v>
                </c:pt>
                <c:pt idx="13">
                  <c:v>22-02-2015</c:v>
                </c:pt>
                <c:pt idx="14">
                  <c:v>26-02-2015</c:v>
                </c:pt>
                <c:pt idx="15">
                  <c:v>27-02-2015</c:v>
                </c:pt>
                <c:pt idx="16">
                  <c:v>28-02-2015</c:v>
                </c:pt>
                <c:pt idx="17">
                  <c:v>01-02-2015</c:v>
                </c:pt>
                <c:pt idx="18">
                  <c:v>08-02-2015</c:v>
                </c:pt>
                <c:pt idx="19">
                  <c:v>09-02-2015</c:v>
                </c:pt>
                <c:pt idx="20">
                  <c:v>10-02-2015</c:v>
                </c:pt>
                <c:pt idx="21">
                  <c:v>12-02-2015</c:v>
                </c:pt>
                <c:pt idx="22">
                  <c:v>13-02-2015</c:v>
                </c:pt>
                <c:pt idx="23">
                  <c:v>16-02-2015</c:v>
                </c:pt>
                <c:pt idx="24">
                  <c:v>23-02-2015</c:v>
                </c:pt>
                <c:pt idx="25">
                  <c:v>24-02-2015</c:v>
                </c:pt>
                <c:pt idx="26">
                  <c:v>25-02-2015</c:v>
                </c:pt>
                <c:pt idx="27">
                  <c:v>17-02-2015</c:v>
                </c:pt>
                <c:pt idx="28">
                  <c:v>20-02-2015</c:v>
                </c:pt>
                <c:pt idx="29">
                  <c:v>02-01-2015</c:v>
                </c:pt>
                <c:pt idx="30">
                  <c:v>03-01-2015</c:v>
                </c:pt>
                <c:pt idx="31">
                  <c:v>04-01-2015</c:v>
                </c:pt>
                <c:pt idx="32">
                  <c:v>05-01-2015</c:v>
                </c:pt>
                <c:pt idx="33">
                  <c:v>06-01-2015</c:v>
                </c:pt>
                <c:pt idx="34">
                  <c:v>07-01-2015</c:v>
                </c:pt>
                <c:pt idx="35">
                  <c:v>08-01-2015</c:v>
                </c:pt>
                <c:pt idx="36">
                  <c:v>09-01-2015</c:v>
                </c:pt>
                <c:pt idx="37">
                  <c:v>10-01-2015</c:v>
                </c:pt>
                <c:pt idx="38">
                  <c:v>11-01-2015</c:v>
                </c:pt>
                <c:pt idx="39">
                  <c:v>12-01-2015</c:v>
                </c:pt>
                <c:pt idx="40">
                  <c:v>13-01-2015</c:v>
                </c:pt>
                <c:pt idx="41">
                  <c:v>14-01-2015</c:v>
                </c:pt>
                <c:pt idx="42">
                  <c:v>15-01-2015</c:v>
                </c:pt>
                <c:pt idx="43">
                  <c:v>16-01-2015</c:v>
                </c:pt>
                <c:pt idx="44">
                  <c:v>17-01-2015</c:v>
                </c:pt>
                <c:pt idx="45">
                  <c:v>18-01-2015</c:v>
                </c:pt>
                <c:pt idx="46">
                  <c:v>19-01-2015</c:v>
                </c:pt>
                <c:pt idx="47">
                  <c:v>20-01-2015</c:v>
                </c:pt>
                <c:pt idx="48">
                  <c:v>21-01-2015</c:v>
                </c:pt>
                <c:pt idx="49">
                  <c:v>22-01-2015</c:v>
                </c:pt>
                <c:pt idx="50">
                  <c:v>23-01-2015</c:v>
                </c:pt>
                <c:pt idx="51">
                  <c:v>24-01-2015</c:v>
                </c:pt>
                <c:pt idx="52">
                  <c:v>25-01-2015</c:v>
                </c:pt>
                <c:pt idx="53">
                  <c:v>26-01-2015</c:v>
                </c:pt>
                <c:pt idx="54">
                  <c:v>27-01-2015</c:v>
                </c:pt>
                <c:pt idx="55">
                  <c:v>28-01-2015</c:v>
                </c:pt>
                <c:pt idx="56">
                  <c:v>29-01-2015</c:v>
                </c:pt>
                <c:pt idx="57">
                  <c:v>30-01-2015</c:v>
                </c:pt>
                <c:pt idx="58">
                  <c:v>31-01-2015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pt idx="90">
                  <c:v>01-04-2015</c:v>
                </c:pt>
                <c:pt idx="91">
                  <c:v>02-04-2015</c:v>
                </c:pt>
                <c:pt idx="92">
                  <c:v>04-04-2015</c:v>
                </c:pt>
                <c:pt idx="93">
                  <c:v>05-04-2015</c:v>
                </c:pt>
                <c:pt idx="94">
                  <c:v>06-04-2015</c:v>
                </c:pt>
                <c:pt idx="95">
                  <c:v>07-04-2015</c:v>
                </c:pt>
                <c:pt idx="96">
                  <c:v>08-04-2015</c:v>
                </c:pt>
                <c:pt idx="97">
                  <c:v>09-04-2015</c:v>
                </c:pt>
                <c:pt idx="98">
                  <c:v>10-04-2015</c:v>
                </c:pt>
                <c:pt idx="99">
                  <c:v>11-04-2015</c:v>
                </c:pt>
                <c:pt idx="100">
                  <c:v>12-04-2015</c:v>
                </c:pt>
                <c:pt idx="101">
                  <c:v>13-04-2015</c:v>
                </c:pt>
                <c:pt idx="102">
                  <c:v>14-04-2015</c:v>
                </c:pt>
                <c:pt idx="103">
                  <c:v>15-04-2015</c:v>
                </c:pt>
                <c:pt idx="104">
                  <c:v>16-04-2015</c:v>
                </c:pt>
                <c:pt idx="105">
                  <c:v>17-04-2015</c:v>
                </c:pt>
                <c:pt idx="106">
                  <c:v>18-04-2015</c:v>
                </c:pt>
                <c:pt idx="107">
                  <c:v>19-04-2015</c:v>
                </c:pt>
                <c:pt idx="108">
                  <c:v>20-04-2015</c:v>
                </c:pt>
                <c:pt idx="109">
                  <c:v>21-04-2015</c:v>
                </c:pt>
                <c:pt idx="110">
                  <c:v>22-04-2015</c:v>
                </c:pt>
                <c:pt idx="111">
                  <c:v>23-04-2015</c:v>
                </c:pt>
                <c:pt idx="112">
                  <c:v>24-04-2015</c:v>
                </c:pt>
                <c:pt idx="113">
                  <c:v>25-04-2015</c:v>
                </c:pt>
                <c:pt idx="114">
                  <c:v>26-04-2015</c:v>
                </c:pt>
                <c:pt idx="115">
                  <c:v>27-04-2015</c:v>
                </c:pt>
                <c:pt idx="116">
                  <c:v>28-04-2015</c:v>
                </c:pt>
                <c:pt idx="117">
                  <c:v>29-04-2015</c:v>
                </c:pt>
                <c:pt idx="118">
                  <c:v>30-04-2015</c:v>
                </c:pt>
                <c:pt idx="119">
                  <c:v>01-05-2015</c:v>
                </c:pt>
                <c:pt idx="120">
                  <c:v>02-05-2015</c:v>
                </c:pt>
                <c:pt idx="121">
                  <c:v>03-05-2015</c:v>
                </c:pt>
                <c:pt idx="122">
                  <c:v>04-05-2015</c:v>
                </c:pt>
                <c:pt idx="123">
                  <c:v>05-05-2015</c:v>
                </c:pt>
                <c:pt idx="124">
                  <c:v>06-05-2015</c:v>
                </c:pt>
                <c:pt idx="125">
                  <c:v>07-05-2015</c:v>
                </c:pt>
                <c:pt idx="126">
                  <c:v>08-05-2015</c:v>
                </c:pt>
                <c:pt idx="127">
                  <c:v>09-05-2015</c:v>
                </c:pt>
                <c:pt idx="128">
                  <c:v>10-05-2015</c:v>
                </c:pt>
                <c:pt idx="129">
                  <c:v>11-05-2015</c:v>
                </c:pt>
                <c:pt idx="130">
                  <c:v>12-05-2015</c:v>
                </c:pt>
                <c:pt idx="131">
                  <c:v>13-05-2015</c:v>
                </c:pt>
                <c:pt idx="132">
                  <c:v>14-05-2015</c:v>
                </c:pt>
                <c:pt idx="133">
                  <c:v>15-05-2015</c:v>
                </c:pt>
                <c:pt idx="134">
                  <c:v>16-05-2015</c:v>
                </c:pt>
                <c:pt idx="135">
                  <c:v>17-05-2015</c:v>
                </c:pt>
                <c:pt idx="136">
                  <c:v>18-05-2015</c:v>
                </c:pt>
                <c:pt idx="137">
                  <c:v>19-05-2015</c:v>
                </c:pt>
                <c:pt idx="138">
                  <c:v>20-05-2015</c:v>
                </c:pt>
                <c:pt idx="139">
                  <c:v>21-05-2015</c:v>
                </c:pt>
                <c:pt idx="140">
                  <c:v>22-05-2015</c:v>
                </c:pt>
                <c:pt idx="141">
                  <c:v>23-05-2015</c:v>
                </c:pt>
                <c:pt idx="142">
                  <c:v>24-05-2015</c:v>
                </c:pt>
                <c:pt idx="143">
                  <c:v>25-05-2015</c:v>
                </c:pt>
                <c:pt idx="144">
                  <c:v>26-05-2015</c:v>
                </c:pt>
                <c:pt idx="145">
                  <c:v>27-05-2015</c:v>
                </c:pt>
                <c:pt idx="146">
                  <c:v>28-05-2015</c:v>
                </c:pt>
                <c:pt idx="147">
                  <c:v>29-05-2015</c:v>
                </c:pt>
                <c:pt idx="148">
                  <c:v>30-05-2015</c:v>
                </c:pt>
                <c:pt idx="149">
                  <c:v>01-06-2015</c:v>
                </c:pt>
                <c:pt idx="150">
                  <c:v>02-06-2015</c:v>
                </c:pt>
                <c:pt idx="151">
                  <c:v>03-06-2015</c:v>
                </c:pt>
                <c:pt idx="152">
                  <c:v>04-06-2015</c:v>
                </c:pt>
                <c:pt idx="153">
                  <c:v>05-06-2015</c:v>
                </c:pt>
                <c:pt idx="154">
                  <c:v>06-06-2015</c:v>
                </c:pt>
                <c:pt idx="155">
                  <c:v>07-06-2015</c:v>
                </c:pt>
                <c:pt idx="156">
                  <c:v>08-06-2015</c:v>
                </c:pt>
                <c:pt idx="157">
                  <c:v>09-06-2015</c:v>
                </c:pt>
                <c:pt idx="158">
                  <c:v>10-06-2015</c:v>
                </c:pt>
                <c:pt idx="159">
                  <c:v>11-06-2015</c:v>
                </c:pt>
                <c:pt idx="160">
                  <c:v>12-06-2015</c:v>
                </c:pt>
                <c:pt idx="161">
                  <c:v>13-06-2015</c:v>
                </c:pt>
                <c:pt idx="162">
                  <c:v>14-06-2015</c:v>
                </c:pt>
                <c:pt idx="163">
                  <c:v>15-06-2015</c:v>
                </c:pt>
                <c:pt idx="164">
                  <c:v>16-06-2015</c:v>
                </c:pt>
                <c:pt idx="165">
                  <c:v>17-06-2015</c:v>
                </c:pt>
                <c:pt idx="166">
                  <c:v>18-06-2015</c:v>
                </c:pt>
                <c:pt idx="167">
                  <c:v>19-06-2015</c:v>
                </c:pt>
                <c:pt idx="168">
                  <c:v>20-06-2015</c:v>
                </c:pt>
                <c:pt idx="169">
                  <c:v>21-06-2015</c:v>
                </c:pt>
                <c:pt idx="170">
                  <c:v>22-06-2015</c:v>
                </c:pt>
                <c:pt idx="171">
                  <c:v>23-06-2015</c:v>
                </c:pt>
                <c:pt idx="172">
                  <c:v>24-06-2015</c:v>
                </c:pt>
                <c:pt idx="173">
                  <c:v>25-06-2015</c:v>
                </c:pt>
                <c:pt idx="174">
                  <c:v>26-06-2015</c:v>
                </c:pt>
                <c:pt idx="175">
                  <c:v>27-06-2015</c:v>
                </c:pt>
                <c:pt idx="176">
                  <c:v>28-06-2015</c:v>
                </c:pt>
                <c:pt idx="177">
                  <c:v>29-06-2015</c:v>
                </c:pt>
                <c:pt idx="178">
                  <c:v>30-06-2015</c:v>
                </c:pt>
              </c:strCache>
            </c:strRef>
          </c:cat>
          <c:val>
            <c:numRef>
              <c:f>'Weekly Sales'!$C$4:$C$183</c:f>
              <c:numCache>
                <c:formatCode>General</c:formatCode>
                <c:ptCount val="179"/>
                <c:pt idx="0">
                  <c:v>8666.18</c:v>
                </c:pt>
                <c:pt idx="1">
                  <c:v>20691.02</c:v>
                </c:pt>
                <c:pt idx="2">
                  <c:v>3485.71</c:v>
                </c:pt>
                <c:pt idx="3">
                  <c:v>8893.91</c:v>
                </c:pt>
                <c:pt idx="4">
                  <c:v>17906.150000000001</c:v>
                </c:pt>
                <c:pt idx="5">
                  <c:v>9149.27</c:v>
                </c:pt>
                <c:pt idx="6">
                  <c:v>4720.29</c:v>
                </c:pt>
                <c:pt idx="7">
                  <c:v>23856.93</c:v>
                </c:pt>
                <c:pt idx="8">
                  <c:v>22401.48</c:v>
                </c:pt>
                <c:pt idx="9">
                  <c:v>16533.18</c:v>
                </c:pt>
                <c:pt idx="10">
                  <c:v>28264.33</c:v>
                </c:pt>
                <c:pt idx="11">
                  <c:v>2676.23</c:v>
                </c:pt>
                <c:pt idx="12">
                  <c:v>56764.54</c:v>
                </c:pt>
                <c:pt idx="13">
                  <c:v>11464.77</c:v>
                </c:pt>
                <c:pt idx="14">
                  <c:v>5425.5</c:v>
                </c:pt>
                <c:pt idx="15">
                  <c:v>3537.5</c:v>
                </c:pt>
                <c:pt idx="16">
                  <c:v>3842.61</c:v>
                </c:pt>
                <c:pt idx="17">
                  <c:v>7529.03</c:v>
                </c:pt>
                <c:pt idx="18">
                  <c:v>1404.04</c:v>
                </c:pt>
                <c:pt idx="19">
                  <c:v>570.14</c:v>
                </c:pt>
                <c:pt idx="20">
                  <c:v>13160.58</c:v>
                </c:pt>
                <c:pt idx="21">
                  <c:v>3233.9</c:v>
                </c:pt>
                <c:pt idx="22">
                  <c:v>14090.4</c:v>
                </c:pt>
                <c:pt idx="23">
                  <c:v>16120.57</c:v>
                </c:pt>
                <c:pt idx="24">
                  <c:v>6812.64</c:v>
                </c:pt>
                <c:pt idx="25">
                  <c:v>5160.96</c:v>
                </c:pt>
                <c:pt idx="26">
                  <c:v>10752.13</c:v>
                </c:pt>
                <c:pt idx="27">
                  <c:v>1076.3900000000001</c:v>
                </c:pt>
                <c:pt idx="28">
                  <c:v>5978.24</c:v>
                </c:pt>
                <c:pt idx="29">
                  <c:v>24319.919999999998</c:v>
                </c:pt>
                <c:pt idx="30">
                  <c:v>10134.42</c:v>
                </c:pt>
                <c:pt idx="31">
                  <c:v>5470.58</c:v>
                </c:pt>
                <c:pt idx="32">
                  <c:v>20160.509999999998</c:v>
                </c:pt>
                <c:pt idx="33">
                  <c:v>11123.41</c:v>
                </c:pt>
                <c:pt idx="34">
                  <c:v>16551.82</c:v>
                </c:pt>
                <c:pt idx="35">
                  <c:v>5388.84</c:v>
                </c:pt>
                <c:pt idx="36">
                  <c:v>13926.83</c:v>
                </c:pt>
                <c:pt idx="37">
                  <c:v>11520.37</c:v>
                </c:pt>
                <c:pt idx="38">
                  <c:v>3355.12</c:v>
                </c:pt>
                <c:pt idx="39">
                  <c:v>14882.67</c:v>
                </c:pt>
                <c:pt idx="40">
                  <c:v>1772.04</c:v>
                </c:pt>
                <c:pt idx="41">
                  <c:v>5200.1899999999996</c:v>
                </c:pt>
                <c:pt idx="42">
                  <c:v>4829.95</c:v>
                </c:pt>
                <c:pt idx="43">
                  <c:v>3964.13</c:v>
                </c:pt>
                <c:pt idx="44">
                  <c:v>6667.69</c:v>
                </c:pt>
                <c:pt idx="45">
                  <c:v>2987.38</c:v>
                </c:pt>
                <c:pt idx="46">
                  <c:v>1652.89</c:v>
                </c:pt>
                <c:pt idx="47">
                  <c:v>6109.01</c:v>
                </c:pt>
                <c:pt idx="48">
                  <c:v>12281.51</c:v>
                </c:pt>
                <c:pt idx="49">
                  <c:v>13513.64</c:v>
                </c:pt>
                <c:pt idx="50">
                  <c:v>765.9</c:v>
                </c:pt>
                <c:pt idx="51">
                  <c:v>8376.58</c:v>
                </c:pt>
                <c:pt idx="52">
                  <c:v>445.25</c:v>
                </c:pt>
                <c:pt idx="53">
                  <c:v>7035.73</c:v>
                </c:pt>
                <c:pt idx="54">
                  <c:v>4036.39</c:v>
                </c:pt>
                <c:pt idx="55">
                  <c:v>6617.65</c:v>
                </c:pt>
                <c:pt idx="56">
                  <c:v>11666.61</c:v>
                </c:pt>
                <c:pt idx="57">
                  <c:v>5276.23</c:v>
                </c:pt>
                <c:pt idx="58">
                  <c:v>16299.11</c:v>
                </c:pt>
                <c:pt idx="59">
                  <c:v>14138.97</c:v>
                </c:pt>
                <c:pt idx="60">
                  <c:v>6407.95</c:v>
                </c:pt>
                <c:pt idx="61">
                  <c:v>262.77999999999997</c:v>
                </c:pt>
                <c:pt idx="62">
                  <c:v>14738.71</c:v>
                </c:pt>
                <c:pt idx="63">
                  <c:v>6541.13</c:v>
                </c:pt>
                <c:pt idx="64">
                  <c:v>2218.25</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pt idx="90">
                  <c:v>5203.5200000000004</c:v>
                </c:pt>
                <c:pt idx="91">
                  <c:v>25267.5</c:v>
                </c:pt>
                <c:pt idx="92">
                  <c:v>67267.77</c:v>
                </c:pt>
                <c:pt idx="93">
                  <c:v>10775.67</c:v>
                </c:pt>
                <c:pt idx="94">
                  <c:v>16890.22</c:v>
                </c:pt>
                <c:pt idx="95">
                  <c:v>13355.85</c:v>
                </c:pt>
                <c:pt idx="96">
                  <c:v>3637.02</c:v>
                </c:pt>
                <c:pt idx="97">
                  <c:v>19709.509999999998</c:v>
                </c:pt>
                <c:pt idx="98">
                  <c:v>13636.13</c:v>
                </c:pt>
                <c:pt idx="99">
                  <c:v>954.94</c:v>
                </c:pt>
                <c:pt idx="100">
                  <c:v>490</c:v>
                </c:pt>
                <c:pt idx="101">
                  <c:v>3318.93</c:v>
                </c:pt>
                <c:pt idx="102">
                  <c:v>1809.72</c:v>
                </c:pt>
                <c:pt idx="103">
                  <c:v>6553.25</c:v>
                </c:pt>
                <c:pt idx="104">
                  <c:v>5886.63</c:v>
                </c:pt>
                <c:pt idx="105">
                  <c:v>13273.29</c:v>
                </c:pt>
                <c:pt idx="106">
                  <c:v>10317.049999999999</c:v>
                </c:pt>
                <c:pt idx="107">
                  <c:v>7818.3</c:v>
                </c:pt>
                <c:pt idx="108">
                  <c:v>19795.490000000002</c:v>
                </c:pt>
                <c:pt idx="109">
                  <c:v>23413.18</c:v>
                </c:pt>
                <c:pt idx="110">
                  <c:v>2565.9</c:v>
                </c:pt>
                <c:pt idx="111">
                  <c:v>10621.21</c:v>
                </c:pt>
                <c:pt idx="112">
                  <c:v>2152.5300000000002</c:v>
                </c:pt>
                <c:pt idx="113">
                  <c:v>37768.199999999997</c:v>
                </c:pt>
                <c:pt idx="114">
                  <c:v>12354.36</c:v>
                </c:pt>
                <c:pt idx="115">
                  <c:v>5296.63</c:v>
                </c:pt>
                <c:pt idx="116">
                  <c:v>31319</c:v>
                </c:pt>
                <c:pt idx="117">
                  <c:v>3561.59</c:v>
                </c:pt>
                <c:pt idx="118">
                  <c:v>9015.7999999999993</c:v>
                </c:pt>
                <c:pt idx="119">
                  <c:v>1701.6</c:v>
                </c:pt>
                <c:pt idx="120">
                  <c:v>12530.77</c:v>
                </c:pt>
                <c:pt idx="121">
                  <c:v>21562.16</c:v>
                </c:pt>
                <c:pt idx="122">
                  <c:v>7375.22</c:v>
                </c:pt>
                <c:pt idx="123">
                  <c:v>25136.13</c:v>
                </c:pt>
                <c:pt idx="124">
                  <c:v>992.07</c:v>
                </c:pt>
                <c:pt idx="125">
                  <c:v>3652.49</c:v>
                </c:pt>
                <c:pt idx="126">
                  <c:v>8591.7800000000007</c:v>
                </c:pt>
                <c:pt idx="127">
                  <c:v>909.09</c:v>
                </c:pt>
                <c:pt idx="128">
                  <c:v>4957.99</c:v>
                </c:pt>
                <c:pt idx="129">
                  <c:v>10693.7</c:v>
                </c:pt>
                <c:pt idx="130">
                  <c:v>6177.17</c:v>
                </c:pt>
                <c:pt idx="131">
                  <c:v>2629.94</c:v>
                </c:pt>
                <c:pt idx="132">
                  <c:v>7935.95</c:v>
                </c:pt>
                <c:pt idx="133">
                  <c:v>6688.99</c:v>
                </c:pt>
                <c:pt idx="134">
                  <c:v>10835.31</c:v>
                </c:pt>
                <c:pt idx="135">
                  <c:v>7930.9</c:v>
                </c:pt>
                <c:pt idx="136">
                  <c:v>1916.8</c:v>
                </c:pt>
                <c:pt idx="137">
                  <c:v>7445.03</c:v>
                </c:pt>
                <c:pt idx="138">
                  <c:v>24061.33</c:v>
                </c:pt>
                <c:pt idx="139">
                  <c:v>6585.4</c:v>
                </c:pt>
                <c:pt idx="140">
                  <c:v>13664.44</c:v>
                </c:pt>
                <c:pt idx="141">
                  <c:v>20716.77</c:v>
                </c:pt>
                <c:pt idx="142">
                  <c:v>11562.93</c:v>
                </c:pt>
                <c:pt idx="143">
                  <c:v>12568.22</c:v>
                </c:pt>
                <c:pt idx="144">
                  <c:v>3439.78</c:v>
                </c:pt>
                <c:pt idx="145">
                  <c:v>1071.55</c:v>
                </c:pt>
                <c:pt idx="146">
                  <c:v>5378.71</c:v>
                </c:pt>
                <c:pt idx="147">
                  <c:v>36735.800000000003</c:v>
                </c:pt>
                <c:pt idx="148">
                  <c:v>4782.83</c:v>
                </c:pt>
                <c:pt idx="149">
                  <c:v>6929.82</c:v>
                </c:pt>
                <c:pt idx="150">
                  <c:v>4790.6899999999996</c:v>
                </c:pt>
                <c:pt idx="151">
                  <c:v>10096.129999999999</c:v>
                </c:pt>
                <c:pt idx="152">
                  <c:v>4178.57</c:v>
                </c:pt>
                <c:pt idx="153">
                  <c:v>30105.89</c:v>
                </c:pt>
                <c:pt idx="154">
                  <c:v>23121.02</c:v>
                </c:pt>
                <c:pt idx="155">
                  <c:v>16260.81</c:v>
                </c:pt>
                <c:pt idx="156">
                  <c:v>5137.93</c:v>
                </c:pt>
                <c:pt idx="157">
                  <c:v>1229.07</c:v>
                </c:pt>
                <c:pt idx="158">
                  <c:v>1807.72</c:v>
                </c:pt>
                <c:pt idx="159">
                  <c:v>19228.73</c:v>
                </c:pt>
                <c:pt idx="160">
                  <c:v>26689.09</c:v>
                </c:pt>
                <c:pt idx="161">
                  <c:v>10284.629999999999</c:v>
                </c:pt>
                <c:pt idx="162">
                  <c:v>26719.23</c:v>
                </c:pt>
                <c:pt idx="163">
                  <c:v>3011.6</c:v>
                </c:pt>
                <c:pt idx="164">
                  <c:v>3219.89</c:v>
                </c:pt>
                <c:pt idx="165">
                  <c:v>3968.53</c:v>
                </c:pt>
                <c:pt idx="166">
                  <c:v>10185.36</c:v>
                </c:pt>
                <c:pt idx="167">
                  <c:v>12684.68</c:v>
                </c:pt>
                <c:pt idx="168">
                  <c:v>49028.22</c:v>
                </c:pt>
                <c:pt idx="169">
                  <c:v>2367.9899999999998</c:v>
                </c:pt>
                <c:pt idx="170">
                  <c:v>13650.95</c:v>
                </c:pt>
                <c:pt idx="171">
                  <c:v>15196.84</c:v>
                </c:pt>
                <c:pt idx="172">
                  <c:v>572.28</c:v>
                </c:pt>
                <c:pt idx="173">
                  <c:v>10768.77</c:v>
                </c:pt>
                <c:pt idx="174">
                  <c:v>7888.86</c:v>
                </c:pt>
                <c:pt idx="175">
                  <c:v>338.41</c:v>
                </c:pt>
                <c:pt idx="176">
                  <c:v>7990.09</c:v>
                </c:pt>
                <c:pt idx="177">
                  <c:v>3635.91</c:v>
                </c:pt>
                <c:pt idx="178">
                  <c:v>20508.900000000001</c:v>
                </c:pt>
              </c:numCache>
            </c:numRef>
          </c:val>
          <c:smooth val="0"/>
          <c:extLst>
            <c:ext xmlns:c16="http://schemas.microsoft.com/office/drawing/2014/chart" uri="{C3380CC4-5D6E-409C-BE32-E72D297353CC}">
              <c16:uniqueId val="{00000000-F77F-450F-81FB-4277A48E197F}"/>
            </c:ext>
          </c:extLst>
        </c:ser>
        <c:dLbls>
          <c:showLegendKey val="0"/>
          <c:showVal val="0"/>
          <c:showCatName val="0"/>
          <c:showSerName val="0"/>
          <c:showPercent val="0"/>
          <c:showBubbleSize val="0"/>
        </c:dLbls>
        <c:smooth val="0"/>
        <c:axId val="681200591"/>
        <c:axId val="681217871"/>
      </c:lineChart>
      <c:catAx>
        <c:axId val="68120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17871"/>
        <c:crosses val="autoZero"/>
        <c:auto val="1"/>
        <c:lblAlgn val="ctr"/>
        <c:lblOffset val="100"/>
        <c:noMultiLvlLbl val="0"/>
      </c:catAx>
      <c:valAx>
        <c:axId val="68121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0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Superstore.xlsx]Revenue!PivotTable9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Revenue!$C$3</c:f>
              <c:strCache>
                <c:ptCount val="1"/>
                <c:pt idx="0">
                  <c:v>Total</c:v>
                </c:pt>
              </c:strCache>
            </c:strRef>
          </c:tx>
          <c:spPr>
            <a:solidFill>
              <a:schemeClr val="accent1"/>
            </a:solidFill>
            <a:ln>
              <a:noFill/>
            </a:ln>
            <a:effectLst/>
          </c:spPr>
          <c:invertIfNegative val="0"/>
          <c:cat>
            <c:strRef>
              <c:f>Revenue!$B$4:$B$21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Revenue!$C$4:$C$21</c:f>
              <c:numCache>
                <c:formatCode>General</c:formatCode>
                <c:ptCount val="17"/>
                <c:pt idx="0">
                  <c:v>12594.820600000001</c:v>
                </c:pt>
                <c:pt idx="1">
                  <c:v>59296.389429999988</c:v>
                </c:pt>
                <c:pt idx="2">
                  <c:v>-930.43840000000046</c:v>
                </c:pt>
                <c:pt idx="3">
                  <c:v>39808.485999999997</c:v>
                </c:pt>
                <c:pt idx="4">
                  <c:v>1698.0439799999999</c:v>
                </c:pt>
                <c:pt idx="5">
                  <c:v>23990.207579999998</c:v>
                </c:pt>
                <c:pt idx="6">
                  <c:v>-1194.4125000000008</c:v>
                </c:pt>
                <c:pt idx="7">
                  <c:v>7028.1595000000016</c:v>
                </c:pt>
                <c:pt idx="8">
                  <c:v>18724.1191</c:v>
                </c:pt>
                <c:pt idx="9">
                  <c:v>8824.3905639999939</c:v>
                </c:pt>
                <c:pt idx="10">
                  <c:v>7769.3150699999978</c:v>
                </c:pt>
                <c:pt idx="11">
                  <c:v>-257.62880000000007</c:v>
                </c:pt>
                <c:pt idx="12">
                  <c:v>-1544.8260631999995</c:v>
                </c:pt>
                <c:pt idx="13">
                  <c:v>-1291.0959000000003</c:v>
                </c:pt>
                <c:pt idx="14">
                  <c:v>7803.9946</c:v>
                </c:pt>
                <c:pt idx="15">
                  <c:v>-8086.6392636499986</c:v>
                </c:pt>
                <c:pt idx="16">
                  <c:v>40790.514240000019</c:v>
                </c:pt>
              </c:numCache>
            </c:numRef>
          </c:val>
          <c:extLst>
            <c:ext xmlns:c16="http://schemas.microsoft.com/office/drawing/2014/chart" uri="{C3380CC4-5D6E-409C-BE32-E72D297353CC}">
              <c16:uniqueId val="{00000000-BB42-4B7E-BC0A-1BC8E753189B}"/>
            </c:ext>
          </c:extLst>
        </c:ser>
        <c:dLbls>
          <c:dLblPos val="inEnd"/>
          <c:showLegendKey val="0"/>
          <c:showVal val="0"/>
          <c:showCatName val="0"/>
          <c:showSerName val="0"/>
          <c:showPercent val="0"/>
          <c:showBubbleSize val="0"/>
        </c:dLbls>
        <c:gapWidth val="182"/>
        <c:axId val="932348751"/>
        <c:axId val="932346351"/>
      </c:barChart>
      <c:catAx>
        <c:axId val="93234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46351"/>
        <c:crosses val="autoZero"/>
        <c:auto val="1"/>
        <c:lblAlgn val="ctr"/>
        <c:lblOffset val="100"/>
        <c:noMultiLvlLbl val="0"/>
      </c:catAx>
      <c:valAx>
        <c:axId val="932346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34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Superstore.xlsx]Sales Priority!PivotTable4</c:name>
    <c:fmtId val="0"/>
  </c:pivotSource>
  <c:chart>
    <c:autoTitleDeleted val="1"/>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Priority'!$C$3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Priority'!$B$4:$B$9</c:f>
              <c:strCache>
                <c:ptCount val="5"/>
                <c:pt idx="0">
                  <c:v>Critical</c:v>
                </c:pt>
                <c:pt idx="1">
                  <c:v>High</c:v>
                </c:pt>
                <c:pt idx="2">
                  <c:v>Low</c:v>
                </c:pt>
                <c:pt idx="3">
                  <c:v>Medium</c:v>
                </c:pt>
                <c:pt idx="4">
                  <c:v>Not Specified</c:v>
                </c:pt>
              </c:strCache>
            </c:strRef>
          </c:cat>
          <c:val>
            <c:numRef>
              <c:f>'Sales Priority'!$C$4:$C$9</c:f>
              <c:numCache>
                <c:formatCode>General</c:formatCode>
                <c:ptCount val="5"/>
                <c:pt idx="0">
                  <c:v>385</c:v>
                </c:pt>
                <c:pt idx="1">
                  <c:v>388</c:v>
                </c:pt>
                <c:pt idx="2">
                  <c:v>396</c:v>
                </c:pt>
                <c:pt idx="3">
                  <c:v>375</c:v>
                </c:pt>
                <c:pt idx="4">
                  <c:v>392</c:v>
                </c:pt>
              </c:numCache>
            </c:numRef>
          </c:val>
          <c:extLst>
            <c:ext xmlns:c16="http://schemas.microsoft.com/office/drawing/2014/chart" uri="{C3380CC4-5D6E-409C-BE32-E72D297353CC}">
              <c16:uniqueId val="{00000000-46FD-4E70-A53A-46A1D736B3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Superstore.xlsx]Product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Shipping</a:t>
            </a:r>
            <a:r>
              <a:rPr lang="en-IN" baseline="0"/>
              <a:t> Expenditure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Sales'!$C$3</c:f>
              <c:strCache>
                <c:ptCount val="1"/>
                <c:pt idx="0">
                  <c:v>Total</c:v>
                </c:pt>
              </c:strCache>
            </c:strRef>
          </c:tx>
          <c:spPr>
            <a:solidFill>
              <a:schemeClr val="accent1"/>
            </a:solidFill>
            <a:ln>
              <a:noFill/>
            </a:ln>
            <a:effectLst/>
          </c:spPr>
          <c:invertIfNegative val="0"/>
          <c:cat>
            <c:strRef>
              <c:f>'Product Sales'!$B$4:$B$21</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'Product Sales'!$C$4:$C$21</c:f>
              <c:numCache>
                <c:formatCode>General</c:formatCode>
                <c:ptCount val="17"/>
                <c:pt idx="0">
                  <c:v>1589.65</c:v>
                </c:pt>
                <c:pt idx="1">
                  <c:v>1493.36</c:v>
                </c:pt>
                <c:pt idx="2">
                  <c:v>1957.71</c:v>
                </c:pt>
                <c:pt idx="3">
                  <c:v>3560.59</c:v>
                </c:pt>
                <c:pt idx="4">
                  <c:v>1094.8399999999999</c:v>
                </c:pt>
                <c:pt idx="5">
                  <c:v>476.99</c:v>
                </c:pt>
                <c:pt idx="6">
                  <c:v>334.03</c:v>
                </c:pt>
                <c:pt idx="7">
                  <c:v>93.03</c:v>
                </c:pt>
                <c:pt idx="8">
                  <c:v>1942.03</c:v>
                </c:pt>
                <c:pt idx="9">
                  <c:v>1903.64</c:v>
                </c:pt>
                <c:pt idx="10">
                  <c:v>1777.19</c:v>
                </c:pt>
                <c:pt idx="11">
                  <c:v>498.16</c:v>
                </c:pt>
                <c:pt idx="12">
                  <c:v>46.54</c:v>
                </c:pt>
                <c:pt idx="13">
                  <c:v>163.95</c:v>
                </c:pt>
                <c:pt idx="14">
                  <c:v>2349.54</c:v>
                </c:pt>
                <c:pt idx="15">
                  <c:v>4397.51</c:v>
                </c:pt>
                <c:pt idx="16">
                  <c:v>1069.67</c:v>
                </c:pt>
              </c:numCache>
            </c:numRef>
          </c:val>
          <c:extLst>
            <c:ext xmlns:c16="http://schemas.microsoft.com/office/drawing/2014/chart" uri="{C3380CC4-5D6E-409C-BE32-E72D297353CC}">
              <c16:uniqueId val="{00000004-9B51-42DA-B5D0-D0796F7FFD9B}"/>
            </c:ext>
          </c:extLst>
        </c:ser>
        <c:dLbls>
          <c:showLegendKey val="0"/>
          <c:showVal val="0"/>
          <c:showCatName val="0"/>
          <c:showSerName val="0"/>
          <c:showPercent val="0"/>
          <c:showBubbleSize val="0"/>
        </c:dLbls>
        <c:gapWidth val="182"/>
        <c:axId val="681269711"/>
        <c:axId val="681270191"/>
      </c:barChart>
      <c:catAx>
        <c:axId val="68126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70191"/>
        <c:crosses val="autoZero"/>
        <c:auto val="1"/>
        <c:lblAlgn val="ctr"/>
        <c:lblOffset val="100"/>
        <c:noMultiLvlLbl val="0"/>
      </c:catAx>
      <c:valAx>
        <c:axId val="681270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6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Superstore.xlsx]Manager Performance!PivotTable6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Manager</a:t>
            </a:r>
            <a:r>
              <a:rPr lang="en-IN" baseline="0"/>
              <a:t> Performance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Performance'!$C$3:$C$4</c:f>
              <c:strCache>
                <c:ptCount val="1"/>
                <c:pt idx="0">
                  <c:v>Chris</c:v>
                </c:pt>
              </c:strCache>
            </c:strRef>
          </c:tx>
          <c:spPr>
            <a:solidFill>
              <a:schemeClr val="accent1"/>
            </a:solidFill>
            <a:ln>
              <a:noFill/>
            </a:ln>
            <a:effectLst/>
          </c:spPr>
          <c:invertIfNegative val="0"/>
          <c:cat>
            <c:strRef>
              <c:f>'Manager Performance'!$B$5:$B$11</c:f>
              <c:strCache>
                <c:ptCount val="6"/>
                <c:pt idx="0">
                  <c:v>Jan</c:v>
                </c:pt>
                <c:pt idx="1">
                  <c:v>Feb</c:v>
                </c:pt>
                <c:pt idx="2">
                  <c:v>Mar</c:v>
                </c:pt>
                <c:pt idx="3">
                  <c:v>Apr</c:v>
                </c:pt>
                <c:pt idx="4">
                  <c:v>May</c:v>
                </c:pt>
                <c:pt idx="5">
                  <c:v>Jun</c:v>
                </c:pt>
              </c:strCache>
            </c:strRef>
          </c:cat>
          <c:val>
            <c:numRef>
              <c:f>'Manager Performance'!$C$5:$C$11</c:f>
              <c:numCache>
                <c:formatCode>General</c:formatCode>
                <c:ptCount val="6"/>
                <c:pt idx="0">
                  <c:v>59702.73</c:v>
                </c:pt>
                <c:pt idx="1">
                  <c:v>70282.44</c:v>
                </c:pt>
                <c:pt idx="2">
                  <c:v>62075.31</c:v>
                </c:pt>
                <c:pt idx="3">
                  <c:v>64058.38</c:v>
                </c:pt>
                <c:pt idx="4">
                  <c:v>79253.14</c:v>
                </c:pt>
                <c:pt idx="5">
                  <c:v>106073.62</c:v>
                </c:pt>
              </c:numCache>
            </c:numRef>
          </c:val>
          <c:extLst>
            <c:ext xmlns:c16="http://schemas.microsoft.com/office/drawing/2014/chart" uri="{C3380CC4-5D6E-409C-BE32-E72D297353CC}">
              <c16:uniqueId val="{00000000-157E-4880-B89D-DC7DC2EB2A22}"/>
            </c:ext>
          </c:extLst>
        </c:ser>
        <c:ser>
          <c:idx val="1"/>
          <c:order val="1"/>
          <c:tx>
            <c:strRef>
              <c:f>'Manager Performance'!$D$3:$D$4</c:f>
              <c:strCache>
                <c:ptCount val="1"/>
                <c:pt idx="0">
                  <c:v>Erin</c:v>
                </c:pt>
              </c:strCache>
            </c:strRef>
          </c:tx>
          <c:spPr>
            <a:solidFill>
              <a:schemeClr val="accent2"/>
            </a:solidFill>
            <a:ln>
              <a:noFill/>
            </a:ln>
            <a:effectLst/>
          </c:spPr>
          <c:invertIfNegative val="0"/>
          <c:cat>
            <c:strRef>
              <c:f>'Manager Performance'!$B$5:$B$11</c:f>
              <c:strCache>
                <c:ptCount val="6"/>
                <c:pt idx="0">
                  <c:v>Jan</c:v>
                </c:pt>
                <c:pt idx="1">
                  <c:v>Feb</c:v>
                </c:pt>
                <c:pt idx="2">
                  <c:v>Mar</c:v>
                </c:pt>
                <c:pt idx="3">
                  <c:v>Apr</c:v>
                </c:pt>
                <c:pt idx="4">
                  <c:v>May</c:v>
                </c:pt>
                <c:pt idx="5">
                  <c:v>Jun</c:v>
                </c:pt>
              </c:strCache>
            </c:strRef>
          </c:cat>
          <c:val>
            <c:numRef>
              <c:f>'Manager Performance'!$D$5:$D$11</c:f>
              <c:numCache>
                <c:formatCode>General</c:formatCode>
                <c:ptCount val="6"/>
                <c:pt idx="0">
                  <c:v>59185.16</c:v>
                </c:pt>
                <c:pt idx="1">
                  <c:v>69109.8</c:v>
                </c:pt>
                <c:pt idx="2">
                  <c:v>59137.04</c:v>
                </c:pt>
                <c:pt idx="3">
                  <c:v>189208.29</c:v>
                </c:pt>
                <c:pt idx="4">
                  <c:v>84858.81</c:v>
                </c:pt>
                <c:pt idx="5">
                  <c:v>123225.09</c:v>
                </c:pt>
              </c:numCache>
            </c:numRef>
          </c:val>
          <c:extLst>
            <c:ext xmlns:c16="http://schemas.microsoft.com/office/drawing/2014/chart" uri="{C3380CC4-5D6E-409C-BE32-E72D297353CC}">
              <c16:uniqueId val="{00000014-157E-4880-B89D-DC7DC2EB2A22}"/>
            </c:ext>
          </c:extLst>
        </c:ser>
        <c:ser>
          <c:idx val="2"/>
          <c:order val="2"/>
          <c:tx>
            <c:strRef>
              <c:f>'Manager Performance'!$E$3:$E$4</c:f>
              <c:strCache>
                <c:ptCount val="1"/>
                <c:pt idx="0">
                  <c:v>Sam</c:v>
                </c:pt>
              </c:strCache>
            </c:strRef>
          </c:tx>
          <c:spPr>
            <a:solidFill>
              <a:schemeClr val="accent3"/>
            </a:solidFill>
            <a:ln>
              <a:noFill/>
            </a:ln>
            <a:effectLst/>
          </c:spPr>
          <c:invertIfNegative val="0"/>
          <c:cat>
            <c:strRef>
              <c:f>'Manager Performance'!$B$5:$B$11</c:f>
              <c:strCache>
                <c:ptCount val="6"/>
                <c:pt idx="0">
                  <c:v>Jan</c:v>
                </c:pt>
                <c:pt idx="1">
                  <c:v>Feb</c:v>
                </c:pt>
                <c:pt idx="2">
                  <c:v>Mar</c:v>
                </c:pt>
                <c:pt idx="3">
                  <c:v>Apr</c:v>
                </c:pt>
                <c:pt idx="4">
                  <c:v>May</c:v>
                </c:pt>
                <c:pt idx="5">
                  <c:v>Jun</c:v>
                </c:pt>
              </c:strCache>
            </c:strRef>
          </c:cat>
          <c:val>
            <c:numRef>
              <c:f>'Manager Performance'!$E$5:$E$11</c:f>
              <c:numCache>
                <c:formatCode>General</c:formatCode>
                <c:ptCount val="6"/>
                <c:pt idx="0">
                  <c:v>73062.34</c:v>
                </c:pt>
                <c:pt idx="1">
                  <c:v>31754.39</c:v>
                </c:pt>
                <c:pt idx="2">
                  <c:v>77874.78</c:v>
                </c:pt>
                <c:pt idx="3">
                  <c:v>58285.11</c:v>
                </c:pt>
                <c:pt idx="4">
                  <c:v>50887.39</c:v>
                </c:pt>
                <c:pt idx="5">
                  <c:v>49464.31</c:v>
                </c:pt>
              </c:numCache>
            </c:numRef>
          </c:val>
          <c:extLst>
            <c:ext xmlns:c16="http://schemas.microsoft.com/office/drawing/2014/chart" uri="{C3380CC4-5D6E-409C-BE32-E72D297353CC}">
              <c16:uniqueId val="{00000015-157E-4880-B89D-DC7DC2EB2A22}"/>
            </c:ext>
          </c:extLst>
        </c:ser>
        <c:ser>
          <c:idx val="3"/>
          <c:order val="3"/>
          <c:tx>
            <c:strRef>
              <c:f>'Manager Performance'!$F$3:$F$4</c:f>
              <c:strCache>
                <c:ptCount val="1"/>
                <c:pt idx="0">
                  <c:v>William</c:v>
                </c:pt>
              </c:strCache>
            </c:strRef>
          </c:tx>
          <c:spPr>
            <a:solidFill>
              <a:schemeClr val="accent4"/>
            </a:solidFill>
            <a:ln>
              <a:noFill/>
            </a:ln>
            <a:effectLst/>
          </c:spPr>
          <c:invertIfNegative val="0"/>
          <c:cat>
            <c:strRef>
              <c:f>'Manager Performance'!$B$5:$B$11</c:f>
              <c:strCache>
                <c:ptCount val="6"/>
                <c:pt idx="0">
                  <c:v>Jan</c:v>
                </c:pt>
                <c:pt idx="1">
                  <c:v>Feb</c:v>
                </c:pt>
                <c:pt idx="2">
                  <c:v>Mar</c:v>
                </c:pt>
                <c:pt idx="3">
                  <c:v>Apr</c:v>
                </c:pt>
                <c:pt idx="4">
                  <c:v>May</c:v>
                </c:pt>
                <c:pt idx="5">
                  <c:v>Jun</c:v>
                </c:pt>
              </c:strCache>
            </c:strRef>
          </c:cat>
          <c:val>
            <c:numRef>
              <c:f>'Manager Performance'!$F$5:$F$11</c:f>
              <c:numCache>
                <c:formatCode>General</c:formatCode>
                <c:ptCount val="6"/>
                <c:pt idx="0">
                  <c:v>73048.320000000007</c:v>
                </c:pt>
                <c:pt idx="1">
                  <c:v>154355.81</c:v>
                </c:pt>
                <c:pt idx="2">
                  <c:v>66080</c:v>
                </c:pt>
                <c:pt idx="3">
                  <c:v>72477.41</c:v>
                </c:pt>
                <c:pt idx="4">
                  <c:v>75231.509999999995</c:v>
                </c:pt>
                <c:pt idx="5">
                  <c:v>72833.59</c:v>
                </c:pt>
              </c:numCache>
            </c:numRef>
          </c:val>
          <c:extLst>
            <c:ext xmlns:c16="http://schemas.microsoft.com/office/drawing/2014/chart" uri="{C3380CC4-5D6E-409C-BE32-E72D297353CC}">
              <c16:uniqueId val="{00000016-157E-4880-B89D-DC7DC2EB2A22}"/>
            </c:ext>
          </c:extLst>
        </c:ser>
        <c:dLbls>
          <c:showLegendKey val="0"/>
          <c:showVal val="0"/>
          <c:showCatName val="0"/>
          <c:showSerName val="0"/>
          <c:showPercent val="0"/>
          <c:showBubbleSize val="0"/>
        </c:dLbls>
        <c:gapWidth val="219"/>
        <c:overlap val="-27"/>
        <c:axId val="681262511"/>
        <c:axId val="681282671"/>
      </c:barChart>
      <c:catAx>
        <c:axId val="68126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82671"/>
        <c:crosses val="autoZero"/>
        <c:auto val="1"/>
        <c:lblAlgn val="ctr"/>
        <c:lblOffset val="100"/>
        <c:noMultiLvlLbl val="0"/>
      </c:catAx>
      <c:valAx>
        <c:axId val="68128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6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Superstore.xlsx]Weekly Sales!PivotTable3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Sales Trend</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'Weekly Sales'!$C$3</c:f>
              <c:strCache>
                <c:ptCount val="1"/>
                <c:pt idx="0">
                  <c:v>Total</c:v>
                </c:pt>
              </c:strCache>
            </c:strRef>
          </c:tx>
          <c:spPr>
            <a:ln w="28575" cap="rnd">
              <a:solidFill>
                <a:schemeClr val="accent1"/>
              </a:solidFill>
              <a:round/>
            </a:ln>
            <a:effectLst/>
          </c:spPr>
          <c:marker>
            <c:symbol val="none"/>
          </c:marker>
          <c:cat>
            <c:strRef>
              <c:f>'Weekly Sales'!$B$4:$B$183</c:f>
              <c:strCache>
                <c:ptCount val="179"/>
                <c:pt idx="0">
                  <c:v>01-01-2015</c:v>
                </c:pt>
                <c:pt idx="1">
                  <c:v>02-02-2015</c:v>
                </c:pt>
                <c:pt idx="2">
                  <c:v>03-02-2015</c:v>
                </c:pt>
                <c:pt idx="3">
                  <c:v>04-02-2015</c:v>
                </c:pt>
                <c:pt idx="4">
                  <c:v>05-02-2015</c:v>
                </c:pt>
                <c:pt idx="5">
                  <c:v>06-02-2015</c:v>
                </c:pt>
                <c:pt idx="6">
                  <c:v>07-02-2015</c:v>
                </c:pt>
                <c:pt idx="7">
                  <c:v>11-02-2015</c:v>
                </c:pt>
                <c:pt idx="8">
                  <c:v>14-02-2015</c:v>
                </c:pt>
                <c:pt idx="9">
                  <c:v>15-02-2015</c:v>
                </c:pt>
                <c:pt idx="10">
                  <c:v>18-02-2015</c:v>
                </c:pt>
                <c:pt idx="11">
                  <c:v>19-02-2015</c:v>
                </c:pt>
                <c:pt idx="12">
                  <c:v>21-02-2015</c:v>
                </c:pt>
                <c:pt idx="13">
                  <c:v>22-02-2015</c:v>
                </c:pt>
                <c:pt idx="14">
                  <c:v>26-02-2015</c:v>
                </c:pt>
                <c:pt idx="15">
                  <c:v>27-02-2015</c:v>
                </c:pt>
                <c:pt idx="16">
                  <c:v>28-02-2015</c:v>
                </c:pt>
                <c:pt idx="17">
                  <c:v>01-02-2015</c:v>
                </c:pt>
                <c:pt idx="18">
                  <c:v>08-02-2015</c:v>
                </c:pt>
                <c:pt idx="19">
                  <c:v>09-02-2015</c:v>
                </c:pt>
                <c:pt idx="20">
                  <c:v>10-02-2015</c:v>
                </c:pt>
                <c:pt idx="21">
                  <c:v>12-02-2015</c:v>
                </c:pt>
                <c:pt idx="22">
                  <c:v>13-02-2015</c:v>
                </c:pt>
                <c:pt idx="23">
                  <c:v>16-02-2015</c:v>
                </c:pt>
                <c:pt idx="24">
                  <c:v>23-02-2015</c:v>
                </c:pt>
                <c:pt idx="25">
                  <c:v>24-02-2015</c:v>
                </c:pt>
                <c:pt idx="26">
                  <c:v>25-02-2015</c:v>
                </c:pt>
                <c:pt idx="27">
                  <c:v>17-02-2015</c:v>
                </c:pt>
                <c:pt idx="28">
                  <c:v>20-02-2015</c:v>
                </c:pt>
                <c:pt idx="29">
                  <c:v>02-01-2015</c:v>
                </c:pt>
                <c:pt idx="30">
                  <c:v>03-01-2015</c:v>
                </c:pt>
                <c:pt idx="31">
                  <c:v>04-01-2015</c:v>
                </c:pt>
                <c:pt idx="32">
                  <c:v>05-01-2015</c:v>
                </c:pt>
                <c:pt idx="33">
                  <c:v>06-01-2015</c:v>
                </c:pt>
                <c:pt idx="34">
                  <c:v>07-01-2015</c:v>
                </c:pt>
                <c:pt idx="35">
                  <c:v>08-01-2015</c:v>
                </c:pt>
                <c:pt idx="36">
                  <c:v>09-01-2015</c:v>
                </c:pt>
                <c:pt idx="37">
                  <c:v>10-01-2015</c:v>
                </c:pt>
                <c:pt idx="38">
                  <c:v>11-01-2015</c:v>
                </c:pt>
                <c:pt idx="39">
                  <c:v>12-01-2015</c:v>
                </c:pt>
                <c:pt idx="40">
                  <c:v>13-01-2015</c:v>
                </c:pt>
                <c:pt idx="41">
                  <c:v>14-01-2015</c:v>
                </c:pt>
                <c:pt idx="42">
                  <c:v>15-01-2015</c:v>
                </c:pt>
                <c:pt idx="43">
                  <c:v>16-01-2015</c:v>
                </c:pt>
                <c:pt idx="44">
                  <c:v>17-01-2015</c:v>
                </c:pt>
                <c:pt idx="45">
                  <c:v>18-01-2015</c:v>
                </c:pt>
                <c:pt idx="46">
                  <c:v>19-01-2015</c:v>
                </c:pt>
                <c:pt idx="47">
                  <c:v>20-01-2015</c:v>
                </c:pt>
                <c:pt idx="48">
                  <c:v>21-01-2015</c:v>
                </c:pt>
                <c:pt idx="49">
                  <c:v>22-01-2015</c:v>
                </c:pt>
                <c:pt idx="50">
                  <c:v>23-01-2015</c:v>
                </c:pt>
                <c:pt idx="51">
                  <c:v>24-01-2015</c:v>
                </c:pt>
                <c:pt idx="52">
                  <c:v>25-01-2015</c:v>
                </c:pt>
                <c:pt idx="53">
                  <c:v>26-01-2015</c:v>
                </c:pt>
                <c:pt idx="54">
                  <c:v>27-01-2015</c:v>
                </c:pt>
                <c:pt idx="55">
                  <c:v>28-01-2015</c:v>
                </c:pt>
                <c:pt idx="56">
                  <c:v>29-01-2015</c:v>
                </c:pt>
                <c:pt idx="57">
                  <c:v>30-01-2015</c:v>
                </c:pt>
                <c:pt idx="58">
                  <c:v>31-01-2015</c:v>
                </c:pt>
                <c:pt idx="59">
                  <c:v>01-03-2015</c:v>
                </c:pt>
                <c:pt idx="60">
                  <c:v>02-03-2015</c:v>
                </c:pt>
                <c:pt idx="61">
                  <c:v>03-03-2015</c:v>
                </c:pt>
                <c:pt idx="62">
                  <c:v>04-03-2015</c:v>
                </c:pt>
                <c:pt idx="63">
                  <c:v>05-03-2015</c:v>
                </c:pt>
                <c:pt idx="64">
                  <c:v>06-03-2015</c:v>
                </c:pt>
                <c:pt idx="65">
                  <c:v>07-03-2015</c:v>
                </c:pt>
                <c:pt idx="66">
                  <c:v>08-03-2015</c:v>
                </c:pt>
                <c:pt idx="67">
                  <c:v>09-03-2015</c:v>
                </c:pt>
                <c:pt idx="68">
                  <c:v>10-03-2015</c:v>
                </c:pt>
                <c:pt idx="69">
                  <c:v>11-03-2015</c:v>
                </c:pt>
                <c:pt idx="70">
                  <c:v>12-03-2015</c:v>
                </c:pt>
                <c:pt idx="71">
                  <c:v>13-03-2015</c:v>
                </c:pt>
                <c:pt idx="72">
                  <c:v>14-03-2015</c:v>
                </c:pt>
                <c:pt idx="73">
                  <c:v>15-03-2015</c:v>
                </c:pt>
                <c:pt idx="74">
                  <c:v>16-03-2015</c:v>
                </c:pt>
                <c:pt idx="75">
                  <c:v>17-03-2015</c:v>
                </c:pt>
                <c:pt idx="76">
                  <c:v>18-03-2015</c:v>
                </c:pt>
                <c:pt idx="77">
                  <c:v>19-03-2015</c:v>
                </c:pt>
                <c:pt idx="78">
                  <c:v>20-03-2015</c:v>
                </c:pt>
                <c:pt idx="79">
                  <c:v>21-03-2015</c:v>
                </c:pt>
                <c:pt idx="80">
                  <c:v>22-03-2015</c:v>
                </c:pt>
                <c:pt idx="81">
                  <c:v>23-03-2015</c:v>
                </c:pt>
                <c:pt idx="82">
                  <c:v>24-03-2015</c:v>
                </c:pt>
                <c:pt idx="83">
                  <c:v>25-03-2015</c:v>
                </c:pt>
                <c:pt idx="84">
                  <c:v>26-03-2015</c:v>
                </c:pt>
                <c:pt idx="85">
                  <c:v>27-03-2015</c:v>
                </c:pt>
                <c:pt idx="86">
                  <c:v>28-03-2015</c:v>
                </c:pt>
                <c:pt idx="87">
                  <c:v>29-03-2015</c:v>
                </c:pt>
                <c:pt idx="88">
                  <c:v>30-03-2015</c:v>
                </c:pt>
                <c:pt idx="89">
                  <c:v>31-03-2015</c:v>
                </c:pt>
                <c:pt idx="90">
                  <c:v>01-04-2015</c:v>
                </c:pt>
                <c:pt idx="91">
                  <c:v>02-04-2015</c:v>
                </c:pt>
                <c:pt idx="92">
                  <c:v>04-04-2015</c:v>
                </c:pt>
                <c:pt idx="93">
                  <c:v>05-04-2015</c:v>
                </c:pt>
                <c:pt idx="94">
                  <c:v>06-04-2015</c:v>
                </c:pt>
                <c:pt idx="95">
                  <c:v>07-04-2015</c:v>
                </c:pt>
                <c:pt idx="96">
                  <c:v>08-04-2015</c:v>
                </c:pt>
                <c:pt idx="97">
                  <c:v>09-04-2015</c:v>
                </c:pt>
                <c:pt idx="98">
                  <c:v>10-04-2015</c:v>
                </c:pt>
                <c:pt idx="99">
                  <c:v>11-04-2015</c:v>
                </c:pt>
                <c:pt idx="100">
                  <c:v>12-04-2015</c:v>
                </c:pt>
                <c:pt idx="101">
                  <c:v>13-04-2015</c:v>
                </c:pt>
                <c:pt idx="102">
                  <c:v>14-04-2015</c:v>
                </c:pt>
                <c:pt idx="103">
                  <c:v>15-04-2015</c:v>
                </c:pt>
                <c:pt idx="104">
                  <c:v>16-04-2015</c:v>
                </c:pt>
                <c:pt idx="105">
                  <c:v>17-04-2015</c:v>
                </c:pt>
                <c:pt idx="106">
                  <c:v>18-04-2015</c:v>
                </c:pt>
                <c:pt idx="107">
                  <c:v>19-04-2015</c:v>
                </c:pt>
                <c:pt idx="108">
                  <c:v>20-04-2015</c:v>
                </c:pt>
                <c:pt idx="109">
                  <c:v>21-04-2015</c:v>
                </c:pt>
                <c:pt idx="110">
                  <c:v>22-04-2015</c:v>
                </c:pt>
                <c:pt idx="111">
                  <c:v>23-04-2015</c:v>
                </c:pt>
                <c:pt idx="112">
                  <c:v>24-04-2015</c:v>
                </c:pt>
                <c:pt idx="113">
                  <c:v>25-04-2015</c:v>
                </c:pt>
                <c:pt idx="114">
                  <c:v>26-04-2015</c:v>
                </c:pt>
                <c:pt idx="115">
                  <c:v>27-04-2015</c:v>
                </c:pt>
                <c:pt idx="116">
                  <c:v>28-04-2015</c:v>
                </c:pt>
                <c:pt idx="117">
                  <c:v>29-04-2015</c:v>
                </c:pt>
                <c:pt idx="118">
                  <c:v>30-04-2015</c:v>
                </c:pt>
                <c:pt idx="119">
                  <c:v>01-05-2015</c:v>
                </c:pt>
                <c:pt idx="120">
                  <c:v>02-05-2015</c:v>
                </c:pt>
                <c:pt idx="121">
                  <c:v>03-05-2015</c:v>
                </c:pt>
                <c:pt idx="122">
                  <c:v>04-05-2015</c:v>
                </c:pt>
                <c:pt idx="123">
                  <c:v>05-05-2015</c:v>
                </c:pt>
                <c:pt idx="124">
                  <c:v>06-05-2015</c:v>
                </c:pt>
                <c:pt idx="125">
                  <c:v>07-05-2015</c:v>
                </c:pt>
                <c:pt idx="126">
                  <c:v>08-05-2015</c:v>
                </c:pt>
                <c:pt idx="127">
                  <c:v>09-05-2015</c:v>
                </c:pt>
                <c:pt idx="128">
                  <c:v>10-05-2015</c:v>
                </c:pt>
                <c:pt idx="129">
                  <c:v>11-05-2015</c:v>
                </c:pt>
                <c:pt idx="130">
                  <c:v>12-05-2015</c:v>
                </c:pt>
                <c:pt idx="131">
                  <c:v>13-05-2015</c:v>
                </c:pt>
                <c:pt idx="132">
                  <c:v>14-05-2015</c:v>
                </c:pt>
                <c:pt idx="133">
                  <c:v>15-05-2015</c:v>
                </c:pt>
                <c:pt idx="134">
                  <c:v>16-05-2015</c:v>
                </c:pt>
                <c:pt idx="135">
                  <c:v>17-05-2015</c:v>
                </c:pt>
                <c:pt idx="136">
                  <c:v>18-05-2015</c:v>
                </c:pt>
                <c:pt idx="137">
                  <c:v>19-05-2015</c:v>
                </c:pt>
                <c:pt idx="138">
                  <c:v>20-05-2015</c:v>
                </c:pt>
                <c:pt idx="139">
                  <c:v>21-05-2015</c:v>
                </c:pt>
                <c:pt idx="140">
                  <c:v>22-05-2015</c:v>
                </c:pt>
                <c:pt idx="141">
                  <c:v>23-05-2015</c:v>
                </c:pt>
                <c:pt idx="142">
                  <c:v>24-05-2015</c:v>
                </c:pt>
                <c:pt idx="143">
                  <c:v>25-05-2015</c:v>
                </c:pt>
                <c:pt idx="144">
                  <c:v>26-05-2015</c:v>
                </c:pt>
                <c:pt idx="145">
                  <c:v>27-05-2015</c:v>
                </c:pt>
                <c:pt idx="146">
                  <c:v>28-05-2015</c:v>
                </c:pt>
                <c:pt idx="147">
                  <c:v>29-05-2015</c:v>
                </c:pt>
                <c:pt idx="148">
                  <c:v>30-05-2015</c:v>
                </c:pt>
                <c:pt idx="149">
                  <c:v>01-06-2015</c:v>
                </c:pt>
                <c:pt idx="150">
                  <c:v>02-06-2015</c:v>
                </c:pt>
                <c:pt idx="151">
                  <c:v>03-06-2015</c:v>
                </c:pt>
                <c:pt idx="152">
                  <c:v>04-06-2015</c:v>
                </c:pt>
                <c:pt idx="153">
                  <c:v>05-06-2015</c:v>
                </c:pt>
                <c:pt idx="154">
                  <c:v>06-06-2015</c:v>
                </c:pt>
                <c:pt idx="155">
                  <c:v>07-06-2015</c:v>
                </c:pt>
                <c:pt idx="156">
                  <c:v>08-06-2015</c:v>
                </c:pt>
                <c:pt idx="157">
                  <c:v>09-06-2015</c:v>
                </c:pt>
                <c:pt idx="158">
                  <c:v>10-06-2015</c:v>
                </c:pt>
                <c:pt idx="159">
                  <c:v>11-06-2015</c:v>
                </c:pt>
                <c:pt idx="160">
                  <c:v>12-06-2015</c:v>
                </c:pt>
                <c:pt idx="161">
                  <c:v>13-06-2015</c:v>
                </c:pt>
                <c:pt idx="162">
                  <c:v>14-06-2015</c:v>
                </c:pt>
                <c:pt idx="163">
                  <c:v>15-06-2015</c:v>
                </c:pt>
                <c:pt idx="164">
                  <c:v>16-06-2015</c:v>
                </c:pt>
                <c:pt idx="165">
                  <c:v>17-06-2015</c:v>
                </c:pt>
                <c:pt idx="166">
                  <c:v>18-06-2015</c:v>
                </c:pt>
                <c:pt idx="167">
                  <c:v>19-06-2015</c:v>
                </c:pt>
                <c:pt idx="168">
                  <c:v>20-06-2015</c:v>
                </c:pt>
                <c:pt idx="169">
                  <c:v>21-06-2015</c:v>
                </c:pt>
                <c:pt idx="170">
                  <c:v>22-06-2015</c:v>
                </c:pt>
                <c:pt idx="171">
                  <c:v>23-06-2015</c:v>
                </c:pt>
                <c:pt idx="172">
                  <c:v>24-06-2015</c:v>
                </c:pt>
                <c:pt idx="173">
                  <c:v>25-06-2015</c:v>
                </c:pt>
                <c:pt idx="174">
                  <c:v>26-06-2015</c:v>
                </c:pt>
                <c:pt idx="175">
                  <c:v>27-06-2015</c:v>
                </c:pt>
                <c:pt idx="176">
                  <c:v>28-06-2015</c:v>
                </c:pt>
                <c:pt idx="177">
                  <c:v>29-06-2015</c:v>
                </c:pt>
                <c:pt idx="178">
                  <c:v>30-06-2015</c:v>
                </c:pt>
              </c:strCache>
            </c:strRef>
          </c:cat>
          <c:val>
            <c:numRef>
              <c:f>'Weekly Sales'!$C$4:$C$183</c:f>
              <c:numCache>
                <c:formatCode>General</c:formatCode>
                <c:ptCount val="179"/>
                <c:pt idx="0">
                  <c:v>8666.18</c:v>
                </c:pt>
                <c:pt idx="1">
                  <c:v>20691.02</c:v>
                </c:pt>
                <c:pt idx="2">
                  <c:v>3485.71</c:v>
                </c:pt>
                <c:pt idx="3">
                  <c:v>8893.91</c:v>
                </c:pt>
                <c:pt idx="4">
                  <c:v>17906.150000000001</c:v>
                </c:pt>
                <c:pt idx="5">
                  <c:v>9149.27</c:v>
                </c:pt>
                <c:pt idx="6">
                  <c:v>4720.29</c:v>
                </c:pt>
                <c:pt idx="7">
                  <c:v>23856.93</c:v>
                </c:pt>
                <c:pt idx="8">
                  <c:v>22401.48</c:v>
                </c:pt>
                <c:pt idx="9">
                  <c:v>16533.18</c:v>
                </c:pt>
                <c:pt idx="10">
                  <c:v>28264.33</c:v>
                </c:pt>
                <c:pt idx="11">
                  <c:v>2676.23</c:v>
                </c:pt>
                <c:pt idx="12">
                  <c:v>56764.54</c:v>
                </c:pt>
                <c:pt idx="13">
                  <c:v>11464.77</c:v>
                </c:pt>
                <c:pt idx="14">
                  <c:v>5425.5</c:v>
                </c:pt>
                <c:pt idx="15">
                  <c:v>3537.5</c:v>
                </c:pt>
                <c:pt idx="16">
                  <c:v>3842.61</c:v>
                </c:pt>
                <c:pt idx="17">
                  <c:v>7529.03</c:v>
                </c:pt>
                <c:pt idx="18">
                  <c:v>1404.04</c:v>
                </c:pt>
                <c:pt idx="19">
                  <c:v>570.14</c:v>
                </c:pt>
                <c:pt idx="20">
                  <c:v>13160.58</c:v>
                </c:pt>
                <c:pt idx="21">
                  <c:v>3233.9</c:v>
                </c:pt>
                <c:pt idx="22">
                  <c:v>14090.4</c:v>
                </c:pt>
                <c:pt idx="23">
                  <c:v>16120.57</c:v>
                </c:pt>
                <c:pt idx="24">
                  <c:v>6812.64</c:v>
                </c:pt>
                <c:pt idx="25">
                  <c:v>5160.96</c:v>
                </c:pt>
                <c:pt idx="26">
                  <c:v>10752.13</c:v>
                </c:pt>
                <c:pt idx="27">
                  <c:v>1076.3900000000001</c:v>
                </c:pt>
                <c:pt idx="28">
                  <c:v>5978.24</c:v>
                </c:pt>
                <c:pt idx="29">
                  <c:v>24319.919999999998</c:v>
                </c:pt>
                <c:pt idx="30">
                  <c:v>10134.42</c:v>
                </c:pt>
                <c:pt idx="31">
                  <c:v>5470.58</c:v>
                </c:pt>
                <c:pt idx="32">
                  <c:v>20160.509999999998</c:v>
                </c:pt>
                <c:pt idx="33">
                  <c:v>11123.41</c:v>
                </c:pt>
                <c:pt idx="34">
                  <c:v>16551.82</c:v>
                </c:pt>
                <c:pt idx="35">
                  <c:v>5388.84</c:v>
                </c:pt>
                <c:pt idx="36">
                  <c:v>13926.83</c:v>
                </c:pt>
                <c:pt idx="37">
                  <c:v>11520.37</c:v>
                </c:pt>
                <c:pt idx="38">
                  <c:v>3355.12</c:v>
                </c:pt>
                <c:pt idx="39">
                  <c:v>14882.67</c:v>
                </c:pt>
                <c:pt idx="40">
                  <c:v>1772.04</c:v>
                </c:pt>
                <c:pt idx="41">
                  <c:v>5200.1899999999996</c:v>
                </c:pt>
                <c:pt idx="42">
                  <c:v>4829.95</c:v>
                </c:pt>
                <c:pt idx="43">
                  <c:v>3964.13</c:v>
                </c:pt>
                <c:pt idx="44">
                  <c:v>6667.69</c:v>
                </c:pt>
                <c:pt idx="45">
                  <c:v>2987.38</c:v>
                </c:pt>
                <c:pt idx="46">
                  <c:v>1652.89</c:v>
                </c:pt>
                <c:pt idx="47">
                  <c:v>6109.01</c:v>
                </c:pt>
                <c:pt idx="48">
                  <c:v>12281.51</c:v>
                </c:pt>
                <c:pt idx="49">
                  <c:v>13513.64</c:v>
                </c:pt>
                <c:pt idx="50">
                  <c:v>765.9</c:v>
                </c:pt>
                <c:pt idx="51">
                  <c:v>8376.58</c:v>
                </c:pt>
                <c:pt idx="52">
                  <c:v>445.25</c:v>
                </c:pt>
                <c:pt idx="53">
                  <c:v>7035.73</c:v>
                </c:pt>
                <c:pt idx="54">
                  <c:v>4036.39</c:v>
                </c:pt>
                <c:pt idx="55">
                  <c:v>6617.65</c:v>
                </c:pt>
                <c:pt idx="56">
                  <c:v>11666.61</c:v>
                </c:pt>
                <c:pt idx="57">
                  <c:v>5276.23</c:v>
                </c:pt>
                <c:pt idx="58">
                  <c:v>16299.11</c:v>
                </c:pt>
                <c:pt idx="59">
                  <c:v>14138.97</c:v>
                </c:pt>
                <c:pt idx="60">
                  <c:v>6407.95</c:v>
                </c:pt>
                <c:pt idx="61">
                  <c:v>262.77999999999997</c:v>
                </c:pt>
                <c:pt idx="62">
                  <c:v>14738.71</c:v>
                </c:pt>
                <c:pt idx="63">
                  <c:v>6541.13</c:v>
                </c:pt>
                <c:pt idx="64">
                  <c:v>2218.25</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pt idx="90">
                  <c:v>5203.5200000000004</c:v>
                </c:pt>
                <c:pt idx="91">
                  <c:v>25267.5</c:v>
                </c:pt>
                <c:pt idx="92">
                  <c:v>67267.77</c:v>
                </c:pt>
                <c:pt idx="93">
                  <c:v>10775.67</c:v>
                </c:pt>
                <c:pt idx="94">
                  <c:v>16890.22</c:v>
                </c:pt>
                <c:pt idx="95">
                  <c:v>13355.85</c:v>
                </c:pt>
                <c:pt idx="96">
                  <c:v>3637.02</c:v>
                </c:pt>
                <c:pt idx="97">
                  <c:v>19709.509999999998</c:v>
                </c:pt>
                <c:pt idx="98">
                  <c:v>13636.13</c:v>
                </c:pt>
                <c:pt idx="99">
                  <c:v>954.94</c:v>
                </c:pt>
                <c:pt idx="100">
                  <c:v>490</c:v>
                </c:pt>
                <c:pt idx="101">
                  <c:v>3318.93</c:v>
                </c:pt>
                <c:pt idx="102">
                  <c:v>1809.72</c:v>
                </c:pt>
                <c:pt idx="103">
                  <c:v>6553.25</c:v>
                </c:pt>
                <c:pt idx="104">
                  <c:v>5886.63</c:v>
                </c:pt>
                <c:pt idx="105">
                  <c:v>13273.29</c:v>
                </c:pt>
                <c:pt idx="106">
                  <c:v>10317.049999999999</c:v>
                </c:pt>
                <c:pt idx="107">
                  <c:v>7818.3</c:v>
                </c:pt>
                <c:pt idx="108">
                  <c:v>19795.490000000002</c:v>
                </c:pt>
                <c:pt idx="109">
                  <c:v>23413.18</c:v>
                </c:pt>
                <c:pt idx="110">
                  <c:v>2565.9</c:v>
                </c:pt>
                <c:pt idx="111">
                  <c:v>10621.21</c:v>
                </c:pt>
                <c:pt idx="112">
                  <c:v>2152.5300000000002</c:v>
                </c:pt>
                <c:pt idx="113">
                  <c:v>37768.199999999997</c:v>
                </c:pt>
                <c:pt idx="114">
                  <c:v>12354.36</c:v>
                </c:pt>
                <c:pt idx="115">
                  <c:v>5296.63</c:v>
                </c:pt>
                <c:pt idx="116">
                  <c:v>31319</c:v>
                </c:pt>
                <c:pt idx="117">
                  <c:v>3561.59</c:v>
                </c:pt>
                <c:pt idx="118">
                  <c:v>9015.7999999999993</c:v>
                </c:pt>
                <c:pt idx="119">
                  <c:v>1701.6</c:v>
                </c:pt>
                <c:pt idx="120">
                  <c:v>12530.77</c:v>
                </c:pt>
                <c:pt idx="121">
                  <c:v>21562.16</c:v>
                </c:pt>
                <c:pt idx="122">
                  <c:v>7375.22</c:v>
                </c:pt>
                <c:pt idx="123">
                  <c:v>25136.13</c:v>
                </c:pt>
                <c:pt idx="124">
                  <c:v>992.07</c:v>
                </c:pt>
                <c:pt idx="125">
                  <c:v>3652.49</c:v>
                </c:pt>
                <c:pt idx="126">
                  <c:v>8591.7800000000007</c:v>
                </c:pt>
                <c:pt idx="127">
                  <c:v>909.09</c:v>
                </c:pt>
                <c:pt idx="128">
                  <c:v>4957.99</c:v>
                </c:pt>
                <c:pt idx="129">
                  <c:v>10693.7</c:v>
                </c:pt>
                <c:pt idx="130">
                  <c:v>6177.17</c:v>
                </c:pt>
                <c:pt idx="131">
                  <c:v>2629.94</c:v>
                </c:pt>
                <c:pt idx="132">
                  <c:v>7935.95</c:v>
                </c:pt>
                <c:pt idx="133">
                  <c:v>6688.99</c:v>
                </c:pt>
                <c:pt idx="134">
                  <c:v>10835.31</c:v>
                </c:pt>
                <c:pt idx="135">
                  <c:v>7930.9</c:v>
                </c:pt>
                <c:pt idx="136">
                  <c:v>1916.8</c:v>
                </c:pt>
                <c:pt idx="137">
                  <c:v>7445.03</c:v>
                </c:pt>
                <c:pt idx="138">
                  <c:v>24061.33</c:v>
                </c:pt>
                <c:pt idx="139">
                  <c:v>6585.4</c:v>
                </c:pt>
                <c:pt idx="140">
                  <c:v>13664.44</c:v>
                </c:pt>
                <c:pt idx="141">
                  <c:v>20716.77</c:v>
                </c:pt>
                <c:pt idx="142">
                  <c:v>11562.93</c:v>
                </c:pt>
                <c:pt idx="143">
                  <c:v>12568.22</c:v>
                </c:pt>
                <c:pt idx="144">
                  <c:v>3439.78</c:v>
                </c:pt>
                <c:pt idx="145">
                  <c:v>1071.55</c:v>
                </c:pt>
                <c:pt idx="146">
                  <c:v>5378.71</c:v>
                </c:pt>
                <c:pt idx="147">
                  <c:v>36735.800000000003</c:v>
                </c:pt>
                <c:pt idx="148">
                  <c:v>4782.83</c:v>
                </c:pt>
                <c:pt idx="149">
                  <c:v>6929.82</c:v>
                </c:pt>
                <c:pt idx="150">
                  <c:v>4790.6899999999996</c:v>
                </c:pt>
                <c:pt idx="151">
                  <c:v>10096.129999999999</c:v>
                </c:pt>
                <c:pt idx="152">
                  <c:v>4178.57</c:v>
                </c:pt>
                <c:pt idx="153">
                  <c:v>30105.89</c:v>
                </c:pt>
                <c:pt idx="154">
                  <c:v>23121.02</c:v>
                </c:pt>
                <c:pt idx="155">
                  <c:v>16260.81</c:v>
                </c:pt>
                <c:pt idx="156">
                  <c:v>5137.93</c:v>
                </c:pt>
                <c:pt idx="157">
                  <c:v>1229.07</c:v>
                </c:pt>
                <c:pt idx="158">
                  <c:v>1807.72</c:v>
                </c:pt>
                <c:pt idx="159">
                  <c:v>19228.73</c:v>
                </c:pt>
                <c:pt idx="160">
                  <c:v>26689.09</c:v>
                </c:pt>
                <c:pt idx="161">
                  <c:v>10284.629999999999</c:v>
                </c:pt>
                <c:pt idx="162">
                  <c:v>26719.23</c:v>
                </c:pt>
                <c:pt idx="163">
                  <c:v>3011.6</c:v>
                </c:pt>
                <c:pt idx="164">
                  <c:v>3219.89</c:v>
                </c:pt>
                <c:pt idx="165">
                  <c:v>3968.53</c:v>
                </c:pt>
                <c:pt idx="166">
                  <c:v>10185.36</c:v>
                </c:pt>
                <c:pt idx="167">
                  <c:v>12684.68</c:v>
                </c:pt>
                <c:pt idx="168">
                  <c:v>49028.22</c:v>
                </c:pt>
                <c:pt idx="169">
                  <c:v>2367.9899999999998</c:v>
                </c:pt>
                <c:pt idx="170">
                  <c:v>13650.95</c:v>
                </c:pt>
                <c:pt idx="171">
                  <c:v>15196.84</c:v>
                </c:pt>
                <c:pt idx="172">
                  <c:v>572.28</c:v>
                </c:pt>
                <c:pt idx="173">
                  <c:v>10768.77</c:v>
                </c:pt>
                <c:pt idx="174">
                  <c:v>7888.86</c:v>
                </c:pt>
                <c:pt idx="175">
                  <c:v>338.41</c:v>
                </c:pt>
                <c:pt idx="176">
                  <c:v>7990.09</c:v>
                </c:pt>
                <c:pt idx="177">
                  <c:v>3635.91</c:v>
                </c:pt>
                <c:pt idx="178">
                  <c:v>20508.900000000001</c:v>
                </c:pt>
              </c:numCache>
            </c:numRef>
          </c:val>
          <c:smooth val="0"/>
          <c:extLst>
            <c:ext xmlns:c16="http://schemas.microsoft.com/office/drawing/2014/chart" uri="{C3380CC4-5D6E-409C-BE32-E72D297353CC}">
              <c16:uniqueId val="{00000002-0D2D-4C64-9E8E-946BCD3182E3}"/>
            </c:ext>
          </c:extLst>
        </c:ser>
        <c:dLbls>
          <c:showLegendKey val="0"/>
          <c:showVal val="0"/>
          <c:showCatName val="0"/>
          <c:showSerName val="0"/>
          <c:showPercent val="0"/>
          <c:showBubbleSize val="0"/>
        </c:dLbls>
        <c:smooth val="0"/>
        <c:axId val="681200591"/>
        <c:axId val="681217871"/>
      </c:lineChart>
      <c:catAx>
        <c:axId val="68120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17871"/>
        <c:crosses val="autoZero"/>
        <c:auto val="1"/>
        <c:lblAlgn val="ctr"/>
        <c:lblOffset val="100"/>
        <c:noMultiLvlLbl val="0"/>
      </c:catAx>
      <c:valAx>
        <c:axId val="681217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Sales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00591"/>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Superstore.xlsx]Manager Performance!PivotTable6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Manager</a:t>
            </a:r>
            <a:r>
              <a:rPr lang="en-IN" baseline="0"/>
              <a:t> Performance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Performance'!$C$3:$C$4</c:f>
              <c:strCache>
                <c:ptCount val="1"/>
                <c:pt idx="0">
                  <c:v>Chris</c:v>
                </c:pt>
              </c:strCache>
            </c:strRef>
          </c:tx>
          <c:spPr>
            <a:solidFill>
              <a:schemeClr val="accent1"/>
            </a:solidFill>
            <a:ln>
              <a:noFill/>
            </a:ln>
            <a:effectLst/>
          </c:spPr>
          <c:invertIfNegative val="0"/>
          <c:cat>
            <c:strRef>
              <c:f>'Manager Performance'!$B$5:$B$11</c:f>
              <c:strCache>
                <c:ptCount val="6"/>
                <c:pt idx="0">
                  <c:v>Jan</c:v>
                </c:pt>
                <c:pt idx="1">
                  <c:v>Feb</c:v>
                </c:pt>
                <c:pt idx="2">
                  <c:v>Mar</c:v>
                </c:pt>
                <c:pt idx="3">
                  <c:v>Apr</c:v>
                </c:pt>
                <c:pt idx="4">
                  <c:v>May</c:v>
                </c:pt>
                <c:pt idx="5">
                  <c:v>Jun</c:v>
                </c:pt>
              </c:strCache>
            </c:strRef>
          </c:cat>
          <c:val>
            <c:numRef>
              <c:f>'Manager Performance'!$C$5:$C$11</c:f>
              <c:numCache>
                <c:formatCode>General</c:formatCode>
                <c:ptCount val="6"/>
                <c:pt idx="0">
                  <c:v>59702.73</c:v>
                </c:pt>
                <c:pt idx="1">
                  <c:v>70282.44</c:v>
                </c:pt>
                <c:pt idx="2">
                  <c:v>62075.31</c:v>
                </c:pt>
                <c:pt idx="3">
                  <c:v>64058.38</c:v>
                </c:pt>
                <c:pt idx="4">
                  <c:v>79253.14</c:v>
                </c:pt>
                <c:pt idx="5">
                  <c:v>106073.62</c:v>
                </c:pt>
              </c:numCache>
            </c:numRef>
          </c:val>
          <c:extLst>
            <c:ext xmlns:c16="http://schemas.microsoft.com/office/drawing/2014/chart" uri="{C3380CC4-5D6E-409C-BE32-E72D297353CC}">
              <c16:uniqueId val="{00000000-ACE9-4291-B16B-C953BFDA4705}"/>
            </c:ext>
          </c:extLst>
        </c:ser>
        <c:ser>
          <c:idx val="1"/>
          <c:order val="1"/>
          <c:tx>
            <c:strRef>
              <c:f>'Manager Performance'!$D$3:$D$4</c:f>
              <c:strCache>
                <c:ptCount val="1"/>
                <c:pt idx="0">
                  <c:v>Erin</c:v>
                </c:pt>
              </c:strCache>
            </c:strRef>
          </c:tx>
          <c:spPr>
            <a:solidFill>
              <a:schemeClr val="accent2"/>
            </a:solidFill>
            <a:ln>
              <a:noFill/>
            </a:ln>
            <a:effectLst/>
          </c:spPr>
          <c:invertIfNegative val="0"/>
          <c:cat>
            <c:strRef>
              <c:f>'Manager Performance'!$B$5:$B$11</c:f>
              <c:strCache>
                <c:ptCount val="6"/>
                <c:pt idx="0">
                  <c:v>Jan</c:v>
                </c:pt>
                <c:pt idx="1">
                  <c:v>Feb</c:v>
                </c:pt>
                <c:pt idx="2">
                  <c:v>Mar</c:v>
                </c:pt>
                <c:pt idx="3">
                  <c:v>Apr</c:v>
                </c:pt>
                <c:pt idx="4">
                  <c:v>May</c:v>
                </c:pt>
                <c:pt idx="5">
                  <c:v>Jun</c:v>
                </c:pt>
              </c:strCache>
            </c:strRef>
          </c:cat>
          <c:val>
            <c:numRef>
              <c:f>'Manager Performance'!$D$5:$D$11</c:f>
              <c:numCache>
                <c:formatCode>General</c:formatCode>
                <c:ptCount val="6"/>
                <c:pt idx="0">
                  <c:v>59185.16</c:v>
                </c:pt>
                <c:pt idx="1">
                  <c:v>69109.8</c:v>
                </c:pt>
                <c:pt idx="2">
                  <c:v>59137.04</c:v>
                </c:pt>
                <c:pt idx="3">
                  <c:v>189208.29</c:v>
                </c:pt>
                <c:pt idx="4">
                  <c:v>84858.81</c:v>
                </c:pt>
                <c:pt idx="5">
                  <c:v>123225.09</c:v>
                </c:pt>
              </c:numCache>
            </c:numRef>
          </c:val>
          <c:extLst>
            <c:ext xmlns:c16="http://schemas.microsoft.com/office/drawing/2014/chart" uri="{C3380CC4-5D6E-409C-BE32-E72D297353CC}">
              <c16:uniqueId val="{00000023-ACE9-4291-B16B-C953BFDA4705}"/>
            </c:ext>
          </c:extLst>
        </c:ser>
        <c:ser>
          <c:idx val="2"/>
          <c:order val="2"/>
          <c:tx>
            <c:strRef>
              <c:f>'Manager Performance'!$E$3:$E$4</c:f>
              <c:strCache>
                <c:ptCount val="1"/>
                <c:pt idx="0">
                  <c:v>Sam</c:v>
                </c:pt>
              </c:strCache>
            </c:strRef>
          </c:tx>
          <c:spPr>
            <a:solidFill>
              <a:schemeClr val="accent3"/>
            </a:solidFill>
            <a:ln>
              <a:noFill/>
            </a:ln>
            <a:effectLst/>
          </c:spPr>
          <c:invertIfNegative val="0"/>
          <c:cat>
            <c:strRef>
              <c:f>'Manager Performance'!$B$5:$B$11</c:f>
              <c:strCache>
                <c:ptCount val="6"/>
                <c:pt idx="0">
                  <c:v>Jan</c:v>
                </c:pt>
                <c:pt idx="1">
                  <c:v>Feb</c:v>
                </c:pt>
                <c:pt idx="2">
                  <c:v>Mar</c:v>
                </c:pt>
                <c:pt idx="3">
                  <c:v>Apr</c:v>
                </c:pt>
                <c:pt idx="4">
                  <c:v>May</c:v>
                </c:pt>
                <c:pt idx="5">
                  <c:v>Jun</c:v>
                </c:pt>
              </c:strCache>
            </c:strRef>
          </c:cat>
          <c:val>
            <c:numRef>
              <c:f>'Manager Performance'!$E$5:$E$11</c:f>
              <c:numCache>
                <c:formatCode>General</c:formatCode>
                <c:ptCount val="6"/>
                <c:pt idx="0">
                  <c:v>73062.34</c:v>
                </c:pt>
                <c:pt idx="1">
                  <c:v>31754.39</c:v>
                </c:pt>
                <c:pt idx="2">
                  <c:v>77874.78</c:v>
                </c:pt>
                <c:pt idx="3">
                  <c:v>58285.11</c:v>
                </c:pt>
                <c:pt idx="4">
                  <c:v>50887.39</c:v>
                </c:pt>
                <c:pt idx="5">
                  <c:v>49464.31</c:v>
                </c:pt>
              </c:numCache>
            </c:numRef>
          </c:val>
          <c:extLst>
            <c:ext xmlns:c16="http://schemas.microsoft.com/office/drawing/2014/chart" uri="{C3380CC4-5D6E-409C-BE32-E72D297353CC}">
              <c16:uniqueId val="{00000024-ACE9-4291-B16B-C953BFDA4705}"/>
            </c:ext>
          </c:extLst>
        </c:ser>
        <c:ser>
          <c:idx val="3"/>
          <c:order val="3"/>
          <c:tx>
            <c:strRef>
              <c:f>'Manager Performance'!$F$3:$F$4</c:f>
              <c:strCache>
                <c:ptCount val="1"/>
                <c:pt idx="0">
                  <c:v>William</c:v>
                </c:pt>
              </c:strCache>
            </c:strRef>
          </c:tx>
          <c:spPr>
            <a:solidFill>
              <a:schemeClr val="accent4"/>
            </a:solidFill>
            <a:ln>
              <a:noFill/>
            </a:ln>
            <a:effectLst/>
          </c:spPr>
          <c:invertIfNegative val="0"/>
          <c:cat>
            <c:strRef>
              <c:f>'Manager Performance'!$B$5:$B$11</c:f>
              <c:strCache>
                <c:ptCount val="6"/>
                <c:pt idx="0">
                  <c:v>Jan</c:v>
                </c:pt>
                <c:pt idx="1">
                  <c:v>Feb</c:v>
                </c:pt>
                <c:pt idx="2">
                  <c:v>Mar</c:v>
                </c:pt>
                <c:pt idx="3">
                  <c:v>Apr</c:v>
                </c:pt>
                <c:pt idx="4">
                  <c:v>May</c:v>
                </c:pt>
                <c:pt idx="5">
                  <c:v>Jun</c:v>
                </c:pt>
              </c:strCache>
            </c:strRef>
          </c:cat>
          <c:val>
            <c:numRef>
              <c:f>'Manager Performance'!$F$5:$F$11</c:f>
              <c:numCache>
                <c:formatCode>General</c:formatCode>
                <c:ptCount val="6"/>
                <c:pt idx="0">
                  <c:v>73048.320000000007</c:v>
                </c:pt>
                <c:pt idx="1">
                  <c:v>154355.81</c:v>
                </c:pt>
                <c:pt idx="2">
                  <c:v>66080</c:v>
                </c:pt>
                <c:pt idx="3">
                  <c:v>72477.41</c:v>
                </c:pt>
                <c:pt idx="4">
                  <c:v>75231.509999999995</c:v>
                </c:pt>
                <c:pt idx="5">
                  <c:v>72833.59</c:v>
                </c:pt>
              </c:numCache>
            </c:numRef>
          </c:val>
          <c:extLst>
            <c:ext xmlns:c16="http://schemas.microsoft.com/office/drawing/2014/chart" uri="{C3380CC4-5D6E-409C-BE32-E72D297353CC}">
              <c16:uniqueId val="{00000025-ACE9-4291-B16B-C953BFDA4705}"/>
            </c:ext>
          </c:extLst>
        </c:ser>
        <c:dLbls>
          <c:showLegendKey val="0"/>
          <c:showVal val="0"/>
          <c:showCatName val="0"/>
          <c:showSerName val="0"/>
          <c:showPercent val="0"/>
          <c:showBubbleSize val="0"/>
        </c:dLbls>
        <c:gapWidth val="219"/>
        <c:overlap val="-27"/>
        <c:axId val="681262511"/>
        <c:axId val="681282671"/>
      </c:barChart>
      <c:catAx>
        <c:axId val="68126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82671"/>
        <c:crosses val="autoZero"/>
        <c:auto val="1"/>
        <c:lblAlgn val="ctr"/>
        <c:lblOffset val="100"/>
        <c:noMultiLvlLbl val="0"/>
      </c:catAx>
      <c:valAx>
        <c:axId val="681282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6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tx>
        <cx:txData>
          <cx:v>State 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 Wise Sales</a:t>
          </a:r>
        </a:p>
      </cx:txPr>
    </cx:title>
    <cx:plotArea>
      <cx:plotAreaRegion>
        <cx:series layoutId="regionMap" uniqueId="{2B0FCFBF-6C10-46D7-933E-E11A00A1881E}">
          <cx:tx>
            <cx:txData>
              <cx:f>_xlchart.v5.8</cx:f>
              <cx:v>SALES</cx:v>
            </cx:txData>
          </cx:tx>
          <cx:dataId val="0"/>
          <cx:layoutPr>
            <cx:geography cultureLanguage="en-US" cultureRegion="IN" attribution="Powered by Bing">
              <cx:geoCache provider="{E9337A44-BEBE-4D9F-B70C-5C5E7DAFC167}">
                <cx:binary>1H1pb+O40u5fafTnqwwpkqJ4cOYFRrbjOF6ydTrpfBHcSUai9n379bdEJ7Gtdk/yYnIvYKDBFotV
MqVHJGsj89/H5j+PwfM6+9KEQZT/57H586tbFMl//vgjf3Sfw3V+EsrHLM7jv4uTxzj8I/77b/n4
/MdTtq5l5PyhI0z/eHTXWfHcfP2f/8LdnOd4ET+uCxlHV+Vz1l4/52VQ5P/QdrDpy/oplNFY5kUm
Hwv859e/gvXPdbj++uU5KmTRfmuT5z+/7jF9/fLH8Fa//OyXAHpWlE8gS/QTbhgM6cREhGMk6Ncv
QRw5L82aaZyYFBEkMCXIMCgyXn97tQ5B/gMdUt1ZPz1lz3kOD6T+3xHc6z3QF1+/PMZlVPQvzYH3
9+fX20gWz09fbop18Zx//SLzeLRhGMX9I9zeqGf+Y/+1/89/BwR4CwPKDjLDV/Ze0y/AvGL0Jf77
yygOyvCn/EyUzBOBDGyawqAmJZztg8T5CcJcNxjBwtSpjsU+SP/bzh1G7PBdBvCNR0cJ3yrOCvfL
aJ3FgYw+Ezh2woggTKfYEEIHBAfIiRNsMsIF0k2iI4L1feQ+3q/DmA3lB2itjhOtURxFz4+FfCyL
19f172dCik8YJwxhZhow2yEDoNidCTnMlMQkiGJiYpOwfqbczMKbmfCDnTqM057wAKTRt6McUn9l
sos/dSzRE10QxAXhhq4jjsg+QBjjE1ihDAEwCk4NNJgFP9Chw+C8CQ6A+evhSIHx11G+zl8/338/
dAg9MUU/vVFYhYhB9MEsJ/QTSkzTYIaBDX2jZOwOnb+y93v0O2heJYfYXB8lNuPnYF2vs+dPxEac
IGRinRHEMGfcxPujhrMTasBoMXUDc2z2qsUuNB/p0GFotpIDaMaTo4RmtA7k33EWfapex090xjBC
OmjglML42QcHY3ECsDAdFDsCSw6BgbWLzsf6dBifXdkBQqO/jhKh2dPajV9f0L+f1Sg9IaZAhOoc
6xQspIFphDE9MUANwAZo3RwUA/762xuF4N3uHMblRWwAyWx8lJCAKRRn66dPRIWAKSRMBqCYzKAU
TJ7BkEGgclOY5gjFjOm8R21vyHygR4eB2T7LAJvRxVFis3qu1k/r17fz78cLEScEIMEmaF4wJA5M
ZgaMF0YxAo+DAXr2wJXwfn8O4/IqN0Bl9f0oUTmFASM/ExbdPKFCZ+bWcNkfMCYoZ1zXdUw4ZRh0
gIHa/IEOHcblTXAAzOlxenimz3HmfOrir5+AN4eAW800KQfleGBwmuSEwgTHQCsTsMr84nr7QIcO
A/MmOABmepzL/sbHMV77cfGJsxnl8PYNXRjgDDDFoXUGgeIsqC4QKABY2Ty768xHe3UYon3pAU6r
49QFVs8/s3XufyZG4LLRea+eccQZFmzgERDixASvACKmjkyElO2zh9EHevQbfN4kh9gcp3Ezi57k
+lOdNeJEgFqMCGgCpJ/eYLHf9aZBXEE3MReC4D6ooA/Mzg/05zAwb4IDXGaro9QGZgH4o2P5ib4a
ik5gtgIfGuFcwPQ29Eib4JFmJjc4R6gfUUOP9Ed69Bto3p5liM1xKgRzmErKR7/9RA2aq/mMwEvf
oAMW5d6gYTBowPmJGCgGvT9gYNt8pEeHsdlKDrCZ/zjOcRPXn7nO6CcIXGSghSGI1jC42sdFgKYG
/k/QBlT07Rcn2uyd3hzGZCM1wGN2nDraIi5l/skrDDoB5QycZxw0AMRgdR+Agk9M0AkQM3WdQxBu
GLn+UJcOI7MjOoBncZzwzD87IAA2Jyz6OhMMggIQsR5iY4JrrQ9Zc12AcarCoruK2fv9OQzMq9wA
lfnNUU5id+vchfSSIo4+b4npzRqM+3UflpB+thoYnVhHJwxMUcPgJoVCDJyaH+vTYXR2ZQcI3R3n
uFmuZfT8ieCwE4KZbr5l2+D9Kc0QJ5AjAKvMJryp8kB2h8273TmMy4vYAJLlcVoyF9mz86kDhpyA
AQMBNAjUmBCBGebebAaMCUkDcGWAZjYYMO/35zAor3IDVC6OM665eq6/nK3DBCa0zwxuUnJigEIG
sQBwJ2Ni8MFsxvucDs4gXsAx5xALGCjMH+7WYYwG4gOoVmdHueos13m+fnTL/LkoPtPu1MGuhBQ2
hiHFhvZpbPtzWw8VpAcIHdYeZXYOPAIf7tZhqAbiA6iWx7r8ZG2wjp4+bwXqo2tMZxAO4HyTkDZA
yTjhCOsY3NX9cPtFcVuu3+/R7wB6lRxiMz7OYSQfXemsP1N1gywbGByYg8ZsHMjkMBkkqAEskCCl
/NVDn9ryAz36DTZvkkNsZkeKTZ5L+Jck8hOHDuQHgiUDVk2fZNO//D3XDSRygFpNwbGjtITehbCn
uvX9eb9Lv8NnR3gI0XHaPksJKZ7550Z0jBNCIReXG4iCZ/pXLw49AY81JMGbJlfphaB970P0gS79
DqA30SE8x+mXXsK3GpfZZw4fcAmAuQmDZJPCPvRL9zmEsCaZsFEBFqhf3Tkf6dHvwHl9liE2x5nX
sYyj4lNjOeAzQIRQEzMBiepggA7MUkjohEg2gxAbaHAHgjkf6NBvkHl9kiEw345y2enNhfPnLH9u
XyeWf59004dziAkDw4D0WkhRG3raOOSocQhhI9oD92ug7WN9OgzPruwAodX50SK0fG7k42cmrNET
2JFDQDWAWJvav7OvGWBknGAEm6wM2F+lMg1ev45NGmH/lt/v0+8RepUdIrQ8WoR+xJn/+o4+YQTp
4ODhMHnB5g7ykiSwq7lBgrQBGIHX7fDC0+PzXo9+j85GcojNj6PE5sKVnzhuYGaDrTaQtA5ONV3f
bOfYxQXy1jh4srHgEG8Tff7U6zexGTfv9eYwJhupAR4Xx+nJufADSIj+1N2ikFsLGwUEqGE6UpGd
/blMQAAbgZEKsADfr9vZPtKj3+Dy9ixDbOZHOVbuZP4YR7n8XP8AZN++hG0MFYTeGy8C3AOw0wPB
oIFkdZX4sWvefKhHh8HZER2gczc7SnQun6Mob4Nq/am7PWBGAwUAcmwhZG2aCKIJ+6MHtvGaoMuB
O5sam+GzP6N9tFeHQdqXHuB0eZwO0GsXdoB/meWf6wSFnaCw2ENWIQGkQHXGg9w1cFVTRiFSt0kG
+SXd46O9OozTvvQAp+vjHE83cfn/Zns1BOdAbwMwwCvdb18b5BmY/YiD7aImIAlpO78g9fF+HcZq
KD9A62Z0lLPf5qk+PaEa7CDIBqUClDXce3oGsx/sgjuBhYlBOjy0wWkGA33uo736J6Ren2mI03GG
GL7BKgVnajx/YgYCYXDcB1hBuxsO95SI3ocK2gOkKDDYgK3c3LtKxIe6dBihHdEBPN+O00f67bn5
1E3WsOoYkMnGQK/WKSS87ysPkOtOwH6F/fEIRtCvuaHv9uZ3qKiHGCJyf5QT222xdl9Vqn/vOOj3
u0E4BxLZhIkP7UTszyPg4LAGHYIp59vrb28M1Pd6cxiQjdQAj9vjdIh+f85CcPG+vpZ/Dwls2YWN
IGCawn6pQ5t24AwPA0KopoD9IOLlIJ3d6esDHTqMypvgAJjvxwnMXRvDuVPOJwIDTjYBSwZ4aWB7
KESpByo1KNqQdgi5b+DxwSoB5PW3N2PlAx06DMyb4ACYux9HOYN9l7AH8VONUgIvHvZPvcUPhvlt
3DwBfw8ChQx2uh2YxT7So8PQbCUH2Hw/TmP07jkvvmwfajOv/Ps5DVJyDArnR1EEh9+o5IL9hR9s
HANyceB8KbUl5Jek0A936zBKA/EBVHffj2IYPf7jgXK7SO1x/m/P0hOwDYTBxnfKhK5DpttgkhOQ
XAVbecGBuk1A2F19Bufc/b5bh5EaiO89yf+nQ/R+f8De2xmE43WxnqjDC3fO2PvnVvW4cKLiQPTL
71/QS9Ps6c+vcKzKDoz9LV4aX5Sw/bMFN7d8k3te58WfXzXDOBFg7UD0W21W6KfIGgb7n19hBwNA
TsGYBa2j300HNm3UHyX351dwEhFIBlanISkzKe99ICACHwHRYWOKgFkXghc6fzsx8jIOWshdfnsZ
L/UvURlexjIqcjiuEcPTJBu+vpe9GxfyjuG8BaJDmBc2uoIHJHlcX8PqDez4/wTYyyJc++w5JfGS
RYjcNmmgjxO3E1NcGfptTVN9HHaZmKpWZGp406pnEdm0BoH/0npIVt1KMR+SxWItndgdO1WSzlVh
BkGaWNu6aNp0zvtiQPOcLnll1PKFERXNmUO7bLEtgkTsViUNtXnsn4lUkDsnCcIFMYQz0vpq2kZo
Utcun+pGSu90Xjz5UVFfOE1nYdedxDzzTv2ubh9Yko6iAou7ymlOmfCKwrYQ7+g4sDt73rapPVdX
RiLseWQ7RmZt676NyXlVeZbfImdCud1aRUY8Z2zWHZ43AebpKWyJwXNVd43yQott9DPxpXfWejRa
eJ0bL4K+cO2GjwKU0NGgQVVVYcgsXviJr+WWukzOhFP7C9UWNI02cdzGmzhOW502pDNXXp5Vp05i
myu3v+qaprEyweJxgqdxTvLvAqXaZRHE/tTX3NhqkipeVX1haz4UPG0tlkS1VRS1UyYWDY1wnKSO
mJKiWGGn6FZOotEbDHtWJ3plO6dZk7Eb10nqpZPkt2kY2mPkIlZd+76XnzfuCHTC/LpEQXENz1Gd
RVLKDU019GPFEtJzZqpqdLpz/U9C6kYBq85IFsezuiFxajFZtvPa9HcLRUt03uw0KFpFk9sXzE2y
ar3qjOI6uMiIdG9sW2PTnBp4lFHDvWnyFltVnTdjT6+LaeoXZA7BlfI84XV1ZuJUrljjGZPI7OJr
vTHJiGm+e+cHPLLqRlTzJErRONabYOTVufddXQVvV3mtyQ1te8WJrp95gWtMcJDJEeYRmwrXLt2R
qtdRxaZOKJyzCrfluOrc1NLy2r3hjR+ddVmVnjkNMq+TvMqsSgu9J7epJ0Xqhg+F3eKxSzW5ZIVu
Lxzi07FdtPZpXFJmhYntYAscQ8yCjz4+TQI9XrmtG68Qz+JV2xcpr5nViCw5VQ2Z2boYxg20aG7B
LDNNHnnZLFM7eNC9sHZHiUi1874aRVXljmLeaeekjB9geMIDvVWziGZXeTfDpAvnHStIalGf4rkX
Bb4zLuDYhwmpu2xD3LR7Of5pJKF7xkMmJ7GrGaOy0jxzyrRHrQibpc9tsgobMTI9HnTfq6AOLJRK
x4ws0ykCC7OktRzmt5eiY82miOgYJOQuxWlMK06zbmpTYG2CZtRQvZ0G3JFXsR3rlt5m4aOsnbPG
K5s7lmcrHqVTv59HVAGznj1n/TyiqqGaTLZ1APDC7iJp8Qx7i6LC4dLNKB/DctPdOzZaGLluPLmy
u6Edk3ehKeoJYra3iLssXEohXlirqFt4NIzvdpbCA6sLbAwfrC4CCR10GoOqczB01K8+O6sLx6Es
XcM1n31DBjMpfC+wdCGTcy0x4vPC16GuLof1IetO/ZfLoWzedv5IKxo6oaRDt2XqXKesbS5CKb3b
uB7ZYR6O7Li1J0EPsyqw0VGYw0J/EQXFhh7qsUss1Wr2Eo2W2RPFtxV7k9jSmd45xFIS7/9GGmXL
NKqjm9bMfCuv4vpK6lm2sA3XGzOjSNaOX507DXG+h0KTM2ra4amTmcm6mhfS8dd5GOencIy0eWYE
fv5d08JZ6PlW3RU3jdNFl5pRsOvQLZdOy8v7ljH3rIMkvAnmRXkfVWlohVnuXoQsd84yh+MRznBo
iax1Hyo7b0chQs2iisz2JvTTS97Tc7NxJyjs7FkqWXTXlWik6KXw+GlbePrUDn33ARcXddvwe7uN
tLOqzOhEkZ2KzgovkbeOMIt5QTt/bNeOfCC6N37n6zNh986ebiNgyw7MeJDURkDDgU9x/+vrPGLm
kDUlnzzsE1+OYOnykN89UNQZo7rVQWdIbHJddiYs5XH7gAJhjDSnyBdd3pJr19HuWhiwp7iOvXEb
2P4iI8hfhEn2cqVomhle+lHnnA3oircpjSa3FN+22TPSy4xk8MYP3E7RUO5NE7e84ozGk6Ys6wUq
QrbwM9ObhHHn3BeGd8H7wc1sdplCVuWdYtVd+sJadfoOa8wD/hRr5NJLQnxn2G08wQl2x5lbONS1
NKp1SXRplvUMhuRp7VHPsforFFDfsZzSfbnabx3yaY08bfwYJPb5YjPH53pW0pEZCbTQ2m63EAme
ecTIZgP6lte3E7RQVYPFi6IJ7TPpt21pbVm2sorG4uhCr4PmTImqRkUfioUCXWu+Xo+b2D+1u6D9
BounN8Imzu6NtpCWLMz6p5MUy853XMfy/MKSUiulFcrEKpjIrrEMs5HGolvsNd6F7iL99q3WCYfc
Spne6lXoXeC+1repmg4r1ZbzQ3Jd/wtvd9n+ngO/oGpvbdvf69u2tbeesSjgMz+RpeVh6S7NxKGj
hunxOOTUWSqautoWvmpwAjoycPPCd4jZbWz77J9HMofYxO5ABtupzx8G+6SP//VGz/5Ablyp6W5G
tCfpoZuiy8wrk3veMvftaqRGNKgEj2VEzCtQfeQyfaObQM/f6FUn61Gc6m2vQjw2XIodfkUnDn8M
7LXMxLUogq60YHDjhf321W6uehrq8nTiSYNaws0RMPYftWpWhfra1JVihFOiqGUQCndUxM3NTWxH
o7Rz0ViLQSlOAz+xokpE87RXisOYoKmLiByrKorM4KrA3qYW9xzEdhJLNmE8l+yhK4KRabdsHqRF
flHrdTIqpB8+pswdebbRPISgJk+2HAZ7stl5XpnGjBPiWwU2QMna1hPyjjbQJ9QNUeyNXdgJCw52
2CgxQDEp25jDHGQ+aU6AmWYxnOoTZRjGeBqUuvZNVXz/rGaJ9i2RRnwj23UV8rmde87SMDLQCt+q
iY2gw15tb1qF5NmVcNoxgvWGdam+IDRwzvIE6QvWX5Gepq4UbdsaJ7Y23fKpq1rW1zjq5KLmAmwQ
qjenRZrlF37nvBSqIS5FA0bhK02xdLDIjlRDwoKGWVkvB2dNvtxGcStG4bfC+ueRYvw6UjgYh7Az
H7Zw9QdX9BjsKFwOq6SGGpc8sahwRrmUeFG+FUYu4UtV9aKgoB0mzoQUMj/fktIIgAlkRSadZHSl
SZ+u/DywPOLmS9qWdKX3haJLjwYT0WI6GjSo1kYEYNnqclKUQitmcSd5sEJx5Y2lHt6njcQzFrP8
Im/K/IL0Vz09pkZ7tuH1Pepf0NKfV7TSbzs9Fpecy3lWJ+SW+K152belyNxpy/sapfW3OA7aSaxr
6SyvE2+urry6fbkK3q62rdsrp+be3NfzbPrP2IBT9ZcBYIKjvE/OQpB2AqfB7IPjctcOvBZlT34R
dTmd8EScZm6rLQMzvUy0ppqp2obEsd1ZWVS2YweOmR0Fm3rPrdo9X7bnNc9mbWRqSxK6rJq2It65
jWpQvBI2lo2LuC4sO8m8kRd32g+mR9dxkmHHAgdJW3D43yGXjR6lD7WdOKOgiNANcrtmEsWavUwT
5M10GaUz03DJ0odFc4JrL7shYeSN2tx1Hvo7uj5H/R2p7fjXJnGzKdUSYhV1Gj7CDoNp2tTtvaxC
e9JpvD7HgWFfKo4gM+pV4HmeVajPtf88G1qiBVffbJ22icWIE5yWby1bxlgvgzFxqmgU1SS/Ek1s
BWnj3tBUuDd6XepjKcz8VNHeOIom9ce4sa/T3n5knRud6rYtx3lfVTQZ8PA0FaD7cWVxOm/1CCy1
K8WoaJrwvHGHvfxKNWzvFSrDNdKphXOtOKepO0kLM1qVTgP2cH/F9TBeJSxic5w6kwFdcajGXlKx
boVYL5n1km+3VRyKrth02Wxuq0gD8f3b5iJ+Z802f/nYmQ67tOHQg37fIuy4Gsz2hSGR1/qRDSdg
RWNIvjJiq+xSsNARmOmw0Tucq2rKbGyxzOvGcQc2oaWaB4ye6XI+2rArpqa/h+Lcsqtbqqq6pZmw
i0An4an0inYlKUl0q7CDcpXMFaWrSbvyFZknnn3q1KixAljUdWvbDl7b0uI88Kcdlu1q0/xyFwxe
JCvLQjaJnUmSmWUBHpMyW2AvTsOxulRFrgX2PHQmqoJqmi12mLdsbd/iQth5rgUT2HkKt1OkzaVd
SliAOLFP7TyIl3kUtacJ6OwWB9/bUtFUwcCz0Fjq0qz5IkFtNjPcwn2hbRldUbzcQdFEwgRsyXn7
00CHjH86MP7hUCWBKJhfYP/DDAV5DvvTnSM6j4mk0H76uT8pwHdBLC0z0zGOy2as1ojtWmJWolmZ
D4ogowRY1ZrShiQd+133wq9oSrKTXbOqHmEm6e/ar1Kbe+3ff/Oj0uN/c/gI/CbMr8K+qPi1i2h6
udEZesUBTPAtxTFD/zLxFrTURw3gcuUXAbsRWuWMcxrTqWMLdhN1hjc3Uj21VGuDG3bTC1Ab5gFF
Ao8rCNSdFeR5NFW6jSb8cgxjJj5TVSdMy7Ee4PgM9c50135tVZ73bavyvKtW1DMPZLGPots4rMNZ
lzR/260eXrrIjTaF5lRPXeLjmSKpxtIMqpmnZ3+HOI8uA6R340boBJ4Esi3KU48446rXHL0q90et
3rKLtEXlnOcsmbDcdh5yro0y2yX3XWePHSeNp3ZTumNYXNybKiXuDfabiXAK7UKRGtnEoMgm7rhm
HqxxZa1PRFFGp64mqxHDsbhIYcftBe+vEuY4FnhTgtm2ofEFXaZaN1JsW7q6SVlE1U4D+Ao7iyAN
lA1p025eZSl4N3zQ5rwkvkSa8Vi0vLlvqzg65Zi1UyNJ2nu7jC+M0qyvfdd9ZyLkEMPZU3vBK4Yo
RXA4cn/GKDEGPrCyts0MpV3zs8nA04+sqNEiy6ANW4KedhWz0E5GvKB/k8oV885D1Q24bfMzn4f1
SFVVUSXfjKhLr1VFl/DdwHZX+1RVXRyxpeOxK1Ur7ai6qaT9tx+k5VyvtGQFvlW68XO1rTaJ61qb
Kx/WxlcVmMI9davAH235iPJiidKepIKNteBcKWGhAE3ZTwI0VnpXvF8VrQjHBU9OIezFliSIb5Rz
XxWJH146VZasVM0GCCYBJN5ONtEALzO2/DFuyagCBfWceg0Zq6vQaMxvaZst6t5Po+i09em5KGzz
W2EmQzqpEahDnsxGNUaO/Z4mx/qoGKiMEF1TUTPYONT/zQs4ernPAqLg39yf2sxUz4s2N+KfeVub
48i2s1kRliuvaf3WaiK3WTpx1izVVexH+czI8hXYczk7V8x9Naxtr7UEuQ5QwJciluFZIoR7Xmh1
uOReZ0x4FDY3sLIIK5MyXPOwmftlkoOCFZgWr3z9ibetZ0WIrXTwCS7BiR+Bh8tsIa4EGknaIdO0
jKCNLiPuW4J30zK0dcutdF8+6xDZHEetG466funZFoYr84XZF1taFSUWwo1jwYFseCJAvSuu48qY
RXZ2FuoNuSOeG4/bhLIZCzRyVxjmwtZFcl0GbX3tFfYcpkD/e8IvOO/8BXTFX6grVZhd1uaWVxXz
OA/wmaJlooIIke6g6cZshsDTtyDJ7enW0Fa2+baqDGtld7/xKpLiMLRkYrOqmOWJ0863RVcl7TwM
wrMwLPQzQpwktbatmzp3IWBl2N2MeTW96Ix6XEZhuiR9TZEKWHXmqGiWqgZzzAu9ipE8bT1Uj7Y0
xQIxnAdctvm0Bh9v9tMjKJrURWPMSGSA+ZW0zo+QRGQEvst2HrdhdIczb0OPbTueta7nTcAz5/4g
cQ6+KDgX54KGkXGFaXFr9HQ4ohWilaKxp5HGIwgitW5XW3ba4HZeNbVxE5FY3hbxqXI80RyrivIf
Udd0+xZVCXo2p9phc+Rp6gl38s/aAiRq/zKkYG6EtG3IeATNAbay7g+phtRRIqKO/AxdGC+wD8lc
qEIzO+80bYPC2tKoW7SVpYMjfMMTBQFawMhjb1KKd1BV/Ay1kRWE8Eg8LW5crWvPvUqAY7QvWoZG
lIImsiUZMkdWm+rRWarHdMPmEsM/NVBujhSN1D4es1Skp5Dp2YySJg9nuEnFt9TQ0MQgCUR0+2rS
0ezML0wXzA6oem0E8cA4KSxVLSEh5KJCdKlqvtvF3xy2EVSU0KjObM/jl46Qjx4Ko3logNO5pI1t
qRBY2xsgAxrqaf4+35amMYhcb2JtA7mSmO2c1bpvdZrzo/RD/3teVdoE6y4sKa1jL40OVeOA+egH
6pwZwqXxtM/qc1h9aM/K0qoay6app2bmcoi8VO7K7IsUgTsXIXfkysBdGSwNkaVaVb02mxUYe3Sm
ZXqALEUTFXNXmeYXI+K20WRHLtV0Pg1MyANIXTe4IF3x0MFpBN89A9Q0GoJzTFWzpKZT7rvRRFVz
PZATYtb2dMMc2O5ID6psrqqOlt5z5pYXhpPh766fjyBx+rm0SwgmMsJuWpbKZWLge7WKKRLE5uZg
38oLHgu+cHx6TdsY4pzKIMNhh6wEgy9pa6ltzTLVqqfgUBrYa5qN4lmDpXkuOhtmn6JsvfNU0pnb
oNDydBNC7m0+J33hwBlqEDCEqy72Y5jtxHhLUleKTXGoqipQwfO5beN8ClF3aXlOaU51m5NJHEt5
b8Rxa8mu7ZZ+7djfRXvh8kreI5vZ886OopGq6iKkYzg7JZypalxE8yrC9rWXeT/s3Fj7uOVjx7Cb
cwGbTm8LN5hnQdU+KLrs6fBHdA7SOfjUz6VGOkuFQxtD+BNVVTFRFQ1VDduw6ZZWdsVZ0qGZliOy
tJEbn8LihyDoDdVtId6qNmKhxVIqp6rVAd9Hu+HOUt1bdnJmJylZesJLJ05DownpiLlswAy3nLpO
f4DjoBtJ17DnFXgmb5PShsEu0x/U1+jU04PiNO9Q8iPV6VLCyn5jUldsxLuebSAeltpY0UFVohMm
vYVMTW0n/YHEiWd5ISfnKv0BNAF8kXcYcICkiTbixYh1oCWapeNf8PJWNjY3LbDKwTiAYOO4kVo2
qTwIYCkanL8GEQx+K8p4jy1i934Nlo/lJpq4ou11B869eIRFpI19nchTRkr3BonU7hvTPvfBrgw4
HeUf7UnWewx2lS44u6rf2gN/+gX+TgwcDTvwbfJQi9IqqpKHxKbVKAT9a44qGWUWkRjKzbVhMzav
eIJGumvQEVNNGwbVtCkylky9WgYWBD/TaRVGwcYRDQcQplMTvs2JMrns2EimsZYHE2WQGVX80upV
YXwlYKiq/AWVz6Cuyry8zXgpZ1v6NhWifm1U/ConYssmUH3rdfl1rEdWF/ny1veaCa/C7l7HAYwp
GWrg4srae1F3jSXAx7vyRb1h0zpeLcNG00dK4QHtAp3aDMtNfEzRtprQIKKxZR6oU4Pq9s6wTslN
FGN7U72pFgXxzAvRFCsVlwxlfYU1v76jGUsn1AuKhdB8sdCc1p1omhfe5yRbwaHP7bpUDmI4yNa5
tmEttXBSpBeUge5b6+gcVu32nuQsPMvbDOIFfVWx6ZDKtEhwFVmx3abg1m7Cy+237LThbZU06Hzz
MRMjac5ICDauYlFF0X/4rhHflnWMzrf0La+652bQaCze3M+LWznKOzcbgZHqX4MnGo+bnIlJIph3
rQo9lA9dSNu5qtk1Ni9t/15VlIzLbX1GCpFDsgzIHLpPE/noHRULjjn6ZQARSMKGDFPYmtq75QZW
i9/4eWi7cfJQuHp4Dn45dxlQ4SybvA1HPhgfY5azKB8r4qFm1VAk7Eee02SuDM1CXJSGU12rip9l
+Vi3TXeqqlpT4iWym+uNkev76DmNubOoMpOdtZjJkd00rB57onTGJE3icZ21xlnqlXcSTJ9JLF1I
4Ok6ccFojTn4D8mdGVHvXNGM3l3gtRrE4ux0qmpdS8s+1w5ym+oqgRkwjnNqRbagV6bbTVSnQh08
D8g33Imylu24dK8gkD0yYqe+URwZDSCAEwXxTFVT2B96XveOHlXFJKBW6st6GtAuWiS0GRegLa2M
pG1XXVqAn/H/UvZlTXLySNe/iAj25RZqX7qqq3ffEG4vgISEAAkBv/49qD1uj5/5ZuK7MKHUUt2u
Binz5DmJU9p6XShLZmWseLgyQ71lf0lE7O+mpJizoijKXTPxYVWMo3Mro35YzQB3bgWdhtW4tMjS
1+Sxe7aM2x5RJ8EZWSGVXpfXoHSRNlku/ZJfMv0I+q7Gmit7jTx2coxDGl1na3gzW0ffFPNmEBbb
Op0ujkqScF/y/F7WY382lDXpcrovky5HshJburlYLL+nNOrPxvqcYShvZtXvzzAzqmKcUg9PfPq5
L5rNznX68izz7391GzMa3PIMqMoYn1um2R/NWK6+f26WptX656GPu/BuOaxETOgJSqrygLgRZBgS
6LPtNCDLxPUIvK+s8KUG5FmV/pAy2TZfWyavSe3nP0P5PvApBAvCEesGDMLvvXS+8DDhbwUNi4wj
4XEQLgJq1/Ki8+SS6EwiGZ2roG/23KH3MeXevCqXPjPA44ewhA842NYSgI8FyfjgFttPaG7k9aZJ
hjPugvu4KP1vvxt1QT56yL8ay5B0ootVDvQY2nV8tspezanuAC2qwOoQiqAzccDgXLUyFxuuo+q+
IkFwEPZYpaWSdp31flCsLJsmG+McYPfp7sl0qa1424LEdvrc/yJ8Gxv4eyz72PqG/ibL2FpHDmiW
uqL1I+a/Ormv3lUVsnRwkOwJ/KQ/RLbw1m2HHFLE+tTMaJRTrWTX0TNTKroLc19ktI3cvRU3OHTj
JDgKRK7HbrkY8/PStfZWe3W5/+xSIdVbb8K7g5+drldbAN5rgG/lnYts5HVEJvsaWyRESDVH2yHy
rTxtYjJsyja0MzPsLxOrsSSIPAokMluyjas6Sb3BS7ak7uaDwzg/1VQ6G+V0uHlQCT3rgzx6aaPg
2zgH/IegXholoPGlczHtrLYb36kFLoWr+nw1ARRP46HpHhqrTMH0D+/rPm4fGqKqta0o3ZhBr5LR
JbeSjRk0XYXDrVQCkNwb07JrfQyKAAG+plIAp6mfauLV57kVfCUC8HE3bW+zdcWQDilrJFdQtwM5
FNM0neZCl+GPFl4k2qSCI/nyOceY2G7DbeyP1oHmpRulo99Vh7Iir2MzJpe8ZcllWFqtW1mZTcW0
NgOaNuMu7worRfQSZTSvsK3E4/TqusicjdGLGNz8WIyizzggnpb5ZH6euW3jxnXJzVwK60nlbX61
ADrfZMDHozN1Xz7Hvc6P11qM7sr0uXb/NW5GAkchAsFsW08VMiWF+CoDFq6S0G1OlbajO8eZdIY7
hX37DzNEYTsbLfxXD+HZrQD+6SHIeDIWCYo/rGUMngZSzsvMxrHWn9YyNoUh/cEA4h7rRpGrAmfu
43lra4D+I5DQD3fdEI95PxxzH4S9XLC7STrWcxD3WdfNw2Nu9cPNdjjen9NYzz4PxlPr1U6ql1lE
6GhL2lKszWhNyn5V9gLsYgEKgflot6nrqyPVH8HBoIdm2+Xk129ACo9tZUFJ2tPYO42ze1Msmmv8
Zap6PYRI9To67m/mgnzp3SiaYC3z/hIY4krXI0NWVhLg/cKH+eisp6DZDi5SqXlBcISFFmIzl/Kr
8AYOKqylL6Tcm57P7s+ppROwqxmomTMuU+3ISraDgDZiVzW2uwZG3qdgl9Y/epDLnCb/EbG4QoZA
yqegTkDZd9R8GoXjHCMrHVUGJ9FafZB56uqQhPPwZBdRdxiK+I9+f/TIuZmbd1Yw74bDJ7NrL3k0
SEsT51lSaXEzFsmjV2fI8w9cxgUImg2qbQ5mcChkskIirt4as/JCuSVV5K7Mp4VTNx0i14rSIM77
zeA0BJBmglxx3gUn20dmpUOtg1TnsnzHs3c/OLR48j0cYMJl3saumvY8LRkuRNPbvrOq71HtsRRb
sHrI58LaqnKadmAhDbd6jlVqphAKtAUskC+1tvAXGUqQ11w2/A8M3P8PziRE5KiZ4S0vH8RruP4d
r/PA6yycRNRfqoqm4dCqq+NZ/Y1Klx5ET9sUrCV5M30i6h1s+rXaGtMMzF7096rRcnZTk0jrIQiH
lM9ZPCaMpr76bIBbwe49u3DXQKNACYg82R/NJWdBu2kC++tsWf2RF9EoUrw+pD/ay8VMMabPJdaZ
5ufiP9aYzxmnDvrP/xq9GnJH80fKwI1wDi1V/CDwApPt7++r7+y+1MzTb+7A2YYVDkm9xZ9wlotp
ibLGsV7Z8tZVEdmbvmpxKnQbYAB5gH4bWR5JTaeiVXxmUI+f6BAhBGoKBKOhc/mrNbi1+9E3/m79
/8/TbreRQTFvTZ4yACE4LX0AayYsNmbhE3o0iUljUn8kf5hm9HPy51rZDHH61+RPs+g7/KDayjN7
dKJT3DTNJZ7oji3sDnMBXu9lDC+/3gKALR/qOeGXMPIy37Xb945OVgqOsryHTsPdCYogsox9irjA
81IyDuF3mqc9/trfQ6qslNUjOQgHW3IoepHGY81fiwlbvlWOztaYfIwerSbi99xFMg7svDu8K429
VnXT70pLQWpgTDLPaajz6azJMD17/AdhM3/VNedHz4+XOxsfDaVBtWpiuz+Y0cm3sqTkHQij9ohw
Ar+B+TCbVcXG/AYfpp88NvHA71XC21s/BHesKIN1EJBqr0CsW3VjFCClIfJrRRaOLG2rdzwcb1Xc
eA+eTbx9WDnlpg9I9yWO3i0Zle9/LcyV8/Lf739oFP8KPgFRLeUn8Ko+6Ovx3tK/9ovZw65pJSF7
Dkf4Is8Q4PubviThtCnqlRpUfrRCLz+WQ3tfFoW/NZbpR2Yt6tJPG2oaIO+gge209tl+CglivNJv
WBa5ykmjfO733hCMt7YNxbUJVVZ09XQzXbwZh81gcbkyphnw3eQh7BQIg8uiCOKcU1/OT8YylzF3
BMRdQFUGUH7XxIVuKZr7aNuofF6PBFRJOJll1tmyPgUgI7yMFVgJMZuewKQr9i2JSFYOQyAXOtSc
uXj/9Mo8xB+PvHmUK9lsfb87Fsp20wDH0pYkc3/xkfT6uAjqu6lfB/UfA+UyxayIlhVmMhfhu+Pl
IfQzAvq4oVBITiW0Pcrfrc6MGBuJ3jjOUM7q2ygSEL6XidZo30k7vP6FAxjzs6+a0hkstpPpaXAc
nT8hA+kWLbJsuZ+WMS8PUIBYzwXJv/jY+y/GUvJS+038xNyc3dtReUHayXp2VTkebduvsi5Q1jNE
StU2BNTaa7BTbxDg8Bv2anLf4w9SUjt4sAgubambNBGkPZo+JpJtI9m0zYkYjlZuqaPVTMMxqd1Y
pJ+2aX3OiZfZxkTYd1cCZHYHZ9x9BHElwItDmYsnQ6MwxAnT8kvVpmOTgGk+CQR7BaDkz3lBAwVY
b5EZ7oHjX5wqCLKwgwflLaa52LIILtwX9wuj9zB1QRWlcqD5uRvy9K9ppJVT+qGOs+fcP9K+Ky/m
wseO3sXT1RhAAwE7A1l+bpQ77/msmZ+akahakk++A9h2WZrgZjrGkpyx45Db2Edp3ej6aiwRUob8
RbXsRuRmLqxGimuGvgruxb/6fFHClxdxxuhQnnk3fe/zwXuioYiNJSriPRFr/sNCzu3D6pnrPlGa
/zE2QBS1AvTKVoUI50NQEvtgWlKP80fL9EGH6aW2rkHQV3V7iIJYHLzGyZFuixSv04+240OnyEjN
0wg5733cTtN+ZKo+uXEOPZ415XdKs3ltIdV5a5ioVj4v5RMP2ijNNfIW41D9IIgnvwXcwe08SigA
KpL6Q4Wgo++6NKIFKyDvUCfWWvF7WPY/81DGrzxpktQXDntqoBJb5THESP99Q/2HchfVZmMbwSM2
VWymGP6LXkXDvOS67aOnUuZ2ao5eLVSb1ZrUBwNfjxaUqsK264M5es0oq/pfo7ZT/xr9XGtG3WDc
K7cR9/9pvfk4s6B0wTAOus6djrwdwWuRJU//UgSECpR7BMODm36AWDFJ9Ml3qz5DvKyfRJd3WZGE
+slH0K5AdrUs9+L7lXiZ42o+jFGzZGRhAim013HhTdgkYYZFBCp9K9vzLJ3mJQiarJ3aeqsCmawL
WYY7aH/abTC44ZOag5sJBCc5l2kMwvMD0UGw6wu73RaSRE/W4N0qSKV2RVD6O29sD3bf8LfAAjUf
Smnn7HvcPZZ4Tfo6acLhmfXhs0G5f09lPf81NRpy52NqnIwvjRbWCorJ6OzHkCWvnBraKdKoo0xK
+HRqKuKzixTs2ZM6fnfZfAvxUL7bXvsjKsfwzRNMpQnL5xeo1iCJDMPhaYwgwmCJqx5qwqdVqwBS
2JYc1nFb+hfOrWEDYnB5l3fC3o7Kl6dQ+9HOtcbkkMQRO3hWM+4jre1j3LbNbgohBkyqptqqUUR3
ggTWOoyn+eqCFowUoFY3Tpp6RapYPvadi1je5foZG5eXKjY6r1Vk1WBNaOtLNM+v+J903+AAnKO5
jX4Emm181ZSHAkmbXavx3xl8Xl+mZmrvuWjfR+I5b07h26u+cNoD7SGEdGqdmn42ymjbgdu2GYvI
fiuLYFfWcfmo1WXEw72fk4nsBKTSUEr1VYakFv3mtyotW6p+TG1cpCpU4qnK62LjBpZ3lC0vznER
sHVtt8UL1eGzTmb1w6Jko1Tgb8KGuLsJMU3WeFTdWJN7G0/ZwzECmxUbYiE2qivFQ88ItsvSY+9B
O28c0ckjbao6i6iIj0j8Rx8XY+I1lD18kKBcmQEUItRdapo2I2iaSR/NZFnuyZkfafXHx5jJcSV1
FtlNvXetpF+N2u7ucrtyDyrk7qYAa/ERhEeOA8fnP7zyTc/l/I3jYM7Gjtv3bjvznUX8eOdbhXu1
yhiPXhu1733RZWYNj+OfyrWbJ8F8ulG49Y6BB2W25fAIFN5yBBzd2TgWCTtgN3yojPexXLzFSzH9
nZofwPz81fXZj6zkg7F07kIUUVf9x2f8P/vMh5ifMA71K/NAEwirOFhBLFQ8qqHt7ySLr65FykfT
FQby0COZfLGXrjjpGASUlb01gySIGehkSAYYM3En4HHh1o9s0mf9OKwhr7vz6lleQmnJB1lWx6Km
gLGcod61TuCthwXVgnSapIOb9JfW89SDq4o/pqkJTEuWvHg0mnYCMB1LNFi8bht3pzEAd81cjMno
hL9fEPAV4CPvmjtNcSXVAdJc4JWmy9LBF89O5K++OcSDDhpAuzaj8DIE6hr/twAVOMO/O+gxBCMo
NuYitYqHE0Vm/yLgtB5nc0O4+4T8J5IxG+y14qDneBsCd7tvl4N8TpItZJu/rGXs01rGzEy5HOvj
v8385zozs18+8/dP+L2uola31R2f03zIkU7JlUZ6JTnZ/QDOZBxOd6bHXCaQpbYWqVGK4N8H+rBG
FGCA4jhm9irp+KGkAZQMS8oND3hzF3T5zljm4vdVsMVG0WVOUGoKBmKssiGJp23JnWwGbwkaQJVc
oqnKD5VH7itOkovpMi2rQrpGFbOFE+NfA0C3ug1nxXRHkn7ts9m9FovXOrFWrEJqtaCd8OChdIh9
hP9A04m57x1w3sfKiX/M0i2fOmfQm4nnzsHJaXCH9zqXYAwX/V40OlkDjYJ6Swa3SDDxQAXfUhY2
LyHX5BQoYIPGHMFXxK4VyE03cvEyzW6VWc4hbIS6s2rOVsCkXPDvmxCPuQ6au6Jbz04PymhvWXu4
EnI9MIhgt9M8fw3cRqcTHeQayHT8pIR785Bs/cYGpFDGBpIQUIPCXe0hk/4fZgDdbFYyd9wthDzO
ZhYSSQ2XsTNiYLFmwmbPOMu+QyiS/3DdNyVVf62hLPZ3edQVCJ1EAPSmDq66bpwDAVKyhugieLWF
tSnHgH1zrPrXDPz29mERna3xuvL+3Au/z0pG4YIvlF9A6iqrO8TKrgDJBZzTyor18YMil5eqOFXT
eBrtoi0AEVSptHroQXsSoHKHdn8Wjn8HmJm+d9AFpwOosC+xaHkGp5Q+TkPlrHL8Z651lcgNB3X8
HJRs2o0SVJapGspjPgbNromb+Ay4sd4Q1O26x18MRRk8JJSngoX9Bj74fPbaCdoIt/H2hW1Nr3TE
GSDGBJh53p1H6A9S0+/n/bzyyhHTlo1rbMc/ptm0DVK57GDWxPFpMvg1jVJIvGnyE0c7ffHxFaKI
QvdWoNzBug7j8iRJ293VDs2zAgK9dweVRwo7/FbZdpPNkiZgRiXuoZddhV/WbV9ow+5YSMNvrK5/
cEt3j1Hbiv/l+gZ/KQuwVSWO5y9l4vHOGB9yt3/HHuVInahWzfQEtk5y6/zn2FPYeFEu4xAMCRQD
NW3fWEVEGlpSXQbdevej66C0BvrpTNfDpFcldBiZJ0a6N4GIMas++NM0o2Ejj20l7pM5rk+5U+lN
2Y3iVne0y0agHW8em+8rw8tN4r0IovZnH4qv3lTHLxYknhnTDtsj+fMTL0y0j5bdI3mjxPSljPit
R8Wgh27pL0HGXxW+N30ZTi3Jm4u2Ab2biL6hs73Rc1NkJt43uAASXOO5ckWwD+vIl9ugsXnaBh7Z
RvUAzxLCceQqY979AtMj7azAlh5OEeEFHCR71Cdj50WjT8UYKGQlRvL3gJkSihBLzESZdOOaxeOT
9MOrYRIa7iFU7vVp6bIgGrgvRVSjxESsVxBf2uc4ku0aBZgRDNm2QAmQavwuKyhX3SL4GcXtjeSx
9YqCAkFGSedcZ4jVsf87wOJ+L69ycMbMcnxzH8vDoPB/dtVwm72puCg/17uoGvmlh6wgbYqQv3Zd
JTdxFLKt1fX8tYzCN5X7+lq1c/WQQDZruqeExzsUT0CJn2URnxD9+W6Xn/zSli9Vs/O9nL0mjQiP
yBJ3mTFHa3qA/uZCloJAvMvvIhK0j4WW9VE73rAy/QUvLiDVtY+enFY8mZ3UrsXGlxIuODz5E8jj
f14+++xI6rXfdF5qpnwOGBNMUb2GZilacd1Pq9Fl9X3S8mQNd8PGQVkN24qw9lS0U7OncAsPDMyF
o4cHdOcRpVAjhDkbuxhi0Jdntp4YGW91neSZiHn/RGWTp6PjqFe77GnKyOR9dfMlByyaH53oNxPN
8zKdg20cgIuaelOeKlpURWo3SMLkkfymiurBG2ZOfg4gU+xNxmzskRfIFb23l2xaE1eHHPvbvRlD
RudjzFtE8b/HTE7un+sS2pWrQXP3Qz2Q+FUIUmlS7gwDE9pY79CIEuKsRSMti8ja+LoWoLrijlQP
iV3s4cYXP6FU3Jd5U70BC3GwUYz0rk5q72CjtM2GETd6iDtksSuUZvlBwgxPf/S9c1o7nV1u3WJn
brYSzsBhLFAuqWjhb7ZuPb01bXGsklqee5t62whIXgrgs/gJyinjvvfTEvKtQXL5JVJUrNpYzRcv
EtNu9lyx93Llb6hVl0dUSqk2ddk7R69zqrMt23oN0hd98XT9jDoA6gdYLhtF/fLrRFG3Q4RTeYUw
AjtNy8td0Q3efVTSEmGxG7xH+gtcZsgNau7pc2VkCuEo9HHJT+pFr2AGwAj61fKdaUR9g2ZO7SkI
r4OWb51IxtchnqZNxH1gjQsRSzr+ylZW8jjVuj1B11RltvSrV9UQ0NVwe+yMmczdWfWFvnW5lPe6
oQ/uMitpvHrH5ISiNIsJ8A7Ip1V+44FWd8gn4KsQECN9kqTmaoqQaa6A5f8mW01qWFkoOXUxXRGP
ql1Xl1vkCrxjTUcILooo2fqix85g19aqd5R6pOEYpnY36C+yEPcEd0eRCmtNKW3KlBNxnLyheJez
A2F/UflP9nz34RhY9Bs26udc+t6LkM68U4yXa2MmyaAyy8KT9jGK/5bmRYji1P/NTw//cfaFngeA
2AWD30nsfyi8HT1DIh221qNOuANuk+dlUzsPF1szeuh1l28gl2we8wZuie+y6LsAL7CQeIg/507Q
Ne4nege3ANMrwR9FW9apaLzwczqzUZHKfHQNgevhY+7y0cGiJulz6WYfQm0+K1Dq6/oogfj+6KRz
GFVDv8h+8LNKEn71aefuGsQdu6JxyLWAajQLrab4wqDILuCUm0WDjihQUPA0ZvAm3GUnEAGrHqOC
pO6SnS9R8OqRaiR/lx3EjP22Jjr/PbasA8sl+h9lZUCZ+ztQguLEQw0DO/TwDwz0f/c+AN/kPuiE
0aOH1O6KqomKlzrIU1DM6BZEsf4Y2xraTNPsFNKRcrl8jHB/SjLTqesemch5irOCBWCShvPZ8FwM
Hca0/uLE/GVqHUyoHiFDfwexFGoDqWGAAz7ED3g1BZzOeFBHx2qjk6ThsO5RWuMJpUqKdImCfjBx
QjGG4LtZxKwKiyKiNraHmN8s6mmBx7KMvaeoFnD164vrivK70noduz2ekrZosnACGQbqvq+RDOfX
xJF9Bi1LcLMnClksrcKzJL61g/7Q3lOblucAdIGNP2vrkJT+c5kDUKtBsjkBokuO4IeSjcVm/cih
icNZqacfOejN0scNAj4e+B4DedI0CdZV0v1aBCC8+liEsLX9vWgyTIEOpbq62q0+FpHlJy1h08dP
yl1LP9p5iBQJCEDbwU/YmoPYWT3PsviKFxQ5J+1RcpgFSeDsAmXsc/iy/TgWO3/BIFvPbtKgnZIP
DBLlpdIl3nwSdbDSNvibluWEr2L42S88d6nkuOmAp+zigERLd+uR5lr49JVFLEd5NGh1+959QRnD
/M50mYsxE1ZvALyT01/9fu+6mWK6W/PpRpU3HculACIyIBATL63Pi+mjxSB2lJ+wQ8UD4jb7gdOF
cFznwclZJKhRCD6tG/Pw5A6h+2RGJ2UHpy55KLqx37uMei90TjZI0oUP9hiV912pH+pFBNb4fbJz
GA1X1ux6a0uhHlAjOr7TwN9X5ql14onvkilWH6YZZaHY5860DYT8GSyh2Qii/gYwTogumBZxzi34
n7e8+e5NkXXqkyk6Gwe3dDZVZLfnD5/XjUM5A513hxXAabgzFNXdtE1QPa0vwa6Gq4Yos1ihXEF5
EqRkD8FM/uyfEfWNPGAPy/xAseTNd0/1BIY/k9DYUlWuffMbVUzs4frHK+0N9i6cA/wBWDmnTMr4
LGnZPFmyWJs4c+JK7Bnw4UxTVz1MYym2IvbIxiQKc8q8lFE/OVF8ZS+cXIXtTM9gnz1+kGDA9fJW
s2fZG/jG0YHlyjrHg0R4SWT7Gkh6LRascyDiEDIevGk6EhDFk+rS5lW+T6y+31ZF4t9qXrtpDK7K
d+lufNr/5NA6vPHmBjC4gYjwXw3L+rvnzyEO9gJJ/5zDWxm92RD3mZQDuC9LjigC3LrcTrxHysit
nGJjRgfIJNtmeo+jlE+I1XP8OTNICeRdXUX0pIKmQu21PnpTrFv3tXS+sUbZaeLQ+b6GkwQiYBhv
6konT0wOj2ZGxyoErFX9JEXdblXMq71Tq/amFvDNzMAbD7YiGKazwJ62kku9kW65aBtiGrtkzip2
yglxfUjQGYVeVquIPLGxuvPcur2aw6eBhQXiam7jZezTkl7xh/V7XZ7jRvzvp39iR/88/xe6DTI/
DhJ1/6yF5AVWbxX2OD3OyaGzHK32FQMnKUn8YTU0JDwaYYRpFSpHAORD47QifW6BSzbkG8VR9gfi
FOjwgU0cW3+MkT23H2lEk3WIrWo7+ZJswpwDFV6oxYZkTJYaN7JBfaIWgrUKRY2OIXbWZ7xs/JnH
1L0Yyy7G1OPkkVZAbZyQ5wfs292q4FHwBsX19whEuXuR9NYdnYcxZVCY3U2J1QKDGO9LOfQQ/6nv
KAOfvHVA1sBdGKYX4qkqq7r6SqdC3zUEKvQqjpu7LonyHXF0v+8QnTLEkOtJtcPD6Nrzqa7UF2d2
h4ep5W5G5FBswgRZBYGz7nsS9qmH725HHWLt2ly+Tx3qwDGfCXwfhbfSTtJ9dfC0c1dEL/7k51vI
gfk2bIW6L0NxrkHlfauZtzJ5JVuiLtGkm/IakfZeWyXZj2MVHnMOLYq54PgEQ7FpUW5t0Qktuqrh
p3Zx3iJDU7XJa9nkKLTp2d0xjiZ5QUoMR6mqprUXjO2mo7l/6bA7ZTpv402swShIodpG1SZFo1uc
2xcPNLivDggzaSManuaREAh4pk1jxy9lwIf3OK6atNVdvyazItuws50MO4B+ScKwSju/HL4VkMN3
RavLVHmPA/eTn8Fg3SMo3klk51dTBMXCRN1MSkemmpXxlvoyOTZjP+7C2Drkc8PXzgQVe90PqQ12
9cvM1bgZwIvbNLlCBM7lxRXg7/UgHb4rqq8xkq0/kHICZhMlWZGX8QblguShBi3GqP0w4V+yQD7N
A2QL9WksSnJvLm1rO0eLgsK3dFHL6rKKxcFaBI1z1tEE/YEWr2Msrm3IxSNYuY9Ol9QXFFGynxrL
eW4KJ7pziejPU9BdIQQApZ8RghDuB7EVP9lVcUug694XEat8CLEb/2QBgE7WcxmyNx0CNRbK7jbG
tKbwEguEh6E76DsVyjEtLM7ffItUq85W5dFN1Bk0zRj8Z1QRMwqaMkGrRc0mKspiyyb9q98MUoCY
gGuWKcZGtbEvVtTw1ZBPT8iM8Etbkyd4J/3dNBI8SbN2Dlr3w7MdY6cGNZxtAZJ8x7mr71k8eOdx
jHZB7ZdVhoJaAPR8UNCXQXvK9f0wRtFBzPQdOUbM0KiQsE8q1CX7sCtUxE0nqCbTfOTDWgBZfoYb
o9ag3uNYW8zQC5PMThy156jPvKkSMWVa9hbKv4QeP340I18hTILHFWd66aUFDqjYtbJS3wldJge8
Xu/aTiS4xExuEX2u8Wb274124OER+a79YLjOkonMbeJu01VvcweiL0GkMynS/9T+g44j/dTTMjm1
+QztcFtDVkEVRCQEWzpK+OU7W1csFXicr8xS4sqXVuQ7V4ZN/2i6zODQ9GyrtVdkxgS5id1ZTvdO
kRJu+ih47Kg97HUfdpkxo6qYgbzRr8Ti4SNqC+sbU01WL5ZooNisikGtR3u0TvNyAZvsV6um3rAd
yvDrZ9fntM+5CRTFSG3gp/8fbVe23DgOJL+IEbyPV5G6JUuy3e3ufmH0yfsCSILg12+y6DE9munZ
mdjYFwSBKoCyLFFAVWbW20zH5kegeH81Ye0ehoane7cLPVBCh2KXmFp0FknCtzEzsgekEuXGqI3m
MrrMWXsFpD2EiK4efpl3VVEVR+gRt4cYX/9dl1TuyYBS6kaX6ngZmrZahwB/PHZjBulpU6jPdX5j
zALqwB2LG3St011vMrZPI6+9yKRLEPfK2Wc9LM9qg296lgNboJX8S8o6wwdSr7gaSLvuAKRSd33d
ZX5T6aDbIYq612ysJixl+skQje86hvbVxsFCV5n9062LJw17CJ8jKngVhrKGuEj9ywSpLMaz8HPU
4xWKOKuuVpl0OybbBxdfpW2mu2I7WMDKqI6L2IId6y+qxb/pdpH+Ku0zUJoQWMCX+Woj9/zZiY3a
b3qNP0Lupds0eVud3IEdvRQ5wTBS+BUMo84vOTIBTTX4ccXyn2qMY5ZXYk9iu2a5Ab2wOo6jYZ11
4EiC2BPaJ1PIM2IgLhKVnoZH9oardvM1ia1xLVy1OSBM6TyWXPwEtwIPSmTtcSLm9q3gXXo0kghK
fkUvHwpvOr5Y1rdUqyPQMlq50+K229oRtkiQLLp1QOl+9wCTW2llIR9lYQogzJm6YWXfvSA8gQQJ
PJJp4+w2VXHTBa+AA+A71YnyvTN69l4b0+qE/2W2lWprXzyz8YJETHJVQ+rtpJ7IU1kDjj8kXvhs
mSa/Omw4ZGCmCkOsjAbp3mho83MCAb4tMsjtmsBdEd7LwBZJsyfoVwdhcyBF3BaiVoB+8c5dddA0
fVbVvnxUwwoh09Y6WqzPfcPsxb7rtGg9ulr5GUSMn8i6DNfGA7WjMuIfyfTMtTJvVfdK7Sc64rAS
xc33fdLL7dBn5WOkCw/xyo5/tz0GMc9O+6kgZdGoifOhUc1xrWnZZ1eyOqhKw7sWUwOCvVjpKT6o
oa3oygqBIC0YmVOv45B5V3L0PNvcuqnprZYxKLuB32LhwTKtQm65NdhXd157Xiy3tW0EVEMvxhep
RPHareryrEQIAIIfiP1zb+QnL/W+OJnhnRMD5+uYP42Gkfj6qEOw1gPLnYUHB8WmzjUIKv4IfW1A
TyCK7+Vc35d9Li/11CS7UhblBofjZFfjpBCYdqe/QO70q8GG4RfycyOQytio4LTNlLxY8dar1gKx
bzwu82g8KDke1KZi3QY8R3aqVNIgb2ztg51Gzi7MlBIijSW+r1r+CZiZPBhdjg2XWsvTGAI9UhiW
s0ltY4AeUFZtXFU6p6rpuh5KSt2TVTnFjsaWRuPuHy7c1RFXcwD/wm4EioScv7hc8FXpmMnHHqLu
QV9YxjXzYhxRgYUAnnubGiMoAiAkAN8DIUihN2I1Ju1ZMANHQESongrkmVYgZQ97GtMKw171YwtS
seJeUyNxfiIXhSoIfhtG7mNkYJec6OpXVVHkAcjT8WAqYJqsQmgnJ3IKTTSKwEYw+6TwJP8s1BiA
dcCBJuCyiwB4fAAqvYcAmmH72eCytQ0MvRUnSEhGRXJS66HcJ2OJ70OtKkHjjDpSe174KB3xGNnR
GdzoKIY4kIIAS9ZtQ41VN8TTQElWmhI8tha0cRu7JlBq2Qe7kul5QFwDoZCWfcjqyn3wMvMZnx/7
eZRg84AO/gdD3JnUYhYqWINTXND0SAATQZwMacPDh7b+Th07jtV15YgscBw2XjNIY60MrR3ATDDG
6zwGtY+tnrvAXkwuZMBpARopCjRgMFKLNPNVq8QGeBJQGzynOXVd/nqVG3W2hmykBZkvwVvkYeEz
X+JJhM9VrvYbSOZDF9GC5KSigtpdaF54pgYfA2/fgWllQFvkbDEbPwBFemsbJcPXH49F7GCdmzYO
EEfBO7O3mOXcaKx1q4Oe8XFXpa4OgSkwu7rcRhZ+gBqcWkJTpZEPyDoZV1VKyzfCOLrFeNVb6ch8
p+Bo2ejRCDaanEIIFyBYg95STfxMA7np1Tq4OKn5uQep7xz3P6RRIdHayXrjuQjc1knmHHjIsReb
rrQM8jnzIPWpaZ0HZHnlpu+Sdo2wKVIUNZiQQsk/h1mcfUExgUkRRWk/4nmv+W0aRk/AoiRrM2Xh
xVbxoUiyrzhcIQHfMYD3Ows/LVOXGuHpQNVaHqID4LXBpA+OfShFoIhcvxr8MTE5iI2qDemVEG8w
JBGgnKx6LN+Hti7A39CUxK9HxAPMzMqDZFSMGzVNDEogdlvdRovU1zHWdh0SNnqzH3Jmzn5C0x6Q
0LNPWWV5mzqdcOKOZh7aBJEWDxrWz1ps80fBxUqFCO6z6fRrL1OV27RRDzuuvRhArJ4QIAjnrlUX
hZ9KkW4KvU4ZtHZRAaOG/P8WEkw5crHVdzdMK1QOEOKA71qCE7M53CwoafjSy8et5YXuMWPKxzit
skcBhqTZMf4cScmeK6CRaqPVHupIYc+eISy/h0Y1nrDoogpLuNV6hGbCNnywKoCqQN0KH8rU/qGN
Y/oSFSnbJ2qMjJAXZS822DJrU/BkR1YwIqDdGZs10CuwoswEVG4z5Ul1TfURvx+AsWB4cHrwFuPK
Xtk4aB4dZQRgsLeMnWXwPICKiA3GVMYh2AT0GHjg9ocCoQTUr3DVAHF9WKWqbesKP+9K5lgIscTQ
7wRMdE1zda+PtrVWd+t5bgfQGX7tEeebnLHD45tqBDKerFmP2J8px2buAqaFHyw5qBtyLkWO/OZg
Qs5wuq8aZeWadQiMzXOHIQwcJLS35Gz0rR6w2A1na27zDvoWRbOb5yYCibceKSH6E7IxVnxkWLMt
ivHsLMfrLz2k7zdFMtYnNzsCfZI8K9zvNVU8K5rTPxds+AgWlXeuzHLYNT3Im4oxiEvXQoIu6T1w
h5TEnsda7WszQk9tHuohVvBgItkcqjV0blOcmAE0jw+ucMWF1ihZkkPzpEy2bjn4hVMKbPESJwB8
Oj9GEYjfYL19LxGc+lrXMcpBVIZ1KUIr3SWDe2jbsbh2VvahU7PoBXxk/YC6FlC89obohWVtu0Gs
XW7ICvAA95Ej9A5krUz2VPCqv0aJa3zsvvKmiHZ6XKlBLSwGxRCbBRy81S1PkeRETQvIIHk1qoOs
U8v54zKfLk2taHT/ncO7S7PQ6k0mET6IrMcQJMyPNv68J88EjHfwoo8GPm23MK8O1FMsYV7SSD5S
Lx1LSKCW4jv1GP5o0LeTBunWJv44MmgHuQNydLRq2o7GJgQyJUhtxbjIUH1tTGXvKCK6LMPY8NeH
PIw+kNMynpudto4lMsV3hipK1VUTgi2wOJML4hE460DHTLzdLuxxYLSYpn0AH36TiFZ+dkc7DMYW
oGaplepZ1RHuAnY6cKH1Av47i/1kqoJCDeoqvV7lhuXi613iN9xB/ROyam9XeVV466EHoeTOQM5k
FZ0SvbOC7IPyK7bgiEog9jqvyrm7yvkI4F4HUjECLHIsD5ALe21SbBUO+dTQ1WJY/BbDnd+/cFmW
HwGIz1a0/jKPuovPcqd/4XK31DL3t6/yt3dbXsHicrc8jyZg3p357k7LMsuLuVtmcflv78dvl/nn
O9E0epVaL5tNFyePy59A40v3t7f4rctiuHsj/vtSy59xt9Tyhv2nu929gv8095/fl98u9c+vFPIO
DLtDo/IhEIKtXTJ9Dan5h/47E1JRmFXm7uusud+ZWTWvMvfnCe+m/e0daJCWej/r969ouevioyLv
PK4Xy/uV/q/3x2EGR29hptidL3ecV53vs9z3/ej/9b7zHd//JXT3FhwIqxH9Zrnr8qruxpbu/Qv9
7RQyvHvpyxJkyad/+d0YGf7F2L9w+e9LAVPfBRIVflZmKvlDN8TOmgER71M37ifJALPkQO7ACoyW
5auNGwaKyyt9m3MU9ePMw45yMpPjICNg4gBeOYGkzg56hZpNAZmjfm2auXcG5hcMOhrqRy8/Nh52
gbVe61tdGk5gIqnkg/fnI80A6OVUrm0u5kZ13aikGzh7kPSkS2sYM8VfCr3pzuvEZWgpBReGRgqV
Y55/DROu7E1IPvtlUWRb5KQQj1KL6hGozJ3ZlO0DxJbKRwXRl5PltVeykVeDb+7Gs9kQgBZePpKb
nqGUWIxgy4Fc9FDFFqnE1hSrkkNeV8Bwmam2Whb6l3fX3f7qWHqIIOrf3NmTUF7Sw29RaSACV7ri
PAKJJVc2tD/O1Eexydgfcu/VvBjMNxfbVOBSDXCpxOs0mksN+Xlvq1hNFm8qE+RdrQajxWApsgB0
SQ2ihBApXfrvnDLXPQN9Kbfv5gB5+of7u1GIK+auPxiqgEwfNPxR+s1+6LXEeaCrHLUr+r7sznfj
2BAlAfan+AzdTRja+NRnEdQa/liDPKipcbyFCpTdb5cxuopzp9+BBvnzbpwWqbl7ZPVoH8hIQ04u
NoUqxb4B3h6YSeQJUcjJwlvk+KXNvHmcjDROV0sDeJ19pO5IAnh06SKZErL0dS5N42YSBonBWtQ8
K4YNIAC9n6Sj7q2gr8evq0ZDkARFjRR8agGhRtjOHjapV7VXEantlWm1c3B695mGlnHIbz1bRevi
rAFXagrAkTe2GfW+nGbS2HwPWmkZpPu4TiTn+5BBrcdPRcX4lmi6dAUdqNsrX/eOugsRPq9ezbb5
mji7xN6FLCzQDm3gQZczRg73oLaGkUPXvCn4QWkUG9ehorI/XbeawVSf3MOW9cOxRYXxVcT7IuCp
8cqdzpTOcxHdADt6aYyaQ6wT0Xwaeudyz7wme5S6oGO/czWUUNB0ImJDvmCVQOcfhdMQszYNEKV5
7trHeAJFoEKk+qWooA40VdJYPGJb0yAaLApf39+BfrIC4PMNDTpTtVDwXy0EQILqDRsETaNjaUfI
HE0RQHxTHhNkUSFcCVk8aiDIXqCuXNvPonk16UlPfi2yYbMfoBZiDdUTDum4mt8mhYJN0rI0iCH1
HvtACpaAgxRpIEKP3Woh2Y3GtGmsA6kbJYcQo91Qn8x36wxqeuFdGO17m4tTr1r9yRPIEK+on0KF
/ujqD1VXDWUwGxB8Ah5gcLpvMYrbIHGv99BfjupgWaEr09e17sbiab1Qf7gbttVE2Sr6cOveqoS+
+115rSLKwtFHDEF79wsz/+wgBXicfaj/bub8IyPCRPUjgJ58MPygj6sgY1rkyYsAL2xbTsXmqMnf
riQVlVv6ZO5FNs+4G6cuTtD9Fsj/T1x07rhC4BOsKQ8k5sJMlPPSlCF/7ZpRu+oAEzmRkcbnuT3Y
OH40snG9TENUPQz6utH8We3WBOEQNCgBMUDTSBKAgLVmrTj8syG7Ijq0pSNOZVriYJrwZp+OebPP
jNxVH4WF2IE6uKVPPmxyzIiqID0goztk3RCHfKAhN9YrH5tRAXkQrqmF7+k29IoHZ9zhZ067gMyq
X+iqQB1QfUy68zKuo3TbqdAtaBfB1VMBql1pQ21tHbxsUPwwuDQI6+EvAeo7SBSIWM/mxPQgVfl2
N/Lm0y2HSkFKBndbXkDMSn7quTnf7d14mTdAx6Aunhj1/ZgnzRZxavXJ6woIVSqh/UNHOY+4K8Q3
ty2Fz0Dqv4ZvvonhjHe+wvnEcJu8gZ5ypCEF0HGIo+UeRzipjHYG9JrEbG7sBBFJIB1exyoQq6qh
QYWdacY8mdYR8RTUa2J3xScLg46ZFtCK9hDvyOV+yrQ2qLUJVN8xg6yV1QS57jiDfQFmvVy7HELD
+NfZP+wYPBEta77GdgpdD4vnl4ZlqP2LYoYbCzyXZ/IluZY/+6r9aCFNA+iDojNl5Wj4SSLOAEfV
A5BhMnQnGLFqQFeNrMQ2IKvjAuhAVppbdchDqp5heswPsY5vIk++YlM9KcTrEYFvgJ9aumRtpkpU
ZC0qVJVhJgBNXIPKr9etzDDnFwiVgMEzXS2GZSyerEBwaFs7BVuB/KgRUGOeDeBu/BiR4RuFQBJ1
mUC3uFuJbiGhdgJFaCxMzsu98+lFAX3Fzw1gTYZj1mtbAo6X2EP6GTwolINRP0d4A5AsTCA1LDrt
c2NpAFnV8klWAvw8JcuRCY+0z06pOkh+quE5ykcVBRDxgZ2m06plW7L9gHjvv1s1HHRoYygK6vtg
87i3hGtttbAHMxv4rBX0w/pToifRS1yP+6hBtL910/G5aip/mITRwJ+rHvQOZaOiyQukReydbdSY
IauX6Q3+FCxJVloSrDxxImtiqu+WLGWJRDHWcNvqB1IKOTIMXgUEvdM9qhAc33dubG9Q7Mr+qIzJ
A/0OLx45gJ/7OnGsTcwtiC6bUKcSKzZazZb2yWOaGEfTKf27vTJIldiBj6pqHK301fo6RpaEs3cW
OeDnZzVv1ZHw2RkVf8qm8o1GnkNFx+SHVhWKeHjrIikanakZS2cPcnR9thXUs8NC1Y5rbvJIjQeA
R50Bi0c9aFvo58Zsj0ZvogBMIYthW3Six0MWE0Z8/x+dIm/9qf7WtoIUHYrEtOqhbjvnTC5SD8WD
7Y7bZYJuj9kOT1Cw6mkCqMyW30I+ffaZ7ztml7qq4nkRA/KOl1gi8UmvwgEMH2XbQ2tFvtQANZ0H
wDaJjTktPypu7Q+oivCk5IGaoo5K1XHxJCOm+4lA4VsaG4C4PQEV9cOb9F5pqKlMSAUV6tmZhgTQ
6ZuM2dhFTt0ah75Hw/pENnI3U/BIvQKUnVYNzYMsws/QDhFHL4rEUYYDUOh0SQ0e74qCuhZvDvde
zZuFfKgbVm3UrKgPqbNkrVtjP6+5+BRVKkN/mU3rWky+vo55CerXhfOsChZt71xsruIXNfI+xBZD
JZXOMw9uryTADo4qLqlZ+mQnTzI7kMp69aS+vXjOJnJFQkL6WgSdEXKiNehquSVqEyiG/7d3I0+c
UWOoDgKZqOp8uDgQGAzSQcvW1O29GGO9MVx6d3RWAhoUmztDKPIfMfIt+/vxajjEdaEdWclyG+VU
sMjgPumyFg+RHrUAJxXOxsPJ8gZRe7YK2Sj21KUm69xH1ezTE/WaNNVunTUEJQoIXaqp55lRdAMx
c5nSQIXj3HXWLpR8THyva6Ey4BVfNdC/Ex8aLyO+IjrE/mj6dOPBjMWGJwVwSg3zAe8RN+ao8ROI
AMBVhk/UGKndAkFkhYd8GnM5gKrjqKC4y9RFtr67lJF+aEzvdYLeA8JgoZAgDYGKVqydsYds7OQP
7G156ivn1+IPaiDgXTaq200OTd9IP+pjuaPu2NYdwGh24lNXcXPjsaw/Fln+ejeoIjUIX9rO3sjb
DKibykDQxp3qlkFLNMVflkYBJNarM40llQUQ8dI39waIctDqh0M4TSIv6lJjJHYKHE0VBXeGpYva
LeYmtmxgBD8amos6OdKIUCrFRbJpgI69BeBj0Ao+bpCFh3S9m8Q3NXFXqayLv1hpromSPOSbG270
RPNB7r+fTx4xxGlnj+UOb/cn47IGQMHQ8gUI3YPU/8aKoeGVMZTQW9kg75xdpV2DmRFBSMAS31mb
Rod0wlivyLuzE8eXsTFcqWmhmnquQw5Z+1ZeSxskjyINiy29JkhMoySDxU5zz0UajSvWsMro7Xiz
0qsr/saaIyT2bm43zRXTW1eqmbVDrjoCwykH9Sar2QFwQWhLAQD7OMR+nkwJ/2mkUlPvYA/lLzLN
Tizs1nnjJutlTiSqfCX76HUdMkDM+P9xneXew//+erp+VH3DgkJZk1vGqeL6tk91a9+GBvZbed8b
J9lgGWy9cuOU20Z6GEABRllI40RDgqyzD7k3IOWstdYDl2SaQp60NnWVAdUjgiaC4FObNXJNg2Se
70juA0hIa5Cv2Cpxk+z1KV1L4HxWtWnIHWpirFH9LjF9BDXMQ9IUFqDbeOa3EX7yUGICfY+e72RH
LEe667pp293rviYckj2ifMoDviDRxe1ydzNUrQGt4z/G1MmA+ndg5jB9Hi+hvINiyZMLKph/6nWr
3tN8GqIJGj4+AT4pkEWZ5pNB9IV7snWpbNJiAJ9D1CdgJZrTqFn16e+6ZCAXCVVrm42g1v7vvrRS
nkRfHRuKaMx+qhVD8enKBGhlviqnsTpXUPzvzfrPfqgHqwAVjGCmm6/vtLGoqwPGq5QJALPTPo6G
qGFxH70rw50DWpCHBmTbiuisORHIZ8gvm2YBjPNgGgAwp0/GNBwWXXaQOEv71LUaUO+hkaQAwDxW
L7qGIDyiQBAcnZyxo5/XGLGnuaZO/BSBrPSCJsPX1sQ+BhUu7AL13rZV7Tzy0EY1yaULcsi+jyBo
slW4N1sjiJXdUtu0TpAIH64jZFIsaXRHiKDJa2ii4YkCFewm0QOnr/HwGlI7O43u6wSaRY1r5PNU
6tH8wcrStQMoTVC7TY5YZye3lZYYtxpEq3VXI05mWhZK6k1joWK2fl3ZfHYhg8QCKyizlYdalz+7
yNIOCA0bN4iaHtQ0Vs9a17qJX71IcMVu7WSSXaucNXvYtYbjJSikXchDpui/Zk8TZC2g083Kp3su
LyaPoPWdAhZTA8N+pPG89Vq/QYmP7bzU8mLITC8wdfL5hSzLVS+alzn7MtUjCCbgYGdM50k3Ufod
oP7gbSk40q+WQU2OwN3SeZHcgfmGJ0TrZ59licWwjC3LoNpPuhrxPUWt++EjQmgvIFQqz20lrW3V
mfWuLVj+DCW/bzqAj9//7DAkKHjBIoRlSApIquDJGBDyIjFANbaNwG6K911z6pIzWcl56ZL1bm5l
A57eAmPti84yzkUGPNAQup+Ab9XCQ6RBLh0kHqh8sVqRCNOk5hmxXeNM3nxog4wZ4li1v/LKMg8x
JJ6OYJLiX9UoqFMJZmjFICKGUdQxH44ICZFVTi50RQ3jIEnNlvu+nbTGwe6/o6SZDV705EfLUR9B
pA5U6OaQyghy7VHWF6BBozFGLVZ2Q4OA/YjfEb+3mtL9ledmcQQauEboMymKIwciys+cUPNpEndz
b510XYK9Veko5hm1msFaFxIMwKlC+tSFapS8eHHYoQi592q11J7dRpQGOIOA94JTZ/WpK9JxpVVJ
+NJ1gCNpfSVfwiaxVl7Ly5fQQdnBqoo8VFHgykqxwNntDDCakDbwDhqq0848bTNNw7mrkdQD1Gre
dRcr8er+7dw8jxLfETiStxP70+gAjzFYomGv4Dlne1I7QfoMKHaJnOFRRM2axgZALsdgNk9Tir7S
1mxawQSha+1pOlu7TKl3kE9x1xlou5/1LP3IQTG4qX2jX0TR5CsaL4veDAoVMHJvAvWC/oytmfYp
HJv2gDeAo1JJkX0Gu42veOSFD8ACjo+10t5oPNKLZpOHpoXAGG6S8HbTmYATtdDZfEm+GHE6/BBj
hHIFeKzd+rodd6h+0uxUs4gecRwEht4u7R/JF72F/gl5Qt5M3uwUsjCvO2voTYL5hJqOASQscnCg
3srP0yCoBvlaSic/A43nXMpGUXwlsvBr9nYVlQiV0ljydrVY56t0qM5dCXGsJLJvMXave3wWjQdq
QGI3H6w0RNVGVA5c3RmoK9PwVteFuyffxQM674iEWcCc9nn0CHG/8kljeboOVcD+Kw7iWKrUtW/1
Tv69HVJ/NOXwJUJ1sfXIsvcefEqR/KMH6UTlaeIXSYxqopECwkcJqc0t1G0KfIsUNb6EVGc59pzA
UqEJNhdRjulw4iw1lyPwG5TEOnrQDO0CbzKQ1ctdfGlydpZKzUAKmc4076ZNayMHPBw5O7dTqV29
R8DXaLz6UQKYuBeuom+GsVY+IoI1exgg/awKCeEhOwUlqkR+WJv01lEF/CtSz9oRyrrtI3QU5QO0
z3dGiZftq5WsNpbURUC+1Bhq/hUSdtqRek2XjOBU9jvoufMrDpd+PzKkJUMUc6NCuS1HHK4yEB0Z
eSs/OHoZEAUa8qg4DqOcSkAsZ1d3tJVr2+oZBEU/j7VeeUpCKddQ3a9sMGUgi0tNbKvqQbGmBljz
Ak8RXAJba+qgFHTfCjwbkSmYLOQ+cdp/d1lGKALJQIcF77WRwy2ZntcQ+7KQw8ktHOtBXCh/jmFb
bpaSniNwt6ju16BWoHR2NH5f9ZNcytQYjrmMzdUIFY6AHMmwLEVXUca36dtSd26Ze1E8reDJFpIr
ehq0hRW0rV1erTrHQdPM0i3T2zzgeoKTppqDON+pqDNqsm+iLryN3qsjShGgPjXVrqax1utHf1AG
fiPDb8fUaS4YfqCmLj40JWdc+J0ctIASj4tA9Jy2fJfHjFG9aBMK8YGylrN51o7+6/Wc3jQNlKSb
Nae7qrM3fdV9cJMA4pcrSx/ys5B9H68zBVRPp/xLN5tYxqVAhC7v2y313lzbiYvMpuZtnFakHo2T
x5s/jZtTgaQ3f7oluXpf7AYCTPWkWk1NVYf2mvdsXC1jdDXpZ571yoOMLflYLnQJwdd/nde6AqQg
8hRZg1JaInPWVZO991lWbCG8tkU26gfqJdiHprEe5veDulC9Ai0ab8DyFyHLNrvRkFs6yAK8TZ27
ZLkbQ8T3axixZqXpQl3zFk82UheoufEDgPr+EgFaDAyrtiINAh41xck0oRNKXjTJiXqoL0xS5n+d
1PLs/Joq0RINlb7NEnS3OpOoIYXyzKustocz9SOUx9n0EqlEGlMmn/eOYF2v8bRy5tlkRkxYQ2YR
8Tdgrw0ID6U/TWTe9kopjSs1Y9s7gSN4tF7GGOh1SCGq0aooVRPHYpRqF1PhMGoQrYbeKkPMuxxC
KDhOhcNiOzNQjPoLObwb7nptAznbwqexZQ3E5IB74o4zr0EGu9S8sx5hqzndqnu7H1BA+WYcTXFv
wJ7jO1Kv/X5ZvPHwNajNDh8+T99BQQmSMFPRVogaspuhV+BZO+aFl6hCj+KQ7DY50BA5UJM674fI
dZoIsLI1T/zzWsvyf15LVu0nL0m1g6vHK8e2+CM1qVah4r0Wdq91bdoKokj66Jn7Ts3bx74vvGtf
xFOMCrVkRIT6qqEK77mPwBVy8aX26u2AjnOtcJS5917uRzPUaX0ak+bgXQesT72u1l6SIn4ZssS5
DQLbvSYz4j11ibrjjc4RLDR+Jg5PkXrRLdWO1CGnGMr04DKaz8nE+6FxeIfbrAdqilkgg/kdSucF
Gsc3h2aQDxjIr7dalppu5SCIi7LbeDFaW8W3kIHnN62hgnl1ErhN4U2ZLTUsN5EaA2QBnP41LvoH
NubySEPU1FB12qIotg4xR7gh8ggt+RR+qgXwQKY4zaEZzNRBJWGU3d7RUSKjnzi6pAYajmHQapq2
omMKjdGxhK6WsWXG3RgtYCLrt1LdqlvHIIACMgS9sHeiYSCLOnum5sdZTgx011fBsEqytWXpkMjs
UVxwo4A/uWFTgnTM6mIDmkG2aaZs6mKVkf590ICgQUov8cFTctZ3MHnqkrVGynG2LjB5gtMjSxvP
c+8M81KTNRvxSUZtQ0S3wCJCTaOPYw2lrlCDor/ba9bHsNO/oCBTeSFj1+oriOTpz03BvEepx1sa
jgsU4jMEeLiDntgfh0rl+1Kts4CsVsSVdeSlyKNNNwhR+3i+wbzk4NzdAMnEdzdIXO5uIGUK1Cto
Lu3JijMfXYRdqFtYAPRJTffzrD9AwNM9daFMAm4lybcGRI5Rh/4pCsGZG6FXNkQtquzDoLAbOQBA
6UDsIjIuy0yUB4y/NRoOwV5ofsrHwtqguAs+VhZU6/OhgD7MhFnpJ7DL0tBYicIrkLctt8u4lzCx
aQCURJwLxcHuplJXITDlNBc8XdSLeltYPqYJPkxWF7F61U31Kaixqw6BKrpkKSBY7dQsZhqTYxQH
o0AgiAz3S8zr1AyJYkShA0Nn9mlpRNfzQ18DuvQ2HgGNdDIGCO0Ff1yCctiP/J1P1SbDNmu9b300
VA/QStbPTNlQB9LQKPNsYzs+jzfFlsZphK7aaY7IuH7G3mYZjlBQEpp2SLL+adF36y3jf1o0QkGs
vuSJ6/g6mFPTmYIOIFbo2tthyL7Q0NLcnT9AFP6Eol/A004zgS/TN0k6IFo8dRdfZ1qtiZMv8wmI
rPN5pm9EAECTe0yNokFIp2RPPAeBT1VGkFGKxoGOcOM8SxvMdAjW/EIJO/eDhucnYnhaeBpTxo66
ASAk6hcZT3jPxSpWWvWH0l6oztc0x2r01zmhpoQnHiUozZ1Vcq0J6cuiwqkYEe0vLZ7Pqx4iLhfG
e8h5qBFOX3ExfuEOtB+gFyn9nEPL0RGyCpBRSS+AHg9725XKVnd4dXM1r8HJBzwsw4Pc8iQeJhNx
HXquf7qbpLVMgdqqWd1aBt0DV+rO3hSeLFB1AhtI8IOYs8ms0viYseEhl27+PTMyMCmxe3uEviYD
xxQesaIaH5noHyh+9nceb2v81gMkNtcvwQIO3C77AF2K4kpAh26tIrv10ZKcgQAWPxOgoopV+zBA
Y2uGORS1AagnqmFsjAHqVR30dre1UfZ+VZmotj0hIdIymRel+W1Ai0qgJWlRwlCA2OnMi3aa7NYp
ipYAWoxtiuqIa6Q25Qm1DXACQXGyuUtF6kk3VsMQYidQWJm2OzQ+DbFULU+0xNs6NISCnr6TKhre
Zsj32wA9gngFkY/oNNp6duFTIb0ujsvvXQzEVOt5X+SohkGOg9bsYbVqv4oB0vGAtNvYPAWB6i2e
CjkAfqnqXIMBZeQkxU+XQQs62ChzqeDoQrORtGlWOjQfph/kyA6qYUR4TRbFpaihJUp1zbsmHQCo
+quB2QrOEpMhQkRtnpH1Hj7FkyFKa/OkG9AhPg8IVRUVV/nTa3xHGE6xGZCgpnp3QdhL9Wub/Q9r
X7Yct64s+0WMIMH5tedZQ0uWrReG7WUTnAeQBMGvv4mirJa9vPeOG3FeGERVAa2huwlUZWW+QCm0
+I5Mn7lMQjVdLOCbTmhgB0XYW0A5JOs2N4DnM9Jgq7p+45qdf/RU5PorpEuyTQkiRaCMoDFP7sRg
/jHB7wP6IehV5mi92+cMTez0mwFmvbaB/n/pRzB93Ozgxlk7ecZf/hLvaTtLwgrIRgEusgr0HnnW
4lOqc5I0NoO4XaBs7ELQDrmLsLbGheMVHSRjG/tFoPLSdkhCIjlw4W1fL4hlEzwroLQywHdIQ8dz
/vukxnIAzivVGUmqCvS3+mKApxLwQuhndNMvm3akkCmDIowE7Mn01grsxrUVNKdUKPXA9aUc3bWo
K7C76xFdAPh3EoFNp7aERW/e9agV0wiUjuDjALIPksjx8WZKx7Y4ysH8Qia6eH1Y7QOTdfNMkbR8
X7buD0j09Edwf0LGqB+zAeKgVb8EEbqLGpOskW/XRvJQJN3N4TR24uJHmZsm8DLZeMKRyVo30yAX
hLW0JLpvsC+Hh8YUQ3d0AUsaeAuy080M+l4AOOu+f5vQCkhsN5N5lzEfUkZGF/r4TjYY/nJ9G61V
EwerNLPVkxg48qhu+MBMYLn4WIM91LOMIzknaZpoqITQOnkD0D/tIFodLckb4FFz9pT/FZ3F6skF
F/QVcgBV27b9smqNu0aCW4wiKxfd2Y0qzT2tw1p8dIQr1Zq8TPTyYKHfFWyY+ImA40jvU1YfaFmK
ABIShH1G80ijpAQRJY6czYlWQ86qB4l9o0Cj5UFv1IEenmsNOIZNnD1HaGZFwSMBTRSUSHcSb+S9
DRrdM7qy8dXcxvVTA3KMhSmhzFbhjxYh4RNDLkiszDgdd31cAnChc6o4TlvLJOENWPEwLFjF7QXQ
DNkZDyXwtdQOmm0Mx1+lXWot86j4LZD7EAGImmJjlg1UgHUJztAluEiX5nLkgMJh7C5kIqcnQGBj
ho7cUAQ5vB5ETjSfbLdFLLcHRrfoL2Q3hSEhSQPNLPTrW6e2b8pdzaOHaDIcUH8RpVVcMBBZWeBI
naL0e4FnOchVtIeLELfQgsk2HrSDF2QEdzPC6XYOBXVlue57lKUgT70KwxdederulgJQhoO2gCgx
dpQ4IEcinBFC2KJd4QvWvidHzgRq3pX1AoKM/OBXVYkvvpBtnaIPL3UHXYPCTSCoEE3T0mz99KWT
QbXwpyL62gTNRUok5Bfj9FrjwIe/atWhg2RofmRO8cmVWfnaG/jXon9ZPeM8UKx4mYuHfqiQEHBc
6xzwcdqp2O8PjRlKqPKyf71yNTofX9nVr2zw+lKrCnmWKn9F0f7jKw999imtC3OZls5wNyXlBiRm
YOOeHGPrVMr4aku8z8M+YyDDboM1KP7DE3r+hwPq6NbWlql5n4HQbOmLpv7siv5Fg7Yx/yeojVDp
nLKvhmWYL/HgZyuGD/19nEfGFv3b6SHJUnEeu3Rau+FUPfk8AmE0d6xvENJ4+zEs/BhGFMffehtJ
wD9+DDWF//oxEieofvsxWmxszjb2yct+xOe5kZCvQBGieAIVbPVgd/ha0SMnNHEBlq/0VXkhE3Zb
YhUKu9/SkKbzCVglGnb2OE9HX7cvlnoqGgPQYw5SZH9yktVgc/caVVbxgKMWgAmde4WegHsdYp2E
gQjSkWxtHGvUr+a6AsnxFQij4sGL3qZDEgz1xMRFNsHpzVPfOW8Xoe8ywN89YwC6VI+8ZJiQW8lt
JE61B+Q8UO2xzL0JlsoV6To4FrILKIFMJ7DBQlPP/E5mqItCKkZHkU4NRZWTUqe6MR+wb4mWSV2D
D1NJpz0NmkGFLqwbBuyPQQadgP5xf3NAGgHR5nu0Gtt11UU7yHX2Sxv5sz0V7/IM3FdgmAhAhgqc
NXnBeR3uqfBXsAlyvAHoZb0oWs/AgUlyvogiGWyrxGrtFem9W9oITYVgS8LuJBZPd+RlYHFbdNrb
dMDO9LKD6jpIwu4mbj8xYqnVI+WZT0RhSz49uvl0pPke+fs8CAzPkbXd2mgkAywskq5aZx04lGgL
OO8GyTgmNXRC9GaRSuV0maOdzkaXL0rzt0uoDLVWNXa/knu71DFsgBQS9Qpg16rOw+xFJW2NVj/Y
iZs2S0IwWTT5bA+UZhgLIvWq7bd4izk/sH2T+A5D7mXUjO106TKGbhHZJ0i3wXbzxjqu8LsJYAc6
LZZ5wS+xhQdX10l0Wih//ByGUbwa7YIdqLrjV/fTpMTLH1HST3Vt8ZDjBP9g4J/W2x4KF0HiO6ug
5ChwamFWaYvxoVH4l1JZY2A4s1F5bbQN/yF3TPsKlp21gecNNFPc/mTkOK+RUg3LLWznGEcTkdax
gexLCWg6F0fydrl7UKCteIxj7tAaZB4gLXriBdagJW3kwYBHyopFwasMClY9v9aqaUC/A6BSYyf8
WoG4H2QtwXIawT67bOwBmoZR5G8ax3vzZjhW01Qy/W2+jiCnjwa7tQtNGvQOtH5X619FzATmfuU0
J/wqYuYsN13ensg76co4eVEdRzAHv/nNS58mGnKffZz7t2D6rOFbLTvJY5n447L0QuPJiNW/7tTI
3mzy/e6POCOFlvso2nErysw+8jEA6Y5+0wIH8ajqUV3dobOPda9yqBrizdmC7tvG6eWDnd7M0a94
mYILdBoq6Znr2vORIAKJyXESnB0V67wVJOHtBdlujr8NkUtgzYLm3dx2OXmrjkMh+w+HpdfP8cRd
dYENiS/D4nd0Kar8Cf2rPhCPv0x0B163cAlO+XxdkV4mGetUgDbFC0CB9nt0wgF2z71vN7Ot4uT2
CoVfvb2C7wK7pVnjwiWLeb6mGbdgzyiusSz2hgGWTXQvpYumGNNNB5VPaMkFbN9NZnMxdaXX4EV4
NHtADHSlF09a8SiQc4LMQgPdVh1BjkI4ews9ZPMktBf3KwFxM2VN0QVypN3CyMP6S1ejHOmygh+L
aKhfoEc221sFlSIIEjnrJmubLzX2qpZVVY92GYGtqFBAGmv7oKejAyq+TW8guXqNvf4TRC6qFbT3
sqs0kW6hO7JJbVPaRnf/N3FGhfRCaYJrehy5tQztCXT7+hvN3U6D6j47jKujMoFZJmuWF9ZylPhG
qbkN/Yp1P4EEO4QIjwGCvE0rUmtLQheTb19cqzIfs2LM7hPB/iEzRQVJYG5Lx1GfdZQZ+lu7AB6m
Mpwr9prl0XLxJYB6vHslW8X5akST44Pt2u41hVDzygfqeksRNMFRSHdqAdgr2fSEwQN765wHCFic
AMSXrcHazV8Al2730dCyNdepLx92t3M/2isci151/N/scsqhPttECz7y/pKVMthkbKjWVcmLZ9AY
2jvoUoZLHnXFs+Qtmpb92F8YIYbpFCEpUYMek4ItG3w+QyEv5MzqdHrMQEIWY+skobO1KuKKPbFe
Jg/S7+RuyLzARBrO6w41Hpb5QlpxtHfsreUKMfxDDqMC3dWxYGN3mMMh2we9GYhQAT3VgIVlqseL
k1T9S7fyRke+mIboIDg15gsaxnWvGSYNyMBqL1RJa4groJWFhsUIBbPYlVdUpsOHoPfOZMZfFwxF
MUDuddZiyQAqaAWEYHbk9S31Gjmq22Q5zne3xy2yI7laJMiQQAvgw2OYnra3h280rnVT74cA8nFS
YIFzgszL/KymiQw56ARkSCcH7O44Q1pyM+gqW9GP3WMyRZuu5/EdmXozgN4xb/8hH5luk2623yd1
49QcrV7+Q/H/v5OSHmgxsD3gR+tFgDypP96FaQyoRy2k3XxTbXw0Uuw2r2XUVU9lFv209K6r8dtk
EWAzeQadoD0Pvd+H5L0FI2MlzrehzNBxZuVxswqNfeTozuLRDqZ7jGLqMx7+OrL9slzI3GseAQlh
S7fg7CFgltpAVro9gQhuOEgBsZzQD8Qd8sv2ygBg4nlqIKShqqb9FjR8LyzgbRcV4NzgJ4BQaGF/
g/IO/+wxny0zlNvmJQdD0z765duScgJgqZfu25JoKT/FeO8mnZCfjYoNoGbEnUIP3gI6B/JzKfCa
dCe17a9xlT2BJjYEYely7Aq+IW2wCGmVs+eD4qIBcfKahm3fQigcipykFEaaYXXB/PO7naTFPCQw
8DDOUuwFz0EJ2eAFbpwIz58FpDrmm4+u/xJjAvBzGKbE3sS93a/45Ef7JAzVZx9y1r2s6k/CqtJz
DoboxQhdj88UliSZsQdHMHQ2HX9RsyHcpRmLthzNiis0JjvrRNb4X9f51K/sKofuB41V5/SgFXGc
9QhRIeiCetPaNv0tsEz/RK6K98RbD9BVd0d37/abieyTa83xRHFPJlcDRkbY8VSN92QnEzn/p/2P
9fEe//Dz/L4+/ZwhITre15bM3YToattYhufgDfnrMoDIVrH+ri8z8L43MkDpoky/tbYfZWtg25H/
aXuQjOgJc4w9pRB6SX2owqT4lv73UjfL+3Lz9BSUvt5YQCFcqyE4lavfRaJehlaQb8hG2gk9mE8v
MjcX9sDAi41Hqe3E1h6lUXPGjckgdxauCPqzD5b556Sx3x7Aaf0WNsPIdFjYVf0ZrCHec/YrbOrG
f632exhNr6IY/2IP7357wsEYCkx3Xe1Ck95u/IdEJM4D0J4S/cN4o1fmKe/AbEGRwrG7nefZAbgS
GQ4lOr6dElAd8hZctxSjDNdbtAJoOoYayxyjXwHsy+6HVzBXc3guo+kE2oh7iqZlxxDfW/ZcHDLF
eBh9oFacyCh2OXQwP5k1ShKRH8VnGoLqb9sWXXI1oEh3LZS9UrrHNctthq4nUS1oOE2WvQMZszl7
85EDCDOW5Y68tCSH4MaZhnpJlYOTj5YsQa+T93F3duMItChGiGQFXzLKm+iLaAvAxCEHd6JcSh/X
EzTxknhDQyvj8shMaBYNDS+fYtSNrk4+p1IooG1A+XybLkRjLkO/X1udDZXCOA0fxgatakyrhdZy
AO2E3wFo3A9gf/h3hAy6YzviUf9HBJBTSIvrksdf1vBxfl+NiQ19eOxZCrYGEgcpFc92cJ007f6Q
Ghsi0p9tsx+k+iDZb1qwwLqlYW3dxkFVgoHVFHWw5uTTECWTeUgIG8LUcOnOphum5n0SoXUo6t1E
Iwp9n8jQjnDiMVqpU1bd9Xl2hPygfwU02L/6jH1CG1d7BkmsD8nyJlgjvz2uydn5RnhWSFl12kmm
sswvlZ8zsNJidpa46Rot9e2GpgemsHASbb/Ns/UkSGlsAe9P7slkBgM2VSB+3tJPMA5Bf+TQA16Q
l9ZgqMGVJhseyCRrAx1E0s929CNAXbs5uMwzAQD59ROB9AeqX8YjWTqzgOrT9C1Kk2FPCTgBgtzt
1PT1nMCTid1d8KB9ICe9yVCNheh7yh/oDcazDm0fv08XRV2vuMdA31xmwT7BcwDY3WDfhU3x5LK0
fCqwT7LHbLyLGxvvcZc5S5dxsSMnENLTzgZRwpImvE/H91UBElflrwOvSi+2fSXQBMNDaAVI7wT2
HfDdZw2Kyq0ck2+gwf3q9dD3AdFIuC841Bj9PLdeMZH8NFHVRrByU4BmypVhpmzvagi+ZTRqh7K4
paEX4gF1YXcR1W2+CcBaICGD9LnPEhtspzkqGLlWktJSLtoOZC37YP89HjXDMwtb3u/RujwCwpoB
qaAzf3/kAGs/qZd2goLGzfEhWdhSJtCXYNUsE3yHD0MFLg0ZPUDFK3rwLFRZsD0OtwNkbB/AEYCc
v4fWLxmEJ4pgUWrdj/3XSbluusxD7mn68B+RL7106Wp24FYvSbG0Bi3pNi00+/QrNAND8raHenc0
oOlNn+zwveRBxi/u9jRsmbniYIV9TnDywLbl32H0qBhcKGiHRffXsEavRkDm9zB9jplXIzu9qNE7
4vaitFo/gFF5yCSAExAm23ZTlh2hC5YfC8twtgoohDsuK8DYKyu49hFS1w1zqy8s4V8SLusfTQq9
u8wf+cIeAYFuefWjD5svyuDll6IpU0jjZP5VMXyYa4PndxCoeHuVxho/vornJOkadbAW9MevjW2+
scZAaVoegdkijpgPZmhDzrQyf7PRJE3BEcQWJDbCYJ0j93aFSEx1cFGygTCP61zJFovPnXSGR2nh
cRC6kB1uJ3Bh3eIhfQVIozCxS22t9mG+vAzdBNHSyrl31egdbL1Z9YDd2FiZSlHGnsQdiu0j0K6/
G2fxeDLaOjJdO4dRBME/VWaeTLCc3G58z5ot4a+b32KqNFSfkq55pT0y7ZZpo6wGiM2LyNyTXYbB
HbcDYB/y6UsfQ3bglt6lNLC2Owxi544Xb6jzQMlPdQylCkhFWKsEdUZIzqXTxY6EuaQAN/yUdY2z
5CWa1VsR50sxmfFmSlznYgBxO1+skPFTKJz1UERIb5GDQiTklpYlPmQbsg3o/1uZbhJDmK4Xd4ME
XUjnZuOmKgX+fk1lIAEp1AGbRvUZ7Lk+JCpd49DrIWObJhz9lxrkNUc3gHof19rRVjH5y16Awn/y
jRJMWPWPWtnGq74JsvrtxgI/biYgCOJaqC6WVm59aoKuW/FeOHfSgrZA1ibFAQUDMDpEU7iuGVQR
Uisql3kN8p1Yy9OV+q4PgPYGkAdj00LRLx1Na/2fYyiQLmkKthOuo2+L0R0vvpZlF+K4ZZ/oyDlU
fLpnxnQiGbIsZepe++iESb6W4d2iD6fvvv82D3woYLkfndcWsgwLEB/xK7ejYKMCYGwkaAzPLA2T
dd8I61Nl9F+LaoSaeQIePOzqvoPu2V6MepLBfk0C+HY8o6EnBbOmYX6axnGeBFnVeVJbIaEFuIkR
DdkxaVxjmU8yXSLnlB3jaARJO3m6KFVvt+SaMhMJFLeYDvaIAlqp2yorA43giQXhdWiBJacwAoOG
UYj20XDSelnVgr+qQt75Lnq9FoP8Ooig+4GWqZ88cINPfm6DhzkYnbvMNzPoPgl+wF+2PmfKZmvh
BP6VpeIlieLtpOtHdJGVCoGt4egbp3Fuo1ycuePBogrUh5h3Nw+4OtCoM6E436lw2hIkqBqhUz60
yOjNCCENHwIly99twgMDBYlSUzDFje9zCXVE61Hcf1zPbbFHD7LuBP4NtKeYvrG6ZVgGx3wCSzow
NzpJUzoABVauB6oyjY7WF5oUQdtpfbNNaXixjNcGx+5DEoQ1TsmmMeJvGK/m4SgL707JIkXnbhIi
XQDipERfyAEmu2hhuyXffojGbnnVqnw434JdXxN7Z/X1QxiE3JP16BYtuMBfQBATnkVVu/aiQz5g
H9rRS81YdFEC55YV4PcbzwYD2RyCnqtpkSaRgW8XVayAJ4Kowe37aWR5DTLrNX0xdWR3VO9cyrwr
VlIHkyfKUYFbmAIAwVTMwX98+dHqBbMtkC2iLV2zHXqaHjFmJfoy6dYk4sObi4zSSh2g+oDN0FNI
A+9DHB+siq8o0E0stAfZtW/vmSNn27yCrepdC5k2hy+KuoDchGU590k2NTs36fJ9abvqboIQJDTi
0ubLCLlH34iNH4Fsdl7F/NfOL8YlTSq8tNnJ3ALzSNirOxtLzpMK0zvTN4JTdjvkiLx5UgRc232Y
qjWDQt+i0J0Knu5UoEs9NkskrcKz7UgLuBp9tAfXBgf9FVoPQMj4FodTE5hLRN0Ab46Uz+J9slkl
cgt9NMgbo5xzB8zweFdksjkzDwr1ghUexHdAgWImrTpUoflAI0+b6A68Jfmu93R7gp5Ki5CjNOJs
Y9aA3/lRW76tEuZ5t2I9MqmJFUTJunRw0BwzBkLC20uhtoSfBgiaHa02qnQXpam4CJAqrINAJmv6
RFX6Y2Um5RVKbuxEozYKu3PZ9OD9g48uYWPKtQfExTqtwjcbOlcfosoI5s8iumrLcz3ZdxRPH0WQ
x4t1zGWzvi0kI3FvQ7b4TOsgOQz6DeWnSDKBUqXW/FdWlvwUMvXv3QHi3SICaz3Zhef6S6u12LGN
y/GZpXzbqcD6kksLStZlq7YUlqGEnls42LfTwA7/admJGfXCk6DhomWLSJYHm2CBrdHbO3QNRuvC
nboNsZDRMEVu/cOQ6yFRlpltE61v3kgiKWGWP2M8Fp4HaAodRIbfkoYOR7a88gI0Imhv6mqOSF4D
l6iHZgrsodA0/TREySA5Z3WXzcNYSfMc18aPeSVUPC5pXH6lUSxc9zJ05id/mqbnrhTdnQEdMfJx
y+b3bR5eyDcCuXjfKhucAXhFMGo0D9hg7SIQrDwnxmQAU6Q25CsGZj16IAykeb3bt1fVJUvy1VOc
PHnFzxrvvK1MgXXvo3K4yqLMQMuVD0dPkzsBNmzvUubU0NIBX9Qcgm6axnbdBxqlZc6AAUysDQ0H
CxjuMgsvNKJJJTboCyQIhiMNaUk/6B/8LH1SmvYkH9rs0dBZ27LmzhYbjAFyN7zej+jdv1AIijL8
Ag2K/W1CVwhzi0YAICj0InTpi0TMi8RFM+xtQJcXYJgIUcquvUXahEAz145jLJjhcohsiXDl9FN0
X+dVdI9uyXyXQN5oYVJMw9BmV9b9hbx0oWB1KMPYu5+DshZfLi3eA/O6WQimJNPN4t1t0u21Sv0y
VgoK2zAr3RUaroAhCWOTHV38cd73AoVMgNam8Yen/5iofN37SILXnblN+3zYeegWusbc/YenU/G9
NENUDvzquQBd2t8CstZ/DlVVzwF48A67WuHQpVfIcVh69MEjs0g8aNqXVlyf/dywX5jYTFGRvNTN
2FzGJAZOW5v7UvJtBuD4BsUo++U26W2I3XqKTNY0Vcf5yTiyEJ+RhFdo74M80odLHwHwxgcFlV84
Wv1spTvIvPsXHHgSewxXZAkZwz4nq6ptlJdQw3OdELKuuVi7gqXPosBWMOni7p8KuSqDOc5PgTJW
7av0i9shqZEDn42Tdo/jIbbfB6tu0Wynp0cQu5mnT4HZPqPkMazTHLv9VmMhPI2PEK2Dx6XfX2jk
m2BTmLpMLC1lAd+hvX0g37xxjHb5xq2AmNJT3+eHwVhuzBAMpgkorJELQCP8oHtUchu0KviAXFG3
D8AVhbPA4DPztZdP5I/A7bZidjgdaWKuJ3bU3DKNT02eqIOv2yqaLigvrr6jYexF+JxGw8maoLUN
Fg7wMzaVPFEYRUxGXG27HmSxe4CP+mXgFg0qnsqYewOiPK0WiWXKe2sI6guwLwbQrCiderKu8P6s
tTjprxl2nIUPIAQEh3nufPdFII70cOrbJLxABm3bcTzply2Lhw2Y9NrVbaunJ3gy745kkqDp25iB
DZA00qMi9cbXKK/3IN4xfliudYJw6fRFgFlg6aPf/w68WcbO7c1hh/ZSoDb1JN9F32JqNvtp5NXd
FDnlIlMlP+e6KzVLAI+WkASaR+92V7ilWBWyOJQ2uBRvJDOAhULXx+h9sKua5YEcOd5e6yp3UONn
EZRce1OdGzCkvfQ/a2n1LzEbY3DkghUtbEL7RYD/a5NactxQEFhb3+Ywr3FerO9OnO9kUyYPfWPz
KytsAONzE/RVbZpcc1G1J3zjfCHnxHl9BkX1uRy9/GSrLF9BGRcCi3oY9ngCLuiWLpGR4itMe9SY
weNDuFML9XhrMg7uN0Di8gdH+c0lB3500Q2h+Zm3o7GqGlbuaZihYgF1TPmcWfoIBpztgoMZ5nOU
NiOwFWaw93mQHtF16i2xHVr0mRCfpiLmZ9NQIQh0AQOAkGy3MqogPlR6qMOEDjPjhp+Rr4QmWtyi
GAYU1gpUNvxAw/cwS68GsBi40QhUMLXf0NkBhq26+hp6yKnrjHlqthJIqz64jGFZndAR563eI1CS
QAtAKuXS0xFRB0p5ioAmUfU1bt7WoAgDinPgIgJHMr6QzMcOxbT11KAHZKwa6xGt9NZjLsJNiyzl
HUUUSWoDcRCOC2SnwLPrp960wLeN2lOwY6MnW6gWmCtMpRmtXhPpyHbtVHIqlrVnbMbB/cKgqbXP
QMe06DQzjDtF9ZGGEKmxn91evA3jUSWbBK3Kq7ER3q4uIRhGZ3UPv/VOVDJZ0UGevDSk0/ot2Olk
dERSJ11QVatzOlAFp+WwSdrAAEi56A/CsYOjCdTWXB3LIlByjaiw0gSyU+msVWOyVcAAzSvdJvy5
JjJFUCVcZRzbHpYD6MaLIbsPMzzRxsl/aKISJmAIjiMLXm+mIfUgieAUchl3eZ8ufV6IVWp02WYe
1/GkOcsTez+PrQgP36YqL7REVXjZvRp7nA/1ZODt5vVztNiCpG485MmxiGV2wm7n7TIFKcA+f455
VQ/Hoj2SnWZ0UWiDRtUkqhn74muw+TREEAz20UtpRwZbkM3VDvz7q2UJUNT6RgNCd0ijo4wKpB1P
iuvkKvdpFIDJqOSuF4b7RBbbmPagj+jvhTYNttks0rr3jxRRoiKxagWU0Fqj9bCjQqukaMAhRVM5
pGQPaMYKFzRES6x1+R+v5NtNf58A4tKiCh/2uYtO6akpjp2+JKONca94AczQVBzpjtyV048gJ7ZH
8Da+z4kpnPwUWU81+Hz+vCW/0Q7NGlJaydbJ42xFuuH7QneH1XifrFhrynMPAP7ZzfNslZvMPo5e
9UNEWX+yZP92iVOnP5HNC8Cv5zr5kZyTjujB1oA82nsIeUZ00IHSGbxqhfFwK1NNg8+Ppmq+iPfO
cgdlBjJRmYouRgeKSh1FIwqliRPv5olzRevXWrflf1+L7O+veFuL/XpFWpmVpX1ELza+PvFl1GTo
vCUEb/A+xHGHPacdvlZuXmwnPg7Ji4I4z1l7dlxDnkcmoj0ebYeOpUDskG2+DQBQ2aeWdSAbXUqv
Rj+zvqDNACSlL7zDCQK8XcJXzwbg90FqvNRdU30r7eAlwBvhG6ig5xvgSeeb31xmNPqfIJVx0O5S
z/wfS/yfx0ACDF1e4O9eu73rnprRcxZE9FDwnG9a6NTO7BC2D2WXujbdS4df+RMLnpKJ2S9/mxQF
rJ3ZIf49aUxr+yW2neQkSzRf9oUx3tOlS/wcWpnLm2VCIu7eS/SGPONa9NXUbJZlbW2tBGdUT1rq
w9S8XxpRU0XzkoMFrg5z1EkJ/Qo6p3ffRNzaZhGIYMnmoEK5aDu/BDVoWa8H9NTvI1/kn5QxbcuG
AdSq7aadhTe7jKs3uw/Gtn0DfN0nt8IZ8t1+i//dXjXoX6Pq1Vz40tUrUF5Ck1nNxbIGtLWnPmyf
bvWzfGDNdnCDcXmrn0mUMJGFTYLNrSjWO/GXPHbGI5lmO19WETrKqOY2GVF24nb9dHvpHl8426bh
anlbpo2Gj0uTQ1n5vDQtZILK+b732HKy0CEovAmJwRyQlEtee97SaEWBPoAxuswefEOpPfpangtt
o7iWRVBQBIJkSyvMc2mB91Uk2H3Q0KQXfb9gezqvdDPd1mySbIvnjX8kJ3Bgj6mb96cBbfyrsfCx
49YbmXnngQdfrRyUZrUpAM/0rsoVqLr0kLYrbhmj1iaj7Eg2LwDBAUDhd+Scw/S6Hkrhm5utZD9v
yxoq+LgsTQoNJLNSKTKco7ANomUHMFqTky7d+7KRwFFB1dhVjZ3h7usOOzvazwQxcBA0pP0MDb1g
kGhEQmniNiQvetnweclOQYxTz4AO4m00Tl/DDkei2DeHEwjFscejsa+NdEeXJCohEZu1W5oagWUd
jw09hca3FaIKBP/20D7+YZ9X/vAiKg+ThR+UcoMUx7Af/fjKnMF89SHEGkZu8r3o02HZjmlwgeBv
dwKNB9oJVRV+tZozBbhQJV5WPjjlm7GuzyV0RFbk8LY2NKa+Qdm5WXmNTM4hj4sLn4A9QGkr+e6x
p6G2pq82mtJX0LEt9bY52qJEjNyDgHAnnrnqtTAdsUgyO74vS8+5kANHAPRWaIeBFrvZURvgX44Y
+ijG5uBbHNSKroZAjUI+kk12LlB2alCPDTKDGzs25F2Uc3ZnteaD0JvaFKUkGsnO4BsDjPlQBIbI
Y+z77ICsyp6aWm6NLjSEurN7APn57KR4stNFobR0cBNv96ddLwt2aONQWd3uQ7y20wtkk8GPaMiZ
nX9MR/cu6semnH+8W78NhQESWR6nOt/elmXA1J/TQC4bQ4xnz0NBZwQm/26I8LhGo1nyKLIQsN8K
ig1jG5ZLy7HqF1+0aOOTbf4aBEABSFl+DzOQJ5Ve/7N3ylWWFT70Qx9RDEpxSsnFsg7t6CdKZ4Bx
59m3MfkHPXrNs9P3as3x1XhqzLI6WqiubqbAwaYS5AOLuAi67zaLl8aUFz/Bwf2pd5XzEhojkvvI
vF88wzT3lYPWfR9nsoe0DIal7EzrVTnDXnpW/tP0p0OvwuYVoE0IdIH90O/FgsthupqsTLeR02SH
xhfZnRPweGWFg3wFkn6r6iz/YSr+uc9T9WmQo8Lp0ypPodU7J3yyq7U/+NWL3yMdqEPtbtonfsCP
TZu4yzpOe1Bgu+KYBNZ07YR1BU+H+wqNZqg5RU53gn5Y/Qiatm9kxy+DrMzQyHMJ2rqHVnAAqZNg
ZYRorgMBZnwxijI5NxbHYd+2h2+tu/bSpPwOcA1ksnQAE57aooeSr1OWlfdofinvqwgNXkg41MjX
u8W9Be21YFEX+Imn/I5M6OEyUJmWoc0Xo1HtYqNLN1KDPvCvNh5YkCcLpI3/H2VftiQ3riz5K9fO
89AGJLGQ1+bOQ+57VdYiqfRCK6la3HeC29ePM1jdWVLr9LGRyWhEIIBcKkkCEeHu3cGenntzhwe0
wOjl99QKpJefUys43wYlOZ76QxCCxPOviTIkjFe4mKKNQSUiWFC/T0w+KjDrRepU34nsbZz4OItY
D8cmXWRionybid/mI/nQ4UO76P3xWKPWVZvOARI2CyHB4pEn9mWuWRghjYHgQLShGgc/s+ozABqf
qJNMMjDPlt2++9eocEeazBdHo3LEkugoeF59yUNuPlgImp1+Y2/L7KM9spovIqnf/UsUAC2JvQK/
my+uF1kPvQ801RzJyry2fud3RRLkpCS4QakmgaBqKfgXmqoB94TH7/HF5M8tJJl2DSDcm2awzS8j
bry+VsE3PMJAn1LHxmnQYryDSrUDogwAkqeRyOnmz/00ss4RGPJlMY8kB+EBBEYjbVRU3OkIouPq
z5H0mkyhRJFGisBhX2oUH5EDVnrAXvjr1K/4AyrEow3+GO6pi0PwDUO8emfXdoG8QGBDLVwz6FHb
oFe1rfg7pIs2Q6FGH5jEYA2OLvN7xIEsRMVs9EmMrFu5Vmfd5Z1vbNuxbQ6ybIYT8uwQH1d5+VDi
Ng94Xpu9YBnx5MUo7l0ED6OuwBhWqGJSFeEvtcGy5e/e26jtv703v2Af3ltoGBDZnbBfBN0K+jpd
1nbQHGZw1tRE1XxzINhXbRkPwJHU+6KL426ByCoo5Chc51SqXNshGANmo0Tadu30gbFAGjvDrrVR
mx5iZsug9/Ctk7HOQzyjfXEaJxWvfjpkmqlN7UPsXBX91u5VdjBQEnLupO7PdEYHHeVgKPOkXN06
ytL7FtbMW6SV6jd25Nt7RxXBgzNMkLYBVL+oPDkB4ll8Jo+B2xbym/Yz0D/dEnrs/qHHrcS+pfU/
xPjnU3Ia4UQpABWFYtP1Abb9YKMbENwVygEGxUvW5VRWXNt1szAbVAa2KAt6kgIl0jwev5Cbx0Bz
KooCEbgWe40wbJpLM7m1PrB80/DfufW48rcZShEhY6X0c5WmW0C5kdfDlbexRDBu06nZJcUygm7I
5zgr2SG2JGTHjZG9MNH/MUSuc49Ec38HNm0g1id/23TlstYKmatp2lRnW/IfIvU+bY648W5MgWwH
tTYYdjcOasaWyC6Ge9raUrNgUbSfN75TLxAb4YcmYpnhPioZMtEl0KUOFa76oWgXptmKtZu57CSo
2hUPiVZuAM+4f39FqNMc/QZxmmS0mhNAJqCXSEFUfYJAp2dt/AKg8lz13Yb66WCo8DWShbXtM0sD
w4JDmPntOa/LHFD+RIBBxpH9goxhXr/72FLrZVHXyP5O3tShld+D/xJKC3GB5C201vVZdx6KCaEv
tWxySDR2Mar5kbrHKVZezQaMb83CQWiyX5CxmnrozEGlzD4v1d3NXpgWqD/mXm2vzAKFhj1WBgKP
8WNNFxouoeDcxBzXHJ0GzmNhJxEUzhA3pwNyVEmHkO6f7Qb8Qhl4/cnyYSS1xzg0oVm+pLluYyAk
hFD8dLBSZa95n8jkAnqwZsPABX4pTM8+M/1sTuVedCAznY1BZy9lNGTrECsVhT2I55xGP12SS0y2
wc0q6PcEfH2boQrZM3YnAWj6HJ0tDKiSHdzpQGd+LJoMTAoSRuzn3DVZm7HiKN+dvITiUDqvhx35
kImL/M/RNOWtTT7UzPNU8OWtR5oqX5kSgpJVh4RRl4XvhwjRyAp4ebST3ilBOOT/MdsS6iF3Ual8
06bGD4pAfghSxmEIlZ8A5OkNqtlP2Dt+jGb+EtykwY7wn43Q+IQqaPtsGeAH7OxggFL8EJ3LIcnA
vaSNK0Bo1rJsAgsxnsRfgDEye+v9eI0ixQy1HyGEa4QX/KGj8lvuy+ZLNSBvb8iAPWDB44B7smb4
O+bxHg+tFiw4FdD8Kl5LPFxxPYgM30XUDaf51LC1cTArrKmyuASSaOqhg+xQmTWAFq/HbrAJLYD2
QIfxgsLLK8Q6q0dnLNwTwILVkuyGBvliXgXlXezZ470reqxfpgEBuAKQMcrFkQNf/OTkkNPtWPbs
52O16MHId6LD0BnpiU2Hm42autP1UiTWJh9REN5l9bmWfv7sogr2oXa8JbOqAHUtq0pmybPom/wZ
kVeUNxb6gRz9PLmgSsq5o1YVVW99Vg7zJNCrA61qEuA6nObMpw0tbkTdnprJKMYVaoH4lpqNUyA9
iAD3hppD6NXYjVXOyp5eFFyh4R7ZDXtJvcjEG4cyB70F9TqyDc9NgxUq9bLequ4QMrhSJ5au4aIQ
A9ulhmGPYFuOKwAyqkODxQFCSWnsnfHb8s50ZnTFF/BldzvLzMW4sEqvRQB+ABO8mWJjmEKZeTqj
gw9VgIMX4nBr/s7vNoxGkAsNuzX//6e6veQvU/3yDm6v8Ysfdai60/vWfPQCiCwbUAnJF3R6O4D4
Q6xyu+gXEEpIjrcOFYKSvszTP4dQ+9btTDPemnT26wskDTKSpgLL4T9PE5R/vTF6FXons/H2qmSU
VcnzheTmddQh9m7Tm7gNoebsQqc0pCiiz1DeLPeGHeb3DaQhBVJBp2xi7KRDMQhUgRhesRws+93W
0VkUbwyIGp2H6QpAbbSuN5WOgZX4ayyNyCNUy/XKOt/sIwN2e0xwJ6JXvXUMoNfpZBdfMifAylwH
rVzHRegu51f8a2JEqQDcBod3R6+d6Ay75NKMVvNUNDjQL4nqgrt5qkSbxToIjXJ2cQ33YoOEaAuG
CX2QmunDfKaS9v3sNzZy6R2uElzYGEeH7K+zm01O09xmpY6brQRL6DLiuOJB7+Y+FK0CN1UAJnVq
eiJ2H7QFCe0utu6CyaOEvNouaES7pM6SO+5DjnhLWnbsPA/qNJQCAeJB5AslopmuszvHti+gSSnf
ilFcDMmKN67VJVA4yWBxvKg+qTABN5PLvL2q+mcqSKcydH+qRUckYLbfTORB9rQc74AyX7ABG4JE
RPcg0OPXKIzUBTekNbXoYIxgc07s5q0d/BiZvgYVeYVb1ktHemAxUKl/rBI+7edL+dL8dRZH5ruN
ztqEy5cgGJIFy1P1Mvf6W2a6j7HW8VUIEV/Bey1PdTMeyQRxiPjaoBD/zsO9DKp5vb8kt7a9BiBj
uicvOjRVvYvtvDtTqw+j+Fpl+edcZWDSmGYmU1+Ds0Ialr+/2drcrpZOxOItuVBHolOALnKAeMhG
cwYl5ET9hser26v6StvbuAcD9W0+306svTJ71GuZDt5wlI/OkcvmSsPoI6EuooRSafFhdrMEDW80
v4XbR4ixo+zA/nW5mTKvuu9dFZxu70wrL1yYoEkEJhVfGPnWsvIWhiHVh09VWh7KSC3QVZELHdwR
HCC1WZvzp6JJVetCdC9N9fL2sqzJnJ1Rom799knbqjUOzOm+3L44BEjB+6+T/e3d9Zlw73L/heaa
/4ZuX0xR1+Fubo4FP4Bho5vANN1eWRBJMPK0f43q5slK0vgpgmTjQTGGCt3JDj0728iby4h1OIo/
nXrTgMpo76QFf9YguiMnJi1z2UhWnUNbGCtD5OlCQ4Dvse3NT10zZOduasnCHTeoFQFzcumaj5Xs
q3sHpFeNE5uPZGpNUHv5qR8eyda3frFLw5wt5wHC8h97c+NpbYKJEyV6WFe30Z4mBydufEBUxFxQ
kwa4+LEY0uyvZGpHhBKTvq22NDnQJukpsrM/qJPerhGaR6Rw/bv51Ru7Q7VZKNc0maPi7sJ4cSF/
OrhR9JrHyjxRq8fycOspqwWdCD7QaPT+FZUqK+okUw6JzAWvvP5AzXgs7J0KEawjF3oLHZBxbHwk
g6Gg8eKWI9vRGwCtBzv4usdWEnuqLvzMQru9jlzp+2Ls3rzOdb9A2n1YQxFw2Pk9moE2ViDdQo1m
5LqnokqhwAcE9RfwFHJQ4qbNsWhDlK5Z19ncQoFPlyX4QhCjWb7vuEGhtpvr9G61+TFSH8c2KxYf
CvXsqIaYuGk/GHjbhe99pvy1z7Jvutb5U4Ek207XkPhBlNZ9mhwotY014DdefzUQ5PwWCRRAxh3/
EdvJXZMM1ouOmgF6oFZ2lXbYbp3S6g9eKWPEKWIG1kDeP8UDlHEzCHR+n4ZDo5T/CDFcpQgG4yfq
bTw7wU8jYYAkTDjy0DHAbGHGAJ8lQf8JGhXgcob95tZN6PPEVUgjIqA2u0lg78kN6Ij32YbJ7TZb
GH33iOgAkscDaL4B7zAW6fCWqgDVpa71GbLDJYoSzXRX9038qWz5SRVm8A14nmRZoDz6opXFzrk5
ILVmD+G3v0Z2CcQoaGQufZRt2zZbGVGEBJGfJZ/oLPNlPJ91v7H9zs9nJsN9s0g+5NkMaQ9HMIPt
PmT15hybGB4NMco9pdfmXoUs2VoYJWAmf+XoyJlmScp6R/Y+ShbZiMTupWiLYitBP/DZSouZz0om
jrmObafaowoJ4rxJPvNZYS0Ne9SAQNtyjU+Tv4M4GVBqKFMQQw4eZavorPVUO78MpAse7DKI/027
W0Z64YXaO7oxZEdQKhPnl3QUSLiY3Yo6kCfMLyE0BO1VNPYr1FB5x5ubN4hgM/iJWvYcaM4OhRpH
nbbtU9BZ2RosZf1mbo4gYuOywluyVPukO3MEgWtyok46dAqEYQB1XalFs/Wx+T4bN7v32Xzb8Det
zhpEvBwrXhBnFuSHTp1jVhdq1Sypd5GbVktq0gFBXhBz+vWFly4KNiePGgRiSz5JiZDtN3PMHtOA
n+f43avYJbRfixbck8HAi0cjNo/EzeBBnXQXA2u17qeLAhp94RSL7u5KiHY/8m48Moi/rnFzVMeg
9oNl44z8VMe5/YmBLn2mrdNZfgALZbHyUTX3hdy8pOQnk/lbx8pbgOrlN7pi6hrCFSViFteGsebY
+K2zYn4cftPpOS9t92sbg3Z1bMbwwNIke5wGUn8V59DQsVAuZIex3McJ5pG1Jd98BHyCoOm+IVva
LVvuBvexY5oQcx3BMmrnI0SU43dfAUUWDTnGbGUiedqCoRfcH5ytejqzsVXtMu0gXICzuXc6s4NX
0fRQcXcAE5oOIMXU/rZGQe9WNBxJWY07UYNlBPj91bh1cZ+5lgqp9Ykvbf5jBM2wqiWCrvS3TII2
ukJZbtLguhcuE18TcO1CTLH7ao09W+o46qCl53e7RrbGjiHTedcBEr5EXm58Kfv+RBzabgb2zjDv
vrIygRwk8BdGF6VPGaD3gG7jzK8KyIbilvxkRPrdduuls4yxet1lFZiBOG6UgGikB3rLnkySkyyr
1/kdTx9FFiD7Io800DsoFkTPblqc8txwnyIQPh1wR5muwm74OtkThqeFFQT8IBWoUn62j0hkLHKz
Lne4/fVnLPj78yhkB31onm9jqwgXJeujYUE9KgjHRVOKYJt3A3TNDOggOO4U1JqaN5uKk2GH2rbq
2k6HGsT6yF7ARk3quNnyWtWb0rPaJVW5Ub0b9sBXxaW3p/q2m91Q0bhlqB1eJETTelO2cu3qitxa
vc407h6+YVp3WSyMdTid+XJ4PyPb73pRWAr6HNRKbiP8eg4OUgebelTFc1VlbzaijG9hWW8QiOu+
mqkXr1A/NVy04yCyZ+b1JkuUXFrZaCw8JzVPDjEiUKCY2gIROaxz/AOZ6KCmKDKdIU0BLddihBAt
ilc3kdJAK0+AOyriIhsIAKB/Y8szAjn5xZ1uv5m2XqyxYbuIC9ySC6OP95wZeEqUMTTQ29rnENMx
ozcPV4VjSfFauEG0MoVIL27MnGMw5vW615kG1ht4cah5vvE6/THkbfPkBGGz9bw83fupgFLaNBl5
jDYU18NavCK0H608NWYrxZxhBwpBqlGng5tl5dpTwlpTswN470G+O3BbbGWaolx8aB7HzAO0Pw7T
PXIaABhC4eEKZZB3W6nOhhfts0Cuf6dZ4dl41E6d45SKV1nAVihZ7IxHRNfwLXShX6wI+x8jdbVD
rtfCIwwqTyBSrK4BgjGzjZrUger2ZmcvDQUChJa31jNg4O2BW8XETe0gfFhBGuLWlCBQxPdqnyPb
R4W0I91lPDGMQ6r1k6wr/1GJJjm1Q+wtidFb/mnXuZ2ccnuSZ0IEfg0u3wSihMUCl635DXwbGjX/
VnKvtBzA9YI/RCLC9pE5FQiHplvtELz7tgEYjW1LBw+BCfJq7SGRhb3h+JUzKPP0evgMuZh3OxVi
gCNztpP/mEXe2jdGYAyaJt7xLgw2SHIgr+eMuC8iVw52G4BC4iTZmXHafCGPoAn5NoI43wKLrXQ5
U883Buu3v20T8TzyZUDJCMfdWRLUcIGsoX5GX6muPjapFxH/bk/ffxl2f+v9ZezNuZ2mKh1Db0d/
PHQDkq6QQi+PPSIAm6wy7ccMJWGQOc7Gt9y7K/rO+8Meyx+2cJxnnZjYWfq9d0IVeDWP0WlhrLMB
SCW63tjAq21kBDliT9MaSE8Lnm46JO5oLxl7vWGmb7jqAmQS+7SEuA8H8rqTaQ2B4kG/I7FvftBk
wNq8TZ85qxl+p10FbprU3iQCxcVhXBZngOCzNcqeyk+VMr8TtNGQ33Hbit9uY1g4BivDEy9a4o9J
qDVUGJebW9Ot+3IDeeRgkyjfP4kB0CvRf6bq9zxvIU0XeMPF4U53sjQ2MmHpma91PDvY/SPrzQWy
BSUqRHBJ5FhhIizMixPJ0KRTU0xN6rVbYDupF3tF65l6fzc2lgEyF2kGAlUju2CZgHUlBGitsneO
pWZYak72rpIgDBial1I7uf1Dx8p5gB7tCgy3fnoN/AnAoMMTmLoF/54BQ7wCrQa/Mwqo/g2Gip/9
JK/WUJIaz4B8JQdZxHI7Frl9b0eFWLZCBi+tlT2kSc5/ANiP+kZXvwXln8NVoFG+0cYWiPzxrAA/
gotQjJueRNN6qB7oP9HlT3aLZ3KrimpWH3IHK70HtvuYZRBGugkSpUXQbIUOQIY7QpDo1mEWHIIf
xj0YbMBEVaBqH8GVRSnC7kjNZsjfmwQ9xNPhY+/wc5N6IwZ42L8dm4+o0SmzdAVq25OoVbZ3pwUW
qhGhyOaUaXCmNh0mFy8fs30Uq/BkYvFJfAaR7v7wRB7cy67nD2yML0SGYGedvUXZaLQhryEd/wBK
z7/H2nb2IrM12PDqE3hNK9e/5gJ/xeyV1YXcaKe214hQokC4r9jn0AY3HK5r75oFNfi4cfM/AyOD
HJTXBgi6dPZ5RKk4xBFr+6HJ62aZm1n/JXLt19ZV8R9W2WD4lIcSSYmtEovfpAuh1d4XDIJsPq5p
vwY3SjcgTdKa4dkzjdfE8Pi8oGxjMz3lUfBKyzTaIDhAuS4cu40PtFhzOX6DAMMXa2LzIl4v3XvJ
2ajwqJiYv8je9BrQjsnOO2d5cyU7ZDoTPBjccgHC3nEL0Ez6WUFePDOd4FvqAQatwMV2iZKguzgA
UKPUoAm+RZAGEAzcG5YKve3PI2MzHO+z1P6cYWVzBgVTdsaqNztjBxLtRG98cuwwPNpRuPGttHxM
kqi9l7FCQUsHZdAeMZdl5TG2o16jFc3J952vcy8b5FsN8McRiyPsWiQ3IHmJCBn50gHEdRvRZcYd
tcLSlat//df//r//53v/3/4f+T3KSP08+69Mp/d5mDX1//xLsn/9VzGb92//8y/uOrYjBAeHhXDB
PiKlg/7vrw9IgsPb/F9BA74xqBFZj7zO68fGWkGAIH2LMs8HNs0vEbp1+c52J1YFIOkfmngADFdr
9YbUOdLn2ffWWM37WL8L4iMQK9uYVlidEO0OpWYiucgxSLcO8cpBLpUvgqEMt7PKYBw2P7WBI74E
KIS5LTOiWEQrZGNSCISAmYgOfux9tJFzmSYrht/4AfLEqJ6dDiJL+7M9HfqoqTY5bnpgZPqzN6n0
F5DppzvRMqzYRSor1CM57exCY8mZJoCaAlv881fPrb9/9VJyiV+WEMhBS/7zVw96vNzoaiUfmy4c
dkgC+6iaMsd1yo3ypYqRNJmWE90IHHTp8OqePCQwT4BqM5SJ/d6ryjzjkAbOh3k6NtFs2L2GWLFx
EKIOXpKwslaRHXdnBUnMY1mAJ2NAburTCNJnfL3ybXIF/zRqvCdX5kFpxE+GE11mZjXc6SCyD5xb
uOcC0qD+w+/StX/9cjhD1BffDkdpiBRS/PzldE5cOiidzx7nRbosBHD5Of+EDEV+haJsewVU/5lu
h2GdGRu65VFz8kK5VnYdCmgVW4H7ihiwXkuRZmBNw40pyGqINQjRfLF0dVbTGhEPxYcsYvlnYRSQ
DCo6uA45P9bqPjDy6h6F9hsk7MVjPrHpl+C2Bd1B7B3JBsqweNsU4H+kXhpQhf1GTLz8iJpBtbYK
OXB7drpEcCrajyoDa7+XAfLYe+DMsLu4WtYeUIRB8wjtevH4iy8372tp7R0od/yytCeFOUsL9zB1
kvzc2PpAJ3UIemD5y04mD/+oOjd9aqYDIoVFJSIQgKGRhrJdtIAeHlK3yJ4sbVYbwxzzNfXS6K5L
5tE5yHvv5ngjLyy2tngTfyCXbxs13ZXNZkMdpcWC//CL4O5PvwjBmGPiv4BitgIMWdnT5fThToU7
izWASsZ/FHhEQT6O9ZfOBL0y4QzD8pPp1tYrLcK40fYnX3j9xQhcLNGMClKQUXwmVdlZJZbEY2d5
WDqt3KIoFs2k9haiCBDaO2UEcZm4PNIg6qDmv7XNk/ks9rZ17aDKZrCdZKe60Twy7phHOuN9bJeL
LBxQbYVEEdtxJ9rfuv/mMxt4pbf/4d7z821/+jJBACU5k45rgYjOlT9/mXFQMTNJmfeg+npAKjZ1
FybwC/dWaLgo+k7NdZu42UvOxJrWuuRRVQFQeh3vwHAL4lmkEQsH2OO22NXIM0z32Wq6u344AGR0
bjXE2+BAZmh8IOhkBgin+WO2rGIT9K4WS6+mG4cLCrZQB0uN9w5kZ0JECUDrbnCdLaOiAJeN5yZX
iTqXf/5WXPW3n5jNFRPKtEC5y7j9y7eCFRX3syaRDwxyuWd7EswAtUmMErZJ5ZY4UX0ZRau+uIZy
TFYfqJdzCBoQXTLZwJ8HYKwDKnmiVvbUgDq4XjaruooMcHGn9ZJKAXMBeg5IIftHMVUMRv5W6UJ9
vnnVEtVpikG6sZtCQ4UXgRQjNPwdNfVk6xwglILB/puN/Iop1DQ7T35kG2oHS21uvFQTvfdC+SN/
xG0YuiKWH4GpS5Z76glLaGx5FWS4qPeDt8vrGgK53D0F2pp+AsNX/JyKTWTV4y4TKFSZ7CzvJe4R
CCqCNQU7fhD2OyjGF86ird3+0ZoAJAWAyEjdYqc0taa+boCCUtIgLAeJsMDPQO/cmd4e4t7FRTch
aObHxjs6qfqSZLp5IFOOR9cqQQ5jQ03qMBNAqJj5+s+/EUv87dJxobfhmhAXcAXHLnzq/3AfGlyG
x91glw9BYE5R5+xzVFfht6xD0aHXS3aPzE+I8jwUAINfL/hWgBED+X3vpUBaaQPdVLBkKBk+/TzS
rVqGDcxwclMjBMYVXCyyiyrEpEBXS00nHNdBocfHNlBgFfGzTTgp4hW5kZ9BE4tS06mJHUazc9TE
cjM10wrko6Uj+h01ATR6n5KakEJehyg1Wzs2fuWECAo9q16Ho2w+QK+BFsfKqKpm4BACVeM+4YC6
zdBrkYJIAkpg5gy9htpcfufZ4gP0uvD7eq27VM8vQa8zAJiDum8rVi+WpfRVWq5/F7fAv/YA8bzY
2oJSOGPpCRUK6sn0y70XFOYLWEWaDe6p3pbcogj85wVyXV3joN6pxQ6C7JI3r7dpbX9EBHgaTtMW
OvcRii9OteYj6kYh3TiUbfAEznWO+hxE6ypV74caGQHACtQS7BfhG5ZP2SIdS+85bkdr5Rl9cpeh
NnSn89ba00yiQQbwNlPHUv/BLXqAk6GT1Xr90oJoHILTwCY704HsomqGdS1svTTl+G6jDvLrMcpm
zJ7ncMItRKzqO8dHBCXjOv0KAvgDKUM2UXMU/ei+oIhRLiM1BMBPQD5VNZW560ME7E3LtvEOnPSr
E9aH2sueAWaI7xhuh9cBGyNoXkDgWuTtE/JcPuTs/PwpT8caMgFFu6WmLBO9r1sUjlMTIsz2fV2z
TaTt/IoIu7nKWaIerDJP7liptubQqwcy9aHXrDzLGzf2ZLN4WUO5Y3b3uiS7WEW2p2AtRIPAbpjI
PQWMAsqQTbamV6iNbhkA4VgsOaBuezEy8xpWAkG9vN7bXlX+aK341Y5GB5jX2ltim87vS9Outzyp
DdQDjaBrAIpzU4Q6f/jdPEm879Oi3CJg0a7LFpJ4WVg8FBMaBWWQUEmegCiZkUO0sU4yXFKw0UFA
OIB85Yi7lBOWyMn3wxcnz1fjkA/PUQyAhlNKE7kW7NixuuUAaOR4kE7khiIpVgAW9Yeuaipk4Lq2
i891lJfL2mTuFfykwdZ2ihCKM/lwii1E51GSqB6lhUSBzAPnGzBV6yT1+Q9fu8e2QUaGhqMcwL1y
Pwi3KGgaN/98J7R/fVpi1cCZzfBgkKZp4p7y840QYaiysXqjhWC8iRBr5yG9RJAB0E3du4E2d6AK
Q0SEbC20o4KmfRobWULwBiz5UhXmNWozrAe6Mv2e41eJ4jL++eaBGn4fiWov3KmJYoV4VjRIVrH/
ad01karoScCWziDhCGHcpV/X6byOsFF9vNR8iC86aKx76mDIgNz/89dg/rounb4GwbBumP5JSTvs
D88D1feo83aYvrzXtCt3QpLikmdQPgaJF8IAtjWCL/N20Se+veK9Xf56M6ARRYIif7r6gwJ8dsiU
Rct/fsvc/GWdo0zHdBz85RzcPPjfdp5AmpoQGgyjy7ygHz1VgQndD78iJpxMQXmw7cTb0vXY9k8z
PeMrE6VUfzf74G2czczW4VdIbdy866hRKxGWGTia1hTmTJUbPlsCXC55sh6CGsTBSHmsstgMHgy/
fD+DEAJfdRowj8w3+WqYzm5+GSTy/sN2nPYPt0iIwDMd22COjYUtXc7Q/vnn3A1jH1ajiHeDB6iX
WNoQZWlHSG0rLDQRQFIP3dhBUHcCnHQ6vkfRW/Xp5uEZfER+yOoXne9BtdEClCHse0g5BSCYTvDM
AQo0Dx4FS8tDN/VSkw4+EsGD7P1TwBm0qv4an3UiBk7YNL+x7vjPvwFrii78/HFx8ToKLCHcUgqY
rJ8/LqAW6YBMlr+bMVx2sZwjMojtu2fLz5C4BIdKNR3i0a/BAw57O2TAtIGgehFLsDj6ugUxH1MI
W/uWvR3A5RxgvwDo7of2rZ8wYU71H37N+CPZUzTgw4cRzMIncV3bQoSHO86vUSwGVd9chUG9TXTM
Dxpy4UtUCqGCrRP+lzB1QYGHwnNHVUBK8j5ckB0VQGoDLkYkoMMs+OKyPIHYkZAXEzmH5xR5UXLL
cpEd/QBhF2rmArTUddQxkDqGWC33TXFAxuwbiq2iH2lxwaIRT6TMt5GR8pyXiWp4icigfuBe0mxS
VpanJmnVAUnkbttUfLwHNttf4VZufZ7maRsv/DGO7/NYBpgeJZKJRXEx/QAPEDBIthcU2p8dP84P
Fq5ucwoPaTBQ+fo8Gs8VeDcu5EVmag66HHdAP7+SnUzUSYehLb2ViWX/cn4FMtbTlLXZtwudZf6W
bB9ezFHNVg9RffxgS9ssPTWsXImuhN4kDaGXEgB/ba2kSj/ayMcQVT5poLUIWPz9XUOKGntCh7lb
rLTKvc/AgpgAOQYVRxP4TCfJVkD7WeIUFRbC9bHpgSZPG+2R2rmT+8vGN0Osbod14tUSqmpjPCxB
oIwnimzSR6UDdR65dyd5gNZk0olnLuqGCWiFiBT5G58fDZ7+uHl0gv0ACbbCrZ3HWC9iJBJxat8o
yCzTHO40EYjTQVqgxZk8eFLGO8TGEYCeOslmx3yN0FVwP79S6g6bdBjG1TxHiBVvNEZ3qtqGdQym
uGmcVTvZ2nRNtZ5nyL3yakPf8japMsdwBaBnsaVZ+Vh4lzDxD45gIl8CDghFisIbdgmbX6fxPX6C
dMtncqd5eqT1Fw2INA/U9AKHT6gd1HVOb4EOpQ8+jURaJxrlO76xqwr8Tehdkc22AEdArvtC/iEP
Qc7hmcGKvpuh977aeR2eHHDD4R7TbqyA8wcQPfIHewQVFvQk3HUjRZAteyNeQLElvZILagxsQNig
RhpaVr62It5s3RZswnXymnRJsulHHu65YRWfktHDAkQlr6iArFeyya0jVEf7B6Ntv5mlF7+iLgpL
iawxL47vxndYncoFdWSy/9GWyriGXh6fxrpJVvQCiIwfnamcMW+HC6j6QGPf409BL5J4T3nh2mBf
7ZNtUnTutuZG8QXS28uBVd7GSmpAS12kcYzm2EUlcg8awcAl7i7R3owVA8YaXxkij2xR9CErlx5u
Yp7pZ1fqNWXYriR2/ltqBoaLeiYIr85TVfgNl4jRXBxXs0cIYoQbz0Igj5plVrE7QBp3s2/TA58N
qYB849X2d5pNFcrYQmRXLLELNx8to+cPqX2kvtmSAQmR/j/KzmvJbWRL10+ECHhzC3oWyfJONwip
W0LCe/v050OydlNH07Fj5gaBtECRRWRird+AeLveqqu0+ZF3FqxWljs3Ut6vEBGBNtSwaBKP/brn
JSYak6zbyfvoCtU8GWb+dc+D7d4DJ86v97z8O2zRNig28qqpBYJ9dhwy6csFloO8b+LNw/W+/ts9
y0Fjo/yPew6TGsF+8m73bT5uByWxdl3tHUpyc3DQuhJgh9KztZCnU9rVwFbJiZSRY+092eIqBWzF
PMXW7dqzhdQRW26Ia9uCC1nmGEBUb4PIfU8MgZG0rFORFxUneXqtLXtd9YHaBbmSrEXEAmAkz3FT
weeoUXljC5I+w7tMn6sMR8rBe5QdAA0YGxUq1UYWSzXRnxgsO8ohOIC560EM+VbWNS7J4i5aYYU6
HYo+XX0NY95GtOByugrdbb1Pn9XQau8nzd7demTV1PFndsVeztXNrXfmE8n7VVWWd7KfHFqHI3Zs
6tgcZF0+qsNpMuPPuZq7g2tU6ZrIbrwz29E6qkmencOxZqc+roO8PLhJgb2Vmmd+Ksrpp5i3ae40
v6Z0/os3aP3NLUguxHWQgwlH+G5uTF4s9TZ8HAN0ZPJez77pmkuumEEAZnnTafXvsWUgxN/O2ZO8
8jgV1jGOR/uANOCudG3khfTZuWtj8dMY9Io0qYK4pe1a54hVY2uWoQabDsvsKam8lRqAeVCaTWUi
zJGCsvjuhuoFCe0l/UnUxh35kGOAAiLSi7+VLvyrwtn1wx7VZGUOU/DcoE+5xoZBhfYxf10bFn95
/OO6URe6j/AhoM0JMbyBEobgrIEo+P+uh0U3fL6iKbfeVKJgjvr5tkYDZB2kWOjkvcaGe+q17xDz
/KDXm0+vgWovUI3bq8Qy3jzTPlbZMmvtaSt3xujIGHvtPo8ScjlyJLHIQFTTc+Bp5dHBTHojB2T5
btZj9xvUkhSDnKE5ANN3X2bPfpDtsx0T09Wq4SJKwvOwG/E7X66UeSFCX6bzws+uPYyqSLaVXgff
gnp7HWi4/Ubv5uKoqUS4MPn7uN4IqFlfyfngEl4Izjr5m1WxTAhw6VhEXf42u2La61DBt1nbdZ9J
Ofmyg2LAz8O7L7tDfKl68lzMp+SlGgvydsOu4SEEA3GyUcBcywbFarYeT833zjXMnYtU6U4ko/Je
mHzzyzWRuKvWs3BTUrggfvBIrq4fV4Gxug/eJXyyFRxqgsVEWI6oYxA/BJI+29kOd+Nc1ntcSKa3
ucBnZfmgkwxdBQQws7M9Kx4QvFj3Z5akV5JVr9WEg0cEnmBfhAm2YdfEN9lvC+0E4lk2qctFCEY2
aKHzrIyYcy6raa3E1lO5HNyUvV1lxMpGLp+R19Pg/iXssbkuqGUWzbsC3Z+VHCR79aB3J7aTZ1my
x87DdWNgGS4Kfcc2VzvCoPIdUDGvqakoj0lY3mlBH76PTsGHA9nzGousaw2Yk5qNG9lqZ2G6Vkjd
HWTwESTpr7R01YssLTPqoChe82VG5OkQVid+aVVc9z9k8VTgNwkp5AT21D11Vs/utK9GfT843b2+
NMB1g0T2W7Mylnse+vZhLmM87MBluafA0v9zOgkbl515/DvUvg1miNh312cEwTwjWQlHtCuXNXJX
GaqZrLBj3Om9a1wa+CZPc62Ks5Gp91+dc4WE39hl62tZJ14IQ7NqcbpZJmtyfEjV+DGNvPSJ1DgB
f+H97OyUNr1zs43eNvybyQs1ZvFXV7baBiS6ugHvbKDEZcfvaajYm0zxCoxtKFYDkuyBSMqTLI6G
vgeDxi6qCKznfC43xZQn76GoyWQspl5spJN33BLcXa0GX61xOiZrFJumg2ztVee7WYj6Xg5Vws1s
qDAW0qp8IPjyKq+T5WZ1lDeVLfNDGf/3m5KtGdFHeVMKCp9sFpJqF0yzepIozyvecynmJMD9gDeZ
q1iA7HKVEfgNGRoqAQH2pZMjxQRuE107yTmjpZOVZfO6asMNr/QrYEnxMziQ+dUA7Z60sINlSR0K
tmioscuSqxkHY1aTayktp5MRFsODbAta7x69LvdelvRQfa6QlryWQFW+d6OjXWRbHmY/NGFFV9Vw
FYd5ciPmcL5eQq1Tn99GcJLa4Ais1n7uTQBClpsLugLNAi1172Rrzjrva5lJnka24v/ObyoFaduF
6qvteOkqU8+tXScHUmPFy2w78S5RVG0ti2Gqtme3Dj4c1Y74L8anNJxQG5ONasulCqPxjnmjFC9j
0hfbPCZEL1uHwMhOzcQT7Tq2RSfFTV9k1yxHqpxAPRv35aKiG/oNjg8p2Xcm8lBgOIL+T+uhuaQG
1gJpkmlr8uvNxarw+QWUw2kswFhMODZsr5WV8GiqGu0hznrzQOhhwhJumUMFCJIZ2Uc9iMM4g1FH
HDF/1rwhu1SRuKiKphSARWde2DQDO6Gl1Yqa9i6YQJwFWVU8yzqMrr5ZmQ4Qa6mKvAHT+OVFaJIT
TBqsBb1oePoyftSATgUCc0dZlCP0ciuSXn2SNZpgrzdZabKVbWJKhgfCINfusscwYnjdlUSSZNEl
7Ilwf/80O+M3pHLak6xuFWCN/IP2R1kMm8qEaQRdQBblYaj1F6NN07O8kjdDr4hYvaAscaPyoFpr
vDfW/KOkD4M5qhtD7foNT5pqm7eFs5YD+0JTnoaf17+2qbx5PUE2B5bHLHNs6PdJGu90MeXPsruV
k5jV1Vn/un03NHkHst69BL+pFXxR+PjhCmcnlL0dw3hInAWZrbjHW5U8S0ZnC5JvPMvStQrDDdKG
47iDUPs1HJ1/A+j41K9QOjiIcnQ2qQnPYQIF+9DHbnY9BI27GC4ER68rkJnJGuTuxjH/6md43bDt
HIz9PFFG6yEJtTP57PYMEjBbJ2Mq/goOMsx8a1fN/r+2y/EszRkvf2mxJcvlrCtSRHddCzdfuqPf
ilJE51aEOoT8zNIZmiKd2X6/3lrl2AZY5rr21PHgksG6bwztl0wJ265Aoq2u7Z1MCbNrO08YETy1
7EJlryB2XqcBveIwG7zt1UNJ1177LmofPdOrHlMjfZNImDIO3a1Tlt62Y+kkJetPNrRKSMbF7qaz
lSp1dhK8tiRJJEpQQP/pIjW2klFUa6Rwxs00FMnkO17+gO5hfJAAqWudhEnZY9usr+ZueH4DEClH
FNBt1eVDQ0hZzCaQ3RziDLp/xqtsxWIMg2N8HdJkCLdjSJyuVAbUNDW9UM8i8TYa2bEHYzlMqF88
hFn5Y9Lr5ChLst7t9K+hsk4eVFsZ1xMvbfeWgdZxhDj13eQ0/YuVdM2mrUSzHZaiqWjOwY7DaCVb
CzP27qvaPMpGWVX2/dozVO1RlvDLQZ53yoo7PNh/n03VtlFY2484ZbdPSnLu9Hx41Bb78yEjhe4F
rerLNllnhwo2VtFAQGjpL+u85NzWnX7q4+xyG2hPo+rL4h8DjdwiLc4g+GADYYr560pyQJzlwb7Q
XTe95OwTEF3QCGGFzl5Rcv0uDwb7f5yxw99qTgD6qyV6RCSNKMXCQgAeMFS9dZKlblSsO4wxvsuS
PAD5n1YxTuc7IxsQ6u7d8KknnroMltMEUassv+5o3TcJqtvLjK2wrNMwKOLJFoCk0hwPyPlNl39S
jKz12hS2iwQqH588xHV9lxqGcpalaYBHOw7amyzVztCf6sKddymZs1MUChwll0Pyz5kVed2uTapP
2SPVqq8esjil6coyyxhbQrNFghYS0Ixlre+hln0ZqtS7V5eGbGkoTMCsCMJC0y8G7x6y8dcI2K6/
5lKHrmOlh36BKBjabD6aqF/OevOULTAFh0f7vikJo8gOsm5YxIAUsLDXQU2hmI+Ot82ds22NKzvR
I8DSuXmRh8EbsWHDQ3fbY6jECz0Nwl2AztPSYsJfHA1CarKfbAVc+NLjyraXylq5Z2OJYrt3UljL
09DY92WDLC+tShD+BeYT/r3ASyj3Bv35dhYqk1iXS50S0mom3u+tt35jYZ0wu/khhqH6JDhLOoSv
/0LeVX+qyEbK+hoPesJmTblXx6j6FLwmZWNpv/UdGx4kOHnlXupvw3Ncau5qoNkPrY5izYyP0zsv
EgigL2f1UifPZJ1slf2GvhZ/trre8DW2qIN65Q1C3ymzAUmuFYgkocR/BICykVW3enlW2G147lyz
2XlWMr+YaXBWMOn4ezkBMjnIE0zhrzVOjZPv1Yo84Jvo4k4clVp7SAPeISL5zcnTxpsx63GngQAJ
36m9HGSDMevi6P1nhMtferlSgRyMW8B4GPNaL8Z2N7iV9sJXqeyGNMzXspg2II0twja+LDZjwmsa
O4WwjvRuZSj6dhjiGOwQQz0Qjn7FL+9OaQ3tRU5cxxWB1aUobCb2cmLtARFedIIn9wGBsU0p9PHi
LeSgZMQiVLXCdQ/riVR20JrGO4phSBomWbnSvNR8V+ycaK2SV/DcKuO9LpvPyTLSh5D458u/DFK0
SV3nhW6fc2y1FSVO2CutwxDUJb+YdSRPhnnNimXvbcO2tpmi57sJjDfxcRZfWTQakzerZfGVxRY/
1dWciepxmlLzqKeeskIGavpQEU1a9Z2VnQi59O9g0nITzwTZS5SmAt3MGz88F9FeBJ+yk9Erspcc
/G+9DAUuSK7ZgmhI0r+bylnOULbd12Vl8Y/L0qtJh2JbKYO2Jn+YXW6H2EAPrlTPt5pMYx33wWSt
6toqT7IBd5H8Avm9O6kI+37kGb9l1plXXMLsfTZV1jYh8/nR1806XTBLsYOJQVi27ilGCfZ+7LE8
v4KZGBnUcfKaVu3XSC3IriNlh/SfkZWeGdeREu2ExeTjVLT7CK+K702+GxGs+lXjROlXZW+/Wqh0
bIp+iM51pSR3tTLqW8+yi2ciLeS2nN78q5s7X45KiumzE3P03hKMX4MqExdhklrVLOJ3kGCTp7gJ
xCrM0upHNLioPJA5SwJWVKVsPubIq9BsacQ9cpH9wa2LTzb92boaTWJRGC+h9zS539hwgqntol+L
0UkC6+0zzzRnFRRW9KC1gb533cTeF4ZGkgj8PTa9w/hp2gU2NqytmhJ8diwInWZ5l6DSipceCsGq
xCNkr3lF8aKSqoLu6c2r0hTlyzAN6n2LWyK/u+JF9rBGdx/OU/ogq+zaa1ax64qD7D+HvbWrMi1d
y1aC+O0FebRHeSlZ5YpxjdVO9yhLrTA8+Eb4mMi5o6hWtjaeykjDcjN2aBSAYMtvsu9YZPUliywY
35FiYKYTZS+Eri59mhffjAiMtImkz7F2XbC1M6SORiu+TcGEmmdn8k+Bl8dHqf6Q3RUNbNLosrGX
RXQZnKIdPgujq/Y46zVbWY2P6bo14wwuRaYfCl1UGzlpr1jHgh/ji523UPIM8wCGLHlKChPfHhNw
d+P0+FMVfcBSWLFWE01+KltQRmLqIXnlQ7Kyw7rbo+KlkCBdyv/Lwdeplqv96wRaiAto3BaoryyK
DS3MfvQsXmMNMbJOKy1f1ufaOK/LcDCu3ep8/K1b66a/d7PZLB1U9snnKZKW4CQR/46S1vMbR8Mv
oZ3NdxXn3Rw96DdV9cS9bVfCn5eHKPuDfufBzdjIol1Z5OEJFJxkMTBe+9Bu34RRm5cxCxPSmEzW
2xZk4g6Jw7j3bXL+f8FmX6t6TnACYNNdrHneN9PATQ7rRPUJsZZ+Oyatchd4VXcHudvdGlGpPMYT
gm8Cjvc3q+8uuhw/J8hADVH9d5ljUTE67YBCK97DZeDlF6ecugMy1tM+Dpr2PpsUVIWxInkjQfQz
i3vxK1T3lm5wH5Wmv7qpO+JGw29PWUhmcVxpO5gB3bEVM26tfW5tIrQ/X9TlQcHb+/hDsRu0rImJ
4RfZ7xNDDfaTUofrttGN1zxq3X1ZEYSQxQlI2T5RkvhaxOTU2Otek1yLQ8ivNMP6bK0WsfmaqiPZ
ciPPWV8ptlY8UrSLa2eHdPW+wkjx2mrXYbt3iAhdx4rCYZ+XCqwGl7GlTfakmTTsH5e7gt6TYRun
9NfWzIJI2rkqKpRLq+eV0T7UlOnamnqBsgt7Tb22zmkc7EixQ8ZYZq4dEiFYghvXVkvD6dnSERyX
U4lINXZqi46qLLK2abu5a5AtWMbm4zDvdCvANGW5rtbr4w77NqhaU3No3LLdB1P+ivfQOPqwLJuz
PPD1fp3Fxr3TzOPpzx6ym4Dy6pPIS3ey2JSYDOfCwjRpsY/MTN09e3MLzqgM7ll8DQdxFDvaViHi
p7JS9pOHsIh/OBHIUlmSjbaC/mSXDdt4GX/rGqfEotKYXNitTp61uvqi51ia3uZucGa9c4V1bKKA
FU92C2I4txVaOWs5sZbx8PEj2OMZLOu728WCAvuRSikeEl7If7s+FI4GkaM83si+t4s5enKw3KY8
3eq7UMmOaFe/ySvf5o5y3V0RGNOuczjPgaNBFV3sVuRBiXBaER4u2dPCKvtPdZoKq/VlWccq459T
i1Qa+i1IDhhKtlYBWJyup7JrW6aKL1r8+GTLf5muTaOdHoSkFpZLTss8dtjxViTL5qS4SIx4+kaL
XfZm6OB6g+YdqpD/clm0rcThvUkUZ9XywrcaDzdZr42ucahqlW0s4KsPrYEKZjfAnUE5m68Z0QBZ
n2TeeJjFCDlQTo4tDzkScIXEQNjQaqQC5KFsY+9ULwdZbFur2qoBRHFZN1QVSWpy/KWv6qpJZCp2
zrHTOuckbdadZ8x3LMImsbGlwQ6cfkPgi3Ulydlny46yRYuwbVx6i2XsrV6eeYH2NUwWr2Pr0Dqa
BZqrP6q02U2TrpyANKSumZ3lYTIjBKuWgzyTdREJozU46Hr1RwNS4xAQl7Gyc6z0u0kti+Mf9bKH
HEqaPNjWbJevV/y3i8mxWu39IIC4ROYI/aZDMG3VxR5xWg7gur4OpTRQTKGVHOxQ3dSyeOszGKG6
Uj1l2OmNE/uWZkUYStfhwSmzdDeIMH2LguRRUkrmJoj5t2h/7+EBRv/vPQKlatfT3CIP66Eg6nUt
was2zE+66mxMA6/dW5WTxogj3Mq3EbWedHujqM7QY7KTrL92dibVWfcZjnZW17UPaM3DbDFx7BiJ
nXik+2pnjy1V4VeT1T5cK8u82QHoW4RcqSuWQ1On0YZ3bHUtp7k2aA7+MQlq2rO62Dgt3k6jMqmr
NA261a0udoXjXMuF9G66NWkacqq+HCkrf2uX5aZBC+OP6f6147jcgWyRBzmjrblfdbcivzoWdtnH
zSscYbYJBLS1R8Zl9MtwKs8jboxkdopKvavgpqiGoChbuqDRu3XY1nAr+Za3stKu7cUUZDLidVKj
fWoMzVMVqTxL9Mg5uF5CuGSok0fd/ZBtsgbEabx3iDyubnW2hY9HlMOm0xKrfhJgBZ6KJ9ldHlLD
Y9uuus71GrLOFGqMaIho9nrhDnstU8HAZFl6JhiXnhtiH3uBCkQVFNrA/67LUbbIPmA5W/DYPTrO
S2/ZAHdS2xa9gWRYlurHwkr65iXIMPy1KqzwPDd8zqxo/NQyMOu1lbXkoStM6dIQgETeTMepglTP
xjF8QEgTg0YFBmbCq7M/ZOb0N0T7FSSUIfTTbgBrZHhglkwEBdKoe1ECkni9USPd4SC9raZJfFCW
fRfcpWJjjNP4UjaAySMbZX3NTQ7XmTA6JbgSIPjY8fNLs/wSzBkiqm15Z1g6eVxnSkuyQ/8pyzN5
aKKm2JuNgdhTGJ7tfw6E1uC+jzzWssjVd6rbfMrGW/0ffeexEgu27V/nuA0Vidsf8eTbyLlv9fLs
VjeXbnSKkM1e7uCPK93q5M0kM9LLLi6E/3R1czPaVXaO0FZoNWeEYTGqd0JjO7pZs6njGfx+9ug5
EDmVonVfylx/KLFfuldJpL40nTb7s9Omd/2QeS9z0DVr4i4OnwGtZjPYW4Pt/0Zfit7ipTsrQHDk
THFfa/jGiO+y0UIq6Cng58Ke+1QnVokNW8hPHe91jsEiZ0sGCiyDLMtTZNKHI4jWhfcxeq9ZgM93
Og4XWYLK+Zzl6nB/LQmTwJY7PlxLtrPP5kJ9lCUvIUJioxuQG847+HNow0M738uDDhB2kweGCkSB
urwyvxpqEJVYrrjuplWtzobhv7QgquKHPKH2txkqdALu41Ds8jTCjP6fmSHHe5vcAH3pYcIJ3Skz
N2iP2Q8toJsHs3Di/WQ6MMv6EmjJcjCIipwzrOf1gLcRdqXUdUa4M+p5ZHtKSfaNI1P3azuCro69
z0OHaVKsjCc1moZ1RmTrByo8lWb/qFHaW6tJpp8MpXQuU09aTTZUsM3x7VQ/+8GCwzm3PyFkubup
aYtjhlkDIoC30xh49pG0bjOv4lAvjq1m4901KsEBSwdizhAqbasuX0QPDJwVvj4Q3CtfMjY4uxor
7LVszSAXnusheyMYnbarbph9t4uap3JJqqIyM/uWg4tjH3qYAsCQwlaky9VjowXz9ZDkw+/FH8ps
Zwj9KuEdUSF4KctZMBfit6Js+KMuXfqVbo4FrRyize2GZ4u1r4EDjUKQ8ZgysXGEWsOKjeJHzaph
wlRN9aPp7RdvVI2XpBvNfeKYwTYt++BdgUYwAqX5Uc1Ijub91F5iNTPOI9nOVVWP+f0YCbXZhSFM
tByUF3oYQ3DQmgSvyEYPHvTlwFtTdRkWIltMuH8DBpZNejPgGkOj7MYS/ZPwdXyUc8iDsCNA4OEW
Wiq4NGHOeJsjZWga0zejLFHaJJGOK1QX76IeRHjQW+ISo+NwKSqB5msT2EQiKN4axFLMzBbok4EJ
061Bsa3qrADcdKoc5dy8cT6MMEBrWdTOnQ2x+H3ofthLdYAH1KFbgoNkCSofBHO41+C6ooA1KLij
2soJ8rC5GcKMxM/SIOtkq6XxmotYO32Aw1YrNAh9JZude68FIe46ZvRDndKnpqqUlxJo176ZTX2b
VrnykVvKSnaYcNhed1VinuTIIAeqI61XsBl5yjSV/O6XFURrpax2iXEf25Z+T0Ry2IaZgoPIP3Xy
rI5FtVrCGdvJm3o4hLwZ9dPo8o/JWHmw6lS/eMWLLBgFDwg/A/R3GAvnb6eeumTDvjvdmDD41rdR
1TI+NMreb6bA2ckGeSsB2AcsfEJE5hdXbAcqvtI14m3C8/2+L7XQJ6FPwLmep51TNc5GdnMDUgS2
6bHuLq3/51FWH1WvHeZLiqH3D4gT9Q+wEZD6MPBJJpN0utV3UU6ieJ5dXgfpJhuSVFVPhFgPcpCs
5+9F9KEdlhCXY9yT7SbCPrj2u2qpH1JUJ/Z26A44P5WwQb5fc8s3p1Hsde+BrzNC0R4aHKP2ILOM
e6tsvkbziX6AHv5lhN1PpgvPV50/qQDoLNI0wsLFKQow9LxJA8qGth/v8zRR13qqAQZu3POkoaom
FaniXt+FauSeZUnWL1WylzeLYHdN/Op5AeDPtMVzOenBo5I9ARKG8rIcZiyZ1nE1RltZBC662ChX
066KZ4Qt3e7UaO10b80ZQpZk3VdQquaDbIyccdriwpxvZCt+t+NdluPDI1vrDEWvCRyXbJRVMC2A
2prTvSxZATGGoDkFvN7k+nrxm04XO40eQOk6BZC+ksWbX/XV6EaWx6VPUyntSnpaq447wo3WpmfX
RbZTVzAyZcs7PyuweniZGF+npSSrVF1/QyY2Pcv+Df+yO2ziWXWWHi4wosdemATwmcyDTIHIBkgx
HRsdPbpgj8UWcOTpU6aPk2qzezSjM3kpdc0NDY/I2ulsbH2em49j3ZeAK/VkNWUTfntKj0tA9xG2
lveQHG0eNo8O3O50msi2ppmzM4mub13Hs7dmkX6UcakA0reVlSA9uScde0AIOHr0Ah7uGhzFby6B
brNFoVnTTQONC3O8yDPFAm5UlQg46jZfa6wMGfbt5SJ67K2IP7FKE4olcsaSPKgBbsdNYK7dQieK
myxI8r0zPk7esiPykPYNuT4SGFNxNPR6Xr3qESxv5DOO/P5HHxjbXwUSe0+laoSH0M0+vT78LuLQ
2wWR5u2TQCG2xeswq2TEf9H8akVTurMXNIPbjIe4Lvlb0c9xI2yKTcufkJN6KGEibgWyB0kA+rzS
XjpD++ZpuuurIMLWZhcQ7VQcvzZIEKkTwJ8h7Fb9wK+HKEGO51SLbReaIeqD56nIn5Mn9PVZQAAi
EbEB9OxAPC3HZk2mYzMMHeuymsZ3I7BFXxTtuSMcHxKx/zuxciRmK6PdhIVWbctWyfzBBGCqp/0K
XUmATtGnZnfz97bqdvgXHprZujfKWr3zGrCtLE79xovq3Nei6VfQfa9z1Jd59/2JFDafRfOJyuAu
9vL3PgNMopcdVNziSQet5g815vK68h7mycqqK5aVqsV+TJjf0/wD3a+twSeTe5jmjU7zU2WbsLbM
N9gA1RHIMW8nmL34ZtwTMlCUYaXPeQrAyvqmR/oM4Js9pRcVYkWHT8ikmzJngZ0yzKaqMrlENsjq
OSRvZyV4FIxFtwMt+l0Z8vylC35VSOjuIKG9KkRH2SfMl3IkgJRFi+DUmLJ4zM5a1fQLeEz+krlC
lYnwAhDJ4Wcah/VFmwzM0NKXru+1V8M59iAoV0ogXjR4IesCZYP1yDOAiKd5wF78Ys7jsRAqTlxJ
dhlaPJ80KDKbOeHLINHb7yLwpMcoPHhVu3F0zBODosYixxweOy2q2Xy21S6yER3s++4B6MfarKcB
FLJ51ApX8dUoykDadc/OXJCwnIp53QV5fRTxcKg7sLlILZGaBb6udOp+GOCYFWYO8BVcF7L1ZPsj
BwuVkjRR2+EW1+PKEAX2xXWAOeOaI7rK3rVdhHZmpK5sEJAC6YX9PMNjMLEA8rUg1468lruroVPY
ugf1gRi2b1btBIpDPcaegB9eVZG+qaaqOXYJwun38rSC95b6v7XNukpFXtj9rlG7Q1ES6AIdySg5
iyabrxOEeATFge5n4zzsIHvksJ3N2sfqfURHY26Owov0rdWp96peVkeA5DO/sMjFLoX343UzATLp
9Okna5UNTWb2HhuxqMmzM/BZ/cKjrSOukIeroHTwoErdv5/wc/qMXV7gJqeK/Fz/odvOswg6Xyen
dwjhqm6cuP+rbPh6hDc/lKaNgG+JdjMZ+CJfRLJ7775Okwj9YIxXbfGSR3O1STuAyHX3M3PQLAGo
6yCbWpabWYnc+74ODtnsKs8BAr/BFN1pRveaW22xRbnks81TZeMEDV8ewo6o//Rn1RY9KXwS1VpT
PDdR/y2szRYlw8jeJTYJlXLotkFf5yvuN7nLsnHnRXwgWYlmi55Z/bkq+LC0VLxkA3l9veLVJRC7
JM62MwHlvS2aU5YVSPskxetQqiuxeMPgU4lNFJ5pZDSTbVsEp7pEVSLhx6hq/UMZaB+R7hCqaeo7
lfeNVTf3/QbmonVUdEUQs0/MQyoQuajb6pfQisLHk9pQ61+o9MT+aMZYkzcphqnhY5sb2h6F3jrs
rDUKyIXTPKupeKtMNfI9Y+TV180ukWOH29oY0BcOwabWXnbQNTYJiZt8tLU3+13iTiunOZVt6rv2
ZPvCyzF8z0p3W5DuuXRAFuuwaS+51RHNRY4EMTV4WK1Q0aRsuldi+rEveuvDKEIYWYSc7oXq7YcU
zRO3ORbK9NNz0L+yvE9ryLD/NIZDTubJjwTpYhbncTVZwPkK3XNXhKHHPW9eKdk11GzSrLqLh5Zn
sDuaW8wzdL9bnD6NVHuD0D2CXa1P5uR667js8c5IIKeKIb6Th15Y8R3Z0bs0q22ow3YGjLd/dhMI
FkSW/MxW/K6tf8WG9WYN01+13pIDi8wTYOy7EhaiMxFHNG23WqOD8N5gNrpx8vQFWXHrMrLc+22d
1vsybLKHbAKHp0Tdo+hm3+yydJOxqVvrELMQxYpx+NIGsLSZveo0nJUrXRgIArnJvs7c8IQtTYDa
jxHdzV5mHQJ2akcRJdoxHgwYmlE+3xVxMuxzRJBPQMONnSbEdO6jLGQzC60VeEy17QeMEck1aZsy
TpyHrA2jTVifqw5ajylskqkYQKKdwZY4r/A5jBD/XS0oyFWbqOTNTSDxlhDWi2142AXOonptmn2v
2PgN5LH72pK0X9WO1aG2H6Ex3AEDMiYsmZDIV9/nijcnreqLD6UiJ+ol7XgoLdNaQ3lt/JbH5cdo
wfSJ4LV8QCtuASeDfQCniutfJ4wPFjCcFaFqfYx21+HhK1S8NS38M4iLfIQIovg81ocP4um8sCVV
/6F5Qe9noKQ+PAspJGt264+w4BGBjmH1AYVsRFQbibdQMY4YDuoX9Cc9AhJOsJbFWMz6JVdgEY3R
x9wm5QpekgmmO2y3lTmyyJrmMbJ5Jw7C/8fWmTW3qmNt+BdRxTzcgmc7dmwn2WefG2pPBzGDmPn1
3wPp7nR1fTcqS2Di2CAtrfUOZn9tEXG9Nvyv59GVOwBn7JVZgDaVl0O1zBzrhVibjJL3qsxSeWtT
vrLBDHqbT4nEUIqU9zigkYwoTBcZSxYUNR+gUcB+Ixz07NHUAhvI+E5VlQbjlOaH22eUmNEGgeNf
PqnpTLsePZENSCE7wA3L8HvNyG61NTj+JFJjm5IC9g2r3+tl6uFJngy7ubr2aT0duiYJrzP/i5LY
FzCL71kcilcSqZ2PJhVLllTUG1LoKPoV86ttTizYpZwCEgmg61DupjDFTlbtky6AzNDujMUEtSuS
AEZ8erOHrjx6M06rSDviwVLNf5ddic9IOe9rXPm2U+V9AA7edHJIIL7w/IcziN+pdgX/ig02BMPh
dgat7djbMI0jP8xItDYSHRzBy12SQBkSIRpf2pC92kp61ZepO8pIXNl5Jzcd2qEKOmws3ALiAwkB
tFhDK+i83PHVvKQQyfLQJqH9GCqPpLqV75rOqPyhJKlRepG7STGA8xsqy9smruzN5Mr+hFCH/ZII
LeGmm8EtNKTLNJMJtSCEvjllcimMGpCucZmQptv21pSc4XbUewJ/i092QzetPmgoZgilCc8tjyri
UNUv05k7jNiEdeiRoonjhBTy5Gjbtg3LfRmJLDCT98bW6tdoGnWfjNrfzN5UmAcxnQrL76e+8uMm
Um521XTX0R4Vv6Bc/9KIQQRoNvOPq94pxnqjKEnzpK18JdsNuKED+FNKFCgLCwNtR9NQpkfz0keU
1lW19Aq9ccctMV7bhmojNoreKQpdHFNz9wUh930fKZnfu+rNJKGzNexp8rVWObVe+S6E7VyKVvkj
R36o0dKMF7Oqi20zpb8bA/yORFQc55zXspPJJeuH0VeSyfFHXAZa1n1UIVhWVDs/YeQdbqcQ9yDR
w5TuwhDTNaQ7hKP8MUdzOJsh8K2xioO4G62gEdwnXaXnJ0X0UEANEqPTWB7dqccZxC3rC5pjV1Wy
pTKAihhYIupYbgCWJSITuX2Wo4ejy0jwpMm+2UOy3cajAmWtFvMht7IGaGX11jblXVEBvCGw3eyd
pvmuiUwPDKmZPGEZD59n3uZuhCU3R0c3wrVoyYl2fZxukYMmgo+0aaOy+6i8WJzgKKlUr+a/m8YA
K0dYsOGhgEOBz3owjyPuQ533PQsL02+dnlwHMk1jhjZ0Y98olY7XEZAhmkXNLnOjDwexmu3o6biZ
imw7j5HNZrjnC+p7sbOjUN0KJ/vAEGjc1KTMtkiuqtssBk1YKhFCK3p1KUb0sJqQJSq3TcN3kITb
KUnvBG2etIEI4z05uOyUIr1rq7p9Jsa/YHbZImOevBqapuwrHiQ/nF4zABxDnoh7w342sig0Gy51
EwGvpK0bdqyq1In02dlVRjTu88rWNgkAG1+4yMkmt0iMFuFN0wc5CMmN5aT32BNn23LltkUil7p1
ru566HiH2VE9GL+InDCHQ6Xp03zXIfw+d3aJnFeCFwN66rtwUreN40ofunK2Cz2LmSQU0RaVp+8a
ujvbumuGp5aTFsph39S6jtWX5+FZaiD8VYfJuMH88clP5ZJjcX+Q/sx2QsHpYjI2TgZGJiIpB1rf
kTiaSATt9DAH5jOKj5j8DDzXQAEbCKi9lUFPSLGrLRTMa5QgQIeX7aPOoHAZFAI9av5yBEGfjebk
q0TSZoc1GPPPT2QWhrNIsrsS1nPQq1r4Ihrju21Sh5/76pR0qTgWE9O1qQDnKqlmVM7ZYZcJ9fSM
9+5Gw4UuqGsNRaQyhDoXglNKm1OrF4C8xgxNx6j2QwRW96rCnqWvLfnZWDMoCLPMsUayrXvopfMO
jiZmGCmE1G5W2KmPeQIQwKuPWF52p3EQ/Wl99dVEttmd8gToFJwaVmqHdDv49v1UZO6eH7c6GZla
nWzyXbt2Lq8TYr8nJJHmU5KzafPgJQXr1dyWYkCXjfuaAiMyNGeyF65Pqv8qNE+e0rr4kG5OAqUw
B3mY45wtsger2c0mZIm76TQYHVrmToMXrq3luW9ZqLPohXnslcUQr9qP01ycWEUKNkFjuLW68sOO
QQW0fVRyfVItDT67uVkGSlzG7KXc8LQ2hK/EoXF6tUi770JFlae5k+hlDdZeMh2epJqCXYwJS/1a
lm9J2v5q2qL7/K7WV+vXFM8W2udTOLsov3RiHy5ulOs+Y33lLt3Fmo/feyOrYuRD09hjOJzs6B1S
U8VEt9WQ+md3QVXWc5IPo4gKLWjUOj227UzBfd5oQ3rXFC/BzZ5/jOKbhQwlShBE8E0ThgGT1PIB
6ltfNtdUYbpAQjeI0ynM/VgNw/2c1YehqRFWKHBFTOLj0MJLVAjWgMGOxmn9BIh5UBd25nfKdhV+
FYY7B+vLRosrtr+h4cctIEqkQqB/v5WFx9ZqMMnXYEh1AuignwQc86By4LHVP905+0nexeWbDdGQ
63XLZXdMHw8sbFBjcVx/q0ofy5NcmrW7NiZiHtzmy0/5/x0OMaL/r7MHx2t20yBILhZ7rRoCzJa/
sznpgsZEFW5rKyYCI0V66Ovco6jDCVGF/3fpJoilT770JPhM4dRA7mh6EH+76bfAU4IK4Kgp7SXM
uviYKTly7rcOm8BdF/f3IqwuKfPACZVsHNKq/AdychGJ8gaaVofH7KzfGrThSYcr7tZJpeIDjKac
ECXzI6zzgrl7znfaEN0dqmJh/sR3/V2qrrHvlzSBaln5aYyQiZRSP08a1jZ7iAjOs5M8w17vgpfM
yzdvpUFiP1BEECn74aiUdsqj405XMSHIZjlKQ9REntFDvKHus1OoCnS5W4WwCjLWma/miBaMYvkz
VWdfGQFpuYbup15kPlE8KqoqPXnl/JsfG38aQKtHcyjw1tSTdhNTItOH1rsOYjb2JJUrWGNBwhZi
Y8mmvKk5pMaebVQgsirxuywqb1ZCxRkhK0T7iz1E+3lDFcbjLASfjRFlWzxudHdO/wL1L89hkZgB
lsjFplHm+pIinGFopfJRMc3unFG6xwxfojvemdSkrbn9NaZi78wt3vOt+XQcUe55BIpDSB79oyxC
FBMS5UcXmlWAPG0PYlRkV0Vl39N4/bbKYvEjquJ3MkkBDtzm9z4SdwRRnT+5IJ/GuqAXin3LQsKX
IkpqX6rYtpmN/ZPMvEsugDnKUdvuQLLkQWkQjktXQ7QiW7IpoyY96ijOb5zcnA+omM77mdLBBpSm
sZmVttkSPm7Kakj2ar3kOzwyUgWZ1lZ09hWgP3aFon8U8EmMpIy/h0plwwSnmKA/00otF/JKvFUN
e340g/q9bbS/iqGtUSeHMEm1nzoMXi2Jm3joAA3FBs3l9C6SNIfcmk5MUtt2yrNznVfD2VqydxNQ
38GQ9cHrpfKO9fVWeAYpVRh7m7DLtmOURO8gBX8KjKZeTKkrb4ZqKdhnqMPW7XKQjVYZ7zI5ut8l
+WvpuWDrm3A6k/iMNpmJnFJPBfmAIv/GRcn9R+MNRuCkjnZjB2AcZRU3+wbu2TM2W1jvVML/SOSD
LS/5LTEkJp7WjLtXZtXiPWIePKMXd6MOSW0ooviVVX+QFYipkcaVP0vbe4I2DndR7EAYrmc8tuZ0
vpFi+D3p7XGeRPscmta9dwhbxAV4Zoym5R4lcKajtf6d8WFPa807pZaW+V/9z8Prmevg2l+b9fSv
d3+N/b+XWA/bc7jO84iVKceIzCfsj8XU+PNlOWB3vPbXV+t608cqJ639/3r5dfzr9HVsbf5nbL3O
OjZpbbEx1Gr02dtlaL8VRcWiurxUHUIY0qn/HjV6k4BgOZ4pQHa3+LH9q//51s9WTJQBFUvZRamo
T2tTLcvsYJaIj619s5n+3Ue9miiyTy7lpEcPS1N5HNzcCAARRY91rMptZvfEHPbr2NqocNPVeAgv
n0O5nb5GTGNfb2pxbjyaqPl/jq0HimaW1HcWrePl4p9jidL4mtarx68xdpwBYvbGrTQzbRu7VbS3
KqTGS6W2rmplqtcw92KWvrH9IV3tIweI/NRVZTzNoci3NgZE93Ka2T5Fk4/EW/k9BnGxTzCAPFAY
gbUMOxGTvY2me/2mlxm5lLB4scu+uZhJtndZY884eRIizWl2hDm2T9nynwskW/eIu7wXMnOu0A/V
rcK2i2klsl+GdkyI8NWXdGxPiKHkZ9x7BZY6ALlBUc1bw9NsTE9y9OPK+YdwkJ3ki/aeJPRfilaq
39FbKzZisIutOmuvlJs7tpgdMo1lOgYN6oZ7U5ZUelQEmTQdohyh9ybte/W9dgYAo226sCnIJGX4
Q2FBFRl/JdVvo+kadsoAGrvI+pgHs9rkcOceWYxIQTWWP8nlT+d1SEZ6d/Wy/Lj21gaicLRroH5v
1vPXsbbT3z2rl5e118flTIVpfGnbyQOn1opNmafDoxBhAQ02HrZKNAyPdSwuCXYBR13Xnocr5zmu
8z/I0PzrhHlEqpqsJBiU5Rprk+v/xIMl7utlvGqOjyrWhf7XCX2H3YOpyOy4jtU8t5dWCa9eQw1/
KjfoJUav2pyrmHim085xoyU9wbS9jkVWfM8LKqjrkFX2oG6z8tc6r69D8TBPgVpp+n7tJlNTPiay
4p9XKLDA1gEqrZjXFeQKHPQ1qRLnkDTMr0i2/Bt0+3lKMxOfa+G3r/H/PY8UfwEc0tB36/W+Tuy1
+DlSjWNnkw8BCk7lC5KB5tEYF/2cOh79dWxt+lItX9qliRIFOKc+zYvmE9Sc/xz4OllLZ+dQ6err
19D6asrC8uVrzE3yP6oniX5k7PmubJKXUqdkLDDr/Xz1NWYrLSAC6Z3WMxQqTJ+nFVGdHRQdMEyr
ozqeVCZmKGrevkckgrYhMcNu7WqizHFD6OBdO1bzLsJwAfksucLl5HgQ+SERAlD10h1EV+EYDM4E
qSb2XsJ+N7wMfFtpkmFeuiZF9YPegNxvh85+Hws5HIRCxLYezcYmPbSymjaRCVe+b23nFEqCEjsl
O6cqmkAkLbPfnL5gC+aJj7Vn5Vr6XOoEay92Q/vNMC1Uktr8vg6VXUQ0kVfzZe2CmDIDPBy/1+g8
bPSx9t6suFeQBIuVreV57ptGaHRQC4K6tVsi9YL+GkHOerLBdPEKg+G8HgxBdLx907mt+2CYDJ6r
qnpVl4umLeFu63nFZT0RW2JiuqnDGQnjQn8dG1h5tqJBhcpjf+/FVQ+JhiVvXBe2dW1ydSck3bmU
cdoeukhg2Pp8cLJmJ5w+A/sZxfsCtZC3aLhXlcx3noIxdDYsupeD/SRJYFH81bptCSrrXUl7slOZ
+q2LUlb3qcjfLW2ciPOZ5TCNyYjFDec8x9Cd0RHN3ntlpNjihR/IQWPBMSL+7HXmfu3V1SDfHOPI
7BhvbbwsHVBBJ0fXPehbKVLURSjem5FMVlZTkoJGox+0InICQU1gyfI5QQ/SZRtnZrcjjbXkxlzC
+fw5dUYRmHoeHTx9g/io+2ovfjBro2cHw1RuRiG/dbqCFY9bTzc+NDIc5Ui+OmPvohjQIhOKx0Fk
V1ANdTQEUc0qf7RF/xqGtfqGk+GKuPGl6YXPnLxWWhOrq0rN9zNpoIuWZn0llhjDLs2XqIiyzyFt
DOOTYvSPpMl+VbZrHBpsLK7CQh9uIsQ953X+F7F388s1xbUfc+0PNhu71GssNku3Zpp9AvKCGnbb
ApewUt9DXPlbtOCvRSH9CG+MdzNpjjFA3l9ajjCc8pphY/LQ7fKMMm+xKzXytIWSFFt3SCqK3vE3
gr5637sQGUTrCfTp0/bV7EtJIsCOf0nxQ41me+812oLOL9zNpJIjLBJRYpztkrRVQcbas36fk6F4
G7pkYRdm4rR2sxq9UUATF5j39mvYTdShuqGGq2GMr7E0F35Z0uxABSeHpkYjxFKKA3ZPmDhktjyQ
9JNbc6GVszM3HoT+/PmZGiQFig0gqG2iUOinqJX5id7GJG9s39TvuA4+opkZyGCq3UWhXuL2XYD6
UrTqXXdaNGvz4m6xW3vvZ1e7t42+W48hfeqdOzy0/dH+3TE5v5vC8Z55hTw/FhnvvWVMuGhjwrwc
GxGCI9eMq+nSU9FbfNQ9mful11MsfhQ48a499ICrR+OlOxFW1ntb1pjtFvl+PdZ5lnp3Qnn47FVm
fW+H+WiqqYqshX5I62y+5kvTqsN5TlqddA29qmv6Xe8qNlpGun0ddc1hzzvlPhkdNAPWQWM5klis
MdOUn3Nd2ld10DgaTu28NeO4R7B26a+H1oYCJjZP/XXtfF4qrxuLompJGjUfxGHoc9KSjcAwzbWk
gDCEctjaLZc/QBHA5t0L7JmqBXAiumOrc/bsqvOxE9PbZ3c9osmqP8VWes2z/i+zTMpjTsbr2vf1
vxoUMJ0tvnJ18D8HBtUbX3Q+yte5reFoht+MWu0DIEdaZLlK3JIMGvUEwQAzjG5G6o470UOm1DI1
uvEkQRKw+3m6LB5G69h6nos10G3turX5CuOOLMPy/q/xuW6QL5K2gi5jJAnlQm0jplDAOKUpkrYA
YAzFcsgqisjLWGwyeyIEFAHnsNu33Creq7AW17XneVO4QCtxJF8ODm2i7JXBTthIF92bahf6i43v
B4iRFtALZ9TAUtkcP9eOkNSY0KufL2tXa4FyQMbL9mu3morkGA4eyOHlnch45rd5iD//8DpkW1MQ
yyx6rD0rH0ixDmiirN0Y7/etbS6J6OXtwraqE1wM21+7me5YrxIK7tpbP18b6YfMzuXr+tnzBec1
WomCn+byuRdg0aRr1XbtVpjLc2sWuN2sn83OkUFKEIJaeuvV4rB/zSpSvBSWKa1ZWqEGSt3Ik02x
gETyVDNXm2VzUG0qQxHmn+/OWE5+EkXODwDEZ8krPOl4nhpr/oe8xcdEJvR71UEXoSgvnvh8s9QT
Gvp4dFZXEBzZoSrt8NQasziHoRIfqEMWhxIRz5ueJx8Z8my/28l5mBN+7Y5b/S7y0sZyOR1PWoWp
sZuAviH3E/8+UohvyOCzMdAiN7lmY5GAxImiMyXSfTLOb/ZcGD5ynMA3qsx+aeeunP281ri9eVL7
LL+tjWLb2Y1sKBLZ4Q8HhcegT2Ggu0NNPS2qewBXQM/h0KlobHawWLx2PAOWn4+yqX9im6kcLS2f
3qyu5rYbXzX84D/wXftVzG5AgR7l7ircCVv8qbs8vcVJjG5t5ig7aPrqR2UlGkFru9Nc3X4X9p6S
WPbNmOdhZyhxsnWV7Bwp3i/CdfVkyviPGZc/u1GYlHdq56CBGKXK5mKchdDYKJMMBSbID54w0r8H
ikTZZLlAkWqKlQ4PdlqP3kYXlJdqgACPstyTkU8o+WF63hYJ5i+oE1Ml0L7Vc+QdLI/KJ8D3bFsL
5DFNB7DSABa+afrwYv3twvq+DoX2MNTmBBG99qlCRTu1JCNmIXdJ4mUk36sSm0vHuI3j3zqOJ8a9
bG33MOUd8ocjAGUZkGdUDppCXQ1OU72DO68jDxIap19APdRrRgZsg76SvSnsYvGRnY8sj0hs2tH3
Onflc9ZZtBnSbw6Fe8DdjiBjSqOYo7iMXvJrKjBdHAe0c7Fa/GeGBlO1uocbYNQEVi/aO8VbbW/V
ljhFVkFWPq7cTVSoxgfIz5+DlVT/mKhgUgv6E3ddDflbkKwvK8QhhrbzVUTqjjj3DQ+11OLXGpTK
2lub2mq1HcR5kmPLGWsTVjpIl9E7h5BVHsioaMD+kgPYiG2CF8Ot10z1OVFa3Xo6te61ayGkeM0T
tOCXgz3owudgQMYe7f6yDhmwD/ZObNebxk21p9cbLShPAERLbx3SDAvBtzZLT+sbltXnaLAyE7vE
h1ILF7XPqntOIZBWM67uaw9PqmibuSEWOsvBkZ0N9er2tPY8XeuesZKBEHCQpF/HdDxCjr1X2LBo
eMPaEJTseDSwF13eELnKtE3rVAWNwBlE1clrp1N9WA4qSzMOJP4USAPH9QxS3cMpLFGB+rpk5GYn
xFfTz8+cx0MZxN70nBLSHZOl6c8mxBqtkOKU5YKVrmyTf+zWRlea2OnhCPuRDb8rPHHfyGkGk2GN
WJMUxls1Vr9EitDEeowUrRogTukdQIyab7aGn6HSe8N2Pbcw9OhUY1MTrEcHlUoP9uvWPjRfWe8r
wDByyk+eIIKAihY/1gZxlHJbp2G5Tf8zpk9x7ke1h3i3rcePKRpBeYUe2t/mPhOx8XTLznims8Kk
D6bluHYTxeuO2gw8ZD1FG2zjyQI2OXn8eX7RUEYeUWk92Mvb60jugLuHCKLDbauVznmsTZo0zHbN
MB6dKHEeLdro1zFRoJnrANBKM4IdjSPNfj2ZjKC4oyXHniZsiwDUb7PlCxq3AJv/dT3Z/VPmSriF
2Q8wCtuUB1w6HYu7pvvsrmOtKTdSYz1be5iYlvu5BmD32dVD3jXn+xDgxm0dGo2Zcl6XqNh61NFz
HZvm8KQVPBhrT7ZKf2gtWXIGf3Rtenu6VYBDXj6HYEHiaDV4vuEU8avj8pi3aGfZk2761HapFBtD
9FgbTxV7tTTm69obQ7e5xtLdl3oWp8HcLFlgWTv+erSMWeUzSyd11qTJ7mvM8NI/nqqy6PVVc9di
WGV/HLxFx0Z9rA33EQoePdXqr7HQHN5lrI4XFH3URx+FyUVq9l9fJ6TsU1DeaJr915iLXVk7fl60
6QcEK5ARCqzRni56nLy2o5dfWQPzKyX0Uw8J4rT2MMq0VX996WXiobVme/yvsfVtVlP+lG0YbbSq
zgH5FM59bVxJltCBEABDnbFKVQDpUouRwyaFo/qUSVg9w7QiveYl8X4dy+OCXGUCxFwUZRVMdaj6
3PvhcT3ZNPBoLVEpNkzgP5WKHVbGNLuNulg+5Vw9WhKFL+i9ymeZInJrCiUMVOigeD0MZ6cze74A
DgrgUxsKqSClNFs+1UkmtyZxj+vBdQifMY3kfeMdtWmorpM5nm0pen7PwXhvzKE6eaPsQAVNUf4i
o2pbVFtFHapN0zhyo1nRDPAobHamYjgvfQpFI+nDdLEf2+Lj9q0xwhI+fH8Jq/7F6iMU2wU1KXgJ
P8Mu2VkCwYPUYqdTEgF4lVYfxtj+PbsFCDZ5VPsI5oQiwHSrvb5piUGChuij8PAX0nN/BiUcjLEC
kTRkNV+rfeBjYNebYNBVZTiBmHjXpBPvIxYEEtwqkHRAyn2vn9UZrblWUwyKC7CTXGWfjfoH+y4m
G9ALm8pQr3mXHTGjVi51V0GP7Qf3mPcQ4AzjPWmGhO2fyz4ZtGfeC/c555Z2mqhok+9oSSYapZ8X
UwtnyldHnHRRJ6Z8O+EG4FV96rczaySb4Re1v2ui8V4XEb4JEoM91Sa8x8i4mE2i7hSMUfwy/pjn
+Y2K0CZutWpX2q177nPcYEgE8PKrmQYU4G2jPiNa9g2ExYgLXdvvKkfg46rr4bUvfnMZcUJuxfDR
fR4CxzSo3JaKdsmJVXNrVO9GxpWHOp/PFoKzkQAkkitYLqY6nLwpPTTaIE+yC+UW+8hh0zhOdMlc
OW/UVv8WjfgHgJjqttEMRUOdq7sF/ONe6+a7ksT1IUet8YJMIrgS1pRt1jjtpSpLsiT6AH9rDoOo
nvoLQIJDJxFkbGUaFLLae/noHQtjqjcZcQNbK1P4Bm5agey7g1UviMCo07bmYKc7AMI/kWr6sZiJ
Hkyq5AHfVh8Ah+sC1NnI4HHf2I0CXC9t27NGi04CcC20JNixdwarvWHDtlF/1qk+wasz5XkAaHBU
loSH0dzXiFpbwmpCFG6jjjpIJhBmKVIkI+KhVd/1/EdvK9csg+eLOEqQJXfQy//MrlGfqL+prISp
RHNNPU1lrT1MGB4mtz3lXlsOKfgbpw6MQsSXrqijUzQSYeQaz+8k8OXJugq5vWG5e6uclJXTo0nh
xO8Y9RJgpuRQ7VrKvbCnn66pupfRTduAVGArSIV+gh3wVqO2ZDvHqBc4QkSQabQC07JSLpmSbxAB
imBI4t9NXuGSHZsH1vI+BbGCvJXc8YX+IzMsYkbS8FQfMOVoa+uVxIjuJ6DLNmHSPD23gWPmNri/
qUZ5FJJ5MFHMYB76Jqg6cgKyeEXTVL30caxd2qVxTAwrHUiYWeELPQq3ZgdST2g6OxTF6Zh7rWYb
pakbAMraxWX0W6HygBJDjKIQqYxfvTVUHy2y5izah67Axs5x4TTpETUQdYSe6hEev0QNQJ75zo6k
Dah71pV5xdY893EDeM8SVfDnHWuBUG8myMW30SPBLvVuoiocPRBWYflsaxBKodqBwzeTywjy0sc2
i6iCTWGXqnB4zJbk9ZxFO9tb1Gfr/nfkhjkCZQbwRlfPADGYBcDDcC9mrBp1CPN+p0Flav8MkAZj
YL/bxgPOJ22HrLPjm0WrBghNl1u17EAodwoGLJqqIB+JXkwUhRQWKvc51dNjFHZzIdWYB3M3IYqW
tzfYyw8yzY1voSd/9CYdFKgeWkfHdk9K2HsnJQ3dk7XgdOqk+9G43qWKmWbNRmEay+r6MKOwhIXq
3wNA1H3ddX/jfWDACbajrVKl08uAV9HFIXlcLgTiKNOfmeOewT9MRNljyDc4/D2yaye7EQFfSpKt
bnSh35SQKPKkJlHRRiZVt8o61G5d+lZqt3ug6yWgOM8CdMNisIPMfHIKilJ6ieYW0rHPyupcsjyl
tkmTZF9NrbnvZe39lXlvcJk6tQ1/zbbcwHlnLfUWiIzyKzb6oLDy6KSPEf6Itdps2Kl7hx7g2d4C
BwruhJKUErJ56yDcO1ZJ0kM1N8SML95oDa/ZgEaRQw8xmXTbmtFbkSv2+auph9L57NpE/kdbQhHD
5utqhcSO3mCBY3RzgJ615+3CKPQC4aG+pjH1BWyZfV2NeBRD0zjPMqFsSvTxOyv0bRGl00mdkW9C
KOquJdEfa3GIgqpzQbd4vRnZnbEQL80inmMWo3ZRTdneh76drm2yzNz0vCpq7zIm1K1ltq8iRxVB
5vAzggk7Ki37j67PiDys+CPNdHQOzfLVMkZ7NxYx+++lCd2X2evgobVasm26e+Y06UmwPThloRNv
jBICAGzs+GzZ5l2PDNgb3sgdhd3jAOKK/F6yHRR5nzGoJLHH5qxbBM60/LBiwOylIg1VGFiiaS1e
VyAw/9MoHfWiHm3T0sMuwxBIaoUVSI0x91rSLPg1OMieL4UAZda3eoitK4ZbcCQwA/XgWEc9aKwp
GiZ2nCHvJTVyQVD6yI1anhtzelXFPELtCO3NiCpNMC1dZAqmoDf5sczMBWjmiAxeSYf05KyBLvLM
8gwi4zBMMFKAK107s7srLf5PhZmkGx0TzTlYMXNiIfBb4M+2zjAVcApm9zpmmkYo2OU3j9LcKWnq
jxm40TteG6ANyx9iiLN3tcAlxmt/u2XIzb1mCZwlVSBnnZ1Oxg3leK72sjYTSxgAK0/ZhOvZaIBj
r1atrQLYMwQpMMnCPK2XwbXyLZZRccyTiil77JwNht3AQygpAIIr56BEMS12Spvnwg5MpryXQYPS
KwEK4L827NKGv4fkSPiSkGA9pLP4EEjBIT66m7CW2zjOCMF9wRsB0N6kGr8u+r+ZEmS9/Id9TXtu
h3wvR8kyCSowdbC0VlNIQi08TimPjvheFpXxDQl5FDnHh55G1iEblMdMEmCht6r72lyMB5K/1c44
JN4oqNZvvGT2jiK2rgmltCDTkVVq1QLhPwPEuH12TX26aFnyNqrsUkUdIaMooAwvJk11iK5N2vD3
gAJ9fCpARLnsdjYFb7Bclf0pHJFN/3SDoz2B7bpIYysTGwGTeVpbcPVF1jebMrO9V1gAzk2d3mYQ
fK8GYAS7iJpdnaTfKgID5CtjoJUVxdS1O2d6TsxX5QA0FWWfdq4gfjIy4C/Wpog6I6irsj/Ajijf
OlM2hxG2SLB29dRpwBtLC79QpXkhXOb/aTt7o1fR78lWpn2ZZPMZ4Y/Xfgbsbbp2eouQcrlFjSap
DCOF6fROtrWkXe8raOBGBDtDSZGYy/l4C1PDHZAKdgRFxjLynXnMt+yibwZ5DmbxTZ7fOgFY7Edh
v2Fa1h7zBTNTLbg6AcLiaP4fY+e1JCeyru0rIgJvTstX+1a3WuaE0GgkvPdc/X740Fr07n/mj32S
kQ6ogiRJ8xrnMVpwo7UxqVeAEeGCJJVg0qM3RTH8Y/zfLMmX6tny2tU3ZcB99VrodLusSAkF6Nno
IKe1ugoO/mnCEfJiha9xA1LAfxmbID0F0Hnt1oBbNIwvCJWjbojn3aqrIRghwQ1lJhMGN3ZQ8l4E
N6Sg81NIkuNfk9sEN+CyrPnIYJVfIlF5o60KLtlFosnMChIsLP7eUBegfd1WR0GoVM7TAilkLJvd
FD1w66DB68HfJYq2rCOQG4DFOrKr8s1R8kOiBjjk/m32Ayjm5cY1yxkltuETbS1R56NAFSVznLMp
u0jNyGm5M8giBn+Ob5eTSC0tVKed7WTpQX5lgtY0G7AIny2ufuegUc+iMOJ4e0juwxUM589ueX6j
GTmXHDVq2QOWIJH7L9GYKTJbWhjfSTLLqnNYKjr+M8tvysF9BnhnXOSS8jNwXg6jakCcpK+OXln+
LcelYwDHfHmM6xOWTMFL5T67LtZCGt3yxlLvzkit4MkE6GPF/kprgHbLDvU4peNR1esfggeWYABG
3dXw61hPRXIkqwYbM6LKSenj3eYom94rzitUg+89zMWj14Q8URsJ0VObNC/y7O3EfRxY9znNtUG3
bg0RensM3dneKm5Sh+lfG6LZtj00sMM6EOomOMjjkqchsRKPz2QnUWkFVqj77Ct3O6/o8xt8HT3Q
ZxJdAogItA3lXOH1Tt8yJDNABGDOWA1jBPouKkc7OFKARHaN/GaNzmkPGsqOLnK9sWlYo24OcZt8
mUf9Ru7cepeglu4KK50Ocq/lriRtwfy/1RBfWTAA8kzkCIlJ3tocJC2BkeIY0nQhEE1EH4fukzz4
tWnKrdlag5TUrHzuKjDsB7kV8iP1vub+tEGh71lBZ5RrVX+1i20Icpfr/TVzp58BXhmnjNEAre5F
q/IWpm14ymeIzq0+fdKXrkM+21lsO+c5mEECY8e3U6FzooTboCdkJXnx/1z43W+QKLZXkN31UF9r
rk8PNRkcSntDP0gXIN/3Drnxiw0ga/yUwuVdb+4Kp3j31rwDVXy8gwbbeEUEa3JuTkaYa/MxdsPv
Spepx+0O0wne6I4LpXvrXNT+KcPE8iS/pferx9Se1RMajf28b7Lwrh10BZjH0g8tr7UcKbF/zfO6
ckY4IEwO0hL6OD0xhGHqsjQEfUTayYRjvTWfpYJdzVQw9f2ABNtFWvDYWcNlyi2mJdUxdwaMj9wF
XPmv17WL9OqHYIW93ACusABStrY3x/euvgAYjcKuF3kburelW5aWJMktr2D1Z+mRLH12jr5TDWBW
0icnUOgjpb4E29v6romuUSmfK2+4eI25l5awHoKtwFl5axs2CKQvZMLenFHovm5v+NaWJU+SwdIK
1b4/NYD0zqETnaTMlMYuNbbjPzZBSctTk9h6jKTX6IdySX7IW5ttWdn2n64HWzk2+FPzGsCV26XA
Y4oUkFtvg3BePhy6B9E00JmoTvoJHwr26RkXyBMfbB1jUOcxn9tnh7EB88M7nRWLWS3w2E6ec0Ap
Q93dWgtWdR7L53xwu5NpzgwlGl09qEHB2k2PwMyODd6T8A6mfLGLNOehPgRR+ehgXrw9eLmqJNfX
aUtL5tZMPhxSDGl76bEflMYoQb101xLTE+hLZgznSe6+nKQAzziBWaHZ9T60+r28JbDayZXou9zB
Nb7mFiJKMm+ZcA0+Qqr7ZguXIuSGdbGSXlkHhxoSL/iGMdE/Rz1wd2RMjnKPJZDHHi/DE4RymSNP
6V/5pN94sZGd1Hm8TcwSgTKvu0gno9Frt3B2S9RzD2ERrF8Ao/0bUn52lRPKk5cYPX27sGHsaPh7
HrwnzOLcFbPsJ/aLj+fZKZcWsXUGqqY6V47bfp/ejtqhnyDeb3exzBx60mT5zGRuZh18C7qQkErg
BXwFl2wwEveQH5Uq7K1BOTHQRRk167jqmMlgC7xudZ5c5zoBzGE/9ww9Eo3iyN5nOIato6t1FhVp
QcGem66tnTBc6ofaSIyTnF9+l29H47XVH2cjb0+qaTzLU90ercTyrvsZG1O0G4sCpX8o5H8maFvH
oci3X9LrwI7paYkjDdMHMP5HLbNz2PltPtwjyG5egKZVN8LaGaKuuqEt/C7DLFufrzyJrY/ZHgwf
6F8p9Exz8uqDBUEaWQzHwOGk4CVw6cEPKAQeS26ZPBlp1oHK2qMFPNgv8A35b2cuFbYefXuSa4Ne
+vvtJmylEpMq//9TMVYbYS/db129/BhJrmPxLS2xNXOOsP1gQIswgwx0lc6+qHgsShW57DrkkigO
m7xqa5R97T+w+vVDKb/z3ShjPbbM3T2wgDs2BLHH4EMv41c2R1i6ltdkLpCD2QeT+R2tFdaTwz65
FE0Yqkepvkb95QsaAQbpgnQdx0lLlRHdFmx505yx5aChFKkBE1sGYfJ3tmBFSUr63Vh2/fXlPMLE
uR8LdN164g3w9JPNLtW8R6+3YBPqL1d+iFnf6K6uXmVYJoM6iUmwnnoZFkqSjSA0rwMIIFtlqbIl
JbYF22Pc8rZrfDg2yj93CHXQh9FnSsfZAQTIL5KWN487njCNX8rXHz+XWrGLlEF9N4yUR7i2vPlH
ANH+Ks01QkkX0PTyDMKuQ3JDWso/R+XotasClNNc3DI9fKSCBDBFtincB06IEDykdCvY5oBSIMFW
T5KD/3PQ6vy6/vqlJa9kj+2dWccza2OWXE/PO/ZP/vveSWytJdGPaTloPeu7Wh8v8PEoRWNjo7Vf
tRmpWelXttGDHPtPeVsVKV3H2RLdAnkeW1Jicty/nvXddEZqS8UPl/qnvA9n/XClYOnwMZqruxBG
3/KK4+HMXkU1r3NVeeElYCkFciY0IibvyzLbFmx5c4YnKPQ76lStQXStJN2tnHyr+q5Eor4ZgBBi
C35t0fKyyHuyvSzbS/Wvedth8t5JvX/K+7+eyp/zhdxfxKD9xoOLQxvD2mUsLB+uLVhnslv63VrF
P1X/kLfOJ5bTrleQ83yos15hSLw7TRl+q50X7qVrkDmoxLZvtPQhW1Ji24Bsq/wh70NS6vk9ggH9
T61GEiEpbIh8vJzsvTO8lSa8RiVX0jNL2Uyrsyo76V7xsnXvgKmgjW9pZV5o5JKWnp+xUMCKkpVZ
7rp05AdWO++le2D1H0nWBmXgP3S1tdOwVdYQpHcpyhkSJuJvh3/qbrem4Mikf6uzNYMt70NzkaSU
jkGTsmThwvQa1Nk8dI6eznuZ/yYADFguSsbXoB2i0/rGy03ZgrVb3dJyu/41KQXbqyvJgIWUP923
pD+cQfLmLAE7oSW8Rltnvw6s13J5PtuRDV4lTN6yq8XCiLGskLybOW7V5FgJZGCwJSX2oZ50olve
uz8uJR8OGbxKOc7GPajApxoqBa4BUoOVckMDybF8uEoc8doX6br8LMmyi9yZMunz7DKrzq7JHOsi
L/v2RNd3/91i5ruhwlZVYvJ4o6JnRW+ttC5y5Q6iJ0YcIZOio5U9zF7JdgxqLtr0IK/ouk4pLWCc
9bj5Ki/yn1WtWg2OWGezddKwOZjn2TVBIhiWOKQ1CeqG3crdlvatQEH/LLR25aI77MwWBmR0yNvK
h6VrwdnU/VvhbFtsAEQq2jVyV+W51BlUJr0qXssYnonwyfXlAc8tojvtup754fbLTX33iNap63rX
Zc4i0fU1j9icnD1zOspdlstugfyALSk39kPeOquTko9kzq2mFG9/SQ9DfW9jrbfDxhCruCD337oi
Hs8GQoBHHcYsSahnCJAWV3wmKbV09s4MB5mepdTzgHnqSYJ3Ux28RFp21pZzqEmd3ZdB3e6k1txl
40WZS/Og9hkgvWEodk3Eqy6Bl7nm3vYAeGpgiu7SxD2pUWjlRySDMFxmZn9kVRLU8ORcGz1oHuFk
sdeMaCzE88zBvShW71J/fF0Q7Z8CZGA/wb+pD6jGjahykJS8DMGjLGF7oh5RgYjtKv0Uew7KgmZ3
P8VoITjAFk46e/tnz/Lnp7RqfsJ3vPSmVr6NuYmrVup/z0uG5DU+8Dd+oIIUz5rX3putHx6r9ezs
+gEbDlqLOs4w7IKmrr/UM5hepuTlZ11N7T2KOsCrImS71GKxBTBZSp5zq0K/SVUPFRLBKEOV4Lgx
YqwexqWEpSTMBAYcBcJEOzeFXT7MU1I9SEyCrCgcdM/yHGFhFuGtIg4OZYX8kD8N30w2z86tukj5
ZWplYEeCEsdhWQDeuT4zt7iIUb1WIXwaPkaiKgqGhzYrwAR57cB8uCncG5AabK95LLa3qH5N/RQ9
DUsA0SV68tXkO7KaylWyygyTbnQXUeUqED4zLHZrnOCpQQ37SWUn9ClVNG0/jWPADIKC2PaAVqU2
9zLHUhQP2d00DN2DlnTe47wEdQZsz6Ztwa6mxlYQ6lm610oHV7SB3RlzwmxuHHV0YfxfUxLND2sK
NAfKvw5tbju+iizvEZWZaF+F7Q7dU+PoaJZ5mKYmR+MNMH1haOaN7QB1BtaqHXRbT9odVvDIYOAA
XnpheVdBtbtrlmBL0j7PScEa6oC0kQ03rdRv8tlMjb1mGtqNBMUU/Cez6CtlP3mw3L0wZbEZUYPX
3gcw6tpj/y0Z8q8GW+ngwqH7826Z8JlBJoJWKCpUYvr5F9udX8I80b9NTQJaAUGc12DMgF2jg/U4
a+wlW1Ni3VZu3t/ofdxe0jQuHngEGpT/Vv3UjAqNK0vNe9XoX2tUg+7dKHkc7KqB+qrUn+KejSMH
scejJKWArdDPyK/nx3rc9Rh37KaleqylmPLFYLmW49jBJstRoN3SZxzeHWzl3510Nm/lVHVjag+O
F14gh+HUmSGLduKDUx22X9AGye8wnJP1vLUxt49N1x5zFVmbvY/Fch9kLxgVzizaFw1zZdu8hWjR
fIJ73j+wdHyVFEa77SdM6yBDZSNiTUsNyXOM8uNBifuquuhx4RoIUBvaDysWS1SBQXeHflp/Vw8s
K5cpaidS4KBkcUUGMwHNxq3QTaU9I7ap7SUptydL1eVT5YAJW+6PPY4AXaploBef7fH3+nfSJPfP
dlHDOVvuH6rTIPKyycOfnjYzDibKKRKVoApmGO5bWlrb2CIh+S5TiqWkg9xxGB4BzoDAC4YduC4s
FcqKTkmvv9Z1EF56ewjQeA+r72V5kvJ4COtTqqPaVM2Kw4K14uIWznrgtQmi4K5bgiFB98Q1/PO7
gr5PsZN5C3w7PkJhiG/LMcPDcAkkJnkms2wsG2wU1WItavAb/JeKcshaezu6GzEH/L8ckroD+ApV
O388TdsViNw+jw+lymrg/sOvk9pykako9eYubRceBduOptXCgEWR8j5aghyBiXtJTr6PYmHkD5DX
1ZjF9aW4VFEu322VJIaD3i0fvo59ZA6OXVZVwrLy8MSYFOXGebOA4qMsJaUfDpWkXLhFdfTiIAS+
HipXe3dEppvHrgSg8bFg+VVTGUN2fJ4L+2uKPSnIpdlNb9upSm/dMQJwoqG82WXsM6rsVhyTItRe
1DIc7ly9/isPNfVlsAv1RQ/rh44O9oG9aZguiA7y9esN9L+cutVvbaAlb27GqdjMKe9T1Azeokr5
Ah85eJRCswzu/SK2n6QMpPAxhVD3KV9qjvVbMmjmq+ZHxWctuUoVvjnZi9o00C8fwjqd7vpAS+/H
JUDcTx92ZlITtZt5R58NGm9JSh2Ipmzk+O4vNRlwL3VZu4S5lL5lXo2Otma0e0kafTNcDFxTD6Vp
oYi/s62u/4SNFdJF1qgfIwiVb02PLYIKX++88CvfgIKVBzvzzcuIZeZTaY+vQGi6b1b5Y3Yb94ul
uO1NVkZIJ9l6962ZAVKojpU/IaKDlm7Y/w4cu/0GZEs/zDEu4nbjv2qAz9CwbQfwnsTisD3OWMPC
F/5PFrTIP4Uf8nTLARWbzXfl4NVH/NpKFOac4jVTLPumSbsJze2+eNVhTH/C+n0nhQowtlcQGF9g
8qr3kmX7DfsL7lCeJTmiJnHVvCnZS7KOXfNpZpdOUnLGblDvVbTedBjRt8E0g0sorNC4rdGKgRZd
+6iw2fk9i+5xdwCLh6wn0rLHyh+cGynpW987mtpg0e5wO5l9eh4EY6K3Xq36PRyf6EaSTqTawBSi
/laSNkZE+EDq/p0kZ2X64fLNf5DU1GdP9Nf5kxGD7/HH4BJGg/KcZq16H/nQiEMfu6ohr54A+hyR
neifS6/9nMStegtYYXjW9ZZXJUZVvkrcO6kg+eginkqlzh4kSwITlaPIhsBQdzqGqwXusZkdPEv1
GDraU24+N01xcju3wrCwPiJjXt7ak1PcRh1kuUUsuLxVVIKmq1xkZtXpEHs9ouN21DyGmoMV+GS9
ohCWflOtyjuim1leJAlHB0i9XryV5ogkpdGDJViqaf3k79D0A1WTj7grqy1A8Sr9Boo6O0PHd046
ex/fbMu4zV3FejHDzLkvEwuAxVKtndRfE2jJK5827Z5hnYYbETF3CWYt9fes4DXgd/+Tt1WRmKW0
v6pe187/dLzeAoDp7PixHufmYVQq4NKFi/QdqC6TL9GvXPU/m+NgvzXOiD5Qrhd3WWjYKBtXKYi4
Yf7SV+6zVB2N9K6ODO9r3eTqwa1j6z4tPQxY6hq1FHRhP0NH+qkgfnWMi70LbOhOLXmp3DH+0WkA
xCzDbR49swtuFNtJzlEaqi+oqtQ7Ob0zf1VLr/nZsW8EjMiM0WGcjAtrtiWqu6X17NlojvO6Owhb
avkuyeoCZVw0qu5K+tQ7uwwPva/HNzXi5H8K1jpSXG658EgAPyPjf1DnQI0PUh6Ce7yTs8WOS6Zd
QSesHPO6JqVY97RkPPFqR2vNQNOfLTOxzqo9wN3eTmE55q0NvPzGCS3lmGqFji3V4Fws8L5XvG6a
O80wnZOdZNPThI/LoW/V5jNvowr0x3W+M3Z+RptH+d14r+6QMCQdC+v0/GK3hfkTTiJikSb9PK2P
lzZLHEgqwXysq6p+iPW2vphGNdxEbmvh7uuX2BJ0DvpYgFXp+GBm6iWyWH7vf4uD8XMSmcovBaTl
eqEs15CKK6y/p3T4ESqK81Wzmwy1Y21+CW20wRmiBI9QqN1ztoiKq4qf3vZpbJ1ZDkgfXahAYJwb
i/UzOjLbn8NvdMDfIR8qf+sBPsigkxhhMwhPAtf8laGMrHf9a4A1R9N+6jswy+gUN69ey5yw6yvt
EdxGBzwHhyV4V86BxTXfv+i6gQfV6CySBmqKW5zWZbcSc5yaLUAkEO67BFkX/Gs+ac7gveap91Wb
YuXe7D2Pe4B8bx2m9Y0kOwPludyJu6se9whTaYzLrl0J1K1oXO9zACF9Vw2het9Xpf85qudvuhXo
D5KaFwS4o1uPUtXTnNtIs/wnSYV9cG7TMv1kFrr/2Z/ZSyys5qU0HOezfx79zPkW86k8t6Panp12
CL4X+rkeavt7CSILy5yqvgzBUHzF5m7fW5H7iXnkHSYPxUPtK4jnB5A3uj7UdmveUhAV7DjjrLsw
WcYzYkcTLxHCa0Zk/BK7QwsxtdAJus9bhcaojUNld9ZpwFLwoVsCGsZ0aPBGPkhSCtiwLR6aGbct
LKtvATtx5aCrQDdgOLpj7a54MJbARor31lWM+9yp5k+sAnztymj6PkUL0KOFz4EOFJJ7qf41nofp
+1hH1n5c8qMl/3/Xd5Fc2ur7rs95gKftm8BF8O0/59/y/+38/7u+XFevBpjbnnk0cyveD0zYn8th
qp91x9TP9pKHXEb9LAU5k981T6ogFNk8l0veh2P5ciJnpXjnWOebKIG1sC29qlFPtIzsT56KfbSX
m6etmhSOseft6hq+QVA+KllrQZiE8zVq9RAcHd71Q4+OzSEbteJRgtHkeRX9m77Tmuqoh4l6F1QQ
8eikJIFCu3rXLoEkbUOBdL+ms+rQM11D6/E/pZK/JeUIyUPb7jaPALRtWeuZtnRKpzeP7mPJ7frR
Y/+BIpn3LYHPRKMq86vnwyXVR+fTZPfeDwMBOlYLveHRcl0MRxP0VopUjdh9hU0M8fjalMrJ0L35
C4oMw7njrCJ4+gYt6yrXCDPgfH3VWvc4YXsPfqex0bWcG/OKR5279hnciIXrgGGc9KYdb/Q6RLN7
MdwRR53VXMcKC8i5TL6kQIIere6jC8gKJnrvXM3ULBHXaf3nzEmUZwSiu4N+8bARS+YZTRcD7RhE
yB1zxxAEXkw81melyvozkz9k8Y3fldl+R2Jk+BLFOMEnXds/Rk2vXdS4za7+mJoPYaDjiaGU81sa
pr8BHWa/OTjEDv5GMU3UsbD+fcZP5myMXfBQFU3zXCyBoTI8DAvkEpcKhr5QkRogG1ZbPmgpvHgk
k9Xj4BXdg9SXahg8HTGNnDBAQ5wmWTzZgczjJdsnzwFiHfiqNekTokMYRFgYoxmdOp7wQasfrKBL
zhXUmvskg1RhjOZ857ggi2HH27dONkTXAinjW8+MrCvLHsWNN83DTVaN41VRo/I2MwqMffw+uksa
H4mnwXHvknLC67VmkSTqEv8Ut62KA4Nan1yvGCG6IrqMAFT/xP5EeUxjp3v2UXtCNxjsID0OaKCq
71/mDqsfzJ3H18hCHrkzd30XsigVFOrnhj3ofTiqxtvoumh5o3v6Be+ZfldF03jv40OFBHWeHqop
jFDCQj+ObxOEDz+d/0oa9+jjR/aV3esGXZto4drP0QtY0t+Rrc5/KYnxFwu/0MutgIXywNVPWcvH
2R/Mc7+cwY3x7wAHVmLxMDKhsidEOoGY/FWAS9Q784cH1oApYDbcoo06PtUYqS9q/DOia/W9Z00d
Usi8AcyMykvWaAjJIN43PsSotTAoHy+5qUSvvuI5D44Gm1aM4EOzh3Jn+cOlT4fpq2kzd9K04NUt
eFO0KS+QDVDHrxEAwGNQDv1FjtLj5Fobg3aTO9pwYC2xuIERFDNVXZDBlochh9/u1ixzQhBRqkjs
Xaa9lEjmx5Kt+piJPiEX2M4jeVXlwkNjA2+f4Rj4YJUtVo6t0r11GFjejL6aIV/BLcnQ22bdcoDp
sSRRtPOOU1vgc7kkdXOCtGRaxVWSflprO9iJ8Q6TB0hytsOkYAn0PMTvqTSn8nb0kgoHC2ISbHUk
Jnk4jVO70YEoDTlorP/DcTOCUSUE9f91bkm+u7SDj8CVkdDuXd52iFx/jMr5Jku/NlMYvtLn+rsi
dqyr7sOt6HPjRfUc/2wMobKfcx6z4xXxk10VF0nJQabhvbRd5t1blnJBumh+8LoGSmGbt1/60al2
xuAEP9pAeYVQ5P1tatopd+kO0AHfB1quR1RAlLfL4t8sZjyiDhL/VUV1zGenab8udvf7xOrKe9a5
b1VE3O8hClT3uVaFJ+RM511iqtX9ViClDLD+1DOx5ClaZ692b0BkcG5eziCHSMUt2dujs3OGmj3L
/17kw6mVMYEvpPtvKRhVBDOXi2wnkGQ6qBc2v+Kbgzsozl03BhgQYR2K44vSh1BIdOfJRMnxKbWX
3lcrQBiYobvmwfTFUil1Lw5LBfeOinFJrCL1vyaXPJy6h/toCSQPCKZ2xBeNXZCldCuQepJX1Wp2
MgdcASTZ2kZ+jJCFOXTxxPJ+Vf8VQVzwCrX+pgUT9Le+nN6ckkl7PTX+Sz7n/QGoWP+sdzFqmM6Y
PboGoioxIm73k9UPlwJULQqOEZh9bKuuVuqhCbL04oOjRg95qlanjLnuk4rWLisGrF6nVq2wsF5k
n/l14Z41b/dLYqOAYs2m+R1P0a9+k9o/S8u/UVnIDFDCgdeU1AlD6c9F2drI97HIwIZG93ucvDs/
z4ufRhP/UExWqektAdCDGrKsHjcsE6kFC0nPbM6Gz349NGiaM4GQ0tEJy9swgwoopTkWnnd+Pzc7
KY3TMMPzEk05KZ1aO32oFfN7spyJHY/8Ma2rFymLTZc1J4SWGJNHj2WrKg8xTkLEA2uOHiUmgZoF
32Zdra5blsRwQw0PMT4+61FbqepkzjlmI2oneU4TIjfpNvBOEQfdb/W266hDdt+YhX3jzzp15xhX
KphIL2PilWwR+WyeaKl267mddqvCo4KzHmnndEYqRgokGF1Ug/bKUqdWlKk6bcdovvKznEuU7f57
mndVLCeGQyYn387WY9Ox752pPKznlWI/jbnEu5qzrSh77LDMg2F7EMGW0ytDDUUQBuu7A6VgvaT8
wDBT/ZNnmm9rniG/YLv45CU0Qd/p1GsTtod//E9b7T/n1f7OAnQb1t+w3AWJvfuxy49bf5OUrBft
yuwxRtgVqvjZal31tliqSQXfrFnmkaiUSDDJ7Zeo6XZINwx/eewI3SvdcGK0gZ3a2Nw3SVTtawws
ggiqWdDkP6yimdDQA9PYq1c79Oez43W/gOVOhxRhRTX62esJ1pGmjR+Fhz6YN3TXMG3/rjPfOzFm
unWRMI0qPTpo9rRI2Xo/bQWL7LjbKTUdOUKzJnL4rscaY4O7lVsnb8wzL5DwPptN7+16Xjt0PabX
2q8AF3eftWDkZND8UMROHnq1uXNi+JcVqCcWdI4pq1uFqf8Ii+FOYddzKrBEnJBgKJcNv0Jh0yGB
73uBR8w01UtuI0V7rttEeVJjprwlfkZPlX9rMhbBXm7JGsYemlSa3K95GiYuu7kYsut2VMBK3iGr
kVzCN1V5kgI4aD/aGcZV1fZQOeeXpnppUnN4GhgItU6NFnrOlHyYgYwgXhbzQ4LPSonJCg452B5U
nYOyQzvuRqimpgfe0Eofem3EAWwJptR/rgd4/Flx6wSDBeqfoGC1eA/HbDzpBVpjkpejwHCecVlj
wfQ/ed3MQAJJU/1c4aJXuJb/mC0BchRe6VRPrY1cU9qiizMyhnmalyBKjfLiTs60kyQ9iPEUo0YB
YahZs7b8xja/RFZr3EiWq1Q6umTjjF1oUxwlTwJD93W2idBslCrvClDMM6ZmvbBkW3rB/u5U5Fe5
sOT54bCzvdY4tFPNjvXyI6UwStT81rIRIFyyLJbVHxxHOQxBGD8X5bGAEPzUalr0zJ757zGq/Oug
GfcIkad3I2ZVTxK4M1r/yFpZpy0vnfocEzeU+RNViRUojb6B53V3k1iJ9cRiv7Ue20X2cS583I/C
tsFFy2XS5qd4DM1W6Z7XNA5J1akuUnMPzpfysLT022XwHDfu4+wxOujnir2iqjOfPC9RHq3oNlgS
RhT/CUar/taxankzmekyLYTvg/sfwIyt3pigcpTOdL1yIkctbLwroicM77qHspgOa4uayygAa9zu
UEVuHos6C55NFsme9bh4Kf1gvJVqEjAk03fYApUXSUpdDZX1g1WBHJejJA9GRQolIblnDjfuPTXw
ntLc8J7Q5Z5vDKP7Hvg1KiFLvu5kPU5S8c6PXZj/Ug0FzCs79+G91GDk96RGmnEbzbS/YoraixJ4
9hNkUecJB7HqqIUuXgbj7DxJgdYi7qmWbM5IUgoQTDEfqpQBI84bCsqxYctWsmHs+4j+N+mtu61u
yNopZmaNc071Kj65E4gJ5CzD5xI2xAF7luRoOCij7Z228k+GZ6Acjn7LM1LP0bPZNnBDjYT1g5H1
UNdIMRVavEwkYOwy45aFm6c+j4w2ygA7PAWzEH9R6vMRHv4TW5Lo633JW7z88NbwwN8t1io+5tA3
EsOuOWP/+qZdWELdAmGUmASDACWXgEktwEnJRLq2O3s6O95jjOBLMb2GK/BqwXmrDLvrr6o+s8zS
MotdiA9bwBgZqoOkM2E99Gb2xVyIR93CpKmXn4A3EcwjW/hHVoWwG2qQLAqgu3sjgV6144zBUb3o
b/w3qqfezyjR0cBocmQfpbjvZxiiEo2RnUHyP4nZ5kA4n007VPbWO+ZOWJAk6IzErs0WotzFtRix
l9tlVeaM9gl2BzDMoC+YR2UyFCh23a+pM//2UYtIi+o8Yv91sLSXAF/Hm6Lrvzrc1tsIO7BTq5nf
w8n0juOCqk04TeHd0uNkR/m/292WmDwB9rDCoxlwrxRc0m7VTj/USWBeWozabmyjKK82k4Skiuud
onbnwbQ/p/xryxph6EPqUHnCNAGtZkzuIkg/K9YhriExL6S0fEFcO8vDkliGaMOxQhaE726v3TQo
WwSVzUaXUaLEl6Tj3bsbA0WZ+2Z7DRKKjrZXlMxnvZ8Ftyq0fppZqBwN664Y6vGmCe1hDQwzGm98
fblz2fQ90/TqBspvdePlFaLjEs1dr9eOEhXrVYlJkDh+BdrJQw1jwc4Xix1LaVQQdBh0/GPDKj0n
v0YZQgALR3T5mxLIH96SXWagLKPhm+kvHKZ5wSjK7SiEcyrRdmbBK8+c6bA9GWmnW1JinjZgbwWB
l867QCeQwFhgf1tgdWZ47kzrNlmw99IOJIiW5MAWx2mOmjvJKn0Lc4fAZTQitga9OBrYSs/z7Yvi
U6o1Ne6jRg4HbGGNrVGn04drgsgXJHnu6aIPUZnYGEggyThChViLlN81Q8rhFmPIdjc3To8rihKP
t45bHAxsutpinHZBhrVuiD/1QXUrZjG66p9Z+/nbS8dXrVyEdRmP4BtbYDgHlX5i6/yoZz280eQ+
K6pwh0YZG6VzGd7ZYGHuA7/bs9/e7IYpe8g0PhG5V1kHD5XVW7Vq93QZJVvorCyWVXdFbmCZ2s7q
M+x7/TIPOAjZLp60zpe2bvOTySYMKPaux4ulCU5RixGlme+UPmN/BJjggQ8unUb8aOqavZ+0STn6
SostTK+f0P5Hnm7+bJjpNS9L1u+wJIoa81s1VHgWTukJ+aXoaEH0K9ruLgxqdcfHEWZyWBSHBkJG
2N0h/AqeJGZLV1HZeg1iFlXgUu0RZYtOQ7V4RLcGKFyWKNic3s+lPuBv7DaHEomKxmWtsR9/Nw43
xu09rFI4fu69u2BK4n2EwZafxyq6pliURhrL1b2K8K0Ro46PaWbV/459GNkqSKr9OFvu2UfrRinb
S6uH3AR06CLT5k6bIVzxZjDBxQxvnrssXWIEyXis+dvh0730LZqGdoxjX/PkbCgTRGAFvH83KGdG
FPOe/cfvDJ7DozvB3y8VO0GbCJiOOzP2NOHmuMijAd/kjwe5N10S93lEAunCjqd6B5gW9wwXBwY1
50GXsHThzHcBgsFu4Kp4bXUmmlOwnkLld+vjLVOP90sL0mO7vU/D+ZdF4T5v+FBWTLIVx38o9O5n
laGO9D9cnddyq0C3rZ+IKkKTbgElS7Kc0w3ltEhNTg1Pvz/53/v8Vedm1bIsSzaCZvaYY37D5BIN
jXkirGmZ6TemLok5ei4iBNFTXfQk4DrMiTHBHUnkBEswFL4Wugyd4YoUgbUcKHN4jblfRFBeA3KZ
yQctaeF4vJfT+hlMiHUKceUsEL3s89hq2zLp4/sF4vrael+NJFUv0ZPPZdK2g8dGcDam6FoATo6V
HvHKbW0//dHgsAa1IpvYUOub3yJYIEAa2q9LRCJcIys7WAZKnp/r9xAXvNBaZBSn09NieFuCcLGP
pFixNKHTbWWHpBXfRWuM27VVY7Skstlq3kuqVVVg52W86WSFPjNVW9vR6tOa8oLzgDKYGcYlUfkA
mnI5jPonO/809Bd32ozdY18Q1dqR14Wev3H85t0YJvAsAJI8i9DjYXrBkWsBO8rTkBTPMqAaNMIV
/mrgE5gaDIsqg9xN97bQ9GAC2eXk4gWQWCswSYL5ktRHrR5VOekrHsRQ3Rj3hpXYfG95TfzpM07a
DqhT/ZOvb6tZAF+T6Tfm3DLqzWciFJ8n/JJ0XaClzkcfZOq1tzGo0YvQ2tQyukhmmICd2PyHfAPC
xHnPZ/u2VjTtpX8SJk8rjfls6VT/rOn5ZiJ1eGj6U7yOBMhWy454Xod02SrdL18kZ6NXPxXV+GGM
BMrrw3Incir/cb3iemuEQKLRafQJVugKyOSIZxiwYcI5EXb1CBAs/5w4SEHXEAqsWdqhURRZqTDa
cNhx7PVIugj+RAocrWbblXZ8T7bhsKG1k4eqdZ8dVUZWNbIQaGBopXwj415Ghk/Du++GLOj78hW/
KEOOA3toVWTkJeHedDqChK85sTij1abX5Asw/3vQaV7Qv04OBLo2K5i7nw9eZv7UWvFTZuZ331qE
BXaQ+XX2UCjcu2oel61X0izIDLzsnsRHlC7Jm4EKqkpgf/NSP+p5e9tehapquTZif63eJXph5hdO
scr2kwjg3nUbpTnXcefmMqV5kNUOasnVqNsm6lAb3BRKPEIO8D5YL6yaThLmxqErs4uLESNoZH1b
FvW/0nIPbet89hkbLyXuUk+WkdDlHqMKelA8kNcyx8zVe/PNQJpZAqo6anGgb0Yrh8gzT0XkaKTR
m9qwBJpdqSi2tG8PslEaTxjRM2sjCJUyB9fZLap7IuaNNnQpdqgAO3tFyUyr50rpW0Gq99ZLHfzD
eFYym9NMq998vc5vpjBJvStD7GGyUmjj8mVZBxnBn3lKu/W7Vs6rWS/3kxOapdNunUSdV9CchQN5
rid/0nCccw3G2qt7OIO1SUdN9IcijrFpO7s50yIvI+v+fcmaDz+RT04znpSDp1GfX9JB7ns8OIXi
nMiHfguSDTTNdEoBB2JoA4zWSTsqGnbgWhdZHdcnVHlb7tu+nhFxF5hx8KGBBpBdkdgfy6A+yKYu
A1dqz70HyGbIzPe+LL5ncHpWq96ZL/vFtosv1tqtU3YYRfm0MEYeSr1+aEbg5RkcpqnAUc3xeBSE
iO1q2gB4/iy0o37d0YAEptYfknG8J9OIDEEPfXwe3N9e9KApuMOSsU3UeyVA/gJQDjQxE3mpV2Cb
5MkcqvsCNE9grLO9Eb6/U45/eC97AH3Qhg61sgd4+wVm+QV7REqOJmnsR0Ix6lvmhrHwuWDTTa7I
JkbZQRUe7G+9HE6FPr+N/FJs/V4zTBiQPuWL32lHVr5HzGVNMI4uhz65NUimr21zN+TzXtXxtt/3
c7XtOSwsEuz86R2qgN5eRv0/gwJ2m9sMlWo/kKem9wSLKf9U1LA+R6ugn1Jt54yrd/biXymJUC7w
p1Wqe3XG4WT6w93oyZA8h/tmSD7skn0jI2REN8zy3WWmHj5pPYW0Zkh5EER/rpwbdATAxleUDZ0x
U9GojWfpGIzHnWCfcfDZLdflLdGjHXVApqNVcbmMr86AqLxKTwVweC4yV33QuhABdYHhyCqTp9qR
v82guqAc5By1/khiJEOHXaofJt1/cC2KyCWFnF0l09HqqbKbMf4YB667dTS3DjBvt5/OFuod5JQi
AnHnaJJuaBuDEsU7BXL3FQYhRqcECc1CO+wmi4PschiJPFlZ0I0yGk3XZ+Df84Ipn8uofOxLGFFT
oelb04LZ0HfZAwHwQwzbnhscleS9/6OrcTwZgMjYjdl7Lx6eNLGA3fTHDzFAGl+0DN/L+NH1/jaZ
QIr2GRnFfuFHEomgo8EhMcZHla5x8VCEtSIP2wRFYNT1EsW62Jfr5B0ImXx1M+A93MHHqfkxBmrj
ZebyrOHr5NlJaDUJczMMxZzTpc0eDJafiOkkXE3k96xZe0qy+h8ho2kgjJG2kvUc9x5BJdWXAbnO
WzumJAwSweLMI5+zOo9Je3QoFpOhup18mobki4C6OjNA9EKt/eLRtAjt5JoVYarvxWYHUHiTuvV8
bjXOEhXeeE0Y5G7uECCV93BU29fCbLk65tDpVv1iT6WiGJdFIDxqMEfi20iyfxN69nC06yshy1bw
3tT8bNfzxjBtRWFFaEbmwnZwxjttVs0h04o7K6EgJ5O2Mu1qZ6FMte06U9Cm044hbat3yghB6NlJ
ky/4VrBTCzx7qdFyBXDSaP8Q/T6zujjEjqVIBh7oVt6WDRgzEPcikLht96uddFEPEdOf8zBf7XM3
+nhTx19buyFq+ZQRzFohQgN8xHtXNBtGGe/ySYitXrXvQBZuxmqF+FxfEc0frSC4WvkGw/p1+twI
l0oID5SHSBC0ekLdWWdgJrGgV94O05JNNKQ7h7nDcI+zMBVif+YjCMhpXshsd8ytsJYnU3dObc4V
mHKEC0GoBF3JX9uNp0gOEIfLTWo4u8xRH6u6wTnzLHGkBuSCtJvS4DgRJX7LJAa2kZX9usOs0rBc
JXj7VYPMd/W2hdBD3sz+qBlbh8CjwLe1R1GL7QTg9rpI1QEcVEahFgzUuytdjvSPgoVNs46gA9+n
1PoyHW3ZxuYELJkRUoiGbE+lBG9HRWj7nP21xuwAhQmxiSnzK9T4Q5bCSCqsf5YzVIGjkPttqEms
m0iINnhBU7/PPN2EKudGBSmngeZzlri2+Yng8kuGcnOcCrrWJo37haiiwjQeAPaVEVYZBigtI9KL
2r7+wCZDI45Mk8a+V+yEDZfWUGrvGpNHHZA3Iai5HnrK8JYbLTjq4ahlnG11J4JeNs+5rBhHcm4A
Y0ZrTf08Dz6pvogUgSPT3UziONTO9dbBwt6In8Xwv5tyzSOMbA2n6XjvVvO728/fkET367KEjml8
1CqzoSXPIHoZvohVZ8MnmauQPojeiMepcO/H3mMsIy/PkzfSQGl1Gtn+e24PJNqX1lM8PIxCB9UN
Q5QEMRJ3dDeOVFqdpS1OwnC4dJOBPCf6GJ3uXhp2HVNdzVGa6XcEjjybE6mY/lhtk3R5SGN7wgvo
3tNQIcAlj2E2r2+e/+A5GiYR88riKwcVDkNOgU2BCb4uiXKzjhYotsScB1M30m9Id1pTnSv5DDbP
p9kZ7zknw65JrY3KDXZik8FTzazaaKZjhd5NnwDsRPTDu0A2uD/iOanczdzqb5qUtFpGcxcrmHsq
JgxPgkFr3TFMpuE7bbHe29aB+qKvJAXG7AY2VSW7r/miFwcqaRvqsCSlKvNDo54c3oY8BOlrYYw3
t2otI/S8/Gdx07eUPuWyjGWoTbABc99cDu7yWotMbmJzJwUN6Yo5VGZQk41DDkwtxreiSq4KNTv/
OOdT850u5IZAr6QzUFrJq9N2OUOki1M8K8Xd2ybVe9vMlByTM9Am7GkPp4RE+64PQ/mnicnIKNLm
dkjSrUWQyNZf1LEpzC+pMbCb5pDfr7yhdvjGkfRMQ7zeanhUgpYrfuNrLntDn0tpnvvbatn6UICX
BbkdP1cbxUUCna1mLLBlEkHS1cp7Zv9kjBaSZT91LE+6qwE1zxuShWKb1lPW71MAGwGmJTfoavNn
tsBOyWfDcatdUhsfrqHt3VWhn/i4eazmp65BncLr/oE380lFPW9bM71dQQ5D9i2KkDRYKATrpUuJ
cL1T3E25FBk4rD6xxGD9nv6Rb3kb+0QsZ6xRBkHn5eS++IY6Lh0wEjhzZMlb3WXqxGfFhwUS5T4r
fHOnXSOX02Y5SVuH+p5V4zbL2Kfp1P5NM79wjWIDwVR/XQ6dTZcsO36OLviYAL5ND8QKPReGqUUk
YO1eGCSNg7mNcQ/9+Oq19axXtO0ntxypNjGm2iuOM6KrGZ04ysJnm8oSFVsUvFybmGzRetsOe827
7pgfrYGXqsQzgWD7UHPwgmq27jVZIBkK622ib2kk8xSR/nPlqfjJKbXFU7I6e0NSoIuEUD5WJyoA
SHvsYT0Tdms7WhiNIQkjWN35aXLf/LLwxnR+ZiYrVTrdS8FOzemYp8lnYlGE/pZ2BDUsZk0e1PwE
gFRu8XDd5e50oq3AoJ8mb4VMhohN4Gm+klsX69H4TCrv0x37l17nxCzsF7IvHk2nikRCTiERwFDA
CZJdbvqOq4WxLhzi+97S38bB/tLcCV0Zp1tvkV2X64gxOfd/d80sJiamQzveFi0ccBYAbHBXeLPx
Hl83r56WnFZIhSC1T4XprAh3/XfTqm3rai+SSOLATa05nGsKb93GzRBztlDFjFXtMyou9MAW8qaO
h69KMEKRjitQSuxP3fjoSnG0SqcPTW2kpqqw3+sAqlWuaZG45vOOvrFhFJwo+rz+Tst0D7jipsvS
rV7YP6nXoVN1dAFJUiVKMduZS3NbOASKdq08NBORqaPebHCFfxZGj13UJKHbzjZ5QeM5H/C/xRXg
YHvDr3Ac04ubVZiE51OlGfCdHCMNGHqMZ+shHhihiON/a6U9mUQJKadOn7TiA2ZiZa9mqCU6bqzZ
vF1gj0XWYHy743Aw/eyxnumsMwH4M8TXg53Kj8WYXouKuWrSFqBf1fzN2Xy7FPO5zrHnxcknJcQn
wapp4NbT1m6Wj7G5zuXp3Mi10scRuNawx03cdtTmV6VS7ejipZG1IM3qmUkAvImakH74NokURV+d
SkmcUm0/lN4s6KBr72syn/QWhLRfnU2WcOF6u6GuvbCcgdxVwyabs7dMdiL819rNt23Jr7hp8Fqa
9X0JrXFwSxYXpyNtyR7A4x3Xat7E5MfjcmJW22iOzBk9mtqEOZ3JX6Ys9ssMljAlGzTPdUS9sZo4
G/Gcr8KKdHqqMLgSZkGqOdTDYVU5SYlZsV0T98gE5acj2g+5rpcJzhdtNefMFfLqFNDatDHyqxoP
ppfszC4P3XnEcKyRFpWvtwwv3UCtXXetbW1s8AbcfwzyKGXomVxd06pPezIdoOhjA1feCGSdP6qx
/AflIt646CmBRUXHWVydLfkyiiIiQPWuS4e3dKIFfj0F14WIKYwl+jZxOFGYn7hdZbxDEX+L3eEW
5fYSA8pnl8AcmmyNDSlERynKxyE130vlCDZ6KWUt81SeD+VJDNwYq+zxzyqQ6IgyiMfNnt3YI6Ha
b82Qf7P7fWIKdDiAzSdTeY0j5l7e7ObUNfE75QF+jJQSJUaoP2k0cjqDsJVxsYuNV5p7XEbIevli
UTK0CfmQ2ql2G+2WvearKtF219HdkpddRbXtzOzplb8tV1A0q5DFvurOVa3RIOAFNl6hfbPvDRZm
IUQWe3u1asxNliArCclKlJfcTNnMphFyAr19LWxym9jixd4tfWncaJIOVsskAp0Il42al+qMZxi7
ZfHbA+NxWdAtZDApwyoftKUHGu8W/e7vy/88BoY+57rsZRy5jHAA4m9M7lUDYeNuWZNlcE1/Um+e
yIBxE2DhuGoJW3851C4j6Qw5fTjoyIbAf+pao7bn79muBoXqKGKUPiD2bG1eVtn1u4kKvZu5h00d
AmQ2PJIv/DkO8jrZxd1n1eaDMCZ/58b/XDI7w0Uan/jIuNf02N1yXSTkHMt3bQSoWluU9s5s/MaV
x0VDhV3G8ZeVizFEIvIisAHCt4A46xV/k8Oy5LU32Xwt2VLtmLp4+GL3O/XN76nHvr2wCMdjfIDE
DCAdxWrwzVe/APptb5tFO7fXt8uuHRjLwT41Q773vRf4eWAPK5Il1iqclvy06s5D2VyaXExBLufH
KqH7LD3v0DUCSdO9FCbT5K730ykbiH/S3i22vM+vrQNfK5ENVXcUejKHfWdxRfikwDNVdkM+RhW1
Savo4Q8RxfXMZW0dqkkQqGOze9tbSSqATeDs0B2IBIbbwEQtLBdCY9Jtcru5dPn0pspr0KLKp11s
lf/mbO3PA6SNBHlbt9kpW4nPDXax6A9Y1sZP9bdscc9+8s/sLXqyHXloHhvOJvMqlsf8sZxfYiuD
LuSxR0sTKwkYsQ7UAMtB1Sr0/Jy9s2vPAT3VXZ7pxmvhs1rDjmV3i8SiSvKhjOwoRtQXZxK37LGf
HL187UtPbrROZBgtkjcYI4ywe+aOaSY9xOjBMng1HbrEDqEcIlKN4VX23Ewmw+omn7F57bauGsGQ
dlHsCDLlp8yjRS9sq3vO58okfzkjVcYTzRUQKoy403GfB8UeTiN3yaukFxaOYzDRND0ZEiCgboF8
meoGWxWCld38FHkL+6Wa93JBZzak7R9McRjKYQyWhMZUvyI+uW7xOSLycbeptaDC9NDLOj0k+XQt
oM13mxGXALUyAXeiuju9LGmsmPZXfW09xR8tCktoFBq163Dq0SyxyXY3CaOBI8XIfexwVlY1Yueo
M3cy3U7M14V4VJqNX9lQ0hfaHs41sWZsUfyydZzpl3HCQEYodl0KpYLyLlBdMd63ZKZHPfFGVyD/
EV3+nNhtKEd0GwVRw5iRNamlmkM+tRA/uCOkrYjDdsz08zDr25KaMlhcJqezlcRyoV/8Rlg7oY/t
FkLkYW1zN3CKapOaBLasCTeHJBH9cUZvLzwM7nmhXpwKk6k+PNM14/OvVqw/KLJx1uc3skZWZ98K
pzZ3iF6ZtrAYoEi0VXYaXPqnbYdo31hKYygWHqT0y806WNyM5/4NRM+msq/1Z81o3Dod7IKVVGb1
S+Ws1t41a9zMol5uRH/tCXXYaYjfwMPnFh11rSRPnNmNjUg5LbRZMIDdIwRyobHNcuyXUnZl6BpV
HIJcqfByMvXa5CGRbRUAqOsleZGKtygWLmFLdnYohLjmKbQnW+Svg8OxjY3B2edZgYGJy54xn5fO
4S9ubd6SeSKUmMRhWaMl43jTq+3bGIuL8gTqUx2T+l5HQuGMqoKYT2WTFj24775ju8d7G82yJWhk
outMleXS69k4XlOHeTLtBRt34oVLIlZHUe1oFlswYrb+dK5TwluYlf3UHTE8lGa8mfLl1ZqZupzc
6bmPmfXEBtTtKoJoWKKHi8pWnqT9E6QEIeskX43ljJHrjTcJPVSEQ98EjJIsyOZO8wO/mUO05HeT
PmqET3tMwEwesRsVgwltg5/WRKEzCRsZSdisOJPtGNwaFxJT/81ZLAPLjarMA6CSeqWssDnnRGP8
qMT+1M1/k1p/QM8QbgEo3G7v1t7RIePE6NDxJ/AtflqYzlaXTFDQMoRe0zNkgu6hzdPtTI/ZIcUn
T6dNn2rvfie8zWh0BK5lRX2m8+du5OqRjifo6dD2CnWDSod9DsO9VKzsa3eAfUQIE6OIuG0fcite
bpxYp7fB1kdUWHLcpFZbDRY8PuTHQZP6tvPuYFxQGOrLy6SM/drrqMKqex4mOiLOPIRmUvWhmn2D
QlGu/PbJOe2Hd+nQIrP+mVN257HbZxPMXXGaFFYjtgOjogGd+ho1+75jbvySkEei1YRZE+4Uzb32
09XTu5WQ6yXjczHirRTjz+wh6Dc5EjzuyqcBUYC8Nx/ub+UgfljPU8z2MIfesGFA51O7Tq+l7nJU
LtEFZZ7fa6KBnm8vnHJrUwc1VpTImNjzuVcmft9Uv7o1fw2TTsXizHuDtWd3hW7PtfzCu0F6JfRT
+r3sjE23e+Avyjmr0hz5xZa7FAQuZsOo0PJ9qRPo3MXWXdv7+U3dc25bbZRwkIOl8bEH0gQ3Wt/e
pMM83zbexsI9G3lKkLYxfi5LfeEOm1MFW4FoGJ/r6gofSLNd8uvA7sC+g9A2DPJr85MzZMVWIX80
dT8O0xbpNa3tjP8hnMikHi+Vw2Su9o3WPn9oyZ7uqw7aSdxOPW22VVXfrntlswi2Rl2PsW7iUzH0
dZf4a3/Jrv/YqG8lTtqbv4cc2RJlhPLQFA5/bX+NoInVvsT+iCfXZC0lWN3TfCj+3bRETcs6HDfG
Uz5mOeeB/tqDl4gM03TDxNp7jmNHYvVfkywVTLmhadd9OW+6mI1MOTMHkQedqttDq/qnyW3WnZlb
2Wbq5K3CMkbvmO6c1cl2x8VDsLE3FnCEFb1aOnGUcKyxTOmDqUAd3lhdP95OjfcgKw5otcqgbIzu
dvCHhgzvrcdN32tgsgy0N6COXbp4QeRHZhxS9TWPBhRxl7Z8PhovloOzsOk/mhaSCxNdlELlxu/c
S0lHLGpW0YcUrZuY0cGJFivMnGvQxvybd0sUO9NAfOFN0Y1qC/gb52J866/JOXHYq7At2xZmk4az
VqDHGPONQf4ARY76ZckFHuV6d4bV3bdjgQzjJC9yof8puC8lEKQ7bfmnyA/OY8u4zWxrioaqTLaa
JBmhNbx/ro1Hsxxe1DDFgQCDHLqLHrr9wvpsrT9CefvOIiY7/+c6nKBrKb9bxWyt7g7UfhohRtWS
HGeree4KzBQDJ5fZPzHHcfQ7HD5JnG7irIPiMZqB64vv68QJhTh0kt43rTA23ZOJ81rSf9lMiXPw
sfzcMKj4bFxjxpNGo9tecwBc8dNLhi2ZI6oRX7cq9oDa5PLJd+hTmy4ZRbBAbpx6uUwW3QNbxO/p
HQ4UVpUwntfNaGLdn7rzMhZyhy3jsEzxhbgQRl/QIgpDYdVxec1kWV7Lyv7tVnUWYrxQpYItTo9F
zDM4OzUMQf22ECNn97U6o49ycfJUUM72JcqJtW/t4WAoctBL9agtq3Ee8QKZ+IC3dbYvO0rcwbd+
zcIag8rpX7V6WNG5Cm4GHDeTycwW01PnpceBXhqa26cphuFkEBabp96y1YbBj/q1Dn2RcrZk9xIy
Q5iw1tfdDqzSAc8kt/JCN5nvbz6kQ5xYrCwSp7XfxB4/C1F8DV26cvabu7nlcxEZ4YXkrW+dtf9I
LETIPL+O0+d00CwynszaS0IBogyFgY6tzWGeummL8YkV9iYf8mc+/wf3q2s6P0rQC5BpEf17Xw+0
mW2VnfyqXj30pvvbyOHVW/pHuhBxaOYanHyX4CwfolQbsx0QxtW9Qx9VIzXYEViyiTzwgrFcW7b8
Ol1nN7aOgNK+jHj2wrbCJ3btZlUD4/ns1GRE7M5hUg7wh5vFWnYuV1CV1LuShTt2tDdrzP4BN6tQ
nlu1q3VsbYy/p91v5fav5EyhRlf1pRVbI+bOyZoOXdnfl2KCflx9mYWHN11tRi/DUqeLhlwG5k6b
a/yMtmCwi40f1/yloelt0tU/KyxpUWWARsB6nbU6nl4/vVH2agR5lp6bWiO10ipPDtNqRdWWu2Gx
9Q22OZvqYg7HytkZs0qgjTUtESztg8kLQ1jj8i/ETcemNGGik3THlMFrvx1Y4XdLk/+mdXuFTg0H
q9L4u0nlFA4qDuUtm7BrBtoyvxhr6h9RNkLVkz3u2ZmxUW71lDbdnTUSBAGmml8ji+YSr6uHWs68
t312CrZCLe3yMFt0gqus4gRT7x77N9A/1dCxUjQxFOFOOKd27aA1m7m5DKtuHKty2s6VlkRtQVHW
9Pu6Mqhb0YSzKuPTU9XGS9dzVrIAxWlbbfRmuEk8gtsTndgFHEeGr/UbX2qMK09vUnWbbuopAYbk
TjMo+ueq/klo6LU5YZR+omWRtpifztBehD7sS18um8Gg3pVD4aAHWQwLSYgs8Xw3JNZXI46JxapJ
TqBLO+yfj8ehFjZj7pP/S0bKJ+KXaL0XOig7RQwcMy1Hi01pmlBGqMS8MLBySWf9ks0jbg/j0CSy
3BrIA07p3CnTv1p5KEebliDFBa9r05mvvcqecFhSjsKhsoeJQY3Kua1W6zG28gfBmrL13HFXdOvO
b4ybmDs5w6LhWNMgI5pyk+eokSR25lkXmK2yImyUfOUlFDsNvpi+RDVnljur090yGVt3GKhKEBt9
MguCRpMnobqfOJ9+ip5eRb4GRvsg23HkomHkL67fzNT5yZT9O041vH4zsnTZ7IDf0y9bACu07Nqd
9AtJloZ9U3WIZ9rFqten1HZfclftddM6tCmlqjaYJ/A7jHsIPDojN0S798bg9M8Q2qbVG24YoCEm
X2ztljusPn91FdjA4ktYghy24oCoe++4KHFyqF/X2I+6ZRW7dDCefXJY29Z/T8erIz5LT9qMkQKj
HSkQpTrZJbmntYnAXXrPOhS3Ma4vAI8mnFfTYzuhxQwJw7C165wZHCPQLm4eSgYZAn9dTtXoR9lq
k6LEU+iYnCw4KbRZva3tdQ+WXX52PVllmu7C2seQpk9PvkBetnzGCmzvcR4MCjY7YsmlAw0jARuu
eC4I6GTcBLyYbXWflT5GGi7VltRQlZkXx3DJDIUbmKO5j028v97y6Au8rlVhByKtmE1n1Cdu7fvW
6m/tTnkhvUa23YTWBVpr3cnR6TcVnp7Zw/mohqM50g1OaKd02jckB6Ie0VaDuYMgiS/VdPloZ/rl
UhrsS90DEjxrY2Y03NfW3WiML6WOBAYV6TqRvtMY7O59h6KEQnFmWuXaBoQnlYGd0JMFcYDqN+4/
Ws/Yjp04ja4LD6UhGbJgzQZo4dYImuNwnhsxnI06G88IECttvVnbYx+Zg15r1KHsRfOQC614YFt9
/f/fA3XP/COcIm6bTgwLMk4TI+xsvd/977d5oqamDbGG7eXvIewA9CFs8f7fF8nnJGcd99TGXvvm
AR2mfcAu9tjowDv+HrKId71tfX3/nydcnyUJMN3y26bRf18IIZ0p/dnUDn/Pw2yt7lVLfP31Vf/+
YbZknzJQSdua3+zvsd7phxCHnQ3G5f8ek5kXGkB9Ln/PgN214HbJEbTtYr4INf3vP+zt7j1RzTf/
3+OC2gCUzkxD6/+eb7QOFAtxok9q3v73YUm02m2Cw+jvRf8el/VC9FRq37EX2TZmG9/lZHo+tTHG
qbqZh5u/Lx2/Lq4ZcOsmU/n45HeJPJotWmKVzCN3jsG7JwMhlIzfDGHlqvOss/j+/ejS+X2YYNY7
/H2ZSz/fMdggov+8cBLPJ7IKEc2ub9tJqHOF8Z+n/r2V5zevdF3E+e+d5ozIxjX2EgQJnj6Pbbln
O62Ff19mTJ6eZ998LluN30PXL1Zr9I9/r2Pwk0gZXXv6eyG7wtTXVn68/fvukNvhgqeXqRpZ3//9
Y8u22xYdlxaorDQNR6eGdTGXffj3bRzN9T1vmO07MphZxa/PKbM1xXVFU+u/r1P0i2I/UO0QKczt
MFjZBYk93dazkne04K/Ogaa5B1HnRnWSTQ8FSM2oh6rwuHStE8ZM3zxRe3VhMjvyZUB947qz59d0
hWfnStt9q5RdBVIb6w/RNb+EyjIu2VWv3pSX36qpGBvMrZ9qxcguvfrfoKgoSnoqdDjqcNIbFo5V
v4sVFU3QnVCrsOSWUGiEk2M/IJqYcmfi2Wu9S+mF/NKIOFrD2v7Izr13cfh/ZXP+7lVp96mzJ6B6
6/13k95tUORy2WZNQjSKb7T3hMnD1ZQuS9A1cPnvsaRoGKlcNYqfqW3v/75hJIbLIhE3m78v/77R
ZYhDeSI1yh1e6j/PaxK1cbCYRX9fDtcXqF3T20zKg6j3/96DrOca+zR9NHtu6zRcO1ffapYBhfj6
nL/X9+kJ7lRrT//5Vf++UfXxuKt6elp/T/l7faXp+PynlH5/3eJnYyJ9v04FcZG0QC+kBZX7sbVz
IkGb9Mxlpm0GTeWPQAyysDPs4aOU2q1pN3NCj/h+9eL0X1vanxi8/dfZMT0ikAfGZmdXoqr47VGr
auvomrO3ZfP6P+ydV28cybal/8pBP0/2pDeDey4wLMuiEUkZtvSSUEvq9N7nr58vdqlVFLvPwb1P
AwzmJRA+M6vSROy911ojz39h4he3xt+mcPzNqaByiZ0d6AH+oDVbH0uvdj/OrlltomhanwIjqfaB
W0C3U3Tjieh+/4Bqc/gGWdNuazWZ/oGIwhTCpPih0bOncjXNe6suIFqw3AnXBL7AIYube24cHEVR
ld1nbJ0OFlwLd1lm54ehgSUlL3FwFdm03GWO1R+skqiC0sb5P9hGcWcMi3mA2Sa6MwLTPfCgeLdZ
BhCg4oXLU3YqCTo51ED7j5aTxo+sRljSGZ77JcpP8Eq4X3v24VddHy1P0jVxVg2rzJ9d57F71dUC
5vyko/F9GHuHt++QvSV6Kr1F++wwhXCbwraMOUPqMHgexqae4t2EXOi2bnW8fuH0WJgdysppuO7M
ZJ0eJUFe1ttY0EnspWiofsYIEjeyaudQ82pDuDvFlg2rT3RtJs18HhenGJV9M2xPOMG/rqj5QVSF
pZ9Y/4e+DqC9AafEbtA/VqioEGM5AQYGl/BowSq8JWhn3kndVPnhI6t7YvRh3MQnRD+p8yZrOy3Q
M0lpisPiHoqyo5RkIvBpwTFFPY9wZuaQxLGdEOFmnqFLHfGcLa5c17wefvTD/7E1obZ7I1V14JdQ
urXHqkVCfc7zfqubE9EVGFD6vZba/HfIQcY70IjgMbU1w5Zldm88PgsEAqhKbJPZ5lzumhYCPuy4
555ShDgfU5NKLlNIQ+VE/RsXlzqc0z40MFP3xggX/SiG+1LLOQluzH9RGTmuftQMTPwyUDpKIg3g
UHEHq8HrWhM+ngXudaQ2oE3cWvcj9p83UdEQ1gJr4Ceshh1OHqd6MGuIKpwVPE414HC0vPJbaVbB
YxIBvAka7OlSX3jBW+g+9LeBWu42DbAYLR7oX1Y3VQ0rlLOgNh0uZbOT+iFmRzQN9TNeHA9yohl5
1RTXZeEgOWvEk3bTedxNV5LtF5RLy3mEytzRbqSqTTNapXzOSu2lfQwAruWF9sereim+qnNM37gu
mmw3+dhQ0b1abmJz+Z7oeveYDFzrahMvXsSe85uRAj7Q66z+hNPuq2PX7mfNKz/0htFf265lH3wj
jXdBYcH6AQf8B7sycJ+B8ChNn/dpZMDL1ObJM4qXiBrzwiQqQ9t11nLjw7IVLqm1JSqc91853y9N
U3xbakg9h878LXI6nQjSymfHPmmn6floGiO0ojqu+yt9sqJjWJRsrXugXb5ZfK4D4yP65NoThNnV
TWlCM5h4KwEJ87Bvijp/HnWcaIuWG3sNCNcnN9wwQbEbnsc2qk9G0+Z7HYDYdTVExQd/Wa4xRpaf
jcmqQD2F4U0Rj+lTaEd/yOFW0+cfbObqjVcV430Y4WWY1QB1HkRQ4tNKiQ0s3cg+QCf5ewol6Z0k
VjkPd409EF7r+FAcaOzSGwIk7ywzsecr6QOWU2UJ0wYDZ998L/6YQroXdf1cFHl1vEydW4QF29rY
74YGaMA8r9fwtgT3UiozAGjeCO29FNOWKBbCU68nv7v3cAj21x0WEKLD9GRTNVr7vIz4VdPSbj56
K37rZM67z1VePBPmMX1BovluYD36rRtdIFllhIJ9tV5VPjCBK42NvDJHBxH4lmImQsaPbAW3L8CJ
9+CUFblc5TUwzJlGfZUgLX2Q4qUhy7UCHWTiLEfM3W+SD9qIjLgFIfWt78ZNsO9qQnyn2e2uY2s4
SUkS6eKoflJsFLrIniLsZb33mMy6dl364LoKUOrs0kdIFEzAV9tENUufVgv1TZ5jE20dhz58Vr+w
pddO5yGmkW9aM3LenDvzP90bKEs4reM9Ahhikh/HOI+fwqLlzuIYHSEFN3PdT/tNTxz2U5QV5VOo
thyJ3hKr86PO74Z+m2ECI3QHSjiQK+ZDq/v+bWOm7S1Ylmf2xM47HVgVfGPuQ915UMqmxJN73Ii3
0ujAar8lDqQ+6jVxgv1o1YfSI941763ofRJW3q4eIUcw0xkcFfBOxHNGoG5z4b5bc6JsgirSvu3x
r4XfypElqdX2zruCuXYEyGa3s2PF2zrNARARKfAWa+ZuZq4Hy7Gct2sbYjj1THaYgOzYm0Pqbtl9
eiWtnoWnc+m98Bb3PASjSZLf153b3ntErOFCb5PfG684tWXqfGit2gNTEUEHshbJc61hQFAdvJ9H
4kvtMKr78e/Ei5xHuryxNvXSmQ/4lrC4e03+bspBKEHgmTymYQhvlNFXuEhy7zAtrnmT8o0gHKYY
8Gin1S3vt/6wFLp3b/P77Lwssx6rHPm7RNe8d7OiLIKP96ppbP/QDeG6XBVKg2HwFuMOV2eO4RLW
LVVVEsF/V6vk3K9v7QptC+37CGnplwWF5MkOkSAE3I6Pe0dE4vDkWkP8tnbhrEggettJURI62J47
PLGyVyggiIcuHaSODoaNORALyHQdBoONMu0Y3bhl3t5N8VTssiLvP5hJ+kX+asP6I3Gm+GvKvYox
fUHoQo3xoSq6sdWY3MOm0KZ292G1lPtgCr/Z5XlMGeTGlekX38c0LnEpWV7eAKkKbox+CW5weeLf
mkwcEk1aRvuMb0OLGjZNpTS9zrIItrbakOzzuSkGRApscHyo6l51XD0sz+ioLxEkDFeO7pOWquKS
9HmCADBRr+9WgLS7YUZxvUtm67YqzWyXOKn2DEj+zcRd+NVJxge7m6xncAslbvHuL13DYngjS1c7
nh/qIPne9dWs9qqjsV41GWbEz2ZbWu/1sK3fReOLQjJ+NkbXPLcYwYuW12PqoJ4OXRsShLI2I8ri
nT7zjQXxj0NUt3eSzQwIARKV1EEKw6T/Roe366bN1H5NsiUctBqaqj/XShlm+Pa0Wpisg0U7lU50
A2TEPuS4ik945bWT1AN8x3gqlUYx+/Aiq944/YLySnoNrjE4R+nQSa1kJWl8B1+ZN6RXNcwZ3/tL
y2JEn4agjW8W3vMPEY/GMZ8xzBlFUz6EpVE+SI5V6IceZ+rpUj+HkXH0LRz3MvTnvkSbfu/bw917
BcfBAO2wH91J4kD0yX1U2DuvKeAu6Qew35K99OkW3B2v+0izqzuQtYwIyySEGUbvNMjfb8qy17FP
q6ypEfElOUm6iG8X4Unx1aVuNP2lubuUM3fN9mkBj5kMBuIIU9OreTBX4qTpOpfXlY+P7MUcLJy8
TbnMOvE1NVgt6PrGIHmAyKB8iPS4fGjyxQMjHlrbYDGLlw3HfoTA71JbW5a3xdNqbWWgJFArlw/d
sVU9paKbiA9zWXIcwGkUKM08r7gb7xBDaK6kCJSpOnQWTEtSNG0goxpYzVspJm6y5QNpvqsD03zI
CvudVE8J3K29jYZcupTLc2fg6mUL4V1Lq+bob1DSXB8RyrbfduV6njrI7eFmSocaPiUG4fFYdvAK
sR9Vp2XksAlWjmbdT+gqPZshyiR/PVtbnS3LsHiPJ2l+vpytTJlxtkUHQXMDSv8gTOgFn4t9X0XE
RSuy9DM7uuJTvxSbLgaJFhBCI63SsM45b3Yp53r5MTfy8iilpWhueFUC8cmNXZCy1gUWmCQPcLvN
2w579m7uvIVQprjYhBAV3FcshZBOCh3cDy30WdL7PNCzYmKnG1/peiQPjtYlD8SbRWwtpscM/Ytb
CORvBm32n3WTwy/BDOooCB6aMXvfqeoyAGfTZrjT+yHzn+feSjcY4pNbae3dFE2MJfsQGURP9zYS
O/Ok+c8toLF92abzXkaZ5oQ5ckjT+0DLgw9reiuH9LVRv4XpFQ+gOlSYpjhy21I7SHHJlo8rurNw
WHX1uy4Kd3LIoMc3ZqwoXw9jbn6wQY1liX/X5xYeD10HXIyQ1R1K2d7d1Dj4XlLDDYkLtd8uS25D
N/SjedaIYbgMWdd14SUKxb7Dp9VyQJ3E49soHsa3CC1hOswJDg0jilDeICAzLZ8vPYwhfD+lVn4n
/VE96Q7WCNBSiq2aUHlx1VwyZmoLZwOnSHAILOfQD0v7Zi7B27MAINS+1XhadUgyB8uNvsaPQzxW
X9FwKogTjJTWgA3adu19gP5T+t5xu98DSyu/ZqFJ+Ivb/GaZTrPrYSa8xRrp3tWr0aCBFHifUq3Z
StfGx89nTrr/tOZowy16wpfEaaentQ7GKzmeC0gxH93mc1gTqqg1M4sxLXNuOkCVuypx/WcCB+6k
a5+aH0dfB4NougYnhUVHrqEKp2bjsY/68xoy9lDna6gK1lRyDS2oofdJ2fxO+O64D5vM3ud6th4J
Dii2JsQe76U4tlm5NWPdfG/33ffWNYisF0U9M5sjTqNiD9oZP4mlpR90dNK3+qK39wTDT9eNkXVH
aJPhEdWSfOvBm/fbsozPhEDbf/jdTZdr67e+4TUBCXkKoJzRaxC29x32zGqAcGGyys9T0cQH+LIK
6O/yqb7FModklMq9Kg6QPCMzbPcb9gH0bpppAR2BDHTYF+59bli7cNaSW9xG/ibH7rqT+sY3iQUC
6FzeWk61q/oJyYhoYIQVJAi/BLN/nmC6tjwbVS1Dyet5nn5r28SCqlKTRkTxVO1ybhzb2Ni17Qgj
gWqQLtIajGZ1gwMBFv0UBxVMYPu8jZw7G/vmnasSKcb55N6siEtKSeqlh1HgP8Lp48FMXaZA39XY
qULjKHaKfYzqzUYI2EG6vq8h+n+bRARMdgZxFkKE7q3dezfws7e40+NzfZ17m8Ewu0+wbYA2H7/C
Ns43jPCXx6i2w2MEddDBj/PybTbh5Og1ffxqTfoGAujhsw5r0xYaR+Me6lQU0IY82c+N1n1odeN9
1GYTlDoIZS1l8OykaKikhpfdDnUzoQFiLbD2L9EDewzA2GX0CKx8urXM3n10VGKbxC061eOSJq5i
FBvuCMG8Af9HrGVrZ+21ubKsuPQfui7Z6z1bNqmTYWNMFP6SDMVBitKgJ+03aOud06WbRySV11XF
G8Cb7mPehN0bf9Q2lw4wy7A0S5cvl2k6y2sO/QqoTwZJwzAk8zbL4xDIBRNJndGXM2LXSXEtxbEK
3X2Z1ERD6GjjBJHz7LOlu5kCggCk2C1LvIOpRj9K0cuq9z3urgfAVOFbEOr7rh+c53qJALAFT8ac
2ne4LqDgj/Q/CMPSD2lbs6WROkmSpOxuwVwBW6avvlbWPlzb+rofy4/EAgM9D0Jza+h++jQtpfNg
m78P2BYAziBXcQ2NGZBX1Vi1Vfak24m+1fEO7aTu3BDWH63FNG6kBJWi8xCUv0t3qUkcQ79m0fpy
njSvdKIiem3XeuMIkLTvPkZgqM5zsLkgXLtZPwJ+8TdtgGc6xfVvqBdQAt/r20spDM8leVfNsFxc
2safSj/GyUvuR08Zh89pemtO+KrVC/BHz/PxVJsi3PmbccEcEf0YTdfRtGR3IBuzOycLn4ZiGY/Q
sWR3l3rJneuaGYfZRGQD3S/VZcub/krK3Tp+ySMC89FnuAsLp7qTnCRds8CpYuYDAmJ/NoSGnswv
yraXHCs9Kk7phA7leZrLDGOnLTsjVdx9an5JZC4WBePVL//4n//5H1/m/xV9qx6qfImq8h+gFR8q
+LS6f/7iGr/8oz5XX3/95y8e0Y2BG9i+aek6IFLHcGn/8vkpKSN6G/+j1Ps4TOc6+KKnpuN+msMZ
vILaeo3btun19w5x3e8XAGjkZbOGXSyY35huBlKc0IuPoVoyx2oZXagFNTCzdwGmv1Mma+3SHEc+
MITXShdJ/KLxN2VLvG9zpSVTwEIFkYB8H6WZfd+ujnVOitW4t3m1nvAN81vDlmTfE5VfHzQjGq4u
/aQBnxsCmlUCZXKdYBR1ymNT+tOdUxbzneSsHznVA+aUkmUccacxW5O70DSu+2SoHuuEUNrQXl6U
glK/duJg2f/7X94JXv/ynm25ru0HjuV7puX7P//yibMQxxcl3tcWGdc71yyq+2nQ83vULVQe9HaH
f0PVNDtnQZmMsI0Z6hCVfK9O2wDawKYL7zScm9vC1h0Ib+buMUi8FgoF6ubQdQgn1ccYVN+f5Xpo
vzR5O6A+E39oCNd/k+AN/6CbH/KsH95bgKaeMmK5pdYf+vTOCIEYSjE3cKrMlgZ5vhrjgD3YRXnX
At4fnA/EWuSb1SvzG2ktq+zF/HP9Yn7N0q+noQVoGRqonoZhD1lHN95hff73P3Rg/eWHdg2d+9yz
fQPIl23//EMPfumzYI3Kb1hEJvhi+P3kF46KgB/VgcoCYB9sefIbX5qnClrUrixP535xN4AUhkf0
FNtre4tZBzxsxg1XuMuAaKaqHH0VPyzZMLRV1jO/96od99vYsO5qojq4hrPK2o1+v37u+6ulwx6+
IhCz1wtzuB4K23/nhMaDtBfscrCYmzVIztC9b6E33nSjv34Ou+zdjI35He+AVxPmhB886YFFoOFm
zuEtXZ35YfS8+HaY6jspQRK4PHyvHx/QeYaBb6zL8Gq0YH4kzMXahvalC0N7uzwPNTW73a6sT45V
SpRHDHUIFPbJ/KSHzbtlNgwE3kZsSX6vriXSfvO83TI4+kcd9v8jwULuueguyX0JhvWt5SMSlFRO
gWAqo/9uVjW8teBCkFvjf/70+uvkdfilqpc2ieL+VfE/D9+q+8/Ft+4/1Kgfvf7z5yKDvk+6/dx/
/qmwK/ukXx6Hb+3y9K0b8v7Pt6/q+V9t/Mc3meXdUn/75y+fob3COoqmavKl/+V7k7ytXYvX84/X
uzrA91Z1Bf/8BfWKqv38tfrrmG+fu/6fv2iGbv6q25Yf8M5xMbf7fA2mb9+bgl91V9c9y3dMxwp0
jlRCWxb/8xfb+FU3eFUxUg9039R5wDoQNjRZ7q9BYJgB2geOY3mGHvzy5+V///icf+6//xhxGj89
qpggPWhbgiDw+CA5Nt+lnx9VvYhrPdRW7SZv2cyjjYRQepcTXvQjd64DqkjcH2bT/GqSvPT6S9sc
9hD7LbDrvGhX80lREsW0cTL9aNpHU/DQZ4O97ropf4xHr9+DOytPWRcrgAT+6A0k57BBqcpEcdJK
Ui8KP3HuhCk+WwkVpU165T93fTHdpc9lJsnNWlFdtcP0EdkUCMt+HObVUScY4bIXzX833/nMOs2D
sYVAue2lT2l0z3qKRUXLewiK2/HQhSUhCevUnnTbzfQNYqdA76VWEo8IrpdlXHftSVpWIucM9Gyu
ZbRUAYItTsY7yV86SlGSS89zd3XYFwf4u+ZXdUDr2e1nLtQpxJm6en19mUlyVuChCNG4+zipITy1
sgYNW5WVJP2Rk6I5s5Td4D353jxYsFatQeed/8rLv/jqT5ViKf+/H5moFyNlctW7NfgJAEr1iRc7
qxcbq0oFDGeXxhF3rdykwOphMzRq/dxR6mTIeZzc0iaGuT1wl3u5Txepk2aop27wWwIZVAdhJ0ro
cgLl6IuxkjUn+8EdvAkrCv3OD4c6IymeJ1VFll+zod1Pdjuc7MSEj1KykgDRHa+H/HOZpMMJ7CrI
WIx9Pc/Enzr0UgRuDwmqZlUb6K27EywdcXuUbK/AwVETXRtxUQJNYa+VKUpmSYaOxSbENC1U+ENy
9HyMk6ox+dFDz8KDWUIrCFQDMfIanYo0IMAKOc0/y1ZbWbvcLT+arA1PkoA4/p6zch2ftUqkIV+X
55V16Q4e5frkRyk7uhLiHvwc2VWo6aSEusN603pHXTHywr3F918IoV9kreRxdhYeh2UG8YSkUMYG
EhLfQrKibA8pO7DG4sGNAmffOPqdXFjJZo13hbo8ZIwgO8XYNG0QfUrBKXpm8UYj7tyDA+2YIiKi
7y6n7xFhAPoOtjm0tGAgVpcPXVR1kqIktmqQXFY0dz5YDxzOkFb3Xk2QtAkmDxIf9RsVGGAI9+ke
5VdIB+4BycnRQP8tx9mG01K5S5A4n08pm/+ruFyQLoB8r8BwOU+nKGnI4vlFIDorYSkhvvYEAgzA
a1JrV0vaYR05n5ch/Ckpd2hlBsR9q5OS/8TWWoTdOvMoVfIPXf6rcE9MSnnKw5WXfJYXH+oOf9i5
mKtzxveoATOr4FGCyKlIQiQf1N0Xes6HYAaCP9nrddpU42FV9NnSJjnbMKHPzPMj/3h70oSrXOWC
uYZ/W1OM5U1M6D08gV/9foIcqo89npMMmVAFqmtOUi7X9K2BBM3eGaFBBgoDKlSyIdK2J8mpgHRu
pug2VzzLRonWEg492MPdFWkmXyXsqSuQ89zSThD9pmtxd1pUIrlL0V8DGIrX+A+pAkXwEeI0lNcr
9gd4Ib3uBCUlHO7RejcYWX+SqjjqQWm71XHGUl1D/7K7XKxfKuP0pTyrHao5azWR239e4fkyoeHi
rlOMznVvmNd6cQv8oTldrlKKcr01GMMThF/72W9DhEWNZQN8P9nIlcvl4rpWPOGSSkXV1KiMTuYx
VT/RMENTNJhptntxv8rdAa1usLVcBdQiCDUHwaGeYJUEg0Z4nWUcLlWwx943MU+eCcP5KbX4xF8S
7P1w+DkJxjt1yMpvoBLSxweoWODCBih4stVnW4qY22N4rlXZMcDbVeuY7gJZEAyKK14SHYcut00z
7vOkIxZutIJtbfb11lP3vDuH04noBAC+xTht2rqcT1IXlssnAklT0BNOSsA6CcR261Vf6cZ2iguY
SlfARYPB13GO8EFKzvMjblLUfebr1ntrTAuIrtJ3CUVZu1NdFDO3g950p0Al4zzDqq7PYEJ1g+93
RlzESW7wcxn++nBTQvHDKt7YusLdLX9/q/5ISdbF5/lrFkiwTTCbm2j1jBUE6AibrrqfsTcWcAwT
xMLumy8eP5/c3JK7FPsW9H6lT8POh6LLAyd2kiSKjGdnBHG3KrZ0XbGlS+IJKfqPOilC6wDgQbLS
R4ZcilJnEZwAbY57IyX88bybpd85K7Uv5jlnffjTCZdaju4CnXLbNbdmWXQnRFvaEy4v55qAr8p0
xy38cfYWtIO1HbUo2lQOTlCEurOtMBzkainZq4VUZ5S8NWxFe3DOSjsvlTcwTadXbITAcKlPy6Q+
Mi3BzhkkBmSlUpJaNUuO2FuPj4a63S5jpDg+WoOTnCeRJqmViRZXiRhkJhwRhIzULE1UGSZDPr0/
ZsLy08AC7ZSTWqBE5+ZK1jPSM5bVp+qOGgvCCCrJCqXDcClLx0vx3FyoB+aclUG5PDGXOaX/pXhu
fnW09DLGCdIKp1B9PgMZ9+Iszx3Pc3gN2tsReLxNm/HRh6uXt0038dGTcmjaI5C9vjvXScOgWiUn
yerzdZLOkruMleKwNvGJqBwpoILLh1WyuuOCNZHO4Kypley59jLP5VB8EfUNJIaEZf843uXwkrt0
fjHjZa5Xp/hqyKXfnPCm8JOjqR5WQz22kqw/cq+K1lLAkz5PEIepLqb6tjVqtXFJbKdAbd1ZvkqV
PhCXhKWSpdmly6uiNPzLuqqK4YkbMv1K+lmyXng11/kof9s+jA7EF25jfz/jHxcq5y5X0clLSrLn
q1J9pLm1Ul5fl0u99HGMyLkemyPxJdZxShpYn9QglciPp6T7IKk3pmKvZe5blFU7eIyHcVvJIq8Y
x7s4Kry9yEY4am3myZJPypfkXNmWBjRlTWPyYVLrwku7pUaep5RJpCzN50opQxA874wS8mIfttrY
16ZNPekEkE5tcOpBSMMpQYhJ0yYV+Ic02tlOa62YSj0PWgwNYSz57M32Or1FQ2vrLU13HKG03yqS
Bd5XPEu2WrYNspaEF4dfIo65fr9tYR01dNByQ2CfAvjRTpKLCfA/51AV9w5s9YlY5uvTqdVFIKuq
tHRrqDTNFldylOgb4nhN3v+FrPjmhL1/XOYsuRL1/Y5UIpWuBlnIaMITVHnGkxkHRPXq0QyXUuyf
kBRfDuPgOydAqc5psJEqSXpYfiLQlbAS9rxtyRVjd52mrBlavdRPvUomL1xPEP0QCFY5v9uDPpxG
tSW6JFLnskLYWoaFA8fvcKoCBNtVnaXxoVhj4n9cB26D9LcVN+6ukM+xr77EknSrMyLM+qzzCuY/
Vr8EUntcpvphJCeJNORKUYewkRL6AhcRcUnMPD6i+rwP5d0o2h8pcft8PNSr+ZyVWr1M7uGCDfai
sAPMQxEfJVxv1C7H150ByHzX3JEWmQC++Nriz8BC1L9Iip+L0ip1CWx6cKjOzrYsm+/qPvDwl/y/
RHpI3aVBcrP6qYIZnopMrebl/5XcJRnVPSD/udRJsTeU0edSPufW4TFel2GfnXcLakJpkMEyLom8
+97FOydKK6KiwtqwPAuvSFGTT2Qsmz1cleWpMdSH99I1ThBdCAkH2bzolFvJIUn6XTyyVQ3Qy+qO
SAKMJ9/LkcAxVSQp1JDset0EXasaM/wEOHBLmOlwK8nQIDjQDzBg6TOEYJHBokOSocAOdUVswxZK
lvr8Aj9LslzeYYiizMSnDgkk2+jv5fBsEIg9nSy1RTNUcikOqw0V9KUsOekjvaVI/Fl+Nr//v2pj
NQA6/zsb6/9uE2h4P780sZ6H/DCxYke1dcN2IMMA7au8DX+aWA37V9+wCYADXupjYTV/mFgt71dd
93XX1yEpg6Yz8C4mVuNXDLU+wrGoUziB4f93LKyGa702sQa+A+EEoFITDhx4jV45/IrGw5KZudOt
//8Vvf6vKHp15Qkhh6lgIeEohebeZZ11KbIoZP1YanF6aqDsrXj/lmvm6BvJgm/DBidZSTTokk/+
3NiQCJSDrrZRMRQyvL0uCWTNrP0jeZtl6kMBxSxrnqL2+LyzsovV2s0b01pHVUwt5pzINcqjVEuH
S6+pNT84E/JjK/6BPUiUJ+KoYM1U2yXJGT9yqG/Cz/SqGSNDiM4Wi669NhvvQh/DTNYrs4t0lLI5
pkh8vWi6zP5iTqB6alTfNBDEFoDW1Hlcjg7X1Z+TSqXMcT6SZC89ZWBRH+qFz12mZeYJSWHjnNPs
3jxZTl5YG8lKsyTNmn/ybZ0gfzXikhQ/ik7DhrKs0nOPS/2lr9NhJq/AECp9b6L++OW7qCU956X6
kkDTVMFnrdql8m/LL6aSbAKPzx54IrTzHEOGSO48z+spXhz3L9k0+GoVU3X9+ggvZsrdBRbsEWaj
F6NftP+bk38x4EX2ctIvhv5tu/R8fWqveyZuCtt8bu09LD0bU228Lre35P5l3fm5eN2MmGh5fFWp
VTxM8ugsXj6shG7xhF2SuqtafaetyiRqt7N7MBEpvIy5dHw1rTS46yP+CgdpB24FMV5JTqxrl+Kr
OtRUMS6KTeYvWel6sUVe5r0Y7GTeF/a6QqaTns7UM/O/P7p0vBzGseEZHia0u9QlmBA0j79JdoTa
Td+l3Woc9Mk7iClazPjLGrBBEyO1VEri58gfbc5N0ktqe1To2ZGtkMF0TTpt7V5LUf9Qm5dVRwfh
rWQRGSqqNy+mMd1IR0rByIjVVg6a81waVGLpDbubcJ/hm94uuXEXaGx2anf+HSLvj6w0+6sCcEYZ
g06e2+H3LEeLoO3nGRr4rwsheAWB/7tC63Bs1yXUh35yg6IQrG4z0m1ECg/FCTGiL9aKxbTsZ7Zv
GQStYdt4sN78OMvzZSzKjbQoWUaxOY7qPS4uiYsd8u/qOrXGfdFFfRmk33mWvymerZuvpv4vTINf
GVUXtnkycyA2LTnSOSu1Mo0vFiQ5wL88E9g3TvDxVoeXZ4PdF7KG5amWL5n4Z4JiLk6S69WlXOpe
97k0X/pc6gAUQH5/Kf/dtObYshuQ0Zcp/nuHkWkvR7lMI3VBmn0E4lvidMEZcTY+/jBDSp1YJfmC
P4AaXPbSQ+rHWO0UXmSlKZXvqox5NaMUC/lCSvO5pwxa1WdUcuf2S/k8Z2xr2wUR5+2Kngy0ctq9
A9cXQYGfYjzXNzGK8NWkj6wu4ESYh2k+dIBQIVczgn1mQALnZzpcFijN5ja7/zSuf89GtAJ8PE0b
vs8QQ8QIbxGeEhwIKL7tgqA6jr0BH5A+brLM/2TZES6nBBfkJ1fzr42sLsBmYjmpQjOG+PtpKdmc
R/hJrrSu+ZKuALlHVhi7xLr33Wh9iJrw0NWzDwEdaKw8ad7pngazTtX9liewxRQAVxZjCHbV6txH
xIRvUnPdEAfaBSo+PQmCnQNnkpPFAO6qzZDrSsCqHK9cOOK6Jv6ShcjSLZN7tDrY2JxwggI72xf1
3MHRkE/70rPRaGseCLn+A07s8IodByqPrnvLFgE90CmAPjLLPi+5j5Kjn5WQis/VlhiMU27qz2jy
zvdFUt/qS0fgOTRY+J3fjkQSXjvNPgC6vWmqJtgVgTbv7H7JNuOUPLkwzG3dCOWcz2NZFdt4qGL+
Sd3Y21WSQlW0/lblyWevX62dMX3Uu7dDVD80Nhb/5lgVerGrPfWec+LD2sLlVi9w5maJDtGnj2bS
EKaQTK/w6T3aLqpeRPydTLM1N1ZfAT/2q09Qf0D6DiUEr8XQQp3JejStr2AILCw+8YiyjIcgD2Ih
Re/elknz0XHCeTv44dWwPEZFdErN+iat5z8gaihxYmDoBQg08F/UPW7yLrzKsSBfhWWcXCOlHULv
CrH3kp2mnpdqg0DmHkXGTTEEcDETZ7XxmuBLalTxldmZ/u1iFeiBNmjoBlVyTdwW0jOPYQuTbJ0k
AyJLrb+FpeJghPrBjhxvZ6E+BDNsilUOqTEuy12n63nyP5aYc96MQ70+Dr/5byFHGw9eQuSo02nf
tPgYNuBV81j/UGEtOAAARfIaFa1utR4stDcrFFOc2kPppw42vQMppgGf8ljHwPDLttz0CP5clba1
xzbWXTdpDrQfcrVt47feNobLX0sS9CLCaDc5RXNEtONjlA1/wFs4Q30BGzI05iMcWQiSdM4bx7iJ
oUPJgvC+tnr3xo9CBDfwj831V82Nwv0U5GDmQZE1lT5s+sE4BV39R9nYD84QGvu65nbYQafQ4ZxM
6kOQPTTpOBLeb6J22SlNvTiHc7yog20RJlAaV3yi4dCED1wRlePM4uFZjad6RUiT0DDmCZPhKp0+
wpn/6PZuu+sSXCaDSXCCGrHUcbyN9QXO9u6hDKP6o4+KXGKs8Ad6+4Lno8uKVgWvXXWwng6s9vGA
5P6NC8R/G/rFVaYTLhuY9qmpFuPGTAnT53qwiUbGl9lRJL2TnSNTtdQPc+kSqoe2aJsH0Fr61mae
8+Gx5qki5KIY+drDrOIYSfGwJPwTKHzDMbv471cgZzu91SPFG93vPSsyDo1jvzMHQoubtH/bWrF/
XNdTsSKEjrBqjWpQ5bAhYwndIKdyp/snOEOcw2zlD1jjdf4ke9lVlfM+RpJ5367LcZxQKMJmewVx
v7Hpo7bb1f+Hu/PYchzJsu2v9A+gFrQZpqAESafTZYTHBCsktIZBfX1vMLIrs7JfV6837QkyCdI9
6BAGs3vPOVvS2U+Hr3Zbkec90rfvuPEBJLUVjAy/6Anfd7TwoJxo2pNjXPKz9RvtccJ8esu+hM2a
yTZ/ATXuu4gfGU/rfKOBMibOlF+QDK2zi8j97exmb8gzAYHk2rdEU2Hin501RpucfQxR+acKBz1J
HpVPtAvEP7t7aEaPiNKhb3x9le0s2Bd93Zg+9/1QgCUbjzUn1zeH+OcyYKau4odkWI5uOr2EZXPr
QtJGZI9FVmvEvjaw7vRYWnwoMq8VZkBiK6uWOjfQpN6yXgaSbrZL4gWE90DB0ab5NqZEVlqJdhgy
Bt04zrN9X8CmrKs1l1vU+z401b4qCH/NKZY30zW03M9kzRobe4VrFR4s1Gr52M6l+Qwt5p27L/WZ
+dX+6AEFzHnVE65UjTbr0SwpaZZG59QEzt12JhQ/EBFTgamc2xRD3VejMqY9KedYVBrywig8vUyh
l23FEMvN3BOqlPYCbZV7ySLjFUcVUxRvuOjOFy8Py0NtxkcPixlR+2T2G23xYtFd9HF1QBwss2YT
68TpeL3zgq17GKR5Vo8u4KTzyA3GnWYdmhSynESSgWRd+V1BNu88mL6DSG8XuU/DMhEOUXNPjmHX
EZeumcHk3NADX5uJJO5GcO2NmSL3tMuCrP9ERDY5KGKjhwx3fZ99YYFQbeYBwEzvefsqVFwfLi4w
OyMZsCdZYcdMOmjXPoM5d7dMJrs5tVOwiqTiYpfzl3m2z6T5gZ4i1FYRurDB+zNu7CR9sBZ4jj3N
qgHMBY1ZEv/C98Wdq409ee8QvhaIN7iMEYts+jn82irnPNC/2Y5ZAbE+c38WLclKABQSshSj8hiy
EvCj2nwpp9VVRJDrLhdn00XgZjeAq8BGAFOPSQVJjQTpumt+NFIZG68tQGtIdrXEqR1naMgs4auP
acqKYBmYESk32WuO+zYN85508bdymWwfMdQRJA6oaVxSfuwtl0YizMmc7rVUNjHRFiQWyudX8thH
8vgcLOFGEm46iUFwGaOdVZLR+wzlFIIejksCGSnVc2+ILBz3DCT9th++UhvG2W5PW6AON2uFgLCi
c7ig9VOT9eWupXyBjHk+JrBADl2avIdFmp+WVLvCjPhmg4SJjSU66TJerwywxqbeoh5yr1Wr5Qc7
IczCnS/heqRrY7hWpWCxVDPyEY9tEOIAVbOVviWTH7WRgG6zmSjAjSDHQbeJDKkIxCYuGR7NUB9U
Wr5KCkSK8fiEdGofd8b4QFju4IeOqXb2WF4VqfM7ooeAuOnVS8fMocEOvO37/uZZTetHgwVk2qwf
Hdd8N1v9TGjG5JL76lqgokRad1ts8mS7vKjMuPAhTpuFnou8iqWILok5fKuRKdD8kmTaZzMdOXFq
AXZeDDN+tqd84Brt92Ma/1gj8sfsNJvTr3zU4HAIDUxEZARdOU4byyb/L7ULteJ4EGL/skBZkUSe
V+QP2m/Si4lV0uNrOEhtQ8/O8Bt8Tn5Zph7VfJKzkqwMg4YptN5Wl7peSDXQbXJEh00OLR3VjxWo
GJ+Jyi6Cf3GzKHAxiZF3W7tBXN+IaQ9ZxzoyxkHr83Agl+mztIfvSpCrmRHamEgOXIwnLFVQWR1P
nZvYdU9h456b+ljmcxJ4lr6NugDDuHHuvaVkPr9mtkxQ2zJt41W1dWD5QKDuF+IHrcfOWIfOHKK3
O03bQg3fS31kMCEmrsnC7RLJV1ZsNcu6A8HghzmyXRYuxfNkl3KrESQfWfqzOWJUsPTyxVHqB54A
wCa1DiE1/pynXu3LKTYv5EfuYAOpI8EpsLtgQFdxGp914Vyz4TRjgPKlbXwm2NFDLdO4QJLqC89B
plvoJWOJSU2tfLOEiUJto7GHR2gfiNXckHxeU0AYKzzeX4Z+/qI5wz6y0PgbVvVceDI5kLIebkkC
OCoUhSRBtTVj3iJ87P7LTh/Mx9Rtb3nEwzgm20JlIn2o0+HqJD9aaV7b0XQ/WSXJgcmp1phvT1kE
kiL9OcN6pOcHm8r2nBiR4sI1OtBXI3tjL3PbZ4qm0XcMY8DFhto2o8HNB/FOgxQzTU+GOaIyCs2r
VvM7qr4t0UIg0U8114JQGu56I6fSMKaQEPXsnPQqOmD53I3R/BC2sb4vo/wTPKvoULYLnS/WPyb1
ire+Otsm6VXcXswOiDHY5iPljglxdZfFX9WcvOpR5W7LcPxlkv8pvMEIjHn45UZvg11k+7Gbf43F
ZL07MSH2mVavE8vJ2pF3hh+56tSDu02RmR8jAgK0LrrUPa4ST+nRQWoPhTd+8+YuA1M47gn1xu48
dUAm6cnjVw0iqsJHLMhfHQLQ/LFfaGfrgRuHIJQ9wI8SxGYOhEFPvg9mBsXcJj2g9BLb90a4Qnn/
owVLuG+m6SwJ00pwu24NzAmbWnjfXUy3VargdHgPjugONsodCLoYXUMC69rsvTLD42jINxtUvT+w
SPYtMb+2IWLJTL0ZEbprI4SIJ/TsOujdhVE62TSopOjD73KzescG9TWuxouGUX0GQriZCY+os2SB
7Jx3ftYb8XEwbfPQEoKUaMZT22faTU+d8FYvTX5rwrNNOj1hT+uuEdlpO+XZw+99hoiA7VVjEfz5
U5EZxqSw4eev1990f2NYrK/9Iggl7IetFS8vXfPS5fZ4G43x0AvAXnd407hkgz+6acoXid40AhI1
P2QWmzZKEGXYT8QJn9H1oyRy8utgTNFTv27mnGg32IVlUZ1FNDqEM7KhHLmQS7AwE63EH/swJzaH
RZEup/9zn1oIfzWRJh8aqRGd5ISPxbpRXIy1aG7cFCZDPhFFU0FiwrJuKM3WRzkLMMTry66PrVva
iuRxBHJ13/Xn/s61P8HwtE73XVJrzFteTwtMmq4iAv6/fqUF8pXYAMh394/85Q3Ll7Cgfv/D992O
Seh9MldlcP+H7/vCmCxtr7e2LE7r7X3X/c2EPIaz484vv3+yqJOrENDeozh9olZYCVw45IglT2Mz
/ZqSJgxGw3rQ5zS/TJNj3+4bhLdqQyils/9zXz4P5SHsCBXPdC3VfJhkGJqIMsqczLkl6+b+YUVm
Dn3rbA2e6mjVy5iTmkP7W5xaHn6/bqul2bdVDm3o/n5cOyYzo+kG/udx8RhDBoQQ3DvKvnkeNF0n
OUfrC4vlze8NS6sPknOX02zn/At5tNAPLy0eDv/8HOggokMWHbbTuk/olXuOiuRWwNC51tW8/X1F
LTXgyYkEbi8vukd859ETPu3oyUyrF/xZ0/n+sfvGbaqVolnWx/vL+2fB+vZbpxkBIq4/dd9nziae
fvyguZrwS+mRd8tLy7shbV1OlqW+EA7k3e77TVEMjwh2/TCVgGnuHwvVjI3CJCtl/UlWgeR3GRZl
G66/igStoxZ57q2pK3GrSyDORiwJXpgWcbu/YfRpF+hgNPz7y/sbUabb4CgasG8ZSW4EqZMWWFgW
tISZmdvgXP78bNysXtGsE4fcbNK9nNNoC0+AQGayeLc4abOdJUJ43YJ80b3lUX3rmiZ5UuuG+ICe
+CWy0uNp0n/bS/+vNv9Ny1gNsv+zw+r6c/yPj6rN/tr+/+OH/uj/C+Mf0qG9L5hdCAJMBP33P/r/
wvuHYIamuxibDP5j8tZ/WawcLFaOdIjlE4ZFJQ9pwB8WK1v/B+x4i86/pUvHs/iF/x8WK+Nf/b6O
Tc6ZZQvHshxyeCSmrn91WGHtbUC8RFUw61FOJSjvn8OV4wngYYQ7QF2XQXmmjKGi8BdIWJAp+Sh/
++7+xXb3V9exgQjiL67j399Cesbq9+JYGH/3vg6djnBKGmVQ5l6zr53wZfCKh2WYDYIlQcnMRfvQ
As8aWHS4EYTDyOl/zRPVptihGmSbzOP+ch7/H0ZoE4XF37+SrdumKbCKmp4l/3ZgWs0yRS31MjDn
esBwgMFVV4tBxJ34UfSpfssnRVRWR9KrFX2zHUHp13HdrSGZ8zvac1jic1TlqA4WlcvVsQDy0SMI
tNRZbwldGw+11cAQqPpoJ+vQ2VaiPUKMOI6mEZ60aHr793/R3br9p7X7fpAdXXC1SS4ohCd/M9M1
mk7HpGvLQEeWd7bEZEAcqNpdzSLSqj37SJpmcuiyyTwatX3IIN51VDWrvr7IqXxNSBV+JJ/yU2hC
4fpfvhuX+t+PtsOFbhEOt94k6/X+V9s5Y07aIlYsgj4ayfZzkS3peUDO/3yI8Kn7nUddcraoAnuq
R3FrFsSzNEHuxiyswmx5LLTHCCnW//a9/tuF6RrchHwr2/V0TtTf1DGprk212bXe0Ybx3DNHt3RF
hU+bW1a35aVHkM9j0tstRpkezGh8r2mKQ+GAJLY4wE8KQhz//aFy1tP0L6dROLoFOt3xiIT1TLl+
5b849OcOHFEUTgQWpMa4d9JQO7ttQX45U2NKte3LmkpsWtFTM+bpa7naa50JYbFN0aFoh8nXw3q6
lqT4+hVJhlt6EDaZexj2qkX/1JLJDIOsfSCsbgGOqK2dDfvVxYp7cQf9ZK95eEbaPhjTYyodJ5g0
uOdLjd0tmbTdLJnGD+H8rVoBqCzkpz0I2IvdiYFqSBc4VvUR973pT0xE/Dw1jpbW4W1vtT2xavOV
bGwyRH8laWPu9Bg+2STqYStsfGI9j+Kd67Vkn3sLkL8SjvFsytd/f3hNisj//QAbBIUa3Pf4W81V
sfXXA1yypItSQIFHc1S+e/feR+GZnHTqYanV4iECqJo1criRjnCdSns5L5RObymZB5oiuQzvQAb3
RIvO3tD+bAsxI41Z/YBQu2ImINPMJB1pYniOoVzWlN2QDM4ex9fcOq49bl1KRh9hT6JHLL1NPpnd
gW6WOI2mTVHMfPXmeAjiTuhXrWVz/7/MiyK0Q+o20LbYWPHskgdlxI/3TR57VyOUVTBWRrgjxf1M
heCZ06iuOQ3qY9c7xutgl/NTHD5OviBEqS9ovWeL8boAGcm6Nn70UtLxxhkdMRcPS71o65oVlfG+
gIOkk81uGHW0YdXV7HE2lkFNKqxtL9lD79XZA9jEWZklhTsjekC4SsL0onLqCWKruyrdc3MnG5bO
2TGeO/vijgDfL5lR9RdX8u3hv4I4TWjYmFH0VKSfZq1TRx5tIEONZT6X7WBcaaOb2jxfXaHfJIIb
Gn20aQyz9C5j3LSB7VT0zHQi7oyqNgIe7Om21wvWMPZcnQ2poHTFCeErMNzTnrgrLbYnQoto0BQs
KjPQdOUwvEHnk6f7OXIxNm4azEZbgQ54b1n6B9EQxilq0GxRpncuaV8FVqFdURmXO6Hl4sJTNfAa
kTyhLD0XfWFdYiNLnkJtSJ701MMcqjdXXIwNmInGeFGlCBmZZQlSDi4PNckLzGQSjGQ5X0eNq8W0
58lX+XwxRSpsP7Kh6rkJibwIrg6q7r8kfVReuskot7OnurU2uvEyBzefoHSKwH/ZgiIqdnKwzZVb
l16oaqWXbtatYzhSb1xEuEdXdq8yMMzK6TkdyUEAhZQ8TiQp7FNcAZSbQGSUbpsHRIovt6pMyNN3
iamlHxU0s/o6tc18U4VG9kBfvHtZdl5Ubx0XY7Kebb3RCFihRL++smz9lZooB9movMcZ0opbd97J
yZdARZ54vG8ctE+BJ2mz3F8uXil/v5E5/B39MMrdfR9ZPqNghJoOhVktl/uH8bsnNCpLmwzmRO4L
QTO5jrroic5V9JQXiwy4ScghWV8SfcQbVgwRq3UP9102GbJUNI1Thwhqo3sSk5GZRSCNY3GIMtR3
DDDa833DOvwU5/Ny1ddPxFJXx1wiQbfqB9FZ7u2+6SlEsxKav99fFa1crvx5zNUNxuaOesGQxPnL
fTMN4YckUmO/YnR8Im8n2NKpDlesB4SMg/S0TE1983KIJM7k9S9RKXY8YJeLViMKV5b3biQ64JOx
G1+satgaVfRel4U4Aq2Zj/jOsOi6HfEpqsab5HXaVXUZZUXYjhuc0XTYgFUm7o8xyZK3fuYi1smf
tXPnnVKZR+puIQLDjtEgNzZ8CXP6nlfKu1H1zYX5RRbWcINgyBrpXRGuR6TLQcT4g13EQ2UJ9HLu
UdGEnrNNlZef8zANJu6LnYbC30ErFDg58W3d2JPcWjgXBRvPJ96kPZDEj1hfLCMlk7bCPjHOh7zI
Fpz8AOmGFKSGXie/TIa2PS4O8ILIrCldMU60JpY547BQYtnEVrmWQ8InOpVfemJk6YiH5rFIS79s
laQMA0NBC2G06ENx0KEJbwAtvaW9O/sMXc3NjUtAIOMr0WUutbSV7+zE4ckz4BYCPgUJR7JmHtNF
vh9NQve0YCkJMneABUG2Yt2cfqLU2d/0njpYU0e/x6cll9brzLXcdp9ZatZPPKmuBfn3Z0QIIBTl
9CLcMaGZd55YhxyWnL1M3d1da01ISsfpi93ZxDon3VWZI5ixkUHClXIlDnqbrh4LOGfLMZayORpW
vBn4BR9Rvry4sGAvSdR5u7K0Vgxkh3N49Ha6l2inhs6SQUGb8JTizPm7ySgZz30kbvAJEbrrodg1
M8VhGYsjOLvW1wwc6kyFD2VIx9GWJKfwp837pYBYMSURFc64BHKvGd90rWyZr6pdDZSNtoyqzulg
pXyqjy+TRQ06lrBTaH5gd7kaajgjsdQ+LcuRKrK9Hc14PiKkzI74Yq4L0S97FmT5QcCl3dtafFrG
mST+4VNSQbSWU/iqW4AMMt15yaJ5C+aOVNPe0N4jFcltPCFAUoOgs4luRDZPrZNCpeqSaC/qqeaf
N2H49JIH67Cc5dRmQTxjwJxGI3/UC+mevBzCV5puAAOOQbZaYmqJeapeIVpzXXmXeJ0HFNp+6slT
IATdOS0daaV6VKbVd11W2VYf6/RoqfqhoVp41b2f8WhhsAitz0xqHArz7c9kdUI3umsFWu89GsoS
KIuXdle6Bd3anM6qEtb07NoLWDJh8ziWNGEXMxMHnUSlW6tQcAyla3+tOll/JCJ+p0VKAFvXys1o
18lWESS8IVHECkhJwIkanlqXJCbZ4YWTyZAFRC1cIYMISjM4G6sZ7U1xpMeGVAlsuYYhtq6roPHq
2e9FJbHGpqkvRdgG9y+v9VH3VCvvoYpI1dWbJPGJPNIRHCT6g1dkhyUCzxF7r8PQtAwDQxJYPQgX
Zsvx0UnSj4ZsPejZaAj4y2at7SFexegA7aQ4T/Ekt16q6MwyR23UYB3pFD3m7dAep47MWK0OKiRC
QHV+tk5ZPYyVHBEptb/qRVr+GPEAT516UyxNQCyXtpe4cY95ZVknHmrlzubkURbHDeRGsOXiTIht
1zEUqpC41KGGaTTzJ2RJUUAMrbTATLma1t/Rh/h7ytJoDlxBgaUsBwZXCvbUjPqdBSM6GjMSnaKe
Z09EB3XM3UsBLyEMa+1C1BAyrNbJtrTvd1wmJk2wTZK6P3O6cre435mJEIHZe+BPEBnk9ixPiohu
PyYB+5BQq/AHVIidN+Svatyi0KPtW7fNeRy3ooqt11atCg1wq5OqPoXLSIc88dAwoFmBLbxVcGU2
fB3LZ9xo99IluFLN+q8W/bgfziJ9blXBl5utr8Og0eFAcr43NHDjsYbsI+2H+kz+tPWaO9y6BKPy
aOrTq9sJ5qZWkR61eCLjdn2p1DCR6s4Zdwd5pk6pXQdC0V9UUQSZ5u0GwAkPwHjGc+06A4pwN3xg
mmpuhZkVn404vGljOvy0RBdQe3iQbT3RsvJg0Rele8as4Zy9Tqm1d3OaWMbd9yQjIY/SzGe/WSya
vnlCr/L+Tn3/KVWfgeXZvl0InF9lMl5aNFN0FwGXlkU/nl2BCC5BGLcDNcpLLfxBmE6+H8dap5FR
fIHzq52HKIlApvF/9w0hq/F21IVCgkK/ym90Wzt7aYE5crBP9490SXaaml47TIv3S/T0K8AVXDUn
tU4uXenfmzLn7DVDE27x3y0+YfIETZV+unX0Kn+US/KhQw7ca/rVYEn3ZDe3KXfdG0ku0FLC+lnP
TefYUMGB8jnXz/d9ypkgMrUDQe61pTGV1sBez3H7XGXxRvZ9c7u/Cg0TaKYc1v49b0ZHp4z6PZdx
uW3cIlljI1ckOm3XzDWtJ6QSwOHyFt0IHi6/pdoSkD4ZbybXmK762F9oBDUv1GI3PDaehSGjUzUD
wbJtvk7bGs0FQMQbiEwBHlgG0oYqZet1tNej2HjuM0N/jl1EHB1fMOxB7iFRZAVmRjCEYK+ZNC/0
EZWIWYsjy43qIhl/N0C9K5IKtEej82AYLjoewaVaiGlcX4vaJv4dm/xWrh02FkhnbZbAwYscFihF
tJOtRc+WkgSjWZM81zFmrIGJHZrI5XTfkBaiUM7983VMsCT32wR8h+PMI3N2fyZGN+9c4+iKJkaE
5TzlNeYywU10Zl4OfzuL/WJVV/ET6VnEUUssfnM1wyUC1+N81nQc4LlAncK8IUDPlO4QxOQ7gmcv
pso/t5X7LUSndNby9qh7qctvSy5DpSec2OhJH4koXpJri/LM7c1XZnjH1FDXKeGrzgYstLwwGCKt
/NLzFJDOSCbgPH1pcjo4UBg+aTq23EWHM5omry5MTJrtgcUcbQhde4PrFEBU4X13FvurWMRxlMOb
VsYI3paPQkcX6pZJsYmArQH/HFCTHMpJYwUoI67SDs1UNxKV0j8xOfkUr08YelaHudqTCNJs6+Zo
GmkQ5YHZxresdMNDD7RaNyEgGmUE5H2E0E58Gs1k+B6i23ZYF/VO/1qpZ+b54S5sZrpFE7MaoxUA
2qwQDtUwHQcbrUQ+aKSxu9xTyDLOiV61G12qn7Ym1N51sq8T6fK+LuQns3Jh1aAJCZmhyyh3A0pt
yGLybUpNCVsww+V9Uzhbt43dIwl7P7uFvzNV3aGx3MAgwG5n286Tm0zoUNoMDhdAEPrlEsY9ZqJh
1bVZkH3rlCQNV3vWSO3Yw+qCjlDl3yZPMYlfyzsFFNlMkvTnacDoZeI33eRtXaT0KLfoFVZgsH0e
nZtkYDlUFcavkENdj2FJR4HntmYwEeiz5mv2YaV1cat1AM4R7XckBDEg+KX/wcDxyDC0GkhN71Fq
keMD9EGKWFS/xlXQiFTU3BuT57xHrnX1Gieokt6jAuoaxGbBwda92CIGt/7cqiQ/oUCKLrYXFpvY
G9OL2RBLjHP5KRPr7KtsvyRlVX/ilDyAeX5vmyHxk7b56hJbSK+/WQ7dCEcUO1CIQxiTucMYwqI9
O+PEm3yZWxTMiAW/ksS97ROzvfYZ2MOu197pGVFiYNUOYVXu6prHlwzrdmsaVotMP4yPfa55h0V/
9pYrub6Euou6fkoSKoYgfguVub7tCsGi3DUPgzEjNQuLy5DXBCqrNyI59Avq6HrLJYy+qmw4iGZ7
tpu+PdetnW+dvEUcRqJv4MEEKikc0f3vTpW5hrG3BuMXse9WbohbTIG61Nwb/NjBnvWvtU7U9BIJ
+wx7cD6mevmlYS51yAb5pC/uwxKa6K0dA0mdQQgiMlxnn40QcYB/UFQ+ajBnt1Spm8eqSV6EnRHe
H8oLZw04tkM9CVCBAJZJSTlFTSzU4p7tjLs/EFOGNJD0NPjTPDcizXzzZscKmChcqiwat1nHt8cq
8SRdYMRVWu6J7nsXnjVuy8gc0cmphkI1mD60keXWGLMnQ/MYtwhBIejcdwwyg8FZ5ZuuA1KruKZ9
K2oeh6q7ZloBojbl/WxmTpvoYciyqDmOHQLxsAwlxMVgBHrga9UybqN6sk6GqnhuFqLah2J5u4fI
rKVrvO0O6TLd3W/coVhO+vqLVHnoT/prVXq4/kcbP22HWawuchPTD2vKmoCQvPkml/wb5Ad5WpgD
IrI0HUlwFa/JQ/WnOImDezTSPcbpHmV1f/mXuKT/8e17Btafnx6F160m7xcisg9GPW6awf0QGd3g
zs5Nd+dq9r6Yy+w4NIV3bNcPrP73paKl3jgz0cJtjgQIJ/p9A67R2M8/CAYJLH0zMVlD2aWSAPoE
U69HVdOtUcnwVIb1JfNS/p6C/nJeF1/ngqgZzeokl73STov5iJ5QsdLUJEgYAAeGG5OxF6XLc9gU
K4FnARc8Rk/i0HZh8ZKI4a3VpXW4G0P0NQxlAus7ta15ng26pYfaG8WLammreAPx/FNRvXrhXL0u
hK6V0YQ2dQxwUiH4tuR8jeek2ToC7jyx/n7k5QaHJj+FSE+PEZxmTpyikjGXAVAKEhCWvjB9DQ/D
SVqoHbzIfoHcVtZ1dvKq5QcnG0zyoDkBGjQJ1i4l/7SeP5tj713HeLEOubfGrDhAOReexm1XsQKc
sR7geNjEOZUVtQKanLR7kFVVnhtVHjyu5K2mlx6fAgkNYsHY6N3OlEv22S2K9hyWFBvCpCthIi3N
BVTM1TIq7R0c3bgXzBGCvI+GJ0/zlrX90H+fMCWIpT8MS2+/EPhZHbgFUDbGcflelSuHI9W+qpDq
HVmpw3Uq4vzKI5qFkjfsaibjX6OaGo8CbSUm+2OI4ic3TMTPAu300LdkYGjuYx5aA0BRsmNafT42
dud+K0pLsvQCfyRI+D7mKn72Jho6g6LIy4J6pXyiETU1kH2isJejCr3lsKxGhNnKLZ4tPahrCpPQ
V9ODDqucEkd36kooWX2s3CsRcjn1wMrYaq7SLqIFrD13nr1lsf/LIq1iTU0L3AaNciTKx8wYyB+0
3BM+EB7xhTefHVZws1XFLy0x5bv1lWhox6miF9eeHq8/FQAWW1v1O3sGDM4aYZMqVsFRWySbVA7V
wdb7jQuMDSFqpT1N0cOcOuIhRRyB7tj93spuDpwv5dT3Vxz5xjRpfuLo5rm2ag6MZ9jBCEVq39YD
LIa2eABUlFyMnMRcvP9nupNVwJj5MBipejILFxYXU2I7R4FExfeW6uRemDEPKWMC0QfSSHU8jLtI
p8cvlx9dUwxHO4RjqlFc9elblXtXp4HbtjBRWshjYkq6B0tm4zYdFauEhfQiXBJHpeaPOIaVPY0t
SfFrWYoA0QNtI/fZ0L82FuT3sqp4hPXyM/rdehvXsXXKE6RWc439wYSVEU6r5yJa3pO5wRVJzjdn
aw5AqbIGyoZlX5rKRiaLNNgTyjxkkb7sDS4whgi8Aqm3WTKqw13F52Or/eT1It8MtJGaWVfnIe8v
lDmdy0S8rCoeS6driXwowUu7Uf+gFZ1f2DzS2rGbDs78MXvjFbuOTlZZv3M4vKc5KT/nixzPg+si
yk7hjs/jpwhi/E014UXEIGatEQGzPtGyyWb30atBAmWm62dL1D0ulLYjQcfGHqEtLYCPzyRGP4NB
pJLu/GisaVc6ZopwR2OyTX4f+L5yXamjU2k0yfwYiN5oiYPrOhHJ+v13fZzj86I5uCKGCZfTkTiN
5FBUk3pAIY6kKaKSpi1gO6RzsObW2ur4LXb3ykFXFO427JvY91Aut2IsgyHDKJLIxjjOGYcDxOc1
KaT4aN/ICCucsH+c8bCd8O28RJOZXIHhmOesJ/ersfUdyjXHz+KaPHNtY3isIqHPuEfNTsAWsPCM
KeiNSumHpWP5T6m4/sRozyxcT/fAkcov/RLMSXJSlp1cXczdOyZJnevrZE8/JhEzIUHn6RZ3DIdW
22uXtNX4pWZ0Gx2KAVO7PEg7NI6qU9neYBGyi+hKYKrh+DGxdfGpSHVGsvk2QlA8NGYbbowVHiXs
ecvAww/VvYMJQHkDHZUU9EeY/hys3N3XeQocQD0nk1Sfh1n/rHrct6JEzBobnGI7t41D3UIxhgg7
b2L683jB5ycjdS14e0O9GXV9uLoTPeCaiV/a25clqkXgTdW7Ddjx4nRms8EV4O1yKEKbuegiLkIt
e5L8im0icVOYVhoe9PiAunIzTOKYsP4/IwDD4eURVwZkexPiYNlmg4nJSEbNg6MRQTMR83nHoiWx
+64XtjoyVr3TqtAonldNt5/WqYWBmm9jkja4zUyuPlPWBS6O0fanfkx2PB1ABKgoo3ASGodhDbpB
TbecajsbUHDPF4MJxcVaN4nJiNxG6owLzdkjZwfITlvqlLg0m+vEeB2BoR3CVIPm1JyppBbnyCoN
oq+0X3mIGR9yW/1q2XJ41LLs4MgP3Zmd105r3deFon8/Zh+AFfoHkRvtBQ/Rf3J3ZsttM1mXfSJU
AIlMDJfNmSIpapbtG4Rly5jnGU/fC9BXJZfrr6ro6Lv/BgJBioJIDJnn7L32we4NALJT5N3wiUzU
6cKnZizUbVliWAOBHW88CmenNJHYC/1kJsf7cl0aZXYaNMEEEcC7RlIOdgeg1Ymy2mEj/PDdispk
1wZK3lh64hzd5oUkXzoHBn4fy46xgpDvPVFuFaxWyNFuwrgotuTT0dCtuWCwgwPENboCK7c2dkPn
U/Szo1GuheZ3R4jzq6ovvepQtHW58ToyJXO0FCsVcn+ZhOcL7ohFTxI5qfBRQiO+y5pnYYb9AdNf
hFQ1o8WEfqy/kP84IUbF02hfqzkctpkXy2Un4QxGhxIf7OFK05Kxeolx4Nae29RyMOqLAsbvKxIO
Id8RQ4moZxyN+BrMa3aovcfkbq6yBjtinxj0Rt1uQ2In27zsYuVdfZZRsncYxp4qa1DbYoqTYxCl
zBSCgC4rmtfSNZ/h2XGblDre9Tl6b8p864J1JTr0KWxTjAdunaUnt4+DI5DS7sB1b9qaroG6m2vz
nszL7wEuKGbIqfvYGuGFPF/9q2dOZGP3VrbVJ+OurZn4EysIEJIPcl2HZYbelmCPQk++9ajvN3Hv
ntC0ZXPX3H5xAW4y3r+xddN/mqMpwn4YT75qxSaI7HaFyOfHGMhqDzmh32qBIJzErr4OOuo4nGWr
iiHprVH4HpHVkc9wuNtKCig3HUM9w86Nt7gvd1OY0j1gEJo5VP9SdPL0NgWVnX1HrBA+gtp9imZf
aNCse8au5yGhntCl4sYwqvJKMMmVEv02jkXxfej0d0jWP1Se5QePAL2ngvI0pYWnsDDDA9LldNYT
9pflyPD0Aj+13myLJsnJIk69I6pMznM/5Iiv42dZwclwKGfs60xW9xkz0zEQ3ko3x2ZdUiqjD/Wt
I/xlbXDfwEKXVWdyUp9ogOubJKOf0zF321HZYtpHuxNLW/3Qxak8ljmVimhAA95V+fCSuepdqyc2
JYm+Z5wpnqeWUSvB2dN+uQibOV2l0GFMp4bmB6bB8JJWtY4lp8yxS9HZrCIx51jZ6jLV9kuQ49rK
dFdeAlO8xOW9Rf//0YpV+ORWBhXqLDT2QeQiE5jN0LIvQCUj3uD2NS+Iuv5rbfEnLw+DEa+qHYYu
97qGWwIZe0cI+Pa0XkhQyyLL+lejipPNgATjN6DZAjj7YJvFtLWP/Xih2PwX0G7Bri3wumXtg0RH
brW34ZSPVtEHzZdiMuUSG4+WgwA6XmXEuOHFMnG7CC05ejPPMusBfiwLTASYya2S0MdSP9aAZuMm
Lbe/wbwWCtfC4zLi3OIabr1GNmbKD1Tbx+owU9vCGWJa2lyNglqREDUD6hZA1EKpWx5+LpQdkJAR
06tF/wt0ZH6Dbl58vNU/tlWSnCfbzw8pEzBAqTECejX0L8vL4mXb8gbxwkddduGPN4wLxFmIGV/K
GSWaWz1fhDaDcT8ezxv9QMM/hihjQ0R5vXaSDBvszDT+ZNx9PvQCjYGq3zBW4hWf25eP/49tnw8/
X2fS5oEdO9P0lo2JrxJqB1nL0B4cc/D5LS6PNTwK+GNq/4aDX6dxGcK1k5UEtx1YJsZcALMUnfd9
77iUDh+XF2jyzRV1cRzsoahP7gwzXd6XfGWOiGXVm5GmyzPLGkLgeqtHzY/PTct2DJfZzbJWu069
H+38+Pl2y/aP98wHCn+yQD+XCi7CVPB+p9wtD5cn2pAZeALcfh0Wjy7Nz2ODj3Y1dlaCN5IzKikh
+DAuWgnfTI7L1xwsh9vn14pdsptPqk+w2jDz2Ra6mrRG3GlTOAcj9cNNOUNuBeV5ino8/Fws29Jg
YmaoUTWPGw9gepKS6TX/I/4M0V4Wo135Wx/ILXIRJ3t2ow6pE3oBYmWJxzRRf866pmBYmXFF+O+c
cklOMajbceuk4ENchWLLedIcgmdoN++jlEBbjwjmtCxJXwieoZY8mDEl2H6Y7VyMTgO8DJNvIDsA
IDjY4kQo5yY0YmM9MsNb0Tp8TkJxTQW+MOJZfzou8x0a4c9Wzh9Mm7mzyDmtZfmrM5rHLiORL/MC
f1+b5kVyuK1QgV1iv0R9pIYXUaprIyL/7Et/F5Bpv+UScfZiK7ix2cEViZtj/UYtjl45jdEVArC4
8PhmeEM0GeQRQBtoPKr/YympbkKgS3BaF4y0j55lXjyJhdBsL8PcG26bdFVb0VW33ZMca29NtQ4f
Lj3Sdtyoun2VSXVHxWxPap+hgwIORudHoV4bK4Us3LjYHuIfXK03NAH5f/xwHyGdR6ow/pgmuvcy
5eumMeuMhMf7hXoWvf1d0/d6nRL3bTc/HGzr+LxsbSUM+gVkl0z4pOngBILJArfxUCarQLXQDttY
roiW3rbUgC6+F34rwzJh6gGrwRDDMUdsEdG56VLmlp53F2J9XPsjQ/lMeiu7sEFKbkxiL9d0cyjI
wEHbAaQ4ykYbZj3KxNTNaJA6OI9JAq7I5JOrmYndeKI7kiYYzX0FrDFBQv+cjPIcRA+J7SszZYhf
VN6u7rz7sLnN8tHc5mm8li7+X7hu6aZBnM+cNqmdiFQhn0agRXPQNPYeYpvVUJYtHSuqkkKEF7cy
H8dGuGvPaloCWuIHSlQX/vcaskKIojhkXmXjlxwq11hFahKAZ7IXzs5fBr7OiTop3Fs83k1/lD4H
l2GIgzdJehgmlvwuLLdWq78xgag5ZYVBYotPfArjw3xDXX41EJhXvI6NidcoD9/CgiA+NNEbFJLe
dlJ2yT9sPIy2+ulZ3oa02CLWMuzufMZtpYutJ9KRJkrq7atBHiQir7WOcmenayWu6qAZnknAErtB
I8qKUbLYZ0Gmbypo7IC+B3ctg0Y+DWOBKgn7C2EyqAHSVD1hCq/v6aqDaWTasGzyY3cOxDAe9GzU
uAspgkBJHsONoy7pRACqHZEEGUnKBZMv7KOvBhvIEDYL0/P0HX1FwpSU9zSgLj66TBJXeZlxgpqh
TfFAzQAMKTYe/0Eti+xeWtn0GATFJq8wL2sjvAdqONPOReOHrgW9kkkbjcpE3T0NwxjddgV5jbXf
PS2LhvRhOI6PBGOHHu8UlebP0jFd5lhe/2RLvD8R5lgtmt6TMCRXPOzDu9DUnBUgWbPwBNeqxD3Y
9jSfJlr44Ac2iUMkMs/Go051p3JS9AiaVlul9oPZmPbDYIS7MZm6O70Vj2VW/Qj01OWpkVr1aGZX
SzZkSutGf3RgV3PVqBDbYD7fGGlVwAmp9rmszVusm/suz5oTwu/vMOHI3KWMSN0PD1uSyR7v2kta
RA6j/x4AcD1wFPRPCD0aTPt9vzJgHh77gmFhol9Ky5EXJUZ5yQRyxQFdw87SRoszOVJrqtgJZX8C
NvzAOEtD3pddR3fJ8gdiGTmuc+3VHDrrYjbOeUB3BSuhDDdpGgzYVA0g9ZgXUaunAS7B5n1MxCPK
iuCxoTwfeE36bPWncardRxWQUKTi19QY+7PnjsUl0oyHRXVTAszIw1y/8afq0Fn8+f+sLDZmx8A/
CbfJsoG1qHBzGJYu/rRaTJ2IyOHChxYTE3DoO5re+EY1gFH2s4No8XFI62pTTeNOzeKOwWrC/7IL
4l/cHo7jcEHVDWVAltT/hD26XtC0EYL+Q6ohd/JacbV9rgBaH4QbbmRf8QvlsyCg2LmAA2+l669d
kRprrcBlXJcwUVIKh6dZbKp3RnrtHP+pobl8ZLqq384q0KUa9Z8/ODELrv/44Bxbh45tocMnn+4P
QTZuhsSM8oEPzm2sbaIM5+h33q1hTsjeMaHtVefkmwGTaWeN4B6mNP46mQdDxm9k9p29WrrfwaIa
TvBmCUArFHMo/qh3BCpKcv1iCEw15g4WCVCHMJxu/sv+/4u5gU/dFbgIHJdEpX/J1BvrCM+MQe5C
5GcM3aWWb8Km5p9QFU22UT+iyoDkgrN5NyX2l84KuTzIS9S4zTYXudyi7T/3zpuKo+owWc4Xd66A
lFHxlTPvjrS+Yj8Ueb+uUwAhTSRvZZO06+Wf+N/q3DL0OZXq3xu3/k/y/e17+s/Y1uVX/rJtOaBZ
Xc4Qy3Xw0gIQ4zv9y7blOH+jEyxMGyePZbDEoPGXbcvEtoWj3HYd3ZTWP2Nb9b8JgdPPnY9iDByu
8f9l2+JtMMuwG7owhf4vYYGRUQgu0VI7NGnj7oQzRGtzck/EJ+YHhC4oq7JDXQKy86kMr4YEhz8Q
lfi/XE/+xT027wad2NnYZpIEJv6wFE3oPsdu6rQDXsY5WV44J7opb3at/3RxVfplJJg0FdqWbGx7
jT6IkZBgEP/bV3f3cSX4J/vYnycYu+FyWTOlIMfJkmpO/PvNEoP1LqJhZXoHnYyKjZfIZDsa0Ek0
jE2dfez7/EsM7oLz6gtZeBDR82ZdGDT4pow07drsuts+REf3X3ZLyj+tJC7Xe2jaCv6vY5i2Pl+P
f9uxIa5VadgVVc0OEXuqtzSNovIKZco5p7ainzmA4gALqN1Uk0BAhM2GYoSQaHsofK+6zsq3FLes
vdf6N92sEDWGpDqjIYgH+u+1yKaDctO7PhfyPP5jkRR2tQlUDxltJEUp63OF4jYYrtw1x5tQG19p
uhaUxJElQMDJLz7V6ZWV6++I/qwbea/8h5LSFEBu9DNWkwE27zXydLJfrucMMxxBX5detK0bWm1l
cvHATICjmEXDVdxc9LT+2SFNUYgE1/zb2UWPpkcnZ7ysjT88v1mbdZSjct3a/o3X9c0ePna+icfu
5MfIW+CYQY1iumHuSq28taOf7hjfyagPTtQeqK6VzbQyywTfB0MOz+9wubYtjhf3pGsM/mhAnRMu
yDsDnSeYkgNixP6MmCU6VkG2sToibOLRkTvBPd9Ljk6AdCdit+L011jq6VErLIa8gfvezF/IXJjt
w9cUW/Z+aBAxTj4QGwtbbYzlft3XkO4dk+lh4+z7zvD25Ri+Z6kG8s62GFCVv+gu3NHJuitx7EbS
Y8DdlffRIzz7t95OK+ocWbWOchcASttcY8AFuJppg3QuPhs1rpVZNGuC2c5+Kve1Fmgrq51Q1Uq5
Mys87pSd7SxGx+SqR4Psvv2sdJoj4/Z+V/WrImBel/bPjkAwoY1g0rSBBmoxlG+WoSN0uDMm+xva
eQ3zJdMBLfBeiYhLNgW40jXRnPfN0NzacfJuyBFUTUpftUone12bAwqNHoliZn81ClLcU/JrszG8
RvqbP2tdY7WxHRqiQRpzAgz63oz79yGP14o6JtNW19gzHSJChJiMne3M+KJsuLSjUaOrbc07mWbT
hvg/jgru7ZSailWUWj9G3yByPmLqlo/9r8QSch0bDHCTlqGzYTFJqdsy3RsQdXYmsPdNJAt1yTya
DNCeNmFZKy4Bojq4iXmTo7TdBJZs8bSwQLI1e6/nVX3ujH4u0iZQG2Q3CLnmJzRVvgH6mrZLUaUY
gqvl12r3WWehRwCeeXm8LJo2ezZcJJ+fL1nW4rlas7zJ5xPLts+Hy1qlhom5tqItBt4S8QipRf0g
X9GTW9tlWzuDQJc1KSab1nXyKoLMmLYfBcRQ5vXp84XGHDSVV7a1WZ5eFrlrBNN6WeWQoVDFR1qt
M82A2zf/1Y+NH8vlVaEbzwAiU3780oLR/3y7yWods//A5v+2J6Ouw74bDZwpsL9kaUQfe/i5b86C
DP34O8vWcdn55e3tZceW1XLZXS4hGaiTEH1VgqQLwRyNRw4vjcNT8403+trmSkhOHpzDxBf7Jc4B
39lBQYEkplO3g91MoN2mGqr+JhiYvcn6Z9pe8TJGL5YlzllqUavNunu7nF6k2f5qEHCCb6WzpqhY
eAUCa0KH04M51RNTkUFHfUJNzfB95zapqoOn+w8SOe5WhcxuO+TQ6AdXNASvXqy7h7Fs7oXvuPsu
a79hE9nabWDSearkJnCTDAh3Ye0NR96SvOads+wbI/zLUDjxpgGMSlsl7jHNFO9NZ9MKtKpDRmdp
7QnmdqGKsLXoxqOb6eEeafutNnh4H4LkKEGuPgk8HZ5W/6jtcTuF5LhXM6+ItOqYy3N5n02Ng1ix
HjZFIFviNwpq6m6kNro9omgYC6QXU4K02jh6lNm5HCBaqQPy6nJsc6t4qNdVOCL7CVPB5Xe6Yhx7
Lzl/v5YQyABPbkLNnHbNz9j2rbMVopupQBNtRDC027aZb1ou5mrsCtvK8XcOwuxdSUKR3uwQcsyp
2OGIqmd4HtEHr8xMVLtOc+SKGxzSMkAik4+nevQwyim1C9ufVZ++y2l66/TqWWlV9qB16BGF5h5c
EFiI7MPimiU6cDifzEedGdNJ/mK85668BoBDU6LgCsYE5WT3vR6QzNso49emHeZby+I+qtMeCnBM
GeiCqbdwAVBANxt8LaANuZOCLUxpR65o6tN2azd1cufoSE8FXSZaysGvMO9u0tI4qar8aThFvxt9
9IZ0j4bgS+gKc4PTLzjaZUuQWLu1+9B8tVqsiaHAxKjQuSXlcMBZ8Ij3o9qD3NmbRkjElGG9ibR8
B8UkwFiW5XaciOTQ4NcgtDkZFu1HB5Ay4uXbCcUoGqJ6peggr/phRhpFZNLoHAGiNHe1bR6NSB1G
JdAhjXuGGAedtJcNB/bVwnaD2JrxprR8oipyfIsCiVM3bP0xwA0xg2ZyRjNHLBYTPkjoav60izy8
Wk3/jUn4tJE+LQzkIEmYUg0Hfqes+zC2Uzwl6jxVtLbt7NlrsojRXPVkqdu8e3Ck2jpD85B61O20
SnyvuuJgBlm61QpwyaETfKHiv7Z0RAc6BsOtW1yZmw18E/nJFNygBm8du8SRd5pIzmHl3+mBzbk3
PXSW+TCm3ZfeM5217QAHQhS30zrfXgsLNImB88av14BZ0UrSlqFy8VAZMt1ZZcstdzJ/uZBbVz46
hNzsuFumtNuYuDmp/m0oaTkHbvFDZnGzQhsLSLp16ECG3MXi8LF3BbFtXWdu2n1mXyyzuA4Rbjhu
P7TxBndLADrgQ6L4mhuROncOEJzaIldt0IAajfFXlMYXXdovVcylySVQtsO25SA+x/50h+GKD3p0
oJvWW2V0T7nTwakMEd5WPmnRmLgfbI96LaoxrCt+ux1sxU24GuuNysWhsLvXSO8UU3+6X3Mtvgsw
ZaL6bPAJr0ozPFtWSt7oxre68BAM49lqEAeiZzhnaL2GqWtP1fQgpkBsHXxpQKqKb4UZIzWQxkvU
oMzupflkY6kKDb5FL7joevI04mxxBv37OECQ8p61wLqJZXU7K20DyC++m+IijEakws7PrE9fQZMR
eBke3NPY4npE4RlsTKqst6R2od0HiJreJqVlbsNsZDY1P7Ns+3jaSCzGUhaJpHnxVHKTOSSd+LK8
yitmC1c7EHnK7f9WYxCzFzqHTYOvin/G0HZUJLNbuj54dCH9TUE63opCbRuhpVsijcpVbM1qt8ki
3agqOBvF5G9sGu3w4Ty0OzEyE0f/ZR+6vBzPqFvtLekzD5X0jmlR25TFBBIyg5FejoF2Z9PmIBYH
N+/ELY3G8XAxtCfcP/yH857QRZ62FjJLrqo2H1+nx1vXJDaomrpN0SrF5/TLb6bsOpg5C7wEK9l1
3/ug6tYidlEi52OxiTHMXVp7NC9QDuKJnzlQgUY0KdoQ8S7cnpB5bfimFQgxaEQzRfIwRA/OMdXz
O6IlLHBCFASxLGGPb2+dNA63uln80lAVxrY53EyNf+2FaXLTayhIAhq1vSS5vOkon/mV/Kjn1lHk
XXvTq+oie6O+JfnpXsFFPtppnZ5JcdjA0qv53dkpPn+JhCJGOz8JaIyLHKhEbdAkKjtvXZDGNFb2
FsQQPYzBOrWydI9NWbS3cQ1pEGd/n3nxbU3b8mCM5VuY+zem9BrsOGD/3AEpa9uPyDAckGRIaP00
/hVY7CONQbPu5l4UR1Y8qfy2V/HF6MZ5CK5ey4zrvqr1A4GBm7yxQdjyrSTVUDD3G7tbqIWoufQD
96WRDmJ2TWLDO2aMhddSZVD0plJx79e2pTGOm7TOyxOEgGNGkwV7PwtX9O8IxZH+6hzo1vSCBpyw
1kPU+0yGGkYu0oZsiDq6uXXM8M31h/4Qek6MsDLfpAl5yp6Yfjr5cKfcNwtf8hwqtCy6eQ1W2Wis
l9W6NYCkLE+Zfutwk2JGR5t3iQJd1qLAgqr/+XjZKIuKDJJlNVieZyLPBzj/5v+4kZLeJjbpNeEI
7deLVnmJJF3Wwjk/698+XF5S/UPi/Pm7y699PvzjrRw5cq1KStJZ54yu5Q24fisNh9EfwbHLw/+8
Des5cav/02tKLvxktCJzkvhFPt/KFksMytycXTamc4d2Wft4r8/o1pAGFYEp8ytlcEq9DgGHuWp0
O/p4/W/P+7J1je3y0tiZE1KW1WWxvF/btt8qZxRbhkqNTqgofzMuFRfqZTUhNg186DOMLkYFXnQN
tCxh4Gkmr5ZK903uG9deq7GoxGO9FkzxjpFfN8BWOzRItuNtyhY+ZOynGBb8+3AOnawmjuoWjGVg
pfBAZZ5extbGhNKk9a50vOTiUCbfkYlbr5aHnW8kl1ALUmatCoAuzu6zUZsvka4kXium0onyBOzX
XhUby2oPYVYZR0q25tlOqtWkV4824qtARocWJdQ5CsLkXARVsNZN7mFGYK2BUXdHp9Kvke02DcOi
sTqP7B5YeREgSTnYzZSfx+7mmYn4dO4ybTova04lGCTkLnfa+QljXiCNviGvLTrWZfjXy/zJmNDb
jZSDDQPDLCjegj2Z1NcwtbJLFOaklo7MCeoYGFphehunmYytjg+0MpFm4mXxz/Q6/LNB7aKOfAWk
pDRWQS+tTXIrNQ3iRk4vHXPmCYkloPKBz4g3ZDrP7WXKhzNX0+FMysRTKZTNdZlXEETan2ONVs4Y
+2Jbk6oNe7JImaYnVBiG8MUGdXmZHCdh7IY+wpXZD2J2xc5r6Ui7dXlwAnlKJ12dtK4BdV4SsJYQ
rZBjYIQIGn73SkIcmij8UoGs2PtOjgMmcZDpzmvLwqRAfkZzQchskjFfUuGO2o+G/vXcTbGAyjm/
FHVJtqMyQ/7IbN7EUWCdlGkcssrBrm3YP1ym82dbVaTa46XV5kftfKQwv6BOKa2OO9XftwU2pZUB
EXzXPwAx4Y9OqTwvB9ay5nQ9zAugfqvWECMDx+bc9q11QK9ont2+MfdxFL1OrhTFBjIdtpqzPT+1
PG/1hXl2mkM1CwkDLEvUbIHe6fl0VAUzyjFvThq53FjANNxanCRnoafaeVmDIeowAQshWKfFJUzP
dhPWh7BV0K9NpWXbJClfp1Zgx+6xDZZ0cVXcxWdLJPHZtJuvlUn04mDslq0+GKONhQ9rjZUrOtv/
eOXy8mVhY3ay2if4ozEI4bi5MbvU3Ujanoym+dyJJW5wevIZNvNBvyyMFv/mBAyGe2vBRJAg4yno
/1pooQ/BdHn8sappSB+ZtWcIS6eX5QlUmtEJyiaw8N9euKwu77Y8vzy0daQRZkxI4x9PfP7V5cWf
D92mNPH1M+T93Pb5RwuzTm/G9tWMkBGsqiCEUfKPXS98iymAdGcV6d/373NXPnevXPYcgWdON99S
6+WZnoPLlRF66fn9Pv/2H7v3x8PlxX/sxvK7y+u6JvyRtOWlQiez9yURsgNEEE0V8WPc2menD1r6
dU2zkWmY3aFGUwezMMl1kNptVAl45FR+tozSsX45gbq4AWhWu55uvdw9mfrwQ680uC6xy9lQqRbC
bWLc5IkQZ4qPd76arAOj+mBspqsfvYIj2mP0MLcwfH4IxrlbxyIbQ2+Y6cqc3AaTs1P61GML3dTn
uWXwzcn2YZ4Q9DDVzrafna8IkfV92hQcwcLYy9b5Si62frHwpgbMa1Arc6T0JtBUHgpaaMgQbTDV
K4X9aKcZdz4+Vexs2bdUH53XLvheNMg3qsFA/bqCfwVjrcKw1HGdbRDsr0cmT+vJ6dBkZvFXYPpE
+PZTf5YlhaS+NX+0sv6Bxkke50oHEklEUc0QIX7tvtaec5ciydlpcu0HcX2KjFfmaeqUjMl24jva
cj1HyZMjYdScPj/NrHKkCO6jh4ZgnUcjV6LUoQEwoBge/RPjfvKKrWI3eTVTJ1e+qcJFvKn3R3Rn
8YPIY0UFPUhnvH+8d3WSiIq+vg4Vm7K86akGD2tDElkytXgXRK2/9WX9rdFnXcPIxGIiKiIsvkyR
8h/TOt7TuEQFVTWXvuf2n8vorgN4u7Or4arRY+1GCjqcygjdDkDKY6Zg2qptrOpepzlZxWGxbTsN
t0fi9Sc1od8Lr1pj1ftI925y2CPnwRmx8eSodRVS3tvmW4TP9NzjBXxq3PCmoXwJbQEeQZt59Zri
l9oFmhGhUc2tq2yZLuWphBJS4xHuCvVgRP4uq1BodTmSY603Lp7u7aMixYCSoepKvMA5lWH/LjJ/
3LOARzYm4wFlTLuldgbz252mvZcKDWgv9NdO+dqRAQmRtYG2jZkSb/UUZ09kayAmZFeuqJFp98UY
3LZO3+JggU7QtRaO8LYQh3yMfsnAia/YdVzgF+1caTMp8vV7rMTtzoVtsAsSTW3bpH9j1oeQ1pq2
saPEsUydY0wc30db7n9rr5awH0lH7983a5/eh+/174jNv37jr16ta/5N6YzXdBptBGzORMy/92oN
3fqbZc4QRwclO9qu33q1FhxNAHqOgcrNQBFB7+4vxKZQf3Ng/Un6v/pMpNSt/5derZLqD9kFWiuQ
UwQnAJWDugJO8p/bgHqjaQifc/0oo6o7WHX3WHZ4Zahs4LC2rYvlUgkWQBZSuLIgP8Zz1rob7FQc
urxEJLgxvClfQ/DcKad6MFX6vap9RmNYc4t82gV69wRYE0GrC+VVOY+E3MCQUBvKrahrugBf1CSf
Y82CrKCL+qzM6numtxuw6RiqZuoOJm3Dphlo3BhRTuml8A4V4zq7rV+nLFYrGWTnuMAm6kEdKM16
LrQ4xNP0WG5pFa200rxLWsIhsnra9068Q/l9Em1D2Ydc6IogJdf1d1YsbMoM0KcgeQr625ueJI0k
MdLtZB+hs9MDDY0CJ/G0b432heCv1WRQ2jbdbK9p4VPtInnvwZyhG6JAWSJM78NB7HV/JFslxZBd
f4MkumsrxnYk664GERwtm89jbfZ2hzXmJu9seqAoXE95j2OkByi3LjpfXNJ01E925Hw8kkMpLst2
owKlk+hwQmxp3E7YKfDahO4e+zK9MhrxZHAYw6nWTGsDad7YCMvVsKTl/h2OBv8uL7V9lvcM9kcz
AtHVDBtXlTq3KjVRE6AAvjxsc6+8o7sW66G7M8UYbEMVyie7q8UNtiPoV9AkL13u0e7JtKvu+ljt
/LBb25rjXZcFczXtWoj8sTPfUhdbERR6YIsM16db7C7tKUvFvpDkvlCkLreax7cchRquUiJ5IDzH
dc44MjcZ3gojwFthm2ubw5vOTsxFG6TpuRrVKoCKeQJ8YDPazatNwvtswqQL7gaQ2rchVux0bAkh
warZrpEHDvukz+4Qx2gXKx7bx3oMA1j/JCC3tmoes0rJewP9kHsMpFE961rOQv/mm5P3uDwQKGVk
n3d3aJBXNK2s5w6Xd0Qqwhc9sRMGKx26fgKGvkyFjsoTLRHhgeYXeKfjk2c2Lx0i6beoT8vVMEl5
31keI5kyG7aBp/frgXTv08gxbWu+9l5aGgcwPKeuNCRRXk6+hZCLTJt705OYEQVW1Nxaeh9usko8
QksZfzplevT7ogWzzySFjJbga95zitOrrmJJHoiDdzLo4+ibQT1w1Ru584hbtGDgbwe7uqe34GTd
dEwodx4wbgb3DGGgrHGb+OYAtS+Ik37DCsa0fri63MueazsH1QVMhoaIWX+Jp3ybeJa4kpLV0oJh
oD9oyttg+/Jf4phWd5GiJHIG139JY9PZctvTd8uzbi/2Bmkfs2bSOcRFO77atfE6oqC7qyUjSuJq
YHl4CrhjXXc/0++aUXgP8QQddnDKE+Yh97YecIT7huXukyF0QBpivpRZXTwB8dyriD+d1HB7y2jq
iPSo6hurAwQg5EUWif891ea0FF/SJDfIcgpi3DMi5d7vcLKdygKCFZZWshoSd3jMtX54zIQ4tAqr
bF9nHXYqtvcBIQFNSE9xeYU9Y1urrub+zeCos9PxPq7s4V7JhgyRMLz53MR3GcOZhdphAUGqh6x4
1Yk7309Orm2Xh+MoiLgIPPYq9U8VY6VXhavKy+P6Xk1t/DzCuLLi/ptVOrNDM8ie6iy5DbOaAub8
aPABWoog8Q8x58QwDs4TVyBGsQTjnUeg768pPiSnUuppHPr2rlLuC7KSja1byQPjx+Se4DS6LKjI
EdcrTAJJepGg/S9a3K1zE4Km4wum1iAMwpMnntDK9Dd56Ni73PbUYyFJOYC7X74H7r4to+7clTZ2
OY1YsSmJs0tW1tWV709b+V2Ha3zEJ667+YsvtfpRy2C7tdwu59SuYgfVIjwUdC59vQt/Ijm8Oomu
/Rh2rWEdE9sfXzWZqRvwfTrZJDzcoCaUm6otaQBCwvqScFQlYC9fQV27J3tSHSbJ1PnSu1O9hiIE
NZJp8ta2/PwL2SumXX3R0cSDh4I2h7HzV0d99gF51hVoXfdiaaa2+7+EndWS49C2Zb9IEWJ4tcCQ
zPCiyEoQ45a24OvvkKv75u3q09EvGUbZTssb1ppzTBDrxBrI2Io8D5u4mSjxXa3B7PEEMRpnM6Ur
CSqjb1EjzOYn3NXEpoxeVbOcQ6Njm2n77DR8KRXb6os5q9kItd7NtI6wRhKUKrzl/AltQEslGa9/
7PWRZibZA+Xs8c6VNN5MNX3oJpOxGvTlwWqa8hI0wGVBt+XWLFqFn3k+vvQWLYGsqfFcj9nTLMhC
MJ1aHFtAZ096T6JQpvKJzvfCNHUKhRUB1LEkUXEl22R03OJrvNOSdbz4e9t2tca+FbaV+ozXbrhy
tz/nS1PN+0FumobDXMgLvAzy4nypKOeEcnSrBVUaz6GRMPvOcGuZG4SNk569daZTw6B7UdHxrbrb
UpsOeCV/kN8RwUhWGLGNBu0kWps6e/hTRgIbOWBs9Fb+CZw/7sFIKg+bemlge34zbETHRZYc0lId
j1WDTlnJmdgpze303okv23hLkIX6paMw728rZajuQADqm11VixT7W1tZEJlMCvtKpUpT6KK7kAWh
ZHamPkwxCnkMndphNWIb3UlPylTRHg2je6MftKeBoIezLKaDNfV/GIRXTBiKd5Ms6OztZnzpnCK/
kub8QeWfKmRLKqDF/AC4xfHb5SGTZR/pMt6SVwZellaTY5oURZxPZ8kf15y8RfIVJwVbpujnO81a
IXT23U+cQRZAKB90tkpWyKDdKkPc7AxdfhnzcqTUj1/dQbY90NPbdmFUznIwrZYpXtctJSgfLSbS
UsfcMncRjYAtsCwPWpqGgBRAecX1szJYK8XBEK9+vVsAusJMeDY6/VOrYOHBCVbUGFOf+ebCTZ80
925sOqJ0y+nbGZ1013VQiOjJPCWjeC7gRwobp0w3Fiof/btoMW9buKMpmL1YcfvJ9ktiVEguWGo4
xqQF6qIG0AOppKZ3CXngOytCCSDDWMbvjQe9qP4aaUI7xWZw6FuxT8ZY+mqv7QfdhFkC4AuyJ1vA
LPkklwUdQWXdITWA/PuZ5f3ralrBWsp9vfQja77qMtbKUze1FaUE7aUZ1IfYKe4hjXoRLhXTUX8m
ezdNy3OMM4N0oqBNLDK9lFMih5t4RXG3OORutOHK+g+x/CyAJ/XVwsmq3EtD+Sgmcacm2PGKEUCu
TZBXg3QbPY+rz48uhG2/UVoSWUZa9+kosAmTrAd4BBvRfe1Mj3q2ohSDp4P9vyPjrEUZ5dqfIDrT
CNUpy2C4ZjotdiOncjNV/LIN+7IrDOqR3VPjDKQ8MNcbEI9o/SfAtVDCX7J+wkdN3FMaU5aBSKTj
3AzgXImA5lxKLhZN+rjbp3ByBYVng/zP2oH1gSHH8Ldld6YywFTJK27r+rr05JtTdRfNWn/Wg9oi
Llse1a1UPvRTzr+RvCh9pfjZka/Z8UP0VM1nI+b4dDNvUdGrvP1iy6GEiNry9fTp+ABwACgsRMfa
VXsoG+Au4l6LONXpV7t2in5OfVYb47rY2qSzZ6DAtvK3tTOcnSBMB3E0wvMsD1dPn1nIyWeiLt7E
dhwN2UjSl9fGGG+c1yKDv/7dmfxGDKX7lJtoTowi9+0nOuzvYPD/5O4XM8At2Z281TazdgST1ML9
oRn3x0TYo8PGRQ2ACC/NxlsUm5S7SxtNyvIhDfcZqtm3tKdv+DGXZvstBHDfqqkuzTo9WoKv3CrT
z9TK7rCyU9i2WnL87AZ+xML0tSAUYy6SWftu55zLzAN715oPCIOuWDC/apN8SUbrXtj2tdt6d6W+
3DaNUe3A57yp7niFpf9kktHH0khHqJV+pZrRnU/AytzUbo2I5JjTxWjtm76gZbkuZCPsbEWFhFsG
jStu4xqE19Tjzy1XayR6l2vKdEuN5TZvzXdLzSjlSd+Gs4aoZm0iKcbLRJiHThppSJcW4UeQ99Wt
lHELr8DBVoPTuq+qm8QGfUF5re/BzlHXSoJuSoPWfTfpEeP/W7+pmIhdX3QXwr5WqjxM6RP4LBoQ
jEHKOBiUi0QJ4cDW5K0L7K8p+/fYG4+N4uSRKTWyxYSICOC7GjvUI8OgaXs7SwLN7FQkUxaM8+aj
qe3xaJJnsKtVxbpmvx+ZCe7nfmx0VkvsjzFcbPvqOb0yKecvxI3dosol0qD/oTNl7GCAoictI1xy
7mdynz+4o/Fge3X2WDTGSxwztSfImDfs70laoopYZYmj5XFK1d44H1a9vgHT9aKBZ7mc+k3Wky0F
4v5w7ultL+nBU6YrUsjVe6V8zKBJ7XSrBQ1loLIY5Q07PzMgYVSw+JqXoKMwZi6pF2m2G8Mpyq29
MrspY7f9nA7IjEBX39CxzSMJ0DuAsHtR8K1dKHxSGBLHxZBJ2KrljaJMetBZ7g2+VHFIVOQom4la
M3sIrIgAApeh3zfo0du9Mx7ZJx6tNMXx5brVAdXSGzRWmgkVu/gaTbc2oO6AguIGk9eQo2oQcI7x
Kyq1oXsVVR8NvbulDQwPRZUBI4ztD5r3k580jH3vloJIk4bQehg2ppLNl486RCUwMHPu0iWO2NaC
o+vde7viLszScOlspsu+pHza27tkcG+EVd+B8rJ9B1ORGBUZ0qBxLzxiLJleoQkMJ7cnw61uF+VJ
xIuvSA+3uZe9WiUC096acNOrPymYIaayrCZ5uYKb1plsrAkYFKO5lZ5leyJJF4b77/XzjYi9X4pN
V3m+farwVtMN/r8fd747J7Sc3Vi3Pz+1p6XZZBQj/jnk+U41ZkVozurl+ZDnmyaye+cOUudKY9aP
jaS+QG8HA7BqGJY326V1nPoGbAuFpHr6TisWs8OivlLwuMqOgrQPnObDsRGwb4f+uIEBYJbRdx3t
VyuTf4p2/QZf8d0ZfbkbkccJzzga0/S9FthImyZ9ZBK7qFK/84bZx45eogVDKLOa+veybNnbadC3
2hWBRkQGf2H8dKKSMjAFVe2ya+3AzDBwI61VfYe4Ih+UsMbIOQynYvsjt27S+dJawmGTU4eSanTG
wzipwfnO8x8wRFW0TtZTV8BNlXr2AaPKPqlDSd6t2bFddXYkscz+DNh2h4IaObKZqAFeRHHq9BH8
suuO4nS+3rLHP7XjoRjKuwaL1F7kuOzhEyNuopq0eGl6KmhFhfgD6T3p1Qtw7jRaHRzhHREfWLXy
99UlakoaKLlUQmX//tH/+9JmYWIpBTwaCCLlciLmjssEkUzPH8oK9QDGOuTFX7pNDU59GPTkuZyS
C1HgF820K8/CrSfiJyebD7jyLbI8AftMRXU5GWqIFO9kauNe5uuVoU1IEUz9MlG60LRw0o5qgHBw
n9FLkGNQEphCSwFdCGhu3mzcEPgkWj2sgFUCRrhDnC3pdYWDDR7eU947DbTv5NTXMCW/sA0cMzK0
tyWCZbGc7ePA8cq7UbMunLo/DR28q/Gqrbtr2niRB65MU5X3IZ4Can8s8bvQIiS4G9N3cJ9XRrdp
vVHNU6OLqab0lNdN9datvS5I7+uC0DxjRKcy69Q0CQVey2gV5oUEIgx2slDaS/I398AH4KMC6Vpc
/WaTGxQJYblzPsLuqKe9ZENNN5W4W+FwBtdd+diMFC4bSGHsolwkY6SNAlOOXzRFonjN2V/McI1u
TKefIqKP/sQu8k3aaRYwt/JW36h3g4Znt/0pSGT2SuXkLq640IfxZNlUBNyazc/sNdcoY+F8s2qx
CNnQ6xnRQSvbIwSGcHbbUBnGy66CbtjaaqCaxU1Owq/ftDcLOZf73nxb4viBqOLaZ2o6NfntaKXo
xwSOyNRKoUADFVzHYY8WnvWlyKOpqV7i0Q1nzbDIjUSwTZfwsTX3Y+XA7u7YBbDg4NQXtNv6h5Xl
/s71Bt3v7cTYCXN5Si0Gb1P2SaB0byllB3cNY3ZM9MjEJ+Ewp8EsIFBk+SdQEDegcEtlciFtYroy
i/J9jkl0p1tKymPSh+bUHgY7JdWzxRHcxOkX4QTjdWayejQgnRZMY6XrveSwT1C8jo9EuLKVGdGa
1tNrR8B4PpTfky1eECTs82L9HLyO2FOlaCJLdxgZ4ulYrQ8lEfKBp45AmmZMEary5DoF/ei0OaWk
i+x62PdInMsyu68c9SbB410Py51MWuWoDa+mKQ7K8DI62clI23Aau6Namvd5vTS+6mjXE61rv+xI
GcFZ+9MrxpVC+67pcqiXSESq+KqMhbZbjcWghnItSvkN5OAtyW8NrXspG8xHNfIyVpO2EU02I5pl
DZGc0ktPxsnb2Dafml0cDUE73xxv4uTZ5YdoSFYhroGd3I3vNA/+KsyFyNbEQyfUF5NeszXXDwkk
JoKBmaPpSWM6Eb3zUOVkmgzNRwFfH8lerMFC8ARqm/EtNb10367mnzi3qw2zhsHeah7TtHio1vYn
ZaDQ1+6nVTpkX8NdqTLmONrlLGJigeo/azb/QVH2rmnVD8FdVwC+iAtx3pe8fR9Xjz1mHwizbvy2
ofYvNbgxk8awUsCIAdauv/UmMCAabY/wMB+IrQNER+6B8tSo013puu/gNDKQPuiAJiRIvEF4X/N8
8JYnCHxulCzNCR0RJ0tb/wzKsFd18NVGbDz1TAEjuiLTQ/2FoWqnLRBDVydaMraC+ZpcMfUR+UCM
B2pwxfrUmcLaePQ5g98MjSwLFkFLfQ3v8ziQRQmq/942WZStVIpHyh5WF5Die2s26F6yTLmZh+ok
LAwv0GkyjSSJzHAeutzO/R68H5RSKr4u1WntbVK9e5ziu8TN9NBhbagm6DumTkfMUfJxm3Llv12A
ttMXVtBlCB/e9dHd3G3/4rFqH73SQ57MiAD3IdKH9BMsKaktuG/Dmo+QvuUIyEvYSsGwgI/Fy/+k
z9rVZHNlM3kgnmL0rFbraJXVrUvCqbCWKzNLsWJZymuZlW9G5m5bKy+AKvncJ6jTp6epbjSelt2c
f0hDyanf/rD4eKoypwkTorbzAQJ05952IBV30+JRbVd03Uf3zP6jV3aLOr84Nh9Kj1mzw4Yl2Htk
mizWK11jX2QXl7THOBaEaJr3lIesDnJR3O9TsAQx9nqtSG+zSftDljGDvNfdJtrA715M4dIQIV/q
/APB1ofutt0mrWGnoi67tFuVgmDhXfPtw9ioM1TIlEMUYmkIwqFsVPABExedOnMHnC+SoWPryers
99kCiupoTzEMYF9OP6xxn8fywRplE+FWCAghawLOLTRxSJB2tJ2YVzJXCUh4SlhHQojoTQaFovix
JlsNu8mNinm5T1pevxzlGLUjyI1J1/+Q/AAIbTrlixVfEezxNCGrrghOvsbZUB4G+O07oV7oJf1z
CMWo7KcSBfhiUXJlXSooPqkuxA/UrRbY/KxraCjrtA6BblKh095W7aOa8ueFFsyuKmLqDNsI2Yk3
ZZYfNoTHHVqQ0K6kdumWrEPhPuN97Hl7c2MNjKNDgBWQeWOuqbvrpsHuDBjsgPuhczSftldkA+nC
x0AIigQkH1LSTqi0QblAXqHtszS5dVBgh9kCdsVMChd+rEs+gQOsArxKPxrgFPo+6gfvZVWXvTEN
nyP55rvZJDHZtZIbp/TuhE6VdDAehm5+aQ3vWib0MspOeaVia6nAHee0qfGuU6Ikp4l5lgmN5Kw/
GSkf2doVPtu8n9Ve610v2bPS5/MX0Ia7wWEimGAGU1/3YC/9oWzv8BNaKaajRjT0NwR5TNll9jW7
kLUrhy8uLYpwbX3khc49ms9BRinxvDhgwmbgDchUdcBhgehbiSfRqgbMF+mao8cpjr+TvqBMuqCr
0PKZ0kJH6H2yvHlCngKoAJRdMkJid8vlZ06Hz6o3oyFzWLt6wD5izWYDGUcqYSvX2jA+ax77pxGZ
RxXy9RKZSz1paaYbDEZ4AiSNYDF6u7IvnhySyHZpwGJpNK8du5svpKpTpU0aDa0WGMgcq9iz2mIo
6IiQCOmwbTi7D3MlNCxBR+3E8qqezSwwiQSggTdTXhMRwzMGQmyadG3YYKHozJT5kWCDKydhzPMg
ZCpFuhwdr/0gU3GvpclxqGaKWPLbbYHr2+ybtFzfQbx6mjFjRVmnUoVP88iy22NdqGsIHfR6acR3
rXRoXIQRmdT5tfZZAxe7s4mnoOiX/cG0Kip5cqW6V1rSHzGbVMXG53S/Ryz1pICdmppytaJsI0Bl
0oKeQt5aFSGYxZogK/idtYrdEMgehMYXVIisGxL5UZNbjcEn9DSkn4MxIndt1FAI544N7WMaTx86
JmbiYNzQqN1hP6jG25btto+HcWM49u+ipL6lZSMmZ6QyoYa4RFu0G4tGoYUIH8USI5+hFFdKm0Vy
TrEocU4WdFNCPWZKZ8neHoSD5a7tbZagpXtoV8Ea3SI6XSoisgldMlV2MA6IxNEQSPs1EoJsTQuk
yL86WmZk5OSPTsm2WacS4Pf49nY2RUBeWacjEEjaXAHM/HcrTjGIGCyMVdSxnuNm8DPX50RRYsYe
XfUndwKTXrtLMCIFGx1usir91sVUSlLOKaHzElAY49b5frDGNSTFCdVucyE9cWh7EMQIfQZC4cDQ
VQZ5wzrMCUru93B6YzSZOBzariaVxLWrYMrUTVTAYtJ6iR3jzsSeCumYKqGrEdbi1G9Nkvne+Dzm
I4jABoZ5KWPtAnuTVjtdZOoja9tHp8XQKxlgTtWKfWPQo4y2vn0dl/yS6TwZB1Q9Fo5AIPmxIY0I
1waVfbtfmH+074zNn4/rzEfESrwxynZsRBAuj8WyXKYT4QJVuZZhadrHyWOKywknYi1914w0ezAn
XykG3YasnI9Z4dGjK1XSBrQVZhXLENs0fXhD/uyJeK+MRUA+RxbVgiWC2c+RK8eGCQaocm6zIV+F
8oox85R1cRG1bSC65kJNiClREwoqRu9qeDvzTforhx0BmIxFzYb+HpY/OuKJq1LF4pI0ZaBW9xkZ
En6nOFfxCOk8wUND0yhsmry4hFP2gGmBhQeAc8qzVO1My93Rqj0Ax49yupO7oR/v2cdGo0rup5bT
qZW1U55k3ezX7CT0+hYTwszq1SUX3S3vJ5l4L/FwoobTtJbyRXUuXAebgATd1xamGdMTN7HuykDJ
Jdw9y/1IZcuoKUdGavLUZrNtIkPW2DzSoEHOHKwpPjdNMQbQ/Py7kvzaqvUTU+h969hH6dRVYA0E
DsxmQ3atzXqTOAnb51kU2xD/amp9sEYcyFOauyGpMnR7BCJ2os/psZCNRT8ycbQ/tZJgj22Vm67o
L1LHeXIXlGBxXBY3Sg7Ev4xaPtIhaZL0yLbkQoEVS/+AcgjSCAKddB/JESHmanW7jEi6HSzUNHd2
6iBuq76g1WHMYKscyewACdvBFEhziR1T76wh2R0PhlsbfpfU4550GfXOjRNaiYrxhAPyHnTjyLYj
ZcspjacsBkZprqi3aToeJXI5v/emEMhNG6kweAJoQ7elgvh7qPecd1dGoVwjKkD5MffX+ko8x8Ie
DvFO1p2sVfno0vzJfaWgf1Eqz5O5HA2c1eCLLdsnt2Gu1G9jAlo6iPIZpeS5FkTHYfxQ2XwBgUYV
MhV3yOhaoqf5Jkk5YeXqVnZo2grtQWN6kbpL+602QEy2HeKW9QBz+E4ukFHTxKuDoiIx3mhslzqS
e516piS4Y/NF1in4SICjSuFcJLmFCMooKK2Nb+Ausv3SujOneUyh4kpV0jeqg+xEhj7xbR1e8wjt
GESqb/ZpSOfDvC7hIk8jZmYX/WpV6X5Fc5nALKgAwaBTyWa6vZA06fxWyD92Yyo7y+yAOMtXxvaW
/qT2pQm3QyGI7rQCjIHFf7yq9m4sg6nH1qwQkDYXrH+LUe69sulYHYbLmLGloijfYVEN6FnWAXs6
z/cKMw61ghHbQnva459kTvSYn+N4uTZq1LF5QmhVq8moGDfC55Z044gf+F2UuYofsyHjsuUbcfEo
hnaXnUYkMcwDkZOa2NOnGwzKJ3gAIRlMPCqTT0OTP+QmZUu0yCcYbhChWY3L4X3JPgZraJGR5wDk
VMCpNkGDZl2XYbOonOpy2r6m/H4wKntfof/RtPE29mB/8q2x3a8eCnMeyJZPS9hRTuIPTfGlbx5K
1W4e43g+IJt4G2m/70TBQOR14mPN0wMradUh8KVMiOtwmuaHRtXzCg9HZXdnUrXdxcn4TEDHlVjc
OMKUjRlLViqiV0xsWflhL4bOyKlfAOKBUQZ8ZGbtz/rWfZT2PpWGHTX5dLss3bXnoR5FgXRAWDOG
MUVcH3yG2LuF+CqIl2DzyQq4VJ3ujnybiwxOR1gNRdQ5SgwFWH8YhoOkq0KjUM2ZtOMXGlN9RLGC
72ZIKTiB/S4EaOiKydOkouFnc/UOSQWczzYtuenMuO+Rxeio/lhuljQpwg3ab83sJ1sbS3FTiW9a
cQ27D4RXCTZXSZ2uXrzylGjGyZ7pbE80u6hobrg/TjgOzciAL3TfX9hOR6XD9B6UtCRYWoovpF1s
osqN6Ggvw34xIGzSvkr5HSt70gYiVdOeV1X56pPZPAmic3rVK+7dS/dRm9P6QiQQyZrcpt4JmNX4
tstc3Db5epeMHQyGLIjndL4GbM1PhB2XwLFoYHLbLfaKsay7It5BXjWD6PeuAbs1cxMVZj2m/U40
L5arqq+2sO57w/rTWMUr6W4xpJRFjRjVpHNvUWCF4ljkF0ijOjo5LDghk1lXdsUAWZiuT5mpD1RH
Av+z3OPcvmB1nY/ndAzV6v40QnanChzFGI+3Q2tA+tBZYjYjBZ+2V/qwH/BqJNY+HZBI4ltIwq4z
d7VSXsdY64+aXJYbzckv4UlgwMpw5NmrCkmtpIadr3tscnnHYKymY3cYTE2wL5nUcKBC74sCHl1C
5Mj2BwhJHn+lFS22uWvD3Pb2ih2X+5j+UqDqkHK6eQoojuxnK75WlIQ5y+A0cGV+vSz2g9bExr1Z
wv+cenM/J9pDRi/qMKt1wtIUzbVlb0CN+iRp7J8ww1wpjh4H6qw9aVQILRPyfhGrgOwBz550w/3I
W8qOS2+WpKwTD2iBZm80ya4Fj6hG/AG/9xYQ61bNJjX1WVtFGsTu8CFK09unjDS1rWyQcCpk4MX2
hYHfXytNNGtFKXdW7QkCHEEJpvY7GEZwMFNN5gFETzzGtIG4hP8jU2/JK8D0Nmn+OpYf0uo0kgtl
OFV/YtUqnsu4vMtK449V4lhoyTnwSnwkfRwW3WbImO5LTgUUtUMfKOfdrxLEjv019MOL0o1emNk1
mBNMYmWjW/uOeVlt+y87qViYeg7xpUN7Mw06M6U8TQ2watklR8YpdlN1+jLlCqOvgbSv8uL9vO04
vyBN4qTNsre2YV6uKFdnCjTSUhR490VzMFzzpKJMOhoda+sJjH/Qh47B8mlJ1nd80tHs0HZt8wKI
GV2MbHiF1pCFMAjexIazjynh+ayQv6e+LfeFqFMf95kIvIyiXQfPmwDPBUSDE1UK5+s6jQLRrWDk
6nmzeu35SZb1vP+cNoRz0TLYOI25Uh1WX1RW94Ej5aOa9AM+OsrEZpMRVgeHucq8IRoEXuc6tozA
Ssdl08wzthTxabHgNuYifap1qyJ2ykQ7qxvS71eFbM2UkQ8tSRcmxvLRD9XPUMwtQinntulVc297
qxWV9B18hCvPRcYScFrr55E0YYrsI5wXp7mWakeNV19xnrfToyrleuiCSguW0uAW7NDAFGhRHVNc
qnxQLI5eNVcn1SIi5nyJegpizf//bTq7dzxr//3AZTvC72FalkK+3aVDfaHldeefH3h+TNvZCO3O
16nju4v/+4px0XLX+TqRaNx1fsL/uPh7/L/3ALEROjj6/9e7+Psm/74i853A1XV+239vSYCvB06H
X5IMeOBL58OcX/3vGzm/mo6htjr8vnCrFCwhzg/tCnvt//7//h78fOvvUc6XVIc0hlBykh49+Z5s
mBwsmM0R0r5+JHyEFCY3a0/nSzHah7+Xfm9z15V8hd/rOSIrqmr//cjzJegmDYTj//1sEZek4+bm
4Xz73yOc7/375N/X+n3eP4exlE3WoyXQzm3q6GE2ahrrhuTm9410ukIH4nys/3GxEZyreHZ4K+eD
131Ndt5sPRVn6Iws1AXYFCEWCm7G8598Y+6k259/bvu9er5UDw4mO6Ki/rn9/PzzbeeD/F5dWYWy
96kHyi282O8dvy/2e9v5ISWFLCrw26P/Odb5tn8Oc76KI64jw9BKfSog+9/j/f245+vnQ9VjuwVp
/Z+f+u+D/tNhz88pVo8kgLHd2409nETNskwzFcnui6tODO/U2v78c1WdB1AN/9w9qeBH3Sj3toqL
2v+vJ52fef7zz21qI7cEJRjwv6/wz8v8Pvefl/pPj9O8mPf0eyz0hZjAT+v55vMTTOykcD+2T/Z7
gP9x/z8vcr76790Kts7Dko/hf/wX/B729338x8OcH/jPY863pSjIwskxvscM9jc63w1ZTQttV09E
TbtaRRTLLQiWLPo7XEzGs2KJMl6vUr19Oo8GDSW8E4CN5mgahQOuf6s+VKFeFAolRbZstqFsk1gR
8oP7GHAd7On+9heEjvUX1naJal1vssW221BqhbXnM1/rBaUzoMmPatyrBw9uWQGDiYg6So4KJU0H
jD2WXNR/o51EbSxvhNZcWfD7aCeyZhbVcru08suM46BI0RMY+cDegz4sNUAyeEvACISXoEjTcYtV
GnzCcn7UWq+I0g5RRDU3iIt6oNxanIV6xSopKa4qUn12faaCGVjb9NJGBQWCmvJQYwi6INV1paEF
oIltBZ5dIwhgKUwXvQ1NSOZ3bTceZxVAkTOt6p3p2vphnXhnNtvV2XlhacLWhjRSJOwsdIhrSaIM
hkiP243ACLb6/E/BQaB70fIbIJU2XkWIxzHEAZaDSEHxvqjT+gToijjJ9gqVbutnwnzrJgj7zVJG
LKCy0GJuZ4VySZQFZc+Ushs79iYQ9XFJx0uqEuwxCJ7aKWojgiTXdqpBFyAeSPqZOv531mAcYjdN
HxN6iGur42CMXRG0bMyFu9wUcv4RDv8YV3pv9NRpj0rvMlmK3M9KjlPn6om8iXlP7+xSl2qK6Cln
39KnL538yWMWkKrKimBeLXcfE0yrtMNhgBSG5MfdZ6bNfxos+K4VkxmyNn5mLTlHgiANvxzEl5Pd
VglNe3SBPNemlLw3lGW515UEVcuksDIvV58chnchiV6nfV8dWoUCQTumZBSv2rQ3hzIihooirMkH
T9A1Hgr3bs68/uAK3vS8ovnEZU4Qdc0X3UZG6ng+PUiD9E5XpW3Ab2nQ2dmnys8Qw3Hp56vtDNJz
eyDoff2mhc0yWdAe6Mz3QXHi60YfPzuAb/7GHvWRARIDuCCVS1OA5aaag1bHXUObYoKF5e1MAX0L
IlVkmIWyXwsVvfOw0BSp6C2ifHmJswIxP/gYNGsS9aDGG+a1bJRkQT2s0h9nuZz60UJHp0RVIuK7
RYNk0Ll/WljOgAySj0Uq0eAq5DpprMs0qC62kV6kRClZXvqlbMrXhvyhUJvXV48ULtQnB035drwa
8Qmm9KOhqdDQcvVuHWLXN5YyiFP5uGgu/jTvcnRZfTcKlddCEmOsFJ9Fp43R2rEwpvDYRor7DD8C
2lJexbikatICZU0tRGkuV37S/jRMFMU17SaZqU5UdF9H9cPqTJY9iyPDsX8QRfeEmL70PSqVBIa+
aYO8podW+dAZo3KQz41KHpMJwcUnhwowaiHZb2izuvOSJkY+Rbsjd9KDZSqEYXfavZ2bzwrRiCa2
NTBBZSSqTg3qvD0ZLnmbqjYeNAPBZVkuL4knP+KkA72TNV/5+kqg+oRMLf3EpE7vXn9yu/RJ4j64
IERUiyYSISLVlt7HMI9uQLlqBnQBBJIFuR3rPxDISFS23/IJttW8vsjSuzR1HlZp05Whor8bVjMP
JZKWoRWXMfoQSlPLvgCgQh53nR6WP7bcy7h8LEDKaWNNX2hYoGgqwTTiGbSpJGKSYOw2aYR1JExo
9UiBtScIk3MCJPiIOi7/IEgM/U+LEAabxRFgTbrDptX5A3vElOQYx8HvIwBotVFPrtgdapQhnGIP
WD0tZHuuAoNYDSxrVBzK8nVKxjLQvHJTxlOOEKJ6aQnY9OHyBeVcZEFSTAT99ioFmQ0uico+FEr5
bOf6nZy34vSLtOn6dlmBlRJBRKZ/NUpBjIP+KTqDKgcWaNICkt3oVDhmRpZrVVz4sKMIpy/paqVL
8qqhUpgrdJ3T0jyoeXfdER8MGPqyHSl0CgpWOuQSP9UjT2C9Uwe9D2eyBuGFtDf0rXZZY5uB4STs
WxNiCDQmhWpHwn1LzG5OeXSwEz/XjoQF3jjCwTxUNtdVQWHLcI5dZ38IrNPNbN6mLoF+ploeUpBB
0KKw649TjP7DnU4DnfXErs2AAB4tHI0cXfskyUBX6N0g7gMAam1BFoby6XY0+GI5743MoDMwoVFy
7D1d70dTW/fOAPkQrD1hPdNVkdZP9axGplYiRAezggmifMssTjOlecVTnp8kdnZ3Z7XdPRrgx8oq
n5eVdHmzF49pv342s02KMboaSsOV3UXAzqCABE5BwVUTSFkBcF41LTIagnkoG9GUsU1xLGIUKkCf
pkzBXYJS7Y2u/buXlI92O17+F3dnsiQ5kmXXX6H0mmgBFAootEV6Y7O5mc+zbyA+BeZ5xtfzIJJN
Vnm1ZAi33LhUZqVHwGCA6tP37j13dLFGmwMC1/TQyPQ1GXkm4rbZiY7agIjJcEZENOFzM2uaWkkp
biKj3tg172eCnDY9cOpGfZgy64sGF4l9MYHxct6mdnz7jUFWKZJQr6BNEDHxzZLPQUWPdjW+9tX8
HTOk7QN7yUo4djJ7YL7KRM4s7kpcpV1kMB1PLH7Y4T0Jhe2+mKMee78NYgHDq9TBe+M1JMZhy6G7
uc29DOlHq74bnOsbcqbhW7RIGHLJ+MlEbmHIYVXlBHH7i0eozW8JQOSUhDBiiylqP7r6+Jo18dIg
847FyJgekxpBARNMtTBibzbEqUo7zss+gnapxGHRUVelT4KDSk6t82lmGI/M4aXjoo5m+RyVINXM
KX3StXFi5buPauJWuk5x6wOCrygTHAE/fDiMBbkWB5hXu4bbwiKBVCLCcrUaGBO+hRODQdKRrgh4
Qr1AUqfZTO5m1OekKO7TDpAYQyFMKry9g+d/p+l4USSDs4ZY9Ywq5Cx0e9N5pFx2w23ZBm9OhpgA
PDEEzyF9VRrs2YzZc90QK7aCCA8Ml2cjgdYNJICyobbgnLXjFib1mVdyL7tpPmqcyUV2hTcAtQ1m
IDwzvC7ds9vSlptTb1w15K2mMQ0SXD7cTYme086Ch8JNv8vFuJK16YD0unuMaMQf6pCpCoIehWsB
jwG68zzoT0i3CLLu/DdsMKSfEGnhZtVONf2lXevLtihBmZEnZ6QRni9G67aBrgALdZagTvUCAk/s
2aHJb3OT4TaulcJBkKGy2nRC6RXpPkhh8alusnv01CXPHGImNNQrp6mju7YnrMFtH9jgqCRv9Zc5
dt3ZIt6LzCbn4PntgyEnTnO6e0Pzu5omg9zRAYZTo3dB7zHViIjp0EjmUpo0NVORtCiqDbJ5Xh6K
sApNIMmqFeuniSA1Sw7Z3HtH4oufFUV9yQ7e9SU6cGrjaeD1BKSXx9EZpP2+D4brESzoKqiiO4vl
Z9N0vGtwgRgTVucgKn6pJqI9bjEuT+xHv/GuEJx8WCOqlLluKL0xCfmRt2Pce9lBaHUpFgOabL0O
rihBQA46lyJKnqi1nzzXLtdOAM54FuMnXSmGLV4/XnmarcaFB+p1S3Ytu7l7awQx7XG3QroNupPM
Y7emd+v0GdMmN01WkuCGtZvKXRxEv/qdlu3JKax6xdydnOJxeHTIi7MEgX5TRkxRpDgHu90NNlSG
vUZyY9MbZ+b6QUss3zNmuyarkCnmHPbgwVZ2w3zb8vJHFEQfnJSrtZNUyF4tJv6Kh8b4RXTJO4in
JacHdVnYnkp5lZWmXJN7Llek1UL9dwD5NYm3JvJ8Hc/OZd3ph8zovhnt2Fqeo9HfInnfTDilwQWS
LNEHN3EPHtrMq1f4fRddPt/NNs2ZvnyrpIFaVSMaI6/rsZRIRsfSf/QGBLSVGVB3YspHK4sB3EPL
YYIQQJzCeGUmGGNaRbnzHndZuOqHaS0DV+ykPT0IE/NSzBsYcoeJqoXw6BjfDoKSTdqqFWfE0HJR
goxv83jB3OcRKL25yrKh2mYW90kOEngftC+szMshSVCONZdN4jwbMAYkNjLkqv2LaE5wOVxzZAzg
GPeykLseHPmySBUYAz18oNOTt3h3yVAqk4SFzbBPdti89qH9IVxj2vmivzcneL8tnJEpSNN1VFMR
OvB5sHSRU0ZhEvCGAOOkxm8jJH1FYv+yFw66O3bfDLV/r5urqHLEehLmbYS6fhVWxHWSn70yNE+J
csS743nfEfMlrILF0RbDoZ+I+EmEdVc5GumUpREV21jnksJZfmEbRYRMIcA6jF7CYFxMa1KDD8rq
PeqAuCSIFQkP4o6X2KqONeRBA4FiVSD6a9LyMU7zy9B0L/q62swF9fMAYYVmvqhWbrpY/uLNqgDv
QyvgpZRfE5KkMpvjDQMrfGJNd6vy4VU1w2eUtYeZobYrrDf0nTBm7CFZ53O1ItUXW988MBDg4Snl
fZ+o245h6GqKs8sex5LBjHJVxPo1dtCfoH968Nu7TpoMQjm6rwByQeFU/oah0mUKFEnCPyEnuN26
M7kytamuS04d5M4Mm5CpgJbDo+iNR1N3+S4Ipzscbv0GtMFt5msG4TEEzH5+8fSdR68dkUlGig9z
5HXbxhTYFJguUV6bGFDYRHgzsrFVX3f7VoXoh3A9p48VDlAQ3/6BZ3JdE2S8HWOLk1iP4A2/Qb41
BAlvMNsCTJdWg88viGZiZvCe5mo7VOaLkaYXXk2GsT9O+2L0d0WfYnqpVIekqv0Mq4YgcPtIfYEn
nAJjUNCKGvwx1XBtJkcqaedoLMqTPtIoZHpiqBp3S71v4PvQL0Db0OB58dekwpewDbcTmGl8LR0o
eS0QXU3PhYxS0nf2KRiSVd7nxHvhanFjRnuye0lyJuw+087NEjNqardGC6MH3I4WFk514D+LF/GV
mzyOI7u3UyBoLQdKjt5t19pryhVDAJhjSl/I4qv0wfQRDXzVBuHOJqMR0+t4KhPxAQiCbPG449CG
HrlqP4lfeUxQsS0MPL2qeOOJl1OcDTWv0jA0EFZ3C9x6mqIArWcLBSkJGIUWfkC8AMw+GLUxJjuo
PvRCougLWP/ZVGiaOIIR7+g7kPUgoIVj0a486uxVXYivwcbUkT5azK73CN/eFGoWNY/0T3R2TOzy
CxyRs1NF+hWnWH0HAD2VCK/mAKFqxY81OeOr0Zyv6xC0383IbsqreIVT+T0S/k44/S+QLFe+xucV
sUaR8LDNevWkrfFEvARKjopTfGHX130t0ZUx/VNMrxIt9sbSCg/L6ZwiutymUd7tIgSMLsNmyM/D
E+8oahBy4Jfl0N3WIIz4vVU2d2QNwHy2UvMRD6qxiZj+PUmBdoTM2ds2/NLjc+XZz+hnHlTWUW1C
XXHQWawbHyw6og4USWgpFacFCl7eTTS7BcHJtbuzX01X4P+wn8asI/Uuqu8Kbh5NQfvWSBPCM6VN
UDKhYsHQb2a0WnwzOjhjIXgIgIBZi+5NBmFDKbyiAnB5svg6BJqzqrNhVRW4Hntxo8Pgtvxm4fUD
xHyVfR7D/jaVnNTcGpheTLwqWpaXsG7EahLFlZMODyM6hd0URjex6s+2RkfmMZOVjGE3HALPAzZv
Mq3urXek1O8K53Jj8mAmzpMK3Xvh5nCko8uQINKkxYKSThdNzdsSYJ32xkNjL+HPzoehkITwuY6Y
qna4cWnGxOz/ao4A8Ir+WEGArdzLhgVAyyhb16316i+HV88IYFGj1bCKcyJcYH5981lW46IVeALN
hpYhRK41ANQxzSVdyOdpoYrp8kIfZhM3lcMEufDbj1z2t2UIKppMIs403b1K5QmRBdhMAxNLgNTe
Y2LJhRnGRmbxNwWAxVBGtCsZF59hFh5iJ7mo8RabifO1xNXDAqvLjUytYDdGezGVV4lLjm5dpcey
h63bmeW2Kpz3xGouasEkVjvRNk7w38at/RH6+W0dOVsu4dSFwNPyq2YezrkB/SZxFw4z+IvBvvNb
Uuh9/9ecGw9i8azh2HkwkrcejYMzi7URmCU1l0DbmZUbu7U+VdcehY7uIeIExyJPvkih5maH6dtk
9c9JjlUlt3EaN9B5vWi4mpLhsoijeywU75QQ7+QJk11f9DunnN66MhiI22MjNzKdrMO5kOtZKOTN
3e9O5bgfWTI39kRr1ozEBap1ugnhm8YStMxUz1kagOR27jJvII7eNF7nYDiblb4IdX4pWMKBokAy
LZAYDAJVTbsloe0lSmu5/lU55adjpx9+WfoU8MVtZlQrJGwsLi7uGB/zB5muhDSR+86pgI4e5N7y
ZKfZPWLIVa7QkOSoXybokTTi/ec4RhVL7GHP06hOEbA2xtSI6Y0i2LtVPqzNdTuPAOdVRCReoE5p
kb+7snpDOn7dZ763jXhOeUOecTsQFt9tdF5cRp0X7EUdr9XQBVtFcJ8dz1eGT4JE2s/7ygFX1kH6
YcsjUC9de4K3CxVlf3B6FOaLnnr0sNgtH6q09d2oaN6AaeJUTkXHU5xf2ukTBJlNmBY3ddi+hD3a
1+URnKdqCS/0cGS4PCj08q+w++3piL/4qr2ic3vtk7/AKUEMrE7W1onLE9He920oXrORwMSiDSlr
B0jpet6GkgCwPo/uUS+wD5s0ZWgelwdOY/ftlL2UbfzJ6fdh8Nr2qPCD2Dm5vBAEXpzyXJf+K+VB
dwxDShSfRv2ZmIBtjY5qjdg+AcUkDrUhaevFsH5jUQXnbDLOhSoNsMjm85gtjO5O7eoyyjcoLYi1
aBHiYKihMy7TBNzoZV4YDAj4A2BYGZ+ce1dT1z9IaMqHcTauSk7lxyBLaGJ6JPpEA4dGo97ZU2Os
yxjRfTk5+6nJrAsjRctczVXAJEJxUPNCwIjktU+Tro6O4SHHJ15zjQMsuzMm8niIEG72v//xr3/n
Z4eY95LxzUalUYIWuBTsVa3DMT4r9mnobYJ8fPFkdMngp9uBAp8we07HQpFjaXrqzaWPbGGgXim7
Mw58nt1sUah20qfTZ2VrjjZPc1o3+54KvR7Yw/qaBmTU3pdj8d61IKAil91nNkiltHq9V/4vpSZg
LymjoYq+8dxUPXJJVAQN3hSjm1osTJT27mB94wbmpaHCznz/w44l2ByXFjpUJamxyIcmEiyCIq6o
Pi9wjizNcwPRpndQvgJDKzC/yFU8sQj7nX+05+hsSjpWrRbPOrnqkCLgEb6slr8uWiYwtmtVCETf
Bu09eRIihpcfiEJApj7F59l077LyuozBMKCsuc/hw+OjQHFeSlqa6hoP46pW3lc9OorNEJKXk97G
y+hAG6RgzGN9kmYw4IKweSN0PpFo2l50PbrHKqjIiofOSHE98Frbx7yX3xp+8c6En4JOnIhmOqGu
T6aEKhueLFutBHElWxBS13Xcv4xZQzk0xtga7ezXEM3NZZu0hP9Ya9PhpAyong2WDBSNq2qrQ/Ml
mtSlDn6hgopPJtx3FlGJIsfLWR7j+2x48m1sKb3HGS0MkMcWWL/HtkAlXKDM0DFnZ4UsD4bMPo5M
6zkho8NLCF91Elos0KCcvRWdZEf3xe2JpPO8B9fMnpvMS7dGjcEAAucL6EVYYZ7YR4sULkaRyZcY
cGg3D5LOIU0qdJq0PTH+zimzEizNpVFdzIZ7NTpJskcZxG+Jk80sbGd67vuMITEbaFX6PcOVPuC3
moXx1o6c4QwbwlKeeuvEdaFez/2DlUJWNu0KZzGkn5VNw8opv5K4uql1PhzSaXEXpXhGhDy2Wdsh
3WEw1cw0n5RK3juafOw2BRmOFR2ztAiPQdwvBbR4dVz8r3Qrgz3/dX1jZmiWBoG8bRk9+W8VHRaM
Swa1a3vGOIBpEENlkELToxi59cG8AJmj2dmZBpkwV72xIGggaG517tTU/Iw93H7wjh3ZgbT7O3Ju
wKjttB0kMDjqDeI54Hd10t1WGUOgxmn4akCQ0pe/DBy4Ch19m5HsC2ugrUktVR7jHgsNp6l9WEmw
A11kXraM3XGUsogpofDYRJe5NK91Ke29NLtq10/Fca5iDBpJvg2FBMkXsDkEgWxOA/32xMPSECfj
k5vjAzXbR6ZmfP/5DGwOl4YfNfFFWtBW59yaYXx1T7Xd73LTrtdDlUfnVjE/rWqa9qU9GqeapxgG
GLDAFrknB4gXrfNt7iz1Z9E6p7k/OgkraRoVT3Du7QOeM/ilspguZLPMhGoTfKlFVu2gkpq6NnVW
BG71WxnyWBiDFCfmjRkZdiuOWa7zlKXYxpSV+2uP+GYBJcIZSnyzvKJN6S2v5HU68lckE6+wndbO
Wkppo6Krzvhrn1uXe+tbrQtlL0FDw2u/ycan2uUTVw5/pUgwmI2By7LGSMb1+mdHOxZS8Ozs0ZQ8
BcWtSQuFJ4pBN9/KFsoslEeQCFuCeK+tctrZFUuotVRZilnP1vVQgsdBf5Ac3FemkRlb0cl8z7DY
Dp18p5FhhmHP31e9E0jc3mXCh2o7PYNjOJe96qEmEHSbYb4EtcOIaAYgMEYz/5HxS2ZEtDtO8FHa
brch6OKCPJ6ZxqEWugZgQdvcLb9Em3KLJlCyi1PX872nNOy9Az6lfhtUJRHfaFA3oqoOXX6qc55k
hwg3Gnm07/PyEk4ty82Yi6MSODspKxyeOVlaX2PgvJviVz/OX11e3eoy3jpOdTM3rnnRRBjLG/8d
7R6/LaHamumDD1lqQz5ms02peFxj6K8GZsyE72zisAcabbzqWnpIFWpzzXqHpEBC3U5n7zNMJDMd
xl5rlLHUGjO1yETFyrl2LwrWymyckg3b9jG2/enCxYqzijj6yLyjmA2KcWeUxj4to/vWSM1d7d0I
aVAYmtNTPwKoaky6wmP92PZMRNwB312QN2CANHidMZ25+uAybNpXQqmbxv5F1NcNrN6JQzC7Yt+P
z1JwHOjwq61CbVCzH+rCCa+DAldCYTM2oFYZGvS8Rf8KPAJNN2njXdKvZPc1eDT0Se5NWSGNB/Kj
VoVINeE0xJOOsf3Y+xwP47TNtmhB3g2O7nWoJshhkTxmcXxryBIIjQPdRs0lWeia/rXVc+aDGkfz
v8y/TXv4aHuTisUdDhZrzz7JC1if6QeOcpJAHMwlpLGjIFT1HZ8o5qnCV1SXTroPbTCec7VJjPiQ
mbCFat++qRodXxToktd2BR8JL+BU6hPPUb62Krw2YTsMVyXWLFkjZBlBZ4Xd+zQV1+ywMVWwvcJU
EsFEzdGBlLspLpozzjK6/joub8y5/IobtCBtGN8LMq/XYUXrNSQRlv9F4wQDXXdNzHOUGZ/02oc3
IzgwfUXGbsirvmHMNo/5p1LwQZXkaFQ3V9XizIktc94HUO2uo+WHQ/ctM7S6+P2v8Kl89g6dhzJx
+bSN9wC4YDxkCMRXCRIIGkTJjvgdyIJ1P23KinXYL62HuItingPzuSnDYWMJodaBffBgjW/krJ+D
KAQqA/h+XTTZsK19DjLZMFMLreqxqI7V2Dz0qpz3AgPSlsiDqzGRRAfmTOdggVR7Xh5cxB4WpdbD
+2sxiaOEY411Udlz8kqKrV033VVfencwlzdEKeFXLa36isTacpVEICn5fQTwoKBxHg3xde1PNPlp
M+Io/Bg6CyapYiwfd9aT7VYKdcdbWeX+PhwxWBegy2p1nTER22BhR06Mct4vjV3PiNVKjWZTAC2L
MW35BN3vzeIiqbtxl2UV8DD/CijZZeByVuFYhg62hBdrJPRjLPTQuiwpcsZvllxgbMq7sez6tuoS
2jAuJI6J+adkXwpSAP0G3ky/v4l9XOORQ2hTm2fBzkjBv1WW90s5Pd7D9mlsUZrJmnJDTShsG6z4
tj1/kQJzqG3orPEv5fKAzln6SX4X8hrVUvsZqP5ziN+DXT7WCWKKlodLNA8jFHFdo/DBp7lFZ/5o
JXANlJafsq/xydsWaDkiwEh2U2cRlKuU+cu2D9yjRvJzUcbjozVj4QtKg2k7Qc6Jkl9wA/ZdaKxx
iqS70SePnty/BwgRzE0VTn5k5GjWpuveZnrgSP81vEGBwqqy9okR6ES7MfqaGI4k3SPLOE69f102
DIgVvYjEGpHqKP5MbFDPWe581/N4KcEbUKVuQj88YUjOVzydBoKgZpdIfFrJUp0xR7l24xBLd9Jg
2OztQ+W0RwtiUpeN98Y0W5cdWiBREihRRAe4FA7Fu/0tEhucMawIoyAJopsTNgPum6jWWYXoqfbC
U8ssjZ7bu5BtS9L6stp7085oW+I04ShrGfK0RLdpAZcvYK0v6n0jraPbp2zlAJK3qVW+pW6EtW7E
riSM78Dp3hOZfLQQlXn6xX6o+F4kEXswcZKdOzfgamlCxjFhY0bMBM3GzycKkCASFxsdBia2Dre5
R7OM8IkV9iJu40e+/zv1UeOX3AT0C2jT0vRvtInvkGOVE3yPzXjXCPVdpu2zNzX3TCGgkMZkixqq
Ze6Mu6zyOQ5Ia1HvMEc18Fy7EryRGWpv1WVzxZHfZOqsfPtUVtaH5Q9glnJ0Yss0K28DhC+pByws
L8ljc099fTHZ017xBuWo9zIWbt81Xuwu+lULnNiwrMd9Aah58HHP19+5ap51GdCNzovrSu4sn52T
NT2FX3fIZH85ApTAOzswPNl2XoSkzpTlLqBQrUqVbp3F5sLi86XENwNNbxvO+nJEkrbJLfmZZsEt
ZuHwAobQxejMvw3llyWAMAr37OwCCkxykj7byTG3yOYcqguIjTlhicMYnJu2rHZBU93hA9uaTsHr
n8iLmkNp0FYGRnnQAwS0tqzwGMni7xDiGqaF9mjnxHT74BSlSxeH8pZDmBtsjWnAAhHqE52N9djk
yz4YWeR05A9hWd/YHSFBQB24jGgz4KPdeHTL1zU9Pxdg7qpiXL6OJhh6yk7OsVvdEm+EV3csmViN
DDHGLKZZle6r1gBQUl63s2lBbe53uCbAqyUUZWVzKHJQHx094SiHvNOO+dYLZ/JAWID8sMq3Ztle
BF589AMToTqKIwsA4xZ+zXPEYTEd8bv0DSVAG8CBo+gHAPEVMNCrYsAKOjCijTGJd7etrokKO2Q6
nbatRb2btrhDqKuNdZ4WsLaHmzawP0p5CmxWzTEaFOOwXxqNQ0HWItYd/a2m9p3ml6y8JyYo+zEP
mJUkJ5tDaRhQRoyBuFbxeB0OSKqHDrWHdSyDNNtZtAfczL0ZBWY42lP1vqzMC7gyoM1q8dyM8G6W
bD0nA7PS9vFa5+5VPtv3vh3fSdaUnae6fVLPe11aFz47ufTidVcwIHNBJsUx3UgscDEWCVGN9gYZ
Jf/kBRQ7JbqYBp6x2WbHqABV3Vs71bZUJTQbdU4QWGmkZznWX37cfyXNEoU8r6zqLq26jpdmwgpT
vKC7/1pi5rslWgDSuW2m5d40RuZlhEFbFad2l0T6hJOehYGM5plxbRfzQ+iop1iNB1PYR0yZ1cZo
xTkajAUvi0aHPIq10+C1Pf9CS72tzJINo6nXvZY7p2KHNYcPJOs3afIh7QVwkBxp6t5iCRN8f8Xz
7JMyDPoAq5P1qIsaNZJ+DTtc50w6zwaYhBVCuw7hLHlAmXeP14oGd+Y9msQPd35x/Rvl//9rWAHp
vN7fJsufiy5qovf8n7Pl//qt/wqX9/7ds1yhtcQDpFzHFf8nsEDLfzcl8E9P4Ekmk0CQZfBf4fL2
v5sYZBnPoRRWHKjU/w0s4A/U0jNBqAhNw1P/v4XLm/z95V8x68ev//w3x7KsJUpdWo5yLMncWfL/
f77fRXnQ/Oe/Wf8zmuqhY2usj7mDJzYKG7336umhmkEaTpiZXMbo2zxM9H5Ca+eM2bATqVeuaf+b
lMvwu8WOYaUFNSU5e5ZDPGh1Obadc1v72aMVpxTkEGML6RksSlia2tZD/FtW9oqX65hZIFQkYqau
QOYv6tdUVtmuqQVAdNo/m66GVFs/AwMMq2SvakapGJ5XZfHClj3v8pgDac4yEveGXo/O0hrx1XnW
rC7Q3zERZc0mqdBcYuPYg/DSKyquBlbHe4VDDQ50/VBXTQsVgs9amK1e99KDOmwJGmok7YEohC+H
+KJVvXnsgvKQhhGN9Q7XaIm+IM5gt4Z5+l5m/AE1oX1jhShtWmJspxEmhwVmC3tJqb3hGhz1wbQK
CLAMt7ZRPxxid/xqvNfQYnqjIdJTQFA7eYWwd6TcVqssQtiEPpdkBQYhZKzUu8zqAbJGJJgGhjcf
OtffIjaC9uHJtylx7MPvd/Zz/I/gu7j560n4H8wlb4oob5ev/F8fEAkaVTo8JTxztrPk3v/DAxJP
Xt2TI1weGQc8mC1j5N8/Um8BtbjMi4OpW7ji3bWJin1FNBFTRfW/b+bfX8uSnfHPz6qk3WsiAzNx
0FomCR//eCnCAMnEzLY8DkZtk3qZvzItl/WBNvxNILJHQ+ffkUz/dAeWV+DHX6tsYQGQ9RxtCfvH
HSBdZzFCuumxMegrV8m04sH254DWf42TQNR7yNbRJl46BmWN8cBATrf3hxZPoOceq2J++vv7IP4l
ZIRXVWqIS7TEWQtMVo5/vBGxKZohyxsynUNuBNkIkjqyZZIKtmUEKrsyOmolHKsuwoDkNOQ0GZju
4uWY6azbSDeDQX/3I0B4153Bexfp/vcf5frJdrShPdEYuv/7i7aXi/p5Gx0kHp60POkq78e3F/AG
RHkWc9G6nndRMx3a2KPY6Cnv6thFGqOcaGMP1atrmejTAt7DyEcIKNGpbmvxVdEBwBnc0tYzilsX
iHIYVY+pb+MVEPQ18KoSWArULf5AnRevUoE/E8lkAwRl+oCeekUfjhshoq/RGNudj9YLtYO4E3i5
t12qH/7wiZcH48cn1srhkyrbJJJF/vjEYxKkYUbEB/Gcw9E2Urmqq4j4ruEx5IDMiNujw4um2xQy
vrDkbK4NIHSrdHbpgQ4K8wsisRqODTNG3CkmepyIopMMlIEyUj/0lQtNz7/q/KTfuiWLgC47uHSp
/04dBJW7q2AnJJbJeLZ7r1CWc9JFtFSY+bby1ToK5Fb2/p/eFzanHx/bWcJ0lDSV5qf68b6kVqOm
jFb+sa31Q6G7gVuOwMJPPwws2fvqFwy+TS4YQI4NwcJB4VCjblVDLLRugBRyLmmbwEUr6cirP3wl
/9214Q8RwkOQJaUw//nNqSud2m3tQuOeDmadKDIKi5fCq9kSGvehNNTS/nAQY7Ca42ABr1xiDQ/o
FNuAvtZDvzXa5TXvxFujwg+IVsm2DdxbHksSTnripOlNA6af6190Mplui4dZT0ApT57n3JCETiaZ
wC1e4C/aIAe/QXUrNwbAm9Iqs4sojt4i6buXf/+xrX9dwhxTwQbSqLG1cs0fu3wSxEMU4D8+zq5f
bJw0vkGqrNcmZf8a6cMtuqMNjhg6x/ZJ+/zDPNXISavwLs5kdshx+q/+cEk/9hWpHS5DU/pQyjiW
KX9ckowMvCehjo4hYwqMzPO1GboADbL8CAhDHsPWSw5BDytNe86mVfUVukRjzbj0T1eyvIb/8Jr+
vhLHEjwOnjKlY/14XuOsdY3a4DVtIx9EzFdD0soRrQCNonjg0M86hGUtuJhFuA5Kk4SzEARmVo4X
05C6a7tVj6lHZx1Jh7tzhLMtXPGHa7SX5/JfrhElpHbZ+VhNlrv5D7tw56ZN7aLPYxbhXOnW0he1
QeS6Lp4M3GRvNErhrGcnBUPoUIYfqp8Rcg3CvHKiDKGsZNDVoGFh4EV43v1ouWuzRkAfe9mNMFLU
YpGAcU+o59aD3nCKhfHYdWG1LibRXKYj1Z5XxxtDlX+8+z+2heXuW9pjT0dmJFzz5xvZk/qCtrKN
jqacsBXiiQirfjpFnhdsWkR05C9A9mTOsGotODoFw6ytb0/ZBZ1mzEhquBjyAzZj4w/vjPOj2lgu
TLDLukDzbGpx78cDSp+tL2ZfRcchZprdTmBM4iJmr58eHBNp7hjj+WHUc+fRNVxuIF4Zfu4kbn/R
ZRShARubwkfWjL5xdJjMkUuujlJMzARoj805/X81pNdmvwjLezfY9JFnoTRyD1EadQ/2yKChm2Pj
HT3NkbZkgymi/aKFi+1wtlA/y+48SFBrhZMBMCkIqC0AhQBigXEjQhSnxVCfQ6/98vtsPiVdd5WL
xLrOe77HNqEJV7bv3hxfjgLHLuCXNkwPmrMxaDtgFQmC0bZA6uRHfgY8JjZu/34RUP/NIuDwMGvk
hJpt3P2xHFOu0nWktXiQlB+HocfRU9GbmOmEAFZ03Bs762997TKT8zGIVRVNzTmryp1rGWjnArFn
PMakOxmdo0JB44RZfDNBoJgY8h6ZAHwXtsS0IoNnH5Ym4C76YYGunY2gzIQTiBDMa5Ek+Imvd5yv
r0t0fK+l/4BsteHkdC7wMe3qWb/EQQh/DSQpQhPfpzGKwBpwMWWHwBdooKD1k2V9GE/DEqPRDb+G
RrWQ9Oj0BZRzaNho9WGz5PzU1O9hM13PKaJqcrzw+pFeFjQ6OLQJzH8SjjEn+uCFsNMeLI/sktI1
MOql+o0xurjNaeByxdAc6mI3G7h4JEJrr3T0+u+/IOvHfslL4Jk8/6DXHGpV9+cXZOq8LWgpR0cj
IsujzZvrxM/NQzkCIcSiukf5uyVaDTGlB2nLHPMHVPbkLnrFbYjTa5sqcUm4VLq2E3JX8qZpt3+4
wh9F1u8rZB+n3hAeP38eCiJD8BAZTfRXLVwN/X3mB8G2MNnbCRJcQZ1gWhdNu8EnHSCtqX+CqgB/
RJlMnj1ugTI4yBkyiZo5gP3h6ugX/Fi3PRNTHNZOh8Q+/Kr/vG5PHsN48Lg8ZbWQewY5kDq64S2F
bYA2vYSoMQ4TbLF2ovMXLS4obBjAE//a9MIq2Pz9Bdl/nej/eSvxbNtUpnY4SnFpP6rStC4N0Vdg
uEc7FRvHbpI7hpPkLHhoUXLjhf+LoIcox8ZBdFtWfmsApO928WrFA3JvhsWfnbeUqmF2GCCkn2Tx
TTnTnXwFMSry3XQXRoRwZPO4HcIKghfL4joFprDurdle9+kTcTDFRU8WfZ+MwQ1BchypeKuPfJWX
uHa+irKIL914QSS2840vCt7zoPcv/hdXZ7bcqBJt2y8igqTnVUK95L6tF8Ku2gUkfZOQ8PV34H3v
PSf2QynKtizbkshcudacY6J6yfZpkkDSDaEEeV32jZo/vQJ4xWled+MulFTBbuidbek/KCoMtH38
niNgwp68B3PeWCMAkq45O7YOj6BVLqrgoWRIvIbrIGuSZvIUegtGrJTNH+bQCrotM8YtpJDQs9MQ
pvq/vNy0AiVYQWsO/thds+Yxd/xRpSQfhSTDKl3GI+G3uOYC9wLRkHwvcsdfrACLRpLe7Gp6ik3U
Vf6ULlhfkCJ7HKDZ5IIVdTu4u7hIUOb4xV71vXMK6RpmBy+hy8ww+MKG+stAWvdoa7DnPi0Jl9Rw
dIupewashYp0ltlB1HishKEvGWm9a5AO9WyJFnAZnc8Sexq1XoaPwY8a4iJviw70pQwgk7Xsvkc0
/OxYCtlIyGjnUHex97FYhxxrYZeOMyIZ6+9MLPeTKuQXMdoTfaDZOARQEjcae7Kiu8W023aiDxZB
/PNGeBPSPfXTEN8xdqcJSQzeVuqJVzIY91YoraMdoxztUticjQ/iTg9Q3/HgpQ+NVZJ77RA/azni
wOkG+5rFVb1UyjgxnqXDa8SQh2r/LREm4YwNarGJyLzMszE6mZCKTNf7JEy9QDJR1ec5CxX0ZyZC
DoZk8g/yK0U/Q8cWV1kpGfNybIYfrXKQvO7axSU5e481hTEx8bsnr5v+kDKpDonhodl3YVI5TPmi
HtQ7zYub4/b07P3+YuscBMs8vToL9A2KqiTyFhVhOSbvgv4cgiffjYrGuwBLpC009V7U9f7Bcrob
0W/pLfdo2FqSVG6vMiKBI2sLqY9zcVPqo5c5j5Y9Dnu/QveUKxxsBDIZkVwlIUVcJmdNmNei1h/h
wSQpavPRbMUlxS0dD9bu36K7q2JwG1B5WgEuOPB8n0mLOHDEsU510ZQRmT67xFjovHUuNaKvrF2H
XQ6VX77C4Ir3GDbnru8x3+akcDyAH3NXxd9wJFenBoD42AlGlYwVIbPU5njDkcQ8OOaCTK1XHPz6
zeoR0Dk9XkqLgikyUkgAekwYCHr9IY+T+KqwuHlN4O0Lu+Vcq5/HavZu1EANNnJiV9zl4GnnHktO
cjPL36NJKtTiQPjXeZjc/PWXzvrwXsCdxsIriCnwBSUYp2SAT0sKoxaMb5g6DI70obXT5M6afyOM
jOa2Fbd8XHAuQcjfdg5CQywC7tWEScdhUCSHDImZg6g0raW8jtp2dqbBVh6aKdDnYFtUnnkdYdrF
6D92UA7NRwMzvFj/8LorpwO+H9j6Uuk3xED5jiHDKv6/Uj8ax7SsunuUuugkkix+T4flzVjMkJks
LPFlFXgQCntSFjo8hv/2W+NjcQIYPBLYxSmX3RDAZ0FsQLxvCFW5ejbWcmTFzntlJV5k27K6zBZT
vdrozc82dpht5t5DHzI54OjO8xTQnxBOf4Sa2u+EYOomdPC7npiUVwnQRANo+Jamz1OXiPDZMxxa
HSBLL8KVv5hmJgcqtYFS8m7GFkKhwdG/XT6cjqWnVZjGVnJqF/9TjnQNODX+sRjN7VvXVitAf7zP
lo6nsAwfxxy3TOAzleGYzQmnSo4k0oqomp2Wy/Lo+liYJ93dm3VNFnqGOKYe7OaArNyPGeGL4iSm
7tsPtUu3VzSnQrEOjQyk72iTfAgKmdId+vOUZnAoq4IUQuuwFO2jm3IN1p1tRHboatb6Hg6W7Ptz
McGQzdTB7qavqnbeUNFVt1w2YB87YLWNg2AVOGFDZ/zu51F170vk6QE4Mz11OzOwU+zZv5gwsVZN
brUlLw8FPybJsTKb29JbZNoRQ40KboM9qTw3VniGx8ZbfER9GQisu016WaRE3TAH4ON6+7wQPXoY
1PjclZ7cFwmJA1gLvf0spMYv5j01cyfuYeui8A0UKnCsCdPCiD2zwd2JsDaPSTL22JennTGhVAw8
hDKFV1ywcTPxpOka1w5kjKqdbxMRrgUumDi3GTiqFQTjbTmx2JsuyO8wfynsnLzAGQzHqUQ3RQ+K
NEWW3E1XyIyqktCFzr1WwBCvUwq6GaCeBbQXrGudp+xqbIJtWdvP6V/KSHFBJrMLzbY7SaPeTVUZ
XPvxWAnbPzotaAfesacitT6W0Mco70MPydMzUox2RXcveztkj27CGp2JrYZjWOWXJnjBfxm54Tyc
S4PYB/JsQAyaWJGlZPzGEdTfjQ1QW7tU3cUkENzLOvgsqYU9aW7so+iZ0k+5L/bhErzmxKr4Ctcb
6oPzUtLkAiaKvBWPbJLH82WZ+u5gjHJn5qniFO56nGPUtsZcf184VXgIpx515t9+MOVDvhhPhQPR
FD2tsZvztI0w6mwbf8QD0rsWQJsFvb9cTjh16oPPDGfDNIW5ZoniVZgTLC/ZvWGv+DUZCNs9nSDV
pkWMApyk12eQioi74vzEVYCIO6QydLv4FWdnJyID2C3eGe5rJY64WuUuCLLnTNFm5JLr2XRxHRJA
uI51FlDv4J/y4cvM6rNmJ9ZzeY9Xc0E8adJ26va1UbT7OUBdpQnqnNGUJxPC17aPXXpm8aOPGSMv
oU7gIMARp5GYzTrZq6G5s/GSIGrqAPILh0gZ95mSOrIyb7oqxsdJVgb7eVwIflfF97yLK/XdJJ2P
r42+eG9/Jj5iTh0Xx8DJXzpaIwgm1YeaHKyFbAOnqQiSzYhSnZK4Qko848cxCHOMrPzSmU0WlYuP
3h24tEn4I8tbFa7g1xgNdeYebcvE4S12JlbgzQiQuXmfxtUhTncjagq25iyxXrBCEJNd7vJEQV23
UQ2L3CFZ1y+haLTzn2ayNe1b749wmjc5AScH8oeHypAo6CgnYjXsZyRZRWB+Zqm9b4HG7FZRvszw
ctBhbRC115As9NUMtYGzxPhwhpqXe/7ibA8phlC6tOe4Dbc6qPC0Qb4vIlWBlont/jXlAEdZ4SPd
DPbjiCoCh++38OyL7+H3mtnkaMAQTF3RspPeQdow9fs2LXedDM9ViKQXL3+2JMtGauMenXC4ND5i
WzwkPmGruY8bw1S5u9Vl/AA3ZDOMAybn1Y2fL0gv0dCNG3avezs5aH8Tz10O84aomxQ/zdoMChv8
06q5tTNq8iGvr51R/Laq+YJHbfbAKVUr+BYGNJWCyrEtdgPbNYrPNP7OAVZ7fvnceN3RG5vXgX4D
wWU0OVAV4q2q7jrSRbGUQqVKWPhC2jKbmOBUTu3ydz5YyM0rehPqNR0wTdNLFJGN5b1PjPDk5YmI
fvV1WT2WQXhMWQoI0qlZ+tZuoDlaxCU26XPToa2bY7e7MQLkkmi1Ec1L94viiC17dAF+pOErTAO2
TlEd1Ipg69cb7PzVOahIOcNlTKmyfvjzhZ+7/Hz4780Pm86neboZf/47xZAEAvfr536krbGP/dwR
6cf/u8/Px3NLmg6r0AoOqM7/3lEA19mHZJX9++H/+lHrQ095kCD5S+MYNtDImjMhdCNq/b+PbA2N
hSD6fz0sHMSIRjwBE+snf37Pn//9+53//rD/9ShJaD1Xiyz2NdLYBdkTzwcWO1wEiQTHv/4uP9/+
n9/vfz3kf+7znyfuv0/Nv4+zPmyiqtewpxk1ozN0Oa47g1mSBdmP90yFj6NEHTD5+iss1JFaVRHE
nWCtQKFzNjokKfNIZ38xoZO4rGh7Cexkm4hxerADCnxZTh9lqvZpnkHewSONz/DUNy6pk8OeZDs7
6ob0DUMDTpZ81TTh88CIjoFaaMIk0yq8+SWQaXOKTyQAVGxtDswC0g+g0zQkEtgjcte8o7QyyEuO
03MfNNW1Zvbu+c3VC8rywQ5P2gvyXWVzBOMAAjcrRRzqWebfHuzmkzS/u8nlDAzCE88TRJI4dPQ+
OEEdoiDRy1eXFY+5TnfJhDbdJL3CIySupdsX2QGrKb5bzN9yOhWinjcdzHHZ2Y/dvM4h4hpujL4O
KSqbrDCP9UjkJMI+jlIBoFXPJzPG8V5i3is3c0Z1CYVi1ztkVgfGg7JUG/FXR5U9kmzT4OIJ7WPi
GsZTsus4sZFFuHobDN9n2sWT1scG002FcMopHgrzOaPVHXWL/zsYSRQY7BCTEwItb0IcSLPct/4U
1GyWzbMxpNNewMjZSfxwjNyGG8IJG8a/AbwXFTgaNnDa5RhHdWnclboN743ghIj3Rl/jy4SxW5sK
2hFokrLnHJRO2L/84RU9OUClEIpNx7Nnh/MnoIAHl2nSoZOgT4YSJew0qIhSsdvF+Djo0eaPjU1m
nZ/g59bx/IAbDS8C3kZCS/aj191NlQsmLgYv09nvOOpBFY4UIrBQan7bFbwueyxyVnkf1NM+ae98
MwbsMdvYfnnXryTt9hCXDskPfR7pZZZ8L8YYFtA9COJ4a89Yk0mD3AaLkR2XkpCaqmWSs/JC8wLs
CL2HWEzBoeqa7eLN3YkoiZudMsmcMUH5lfQ2pWIPnA21upHA+vzUi57hjRtjFn1UWHUcEalM9rjI
/uS6qvalaf9ZYeAweSdxxGgBN97Ot2LkN0ZnskSWj0BuVs0Df1oPtASrDnNlvNzgpzPoPAUCF1I9
eS9nSmyl6xJAmMpdMYHTCK0oNhTPTNueRKYvFYiaKGgT+ezrP47Zmye+KUV+B7i4VDVBRd6vcWyn
S+d/y+W5WxaYRHCRxszub3OwbcasIy0A67tjLV+uQyVZgWcvqvglT5w/TJGczl9ILZhPOVwPaMr8
kmURH0c/MLYpHv9NkyCtDsHyQmMIoXzk9YeGiQNUm1inofJiukbtvS0t8q5MTCxlnpOTXO/SjokA
ThI24o64rbntLpZTi51cvgOT1lkldnaJiKHDkIL1wH+3+r7cYg/i1Tedl74H7c94YFYTkdfgdfZ2
1r/kfXJ13W/TBiNJl+ehW9C1pGWSIm4E11jMgOVMSJa7LBnvuwLAVmGVSIHNRhzb1v1VKZ9Fw0nQ
nrsJIWUZmhEL0eTOboYP8qCQ8Qp9UIipTexmlMzPVjMdsr8qhuqqNaALFfY7zxd/eQPistYFNQTA
NuFPe0j7gmQWp0Rq7QMZsC3CJZb5GNsWb0CkKKR7kvxDg59jMsLHGdpDZRXlrvimxtBDkl3qwjkv
HpHXGbJhvQ6fE6t7CiuJr0rNb4WLTyHP3kJzxU6QBNqbsTxkkkRMXx/GxTpbTkgX1cGTNGcvkDo6
/K/0VP02Xl3sTnno/rjZtPNqdInIlBZQOlaNj9n2d6ocXyRtC7uVf0sjeAwG4myG2NHbZXF22RMY
unZftGQLw3l8LHOwKa5l7hgW2L74M9g2Lmekz2XSvodzifUvQQ2gpvKlWeBfylIGkTHRAw9jDLV6
afaTbxQgERbqGTinHdS7RcDkEPwYEnLrBxRryc0w7zJTvuGnYTphT18xsomNVYh8O6uZ0fWSvMnc
+cdqCXPt19YTIb9nWVFS9IXlP9lEBWMzNjXIF7f17WvPFZB2xncvWR8m/8PoKg4ssABu4zBAnsTF
L9TZbH/NptlubSseWfzmU9IbD2abtYdAmGdQ0LTmFp/ID5/ZWRpD9zAqUIKJzi6tWX56FHrtYFoo
S6Ew9nDookl7L8uCMSW2cddwheYEcfHigH/J8I+n4cR5tmROWktkmJIklWIAEqPirxTi3Sa3h/Go
itVY7f5SNHD34QCkYfYPNEU/RqAjF1gP/3ia+yqozEvNITGLQ+I3EYYvE33hIOOdScrMvAssNMQI
8ppjCUyq4rwRoA/eT6qv9qN/HuK22i5xWkeU+W2AeSrP8hnuwTLh3KuTXdwOTwBKMPw4xUuv9saK
QbFZPTmqZooWe3cqpCUuXboe8freOg/18NKEnOtxeEDKa9zV+kqeUuZQ8bNVnc0+1OhiZ86DHZg8
WfmRYY7F0R2Sv7G/nBCq+AdKEZZlHI27pceYkAz4c026iZu1QzU5cbkPazZOM8U3JMtjnYynpsJ9
BGGRhdMriNqrcoR4bp69xjQycddp/HCZxic1v1TVSFPYzqY9et2bw/I9kYJrtCPJHol9NnqSakZd
H4FjDju3RHCcj2k0rhcp7p1ix0+cY4mmOiTmKYT06ATJEYAGMYUKppoSBjXNbGUQHBMYBy4dEJoV
HWMYHGhqurbJP1VWONGCpXcnrSZDuJ4/kT0UHBSmu8jX6GJtEu0xAbcpnHAhmjNsj+w9yZN3hU2d
JkFPcSTai6EZo6OtjxeXGqgrDm4cLvcFFqvWM/wLF9Eft04C5iK5fZ4rDDCtbd0ZU4kBJGlZGkbr
IxGYas7JUjpHTjs06vrmV9lrvbNqOGyhK+9a3zt1+P42VPPTvvfN6kRW3z6Qx6EZ5Tni4IYxqjR9
EjLkbU7L8Dib85OOD6jnjF3fdQf4tiPHmZRN4peVTcDudxl2dPBManXPMhIawjHqbCD+ReO8teH0
NNf9G1lwbtSm3rtqtLU3lnv84Ss3Y7iZKSWJUw7YQcILwUUPBjrlFqP4ZhrSe4/Lf8vA/U6C4uJi
b+MoWPudfU+0qbc6ov3I0XgJWEkw63Ae4z0iIPvoZYeRak3vq8azAFelhxfmBMRSwU+O6Ps/LeJh
6MpVsoniqR0QkJOWHgELqjeq8Y+L0V3RBzq7UY+UXCERFa7X3pHRld7ccnpSYqT3WdOPZPIu1gjI
8LnsATtXmVRnWrc0pSsMQzvZ0E3595NqZLzeIQ6y/JrBUqGnTWkYDVtsY78mFjMqRbYWXj6JoX2a
SNcD0RQpAos4wHKYP3qpTzxIaJ5/bnyyS5HfUTrJYfr3xouXOkr91YOqTJLa1pveqs/+YtrHvjKI
RVTqA6VfvGkq3zpPhUGxODQiGqY+u0zeKwJv5gRGsXyizt1ho/GPZCfqc0M44gH7yjU2TGxT641h
hv/3f2xXuETWjI2fzwE0cHUrz7klO0L+fFqZ6//iYWKIKqYEMqJwT04/t2esDe15+vkL/+djW5V+
NCdQoJISrMDFVfgBx2aw6fwMJAktTAGrjPMDbuwBTjyelncrL8gkp8CSTXz6+ZkVQC++9v9/PPEO
qIDi8CgxHJ5pWUti7aqFVJYFRpjS07n/ZNDcndP16z930mRm7LQFz2+xcYsD8TeCLfINzNCVSy4D
54/EB5FSiI4xeoXvu3PoRnQkgWyMlGgTO6u2VYtRqsJ+va3MEXhztYaGk+/U0FvkBmNTcV7ugvWP
KmH1k+uFgzlr4uwUxv58oB1ECs36xfX8zgvJoFB/L0SkMANz8/rcDjYc46HkL2HY/ajX8+fPjWSr
iDRtq43V4YifM0W+iZQRat876ZVoUJtBRlRxYjMmdXfW6w0eQyQzjMtxt8klKofZOmfgKTaTEVif
ubsM0FTzI1pu9+znyVfr4Yy3K96/Ayncak3s/rmhnx0J9ZPVTcbtvOZ3yzXT++eLP/8r1g+7gMRv
D98OamyGnqmBZcZee2v+qN8AljHKgXgq1g6OlTYUl6+1Z5MWswyf7HGfrIC/q2lFwSGiGXFqM+1H
LpD7eMXMv0nNp2FpkSaLw8x8I4mLaWY80uU13xbOtRskqw+Wtt+FJd7ckVDfIcaoXHpPMeHD86JT
WufqRE38T51QN/9KXPXRloxDbVgbjBGqe9+YHlFgvvXjtEGu86o9KhB//DJBSW8WgWvIaL99x/lC
fPmoO9J0wsbUWJ+RigUVcDYg2MFEy9yy7PJiDwjYKc1gO/WM+uDCnVmV6nPtz9c8XTjUrZ/6n5ue
fhRDB5WeKrAYP58v/LY9GJIz+/q1/9w1+0ms/3nIny+bavB3nXbe/3O/MRzR1/988ud+S0+iltk6
tzoHGoYctzomM/4xRg0Qboh7LlC7AJL+iBniRTg5SXmejVefCmDjlyFR7p0ZBcallHFw6ZSB7LQw
b5oYri1zwUd8rfdxR0R3V8D0ae1hMyW8ICXxcNkYP8HuY4zjGlBOQs6wJqsbTnSmS4w2xoxQGT00
/jOXnDD/4qQZ7snAyyo9kS/e3QSLx9Xzz85EoEuQp9EcjvLJLnHktzPFTVXnkqwkeSE0Ut+5KZdV
t/bu4Bszx2iG7xaZ56FG8kl24pFGgnU06vaFY79PTdceXBdKqzuA4ESjHJVZtew8JZ6FbPXRUQlF
N6AyP6DGmNmuD7Z3Bwb0qCG+PegFE1cP4iONrVPnpn7kBmF3kGCnCNVCXp2iuE4dH5BCB9g7GwRo
FM016syAHpkkSVt+gFGhReOQrcieP0/vpgjGMwbcL5EVw97yvN99Edx8r3+EcfPgDckfh3yWi5mS
L5pcG7by1ym3DmbeuycZ2NvJpPid+8PgBuOJ4+xr2cFZXGoGdUAR/tR98NZadrJv10FAX/t3XB2v
WZiiNxDJsCntYB8M6bfspw9We/7ENQXA4iyRpi9OqB98F5ET8/6lIHGwzLnOhqnBtttOzFwWdUDy
9Q+BgFYxXWXgvQgvmXaIUP0I78QLjpPh7DpQ5o2hgG6R+H+beooP/XKLscZjVbLPzDHL0EAX3MV7
N1+eHQ4rpWuJgyjfbc/5TU5AwqXL7IO52rxbtdAD01jt8/vYcbZqqQgTVgyR1Bg3h6wrH2j1UuVy
OLfTHVDdo+rVtdJLvXeNiiXCGeGxZw+GDUfOTh+mBEcwYgC34EA5OWkYxXEC4zhsaV1DKjDMHQH2
nDR32AUvc+PdLzbDqxwlieUqzsmWfkkEQ+Cqg6luLxbdBeNStT3CJHXTpf50cspVqGEPee0/Qoq4
Mwb3yZzG97QYP6o0vfmuPkp69q4EWSLn8lfgoz9bQOXZBpeFM9XXuqq+ePXx/jnJI+zH39Ra4OAq
Ugvn/MpCT7ip98fr66vypn+0cP5RjORZoL90gaCtdydmJ+phqcpuK4Z+2GIPuPrl/F32wd8GoXmD
kCDsOpOrUzzY/R80MN+j8H5ZL4PqJe0dFsqlrX/PYD1I7f0HniXNs9gFi6jlXVran4RG0AqwmFn0
49scWpozkUQsgIW1A0E2t3haEbh/8r6ESmYC5KbgvpsT820IvDSS6ITpw5v7dn0c9CIkGQpgVbPG
Wxh0zyLA9dAzTaR1UsKX6Mk+wK6IDBC3oGdCiK+IEOvwCxTWGtRoM6TnF897kxguZ3qR7dAcqqVi
1N9eUjV8DoVZMfp/z4I12oJtFQASzb4xDi+dJmcQWO9guPeptlsiScGpEdKkNRpyUU1hNAl9Z6/s
VAQGEiP1Yezaq6cZbHC4vk8Ti139vlltQ06LH9yOvMS9DjO9K4z6285yAZzG6cmEBeQxk6K15vye
TGQ4Fv7AORBpZCWK2tdUL0Evn6YeuDSdV90wPlkDsyuD1i9OHlYr3oBSUMDyhx2JWDhyla464ZOc
+kdlG19xGMDSRCfKfHM7jw8zOTpz2eB89SKVxmdDDfdkVp7rxD3WFp2viSDNcnqjwWT75l/Ez5UK
mRD4+ROO9OdxWN6bCRRXKMgMzcprVzAAMXh5Rhf9o6CBJbLfCEPywn60cywq/hB+C9fEJzuqdJtO
9r7PTBQ1LrFRVdYf4Emicu2RknwlaOk24Rj/WiZz3Al+D9Ktp9R4cON2Q6gwghrmlcr+pjVxWVx8
Sk7c/B4G6Bn0dWTTk3U2/9MoZGidFzO78t2DMfRvaea9MrWgiaboIGfQBoa6Zc8UwaOZJQfVfsYm
kaecsu7M0rhJsfwOsvBNJ4xCmRQiiNvFA4EUOq7ejI7dtg6b30kqaQXCEDQwBO3HIBb7nsb+SqXc
OE7/wTDJ2U4yaI5YFbB5jSO6NsuketDzybLGP/HA+SVXy0PnmTjF09IEHk4gpK7+mrRF2VzHx4Rc
A5Y7uLayJUU5fVn630aG7UjB0d9Yw3ARIwADJvf0j8rnshMYx1pEbXVaEIs5UgKX49ec+NmNAIz3
pIK55PVmeE9SPOnkYf0tGAoccT9lu6ysy1PKWuIYDCIQJpSRgdMtWgyeTxnDZibltzguln2tF/qs
pj+3EbnZd+EqozebGI+yexdoz3lu52d7zFHq1cgrBGo8Nx4kcwpvx1+J7mdtLynf+x1T1Fzapecp
nvCKqHg6gMZsjzYHsZ2f4y0v7ERAyUC+XgPE2JqmKRg/939JdjxCDmofMnJS0BdZTeSjZSQGHWkV
XrjhnA2Bs9dBA6BZhC9xUDTPg8xpoTjkzlBuwi5VigY0GPcLyKHHlnneFVi0f/Wy1trjLSE6tHXr
qyhDwgSFdQut4jsZ/eUa46M4aWZiU+i3V7XeBHU27LTg5cW7552t1Xcy6+JSa1rkQP+qS2ZzQMzz
tbOEWvLcFSrcrzbMuSjFkf4Z8ATUcz83AT5ow4IaDlf4kLv+fM56G00Qbf3Em0i1UWyihPkRd5D3
9MfYSu5+bsSMcs8IUZo7y0PA4N4jfH51JSL63IghvMZFjFbE0zgLJYzJEdWv1dbOVbMZbhsCZAEv
6XmrVW8+U6uOz/6pSc3lOXBxzBemC1BJEdYI7mChXp26l0Hoco8rgipRSusQSN5yyeAaj3b9mqja
J36ID7xEzMTX8EuQSbAZHXdyuAyQFDgWiu68h6OSLin7qkc105hAa8OBp8ezKueajhXU/SE72Fbn
XQviTVPRZUePCd2WKLAFMALiH2gId6Gvkc2p2Nh5ObYIMpNTcI/kzCwTLH3L4rg3SFBV09g5lJYG
w/Vy4NEAuzhLzZR/Num5DOGdDg6AHOZnHiWy5HCc2dTvwYgJIkxEjQxv1Ftv8njMQ5xlgngctrie
fJD1ANrwIgMaZ07CkSFdTsuszGM82icjxGKUUk4UUsgLCS5sWJCkwvZpWGwgGpnYp6vPEhMdQ4zF
uMGPU1GQUrt7CuUd8pgh4jKDaznER0PLhTdpOyMY3Q0tO1PW8822mew9nrJD49GINxr6in0/BNE0
or5APICJ0iHwEkFlb/fUirBrCuehHuVJ0PijggJhZlhvgcnB98fQqxonI6W6304LJ7/JVvjz2EB3
uO93wknAC07djfBL/5ZKDQ556O6BvFyXvqxIROw+89H4A/V5Ba5Bm09WeUtdcCAoeSLQ63B0jfNL
UWE+pggsNxBqjozfv515vlvG6rmuxpyZpwaj2ydBRHojkcJsmxWmlsyHb9kl2S5Yc62L0fmbx1N3
HOjmIXHSd76ML+u/xWX3lf60jduwfU8RiTHWTAmWuQSx9dLM2XwfTMALR9Z/GyyCntNPo6if6t7Y
aJHECFlyFF5zwWtEmeIwO4PXw1LtAKaKEEBtjblamBsrJxqD5JssVQS1a8xnNtfLTWa/i8oNTxz2
aaB6PfkF3dwcnAoZJhzJbGt47i2vWk7EHZbsJKQJ1uVnGq89Wi2Cr+g1C1ZQkxkZQR3QuMA0TB8t
UQQiVepYJRzYlkleQ9mXu7F0LrNWq2U61BiOwXSIoT4muZ1QzQzpkRQ1qogSXrGCf2O1U3wGm89V
aRbDky2so3T+xHmYUoOjuNaMVi+xTB+UOxqnmJn0kBAWw0wfn1IqLr3UQQQWBQFWMZa7kh7h+h43
d8qmNbyEeXuZScdpKzaMWQenVDXdycR8JV2HYc+4PBaieEjb0jsSLUo+hC+ya+U2xibX/j374aup
m08uIfOUGmg9iRYIT75IgDnRybOs+s1iCnXwFMxdKaezcrMnVMWr20RfZ+ncPJWBUcVStemr6a3L
O9In4C7B5NxrsPMbD+hOWg9Ed0omJMvyqwUoTlvRvRJWvWKmOFFZiuubKTIIa3qvvL+IOU+bB7db
yMRRmH/8Bvd55ZzUgpQmeaya0cE/7l6CFduDaJmphPteoIiw3THAYTJi6K6cb7EIY1/lAT10JhK7
TDdRHA7fP9b4n2esrIDZ5dk9ATV93GMLXV4b92iadO2awL/0PLVR1RH0VTuUiFBuIHlTWaEwx/2Z
+czDO5oUgSOvfeg+jgpW548H+MfsZ04g9jze4NvY1WrjuyR4uyj67xrn6ede3dCh0AzxtIIpQOxd
UYOMaY8CKm1DXnSoK+6AEMEKIMB64QEbBlWBDO6E3ddRSOBu61Ty5pvMTVoP4UgeiG2IOO5Gtj0Z
GKxm6dDuf6yZZmJ8r8A5zvrMzJb0yOzlkoucYhM3TZ1/p1NiHoVHM7hfxA5M+XflIGJF0pL+67UX
o7OfJga4FSEX25groMlQV3kLgenpjtUh3ZYrSgADOCZNZHqGA0Sk+GU3EzZvZKNkYkOPjBlwBhXm
ucT/LGjGbTlhvkiHhyzshiCdNj4VNs84uqhzidFq0+OAVR6a2ax4cVrNj86xGtMzOTrN+KBsKq6i
59tT6DObmDS5PoyJZ13vScIOUbLrkpq7LVhxUE1yjF+SYWalY4aEfI3TriJ5awqNv/Y4hjCRqnI7
LkxocgzUHdYQdFbbBYmR0Vp/WE9XC1v+IBp6cdYEJ00E/Iy8lVGaIoWYAOdncrwCwPryBetRbnZ3
dUpFbTbYdC3W+ZT5MXJGrgX3HoQiL5LlPrW8SWZ+q6A3XnSBp7yR8+egOIt5DVMfI+PFdhpzl86S
wshAZdb30frMMIyE6BNQ3PXayLYahQcNzoOPuNAuiyBSIv3+2U+W1j8VCSl2cAYt9zf0HRS1Id/y
077rbDRB3FVTS+pq/EgXXjtRA6yq4RxFFSKUjJfvziJaT9jVwWt0eZGhFMcOA0GvBr0vUw65gUU5
HxSTQXzHoM+T+D/cnVlT5MqWpf9K233Xbck1ucy62qwjFDMBJJAkyYsMOJma58El/fr+PM65darq
oc36tV7CCJKEgJDcfe+91recY2ua92vv9deuHYdrzcy9ZGZ6ItlzJmanZFio2sfCZtFMF+fnGCvn
ceIYac6iw/AH/dIW02M+6AnPGjJrq0Kl5uxIsuHPnviay+3BmMZ3eLbxeTEadweo6s6IRzPa0pmb
Qosi5FKt/o9EGchn3UVcl9lMjwTS2FQ78xPD9umwCvOpIYdqz1riXuwxuiBG4Tw0E95HiX9sZfse
kGdOwpD1LRm5RAfiBZXHJqkvKlNjHZLReTN8honZoP9+tNfO7oIzzYnOq0MTlN/ybg5ODHuCg675
l3nwNwiczNMAh7ctAkLimbGiRWBwR3JaoczutOQ4nm6yWwIK7a0loCOMvHscDKAPcUxQulITnYh3
PQOYoWb0x40ILNxM37IJJWju42bg/PjNzZt7f46xlJG6h7unL33Upl3KtaSM+5qTDBIHDk2Flz87
g1shw/mFw06Gno0A26Ja3/hoh3htzQIerd21ynsdGtlRBnFcAlC0q/r2teNkvIWbZ1PI6YcKHHsf
2AHcOrbjqDBcbvbPtdLV6OhT+6fpw9By9/vMJZjdc7htN+2cUtza1an0mfrTWZt2fvlQmiBLVLS0
RxNKBCdF9CJwVA9MgTnvETGwHfvph2VguI44ljlwYTjqMzIemu1QAOS2RtS2E5vq7e/keW+GQpvm
WHjmBY6h2wtuVpLZY05bpoq/AxBfQ46u7PUwUKyyAB+bR/uESwBhivVrWZI55J4MjdrBjTUiliBL
hUPrTCMTVx0dBe7VFJgWWPqMngELloDuzKKBXXqYSMYgOQORKDNT/1TnjPHSJjl3fgI9LXgZ+uIT
TBynmAhbamcZoVi07VxOz7E1vC5cVniUIKn8dQmaHUPvDM937IwvVjjlrFj5wvpY7buqvc+Dhf1R
nsCRv+Gi78NKYUSDCsGxhC+qB/9Arjmlb9QFW3prv0wM7HTLZGh2LPnRfbkurMmeIlIHw6YPDmZL
CsvGjRGZoA8gkoi291ZidbHKJ+r4eyPGIOhbCOb0ejX1+wlRBJp91ud+oeDL+XKn48iHQYRWpcg+
g3653lrq2EhsQgDQY+ROTQsuW0LD8e583adkaV/3UaMpF3n52PjjNWWR2Rjl52CNRJjCK942Juhb
ovlaZz2SJZCELu1zyG68j3+uiaM6A+hXe2KCPguGVtvWxixTWGEqJvtSZAgoXBVsYdb2IeGd1CTJ
fcsUCnzjuPyYpqTFLVLH+8KPgfnhOTSV1O2M8VdKQ+fYzq75KGvz1zw/x0Et3mlUoHiu1vUudbzs
6NprB1DPt0ODBlVtmoQbtPUpdcV4teeJqBaKv8ByxHXijFMWKzrreokOgRdwn0QQUirkm2j7uZwb
kAdEdRV8Q1WQd9G3zHerT7eyAHgU3I/6Cums8WsIlu9CVFeYAveqBgcSdRP5fOy7Zuec6H1T5Ixw
eGkoh0pfPa4JcXLhlGjqlWAOcrZZFhW7MGxuKe44J5bv67ic/QKfs+fkP/R6yH2C6sDfNUn6mfjR
S52336rVeRuW5I+i8I6JInEdLxvkLOluEc1MvKX+c8vx2lZ0CO1Ud/YLjruOvonamR/U1zT2VpJ6
MbI0DzGoSqy+XN4Nxw58twR0LjTfTFbkoOhSohaPtw07orY1xQXTXAZq2S3CjIHHmF2mi+jkZ2PK
U+4EuAPFKbFgGDZD80XaFtcsF5c5ui+zZE4OfhM/cxUAQ65alugFEfBasfnKiUvbYZDC5pd9epip
od8GR33viqxf9yUvZzbkyzyw3HUmEEnDGO5Hk7PiqI8Tsx3tnRa3sqwfooabwaxwS/e0ut3Yua/R
4W1ur7ybcGln3vLQSuN5nGCZAcblV3apBwMSgfEGw4BEAelj3xwCFrkEr9Xs37c5l/8NRHW7XeIs
2GCQuBpop+kt8v7GmBDGMcu2bsOyFCGOx7Dx6ulPcz/MUOrtEGMJqwP+2rAE/FFbwXZZnHujJQ9s
dfyOBcyMfqfOWgHcd+7NBakVR1cZFhNSISRDXdTyTjpMTJero6IxvP0s/bU9Cxx4pE0dNzBzdLnT
+KbYCps7aUyvOKJ0l55NJ6lgOZNMioaKdkhlMC3xWGybkYtC4mkqPJC6nJZ04VV8itI+d7nEPqY5
WVlaHQufjmIUa4Gdx6+9BtmyW8qLK+FTJbq2h9Z8JVrqy22oVKKS/TmhBe0nTXAoDNPbcfJ5nYII
HrsOo0E3VBRYBm7WXDmQdVIJ3SmELkgqz6btKcXLgiOCL4PQB37EcAdDhqHs51YQboK8TdMYO92u
AJ5vUArobZOLo8aTvh6waBi7tcV9luPaqNr3mneOwJHge4+xxkqNb2kPQCmFyEsFMlIyQt6KOsc8
WC3A26jvnx01vg66yio6/zJMNllkMdu0NBmXJ+oxw9sdkvD5qQQ3fed4hzFYqdiIIEIFgpCqLrtj
jMQfjeWKpGQlQuV2PaobH6meHF7t79vajZeORoOFgn2uj9MAt7uuectm236WbZPdA2D/VZSfYMzm
N8agxDzf4aJDiF+g6cXJfLLzdDm3VkdsUeQEoetnhDN3hKZk9B62RdbQhPF80EUlqFKrls+Mc7aV
SkTIt9hjFEYehPvO4g46OVmxU8H8PR+XJAy6HBHO0jPiN4d0S/NQhUh6dqayoquxsmIJf3mRNpoo
bn7cGhOjlTYguq3vHy1e4yXzEbItUOTBl7b7bnno6Xit6JZkFr0GldWdGmw56HA8Qv1wDa4NPA2Y
EWSm5lhNg24/2CN7bMwBCHMD3P+kWvdzOzyCPcLUsuTFk2WjvKlZvjHSTIj6xJhdeyp4kgjKsDLM
6nGmWnxaEXCO6En+RPr894UKutC8/uf//l9/EtjCj+Hjf/yqhnRY7j/KX//2j//T5R9V/9H/46/P
akqfBQee5x/98G//MGTwT8/Bie4LiBk6Mhqgivp1+yeIgp7lQSwRkPxcalWQJf8iCnr/dIE4ONIK
bNsNyGv4d6KgDWzQgk8AnsD2CZ0ECPCvV/f4Jzeg/y/P/yMvTiCp+M/MAwuaoWXaKIwBLbmO6/0X
cApqTeE0YnROUO/J/yq5JeKyv1BivRZY1bVRNab2cL7sde/TpyVZ5uQF3U9/bmkNIb0/xt7yLL3y
Zx8UCWZpiVZRmxZwy34PCKtmBJUS8jEiibNT75xoQUB8ZVea0e+VU5hhUdhwmP2BCX4+BEZGmAyF
EPL7MwxTWuz+eg0TmcFtR3BLa2Rx98g28l1KYnSTW59y3kaZ2WPvBerMVGIm6SdzGQPa06at/d/5
ZHvPPUBgJZyQyz15KNzoWPQDm+xYYB8OFhDcs4kfl+kgbwstYSxwO39JHrH3iVNh7rq8fCdRhEzG
ZvUuspVLOLYK1+dKIiTIj0fo6Rbtbxav/lviqYEEG8ijpl/CvK/z4FgXSIHyDGpplj6uLtplFYC+
FgBW3fohABuyHzJgOUgiLcjFHtHiJYMsGu+/Ktf/Ffk2qoUOCvYiSpSEVXVR62VZVxdvdGUi8IR1
fW9NvTqBZmyCSFySrr/2E4kt0MQPfra8qlI8AxZmhy2THwHhEBj2c2e/lOQOeXC29qv6jYHqYeii
xyLLI6wquXnAv2GgB2nQjJTlMR9T5+IptCAtoyfo1/12hSqoRgjik2P9iOo83Q2V2bG5R/soTvcM
ylvgbdO+bI0azwp61lq5V5fwcRT7oBzkeaptvLdJwUC6QHNmd3N8sHQvjYhMpJELI8/YDV4at3LZ
r9BDporV02uyI3mH77XJPLMneQPlZSepuYjVWO8jup0bHJnkAgVdelqC/h5L9jngfM9umBRMZKv3
1iBbsIm/99nBr7AkxNUX4+XtmMxPAxuhXDKCEMp8k7nze8LpGk+thSnWIS/MtB7UGJ9IVbCOmBve
wL2N8EoYlQ2B9YfRpt9ZQKOgeekKiRKwYJ5tW/4HdJGfjlxS5gC8u8ykPnyNto5VTt6w5OidGoZ/
LGNxLWmC0PKKoouZhXkD6k/kHqaaYcRk1zo/MTn+WgVcMlETLG83tMwMJt3EHxRFE2brQBwOpENe
bvwxidgl5PnRyOJ5x7nyLbPFUZTEUEMQVy1HBBBuJOqW09EmGXRNzKd+dr8mhLbEA8THrOr/iBKQ
9thFEv6g4luv5HORTPbutWYuuq941ZuR4fSGkzszJ++RUTnpalurR5lk+Ozwbc4x2CFOwc5q+M3J
V271NM8cyfpBlgPqlncnc4lNj5QD28rbW2DqfSuvw45jOKeEeqOqp9pT08FbJzbAMX1NxozjosPJ
lhs6EcVrYzo/68LfJt1wiQk6DRo8HeZO1Yr8zada5VcrlU8Zdxxc0zs3FfdR52cbggNRDAY4DeZp
DO1CdQfBqN+Qxmkq/G+OEeycWG2XdsyOs9OOmxmZgViBriWQC8SkkDfgzmr9Qe6WIn2JDXI8YqGu
MXPTTVnBGC5bpNuWbjepSv1GXzJvcNf+RDDKNo7HwyAJVhrOO3VIcu903Sn62XozWVpz4p0hDQAu
S8djSrQFDQb3dzTmEoH/HF3iJ9lA9M6jFj2lOPvC/wPyvNyjOcSPUOJgc4dyW8dOsjNjiNIB8IEy
Ks6i6hhzBvFbLu0KR0TDZe5IyWGerJR09X+qChHybDO0LvCDNTFiDhXZ14xaj9+GKZXNBWpP8zWm
m7El9AEGH7O3o08/H92/9nROpL8JJ8VGlc7vaoGBZroULYb/SbRV53bwzejY6nTH1W8I7upBeHS4
tA+8a3OwFvtyzB7svCVoMCen24v7LiyjTCdeYU1h+H3KKq0cxapGBDcHXRqTd0h8NN0pOuYFocLF
H/VMmlus9LFfMmkiNGstTHosuQC2XmC8aYiYMrxAXkYVP4mhNpB5ceTPIgFKJJwa44oeew3tNMVq
MKdQoyzv7JcNLWuvLw4z2pmlnu90hGAiY7FbGWNCC+zS/WyT4Dksy84KCPy1Gkj/VlJTU6ok3lO0
vEaIwtjMkE4nfboDr4W9eAIWYkAVCplDk2/dFWjchPExW4U4zhXcTM+UGEqG6gEk6M809eVdoIb7
ua1bEI3zmzEW5mke3wz4T1u8xzX8eExKZEFskc5KZuigwjnuQppwLiwGLMpET21TodC/d92291jx
KOq6OT9kSxfspm6Gwm67ryS0v2pl/I7BCswStwRD5HKCR73d7NOFjKh8vC88YR9Ukceh8vCyiTj/
aFL1Pau79XWVx94JaBXbOlU0302kbVdxNh417m8/VDpwcjrKBWuXM7eAz1Yg9MGZtk4LrsW/erXB
juil50jax67igZb+UZH7F85W8Dp5CZo4uY9deLNMMUzHtjeyme66LOWlIvMmZIDmGNxc7FAsu4ya
C9QuET9VIJBj+I6x+7WVbC9eFERkXPCFzWrgS88hGUbiXOXMkivx4A28RoOFhI54ahxTsJCTMXRX
rx02BXORb0vpvTNhWLkm1WlNreDixoq0AWr5zlyonriRa7M4kO6eXKPMu0sXUuF7pDSUUcemAvWj
0vYDdQXNnksV6UFZ4/wObAZDTOBJCsIA3tJljGvWXJSTswqwoqQYOUcjeaBuLa7M9CqKapps9jUi
c8lKR+8E/476nz8opq6juUa/goF+kuswgYDBT5T9MUHyHc1FeaJfRQnqL4/uw7hw4eVW++6ZeYu7
hA1aGVSsLGY0+UhFHcjsJsWGOEsuOKrujrXF+US7k4cUXm+YHHr0yLSAR3Rs65tvDu9L7ZR3ZiQf
a05vl4JJxV7NTnxx8+AdIWezb4XPCUjlL0RrBnRs2bXHOGpPMHaDc8Yf0I8cWrVxHzGB6N9WwzZx
oDZXzGkZX/nSYj3ZmyW2p5zeKPF99dSfsBR+OHlZhz3qIkTLMYkOPotVT+LV0TfXk3SCb9C8wWcX
nATpDf1YUoiNfq/JhitiI7NlmowbZOagQ9hyPIhT1hlcHqMVQfmXeSgSRnFBO59WpZM7h0QixohO
Enjntl5XzkxYtU+cAsFJyNNs867nCykCKHjgEZR2GEwpnJx+TcPBJcKng9tNCkUAPiWgecD0amPZ
yUdB+NwWkNYePtM9+xLZZ7W9hLHvDVyRXKAYGH/oTsE6vmCooGbvlXmlU0YUsL+f8MsRwireXHrs
uwrHl5RMu29nrpyggUVJ/tQoSmk5Y16H2USikOXinS6ld9fYfnZSNPRJq22t7Yqra9chxbcQs3Be
stOQyYJDTsMOr/xDoKaYHWzhJbXm01o0xyHqngCPxUThEitK9yokVWzT9cNptOwfjHmWk5URE5NV
mIZM2+MooXA7TeTkqjGYjhCLDiRyiZAuYLklkDLYLSjyTx4D63x9Kzi7HKYsI7R77qarv/rvDME/
MSi2IQz+T4wBOzFFaHwyWR3mvGJ3K+bLMsa63eT621JMv60+9umk9/WOUYmHktinM9PSunVrh+Mm
R018fz8nwDr38APt5mOh9dLW9rUUHn3OQmabZLTfWuIKx3xwQicbzk2R9ixucs8RUZ5betqQoPsu
a/Y9puiTAHhDMTSaIaCxJ7+d57Aou0wjB89uP7/kU4O9uGmJshvAf3az1KIbGl8dPjB84vlTX7O8
uyQFrv7kMh0aFhQ4HMFLkX2kpvlQcVjRu2Gc+/TTC4YWs9ea2+rk/yH9eOeaI8YEo+I+6UKiQbQj
bLrU5R9Eaxgbd2oQf0p5oXI1XxZ1ctOGZOeq26d1/8VZ6Z2TXjXTC6MpM+5gimEjMxG7o3PaDTN+
PYEIjNwCsjG8GgiQ4Xob4bW7CXznnss6Kml5m5QtaMAW1DioH63Ru9K3gayuoq/VU/V+Yc8Z/cre
VfhFtn2/LwYJaitC+gCJPZn8vbRIN14SQtLKYnhwHCyLDBZY4mjp5bVxybkBT+Q9PiQjaRhxRoJL
kpRY1TLMW0hTM6O52qv2L7Z4nF230rFs6kJHNfg2LtnVSILxNPuM1GKpfpqjYrjZAUVq7N+FXTxP
LUupZ11lUlAiBpO3zepgV+TmQ9zvTab5ByfqIeg0lDGdLXdKeKdp6e4gd56Q6KUH2dqvIFCaTTuq
+uAVYNrZQ1ESE18/XTzxwBSHrdAUZ7uaGXB3ZrpbBsh0rvFl1wcmhJhme6QLfY5AtOZC3jtRFHZG
DxTF+MxIs97QC4hJw2CHc23OJBQ71g5RZbIXZnx2dii9GTsmZ1nUhNi3LZ5CvB7MkwCTJBzEtnmc
M0RGNNBW9OmdEq8s2+lv+Nr3Se/vaTUGCPgxBTRL8BML4w/LjIZnuPlPcLgo+4HzOwFsmPi7T2YJ
o6kIdzsle7VQm7RPTkM1H6ww53wEoGHcAAM0mw8rh+vrEb2993pOWdkKs8AZnS15kS+BP90FiCOP
RHG8GEFCcne37Bd0PqP5kmWMheaZtJgRDGdiJRdzTAFIkeCNTqt9Jb+kIO58aHZxSvB0735vMgym
vXgLXKJfkqxj3+MYBT3WTRBlKAVF3mrqBa6LF06Fd87zmISkniSuhLxHG13jdqp/DhAEcK+aIPNA
+qRJfalZCtJKykOWiGc5z9vCdBpwZIfJxPeYgrjliPBo9tIn65fETOK+ZrSNeIj7ZFtnX1Wc/Mhk
697BtrwS/yU37Jez9Tswunc0c2fGmnunW3HhaisH8PkdHWqxjazxDlPfsjVc7uEE3Z7Fa9yMAmfr
ij2RFkSEg/exyt/VsBR3jOzAASg6qqYiyOm3UAFSEYUMzRyR+br5tHUV1IJZ66mBuYRrpEPIB39f
IUXZlTEzrb6+pwsafSPub5PcTBTC7jZM35gry6uZzjuqN5rXem6KTPOpiLroOPYpSA2qStmalKdY
248LptS6GO4GB+0uo+8g7AFo+NJ8EQq1gbTXH6UPryiPUIawuNQRBLhyEMeBEw9yIPS9xLSEgMLJ
gpUkxOtzSRxRN9lFdbVcwzkMcrFYT81XJhPfO5s7zRtevVaCoPLEF6M3PgGJCo7SncKfuxlheCBJ
mneuiK9lU75MJktUimTYnAhXjEvAzUmLazWhLbPNivi5wCJGLbZch5bW0NAsisvJFE/Vmr6hT+yf
rARhXVapj9U9qD5rTr5tv3n2vL0S3/acrmiGob/yjrKApXDvBgxk537kvf7zw9vzrPwD+kitEbDZ
sSXzvulwfN0eLI145J473J4VMRbFFuXIQTrRozAxyZW+eYoAlZxFgespGs0HJqgQesrx1JfEcEVW
ya9A0MjK1cSHUJgOA723A9MsVrJ8PN6KSdk5ARizmeBqr5++JapF3KN+V8BLmXt53S4WyWPvi9dR
A+QbOVVHoHZUxxPmS1bkL2U8eok7fqqiOSFV8CDPwGTv+YgpmdfR4oB2YKO445UhvmQ2xN8z7r48
fz55xkrDwh31ZNjd8ZeudlaJ0d0SOamcVIqw4Zad8Wz6aA9NE7hL5F/Ro3GGXPIxTOPmZA4jTSDU
a2VEzG8/LE+RUcP273c3ZZ3htl8sRdUmtnFAy/Kcq+LdI+Wwjg0V1gg/uhwYoX/pUocYMZkf1nSE
xcqAscTjUjZSO8wFclfzPbVY2stxQpZNRsdmkeKpCKSAoN78ZHu4WPiUWgzLG0QP6wGO6V3UAG8g
rhv4OvQRAqTlfT54P4NGvDVB+dQ2+Ak4IH6Nc0Bocn1J61LD/qzxkLXxsuknzF42GrVwbRBpEm/I
RWs+jgGeLeQhhAiCQpLcQqKyiIdvewYquFjdonpejR1Hsm+Ta+QHXIQGbdbprURt7NsR1KWyzBlG
jKcizZhJ2WgAGJr6Ln5w2a6YmYv8QjvhHlvS3bIY7d6dHFx0AbazeUxGNOgY58S/P9gVljtbf8nt
c4y+AHzZM8No7cpUcznthDS+mrIQWFPjByyk8eH2LGrL78DXPtOJrknbF324ko0Hu4qbxUub+gzp
X7DIALPB636u09w+E/4xQ5mtAkVXhtGzPbdvdmHy+taA8TJnSEx9xcqY2PFYqfTLAqYD8mKl9lt9
Cw+T/twwLYhtfZXIQxrbh3jK32tn/Yalkx/myuZ8eyA+EWvx388t3igz85LT7SXeHhbSdnCX6pcM
ZtWhnX6qqYwGO4N7HYedmPmHIMe2Si4csedRd417ka3bVDdzqDZbZD4/bjcjJLYQXVN3dPTvfvuW
Vhz/67vrn81AjAZpLMvx0vJDCqMqD7ff2PVHTXTXf4fb8yphwuSL5QnU42cwiQugL1IWet5dd+wO
BJxBZL15eknz4ThFPQbRmVdEMRarsxMMJ5USfm3UEy9Sv9LbKnJ7iodsZVxF3dTp3/r20ju7eGvZ
rdhixv4cgE4Zvck5Mm8Z0NzUoCVZfpNRcWwU47ehj3AJuBlUyLksMefe7LhkpEIir4InJhUaXuUc
k6aeDpzBWBPKIGiOCaIb03XL81LOxgFdSQcoPsOrx3jwYnXIEKc5gS/W5epsxkO5GTqfLOtVJ6ri
Noadp72/awylk8ASi4UDN65v+P3ZRbaA41kcQWzibKK5uDRHfcK4rb95IoZzUPX3w3J7C/GMOdpK
fzNno9P9y6Z9e3q74szU+L2ac7n7y8wc02BG3X3881a53S/6QXjwITin+3/6tsdGYtnO9GIf8J83
Mu4hCGu7fJ3a0bbqK4gIwDDO2CicvD41S5tQYbi/yngU57LAB0KnYG/iRj7fHmy/q3fuwC3v+8V0
thsw76in8CRlQUffKOpj+t2sNsOK2YGjOsVVvR2L6JDDXcLwSSVpDVQ9t5vx9tDo6/n2UQKM5TjE
+He7CncOGP7mHLdEMt0eVn1pfI3eyC5rjbV9jpvZPo/ed7PKsHHo9wGL9F9G7JVujhTGF5w2SkEv
/WxVsNxR6q13vTPAnY6z7hCb6/dZuHhA0/JhMSTkKv3Qpsl+NAR6wz55RU9lX2e5/PVvVmfg8PPk
ySc78q6I4PKtmAtlQ8FU0pGA1EWnqyA8+PYFlZp74nDxaOp/s0oFXCX6rZyBNaM18JiqBRsoxgWh
4snBe99NyPKDjrC7qryfHPs4aRZ+TzfUmjoycAwkMdfWpQeB1jfYKXRWd3PdkFI3PdNboIPbcUgS
+kWbHTOuxkCfVHLQuCYzZakx8dRw1s9gGdke7ZEob+cy9dUR4991DAraF5VVXaPld41O884TPT0k
Gm6bNVnyU9plRxl75j4bqJ6VWuBHc4lbqIhaxEPd6IekuaQbJy/ukrxdj2Nr5FsxFfuBEkub/n62
yH36EagUklh0+xUU1BHRRtjM7jczQM6BEeW9Wej2uGbxNrYrqoyGiwFE1Zf2hZY5PD9UPBl2L87Y
5l0qm3WXeOkdUTLNZQx0buPSuKFn9dAGWi2DtUlI2ZLbV17+fvBn4W1suSK8ju4E4/p9IoNvNG7J
Z5+WtriUFtLDEe99C6R7O6ZsdZK5PapOcUY+KzgK8ZGTiZ1hCQ8xd4GXfJXFnw++pMkZaGX56P+a
QemGiQu3I6iB2C/4Ci3Hts63j1r99PbR3/+Q9A3Ww6jCwMjEdHv7B0yGnP4atwz//rrbd7l9sWOl
rz399X1rGhCYHIF3qc4wZN0+hLpkHBcnCZFEqjPkndtn/37oVO3/+Z+qzqM16ZYa1mVzRJv9czUA
vIItw05Cn/wcR6Y8z6bI9wr6Ir7zsOBEiF9SwV404XJ2wyfNFYdvAIEIXHKgSJttFu6YgNxOtgLe
F5bH2AZpw8Z5alhVlYYYYCUpaMorD5hMri4WRg0nU3OISVwrLhRyBda1wcgxAbMKbGzX+nITk9u7
/5EOBVmsNNi84Q1VJ7eXHPaIZ1/SnBo3l8EPlZPQjfYbL6d9pN1KvkaERAw9G8Y8jM22gvUTdzvR
l96th3m28+LdUtdsUfQx6KRNHgoeQxRfs9m2O5s/GTzPr8Bn5i2HXTDbL1nw5iw0xlPXARnhLN/Z
snVM8CCwidPpqrtnXzL4kl5G52Sgzi79En/OoU3Sl8Qs1i3NDHerfXtzXeI0yEDrCjqP9sgmy4rn
Jvgfejidg0u7rcoeZZ+coyLRE7bkZSrf03KSrGsP9mIgADHLh1oYxDWXZMIO+mavd6ZT7FgHm5NV
ASAPgKgN8LStDE0IBOvmXtLWtjpAL1E0nUGqDBfdltWnfsJBf/uwU1CyHL02e7QXh3AOn610LYZP
dga1l+KhMOYzc/zHuZ4PKkve2oUZW1C8DAxOubC4Y4AOqOql84FBRGkeA2LiCmClPATB7G0oHeBR
RNnDyjeb6C5WYFBgSKcHYsbpGBfAPnZm71x8FsXY3bjCxYTcLPdlDg4X2NKQduFki8eVBZA7ONp1
FLhb0cLYMFfz2kbRT6SbSLXaXd2WJ0j6/H3Sj4ZJgF8m+xr1alEzzTEeDdGcI+YkXlB8A4MzjAWy
56i696wAEY9/Subgj8mv7skZZaQwpR8IN3bzuBsRCrKjfYsknqK8t3dBXREfYdngkEnfxuRUgn5V
I0BtegZyOli0/OoMGR3wONcRdzQCa0pV8wo54zAqjp82Kbp5eUf73BHzffHbENMx7XlX3e5rbtar
rIowV/GlF/Fr51nPlncX+e4fnX2fly2NMEFBqmiuMUAmaTzILovhzaHr2c5mnWwL+ykPt49uDyP6
1MsiWUvLBCz4alVwtDiyIfEjuEaUPwRASFSCBayWIEmYrCebUi8BzBxa7vGRBMceEXJ7DCSnt3kB
W2NW3PZeFyh9OON536MOT2tO3QqdOj6hcd5mdBjh/LbUcKy8CrfTT7x006bQTBTKudDWdSa9ilvG
kOrOHS3Ts0gUbalmIfVIIMBKY/9+RByf2qI9jzGEFQuVLEMh2CxKHxNuDz7gFgj23b65wVxSfZhb
boiXfv70NPOl+JP+QsUxaSCMJsMkmhGzAIspbtgYX5cj8wN+LXgyunqx9MN8w82UJuSZUjNoSk2j
EWBpAFQzdEgIwGs1s8bX9JrcgmNjeBBtXM22QeUA4WMFvFSSjzclrhL0wcB9Kc3FSTUmJ9YPpabm
mO+2ZugMwHSkpupUN8DO7Yuw0EO2ReaeaAxQr4k8FGvAeW4fzprYQ9wwiZ7YJTXK5wb1KW+AH/f2
S2nqz8ifZutoEpBRaCjQrPlAQpOCgJ20Z7uHJjTdQEJ/P6/ADCFnHw7BDT3094+HBNWdGewx6WZt
0RyjMode5GmOUXADHOnP3T66PRgCYAK3PucjWEgcVSBogkeKwCTZTg8wSVWv7mSlF/YC9OeaqlRr
vlKlSUvVOL6ZfUpLeNLDQo6/nuYy0Qocz7FmNS2pyxDII3z+9hCv3LCa7QS/0TzfHmCD7KQmQA23
37DXXKiCIw+dAFhRQ2zQxgKeuU8BSRU3pBRcRuhvPpypRhOn+hH2FKmg45nai3JDk6n6G6Tq9smi
h1ylhuD5JkH776qxk9L+f2rswl/Fh/rofv1Hjd2f/+cvjZ3v/tMkaRThmeeaNrlU5Fb9pbHjn3xJ
kC/Ae4sYUoGO7l8Su+Cfksad6wfoLX26tvynvh6H5N/+Yct/OvDHXJPvR6awMO3/H4kdWr//rLCD
netCmZMODBhUeyjH/nOqUJ5NCRyCoD1OuSa9sTwgnm730pNnpf3jBL30u9hZYIWw/FPwGJMHfKWt
jrCHZ7QW0CcISkc+bZXgbJGo44YkyJsKCKqU317cDNrdnoYWOSz9EF+mCq2HrKdNk08iVLUYLj28
EMaFd2NfG3sjfpceJrEBDxLjfm+8pBKWhG0MZkiK4IdOOiZNxLvHwETOdgMjEZHjhTY3SRgOoxQJ
jWipf+V1uR6c3s32kl9RR4nspqp/c2bCsBt+LYtG9li8O8AswsgBt4wSNVwWT26DxH9dbDPe5Ul0
L23g/LQE8l0nmBWRpEXfOSIfvXLh2rruc50VQOpIwDNGd9hOUbJevCXmRqWTSYbetbPcaLfIYCNL
QOmjuTLHxY3o9PmjiON3LyqsZ4pYPau/gz3IsoOzZGsuL2MdMcXn6EfbkfY+tQD5NRknzLlFLw17
4+cKBkAHEW9X4T4rJZrd7OT5c4SlMG32XXG1O4+E2wESc+dYv9bq/3J3JsuNI22WfZdeF34DHPOi
NyTBUSKpedjAIqQQ5sExO56+DpT5W2SHdZVZbWuRSkoKSRxAwP1+955LNjl16zNmDQKSipZjJl8b
Qf87J43kHRZtQiUY3mpQ6VUBM08lHRHDMQDXVG+LotCRnbccQ18Z1ue1WROQIcj+UEfkUxyD135L
pOu5EBEC3tQyXoOfETvOmrTyJ8IcmcmQSjYjFnfNIEhh9fB5fPhLxCkHbHzVanthmAw7fRw3epR9
KSslvUDHkG5iLKjYAZKFKiwwziEBbbd1SAg36mTXZGD8VH4alc2CixXdJnOcem2nxTXmD6FSM6Jy
u1twHAznBK1nVCwo070Jh/7WCP1yFU/lw5BgjKYmllFc161ZjtAlmQGfVFF7gE9+J7ziplLFjQ3H
uiZrQyMq4wWU1hD/G50ZS8Aoeqdh7gDA50wkd64yQpzmXaayd2mTjHCr6qHPCqzwZf6cDSS+4dN2
DKHMmMZZMpLs0bX9dyYi4Xpch5eolxeSEUHosizNQh75QKrHsVmxt32Pzd8wtsUgKmTmuV71etRj
ZNibkVYHBemRpmfWN3TYMAre46t6mPbVSNLVke6+r4k2+do4HQadeUNRscqeyDRSWVCTbGvKVa2r
A3rpo2NwSWSbRZxIL75S797vYmIkHgtU37iEloYXNqRKF+kJYPFD37TjxWmKm0JHZpjrB0dT3b0W
5lsfxydG8fjZrFnkj8kX3rMQiN0hH+196M0ewiMg4taByKceGHq1QT4RQrAy7xEnCsGahkElE6up
SXZdDlJI92sydUV6w8yErgEzA9hT6CX3n+iw0zIczDjVZM2QHOqfDdbaq3028xhty9TOLicdalU4
t2lopYhDEXkB40WNU7WN9OG+IPmPYLCY0dmq90p4q+6IaLQ23KbZhA66hqWNLQZkSV9KPt1gnGOm
xTwER6CKgtgsm6BMamtXVDjUDLUMevN7bPXWvoA5rxP32VJ1wky37+atFesXf5h9KMRsVftqHSbx
QxXLOWAD9cBEh0axrvjChYoHbY5KhofGh5sctWI2juNDiEVkYL6nI8Ezw4p84+pKg9J0NZ4HRbNT
eurQTlamGTtrdlwbL9Q/0mQgyiLs51mUDwldEitihLCO+tA5MTZzT+k0GIfSUcHgEeNH0upXxMD6
Exx+qKjcAVN2zSnpRXMSY4rBVJs/qWLbxCGBTzU9p4btcW5gOD3Y3s6MOjAXfXLnTi37KYNRaxXC
bkrdxjkJYUeHugd1XLBH4MQvjKk/6eCIgmohryETdfu5Sk4grY11Fqb+mqMlu6FWcW1EKj7kbFWq
bLR3vTdOnHQ4jyo/mTdsb5p1uWhhhdl+CbelaCmcNXLtQLSSvLURw8VVK8m7lgOlNJm2eNKojzxB
t9HXKNkG8ASXsO04n7vUKCEgVWhKSsdqULDHXBLP0QRvUPrZDbP/F/qv0p1puf5JDbLem75zi4+I
CphS4SBvLGeTdPD1v+9Fs9yV71ty/ord1D1+f1J047TnQPvrXpZxNlG6uewy2Z3NyC+IQDZm6++b
MsE61T3bfjUfIwcmmm4K6DfxXhmO2ALxvptMJmI5Na0LLdZxW/P4fQsyqnm0NEVSKrXZ483DV2HL
aFtRUwUk6hV+IrQgJ9/lsl+AUhZbNGVdo9LKAuXPt9/7ngiN92AAs+97lz016SE56ebqf/W6UVjC
ZCn1X4czLnFS/XPR+PcP/DuZof/LNlib6awpwAbZyyL071WjZ/3LM1zBd1k5svxb1oZ/Lxst41++
awvHx6zt8D+bCsnfy0ZzaXn3mGA5hmtQmf5HEuO/S2ZYf3ZR0rFqeMIml2F6hrC8P3IZ4ahFA/xe
GzZHvnE9iw5Rf8JNQgSN6Yb9c2n5Sb2f3mDcU4+ENd23ss3Qeq/S98rtd4ytGyOkDzDny+Cvhgq5
8U1CWZk3XPOqgCIz4uyqXHfel57c2H5zh7O14hLmcSYdC8EqDIyYWbCdT2L8aum56gRIcTrDiWq+
ZZkeBy5GhlX7WFa7XMF6KAx4iDMsa8zdIvjHq/d3eOX/Cav8f54SofOc86wIDFfLy/LPWmW/9wh+
jb51wJHp7yNBA2eUa+e8TtQOgMDOWehuaKEh4HTzrEfxXszZu2Y4+KCI/zeKR9rVfrbu/ZJHE90A
BSXqSUpRsDJnEYtfNfKdV+Wypvvv77vBy/fHNoAeT5vwiAPEzvUcy/yjyZP2KVoD+0QeKMd7LeQS
XjGLO5xrDIA7qqDUTNXv+FKyisJNLX0ithLBs/Fe0IXGndEQhpkiKG7jmNMDXgmWjWrfYwyBo2ms
IKRBlU1mLEs/h7p2GfppcgXPBe93PK1aG1k6LzmdpfPOEPNdYkiYrVrzq7BxR9Yh9K48yYO6wgU3
RC8UIdxmo0UwcfJexYBJpyZbAAnyoM+w6wYHdyjTHMe7RnHFTrfuIYf52dN8QxJl3muDOBRa6G+o
7aBCjMm5hXEV+s8GFBggWayh8cxixxk+VHnspUdugZ8DDnnxNKMJaOlpVoYz+CyHP0UcE8xDOCEG
B2Q+Z/AVQwXNLedFjhP/rsWSD1CUsfhzLdnTDIx9kLk0PCcd5D8si9ji1VofmBt14NlWUa/fyJGj
BRAn81zdPSiWvKVgKNNMBc4KfolWRRK0vHVnFeUHjD9iAmQP3JS6KV8ZPzL1OA2ZhWhl/fDig0Ez
3Ark+zWxvZOl00M/N1AlAamfMrquojx9g7kfgECP0YBp3GvhItH+0t4SGTe3emwi+MyCHEr5YyZC
u3Zs5vbzLDf90LzWNtuTauTCKXt8p7ISRCcACzTxibALRM+upAkLMQ5Hn2deRNhL6A30HS1EK9nf
ZchDGBH2eSNAuWGbmA0BZmk6Fm73MyTMasczForZogy2/KE5xcSvxG8Z6vQ4z9V8F3kl5V61eiuG
p4brIs3P5TNmmPema3+6OVUrVv/qepNHKVf52abJnYibGok0uTQZENOkH14cWb+RV9KsEJuHS//p
jDsl8gjoWuGpJo+zmnTrFfYbyre4lTqJ9QoQWaJCNLKG7URNc6NbGwXHD9SKqvIWFU3BXpRb/Ker
rBsuauh3sehu4qrZdaRfvGk8tFnz4Yo7E0QGg8OnFqNgEOnTD23xh/SAvM00mBteFo+4RTUDtmWI
D5ZZrjzlvsfKzcGowiMGAoytERCZbr14mfuYZwkX9vkmhasWxLD0MYlBtiktGKaFwjpT3adO+6MS
7RuzuZ0V5VubdxLyX//eeXuzbPlz2KMIGu3bhYee+XT56MiWLtFft6QKoWLG7OY/W8/7CrkvTa6O
pWX+AB9Yr0XHCd0FjdlO/jUZbAAc09Eg3ZaF1BzIdNc18mlCn5NDBP/V/iBsUK9K64elyLeQrNmE
ZXjvpfVt6jMp0COiKpp9n1vkV62CKZwAIxKFDvmUYtgVkfGr5J238pC8GSnlT32mto4OrzJ13JD3
EGY68h/NypxIMUFcoq+zunc7xpYZVdsY2VLOGop1YW5eqhI/Vw+oi8Jw5XrXZMruUked2TLsa9fH
V8eWQNl9FDBi5nTtB9XYngnQsQmmJ4hmX3Fowx7fdQyTJ/wp7OIGKOwDlYCEndX0VBNDwJDG4Ccc
9etffzfDIMmOYosHYh/NKfZp+Be8vxlcEY7mrdQUyQGsXmCmemAo8FJW9IaVk47WYSJTHEEKCdlB
ayb9LsY1rI275Rup775mJOKcyf8puvA+cnIYJw0RBCwrpue9e5NJWe0pzPAM+9E2lMPrfCBSEmKE
W3aM4a6C/cJkEBK37Bmqajrl3LWzqwQjVpdt3jqJbbntnfiRmiBjnyb9QRCZWMedQ3eFEW0Na7yg
nR7Kzngx7cBKG2YBrnt23OqFAnXsYvYrhk7AAbMlN84PHcf7RibTzZyU6ar02UP1oJPS2KPuhzxf
3XvWqu/cx7bBj2sb4OLUjN/b95jMcXlb21UScv16NpN4Tx8ouLxSjFvTMi953TyH8XR13MFdR6X7
TE4Hqkb7GScuEfne/DQXSGSHswTvwaoJkwLL+9B8f0uB0Kst/6b0Pa6B3jJ7MN8F6Ya5zjF64haL
iQVxCtFImRVsO6k0JkXOzpJM2Ndk9ndOguYSFT8BgunHqUnHPYZKAjJ4IKJkotPQHOqtUPaFXgyH
UH5xqPL+cdIYXEQ6opLLtUfhfLIz44OUE8k6qq/cbADSYNpvGaQZAqviR62FL00MOyNkCgn3FEJe
pLMdcfCE67dwZEiZCFtjFKq0dU8fsU/I9LYW2W5k+06ekHCZ+1p4yl/1hR9v3tM6IewxB70Dz8lm
IUJqYNtoApyoRWdpnXRlkDXumboXYGwIFLLunOvs8QBRbpy1X3NmWcIbSddcLWiRsc5IjY6lceXV
ZneJBVt2D/7lrVPSV0fe73PGPgm7aia4sGTTOOA1Rgpk7jCgE+LQQSJtRqf6BRAUdIBR6eg5bVCo
dEdt7KGLiLoUHcKJZz/SyhPdDCED3nxYNYV71S1Mf8ACP+cEg5cUipJU8UQktdxZ8JI4uUjG4u7j
6HAFjbyj6IYzChIstqNTEd8JyaR6nLfCufuRO868szkkbrd2njIQ619mz3I5Fxd4COg06awH+pA2
LoVrb8tThyWRPAyvx2jbr5HsP2eNN3ER668jED3o0ZD0LPLGBphVUiUc6EbQVsar24ga3iZpSCv/
HMqBqSmr7Y45AWk0efJz7Tr2wzuEyXk9M4ofw/LJKeFgDZSJr6SsnqnY24xmfo4deeiVcw/35pLW
DU2ttFgqF0Tv9Bgu9Crb6jk1zf6BOSLTlxmx0X76fnRcHtcWwEGADvlh+bOmAzYt8x+81PkFtGJB
ObnP6J53gDB2Dui9MbMYTZ0dJS8MF7nj1ogZBIZI7q+6xiOG5vv5tR9+zkNR4/vv2x0llAjVZuDU
I0pEO4J0VO6B6joK38cCKBKOG071hhKBLOsn/MBvUL36Ix3t+0kjFmPmCpierSrICAmz6CahQnRR
TxPGJRrhViDUGPodi3oEgLRWXXQn5nzX3BW4JaqUQGcpSHkL84hYlQQNzXh2P9Q3mZU/Gh3tdqmA
6kDf5oeHHHAaiRcpnCBYKQsKqHvWChpB8tjyHtMspgZjpkZ1sW0i8T0YlD6UCXAMG4sIxt0b3xgP
rEt66mP9Xwkk3qCc9WjtpTzxCKHJjRL0K2U4v1a8D8t1ETZnhFv9viwnLoRRcieLTNtlPhMf7JeS
Exa6ao2JPm8PU4QMq+UtDUbQS2rPMeA7GXOgI25iVNUP0tVOuQUjTw3avKKBGRBZWFAGKB/i2M0o
tcu7zRDHdNsLbdfavD00WQyc0ki95GGc7zuaPDDiqQTnR0sXHXM1BsLLB91jXvD70+9bhqLZ0xmT
3fc3Rw3EoFaWtO/9/gHzmjfzxMoIa9/vX/F9S+nzsHUH7Sp7HI3VqPsUaiPGk+qLo9k5aP1idxwS
pn846dK1JiIs5csB8/1BLHfo+xd9f1pP4grNcdjKxX43DQ1T2O+bmR6yvwhroETe27TY78p4saPZ
Yx24qdAOtTAORUMJiOm6cpdMMBndBlIAG7joyOXjwbWiVZ+q8NGya56W5dcvv+b71vefiMAx4AVc
vpgvJZSeZeAkCTkxRVom6SFy6A00SHJvJjD4CWGfwwABRmIBWdVIUAe/0fVT6PcQSWlWOsN3Zcdk
2vXOBK1KUdR84pCJL2S/4suEd3GrKULnUrZlkNfYFiL8R+c4jBYhVjASjAhvueH8ME5cFCb63O/d
CB2/San/ZQXDai6XA6NzZW+sRfk0NMu+s4WRHEWRGZvIkphIGC+vXUYrQSIYuFdKu0Xek6zbR4pW
slS/ZDHU3KF6Zz1CCUDkJzdJ3DzTTTixSgQmmQuKpQt5q3fmfNVQHA2vKIN4Vv5WM2p7mwFY2LT2
FN2Mg/2GvvAxAzM9FAWrVMCux17b5nSEHBhb0eOj1dZ9bKRH3GT9Cu5kcoMkTL9DzaWiK0iMtbGd
v89ckLyUwuK8HpqTXM6zlkd6XEbNXWFZCJtG4wYM8h8sQ0y31KKTJF8CgV1fGicHqSN2muhiTAl7
9ZICKti5h3YI0zuUYAfUEmyn0i1/Dt3NnGn+sbK4gLVaUZ7Qwgmoyqh9ihi1ADQlxGC4GieKeMhf
XTe6q0KA9iKDL0GQPqL1t/wyJefvJf5gwEI54F4yj2oY38B/TTt3hEfBIQJBUXQlm/Eo2jtwAwfH
9ajyoTcK6gS9T/cYPRFP8vIVFYbtHpSJi+XAF8xSSNB99NOuyLjVlfUzZ6hNUwrogMkhl1l3SXru
wi45a3SyrMAI4RDBzKVmqR4pEQMzUQ6cLXNxb/u+R9i8LWmD7gl5C0Y4snWu01J36WX1PFBXzYqV
PLi4qZcPg25d1UjeMPaNLMBhIZ4S17lm9Vjsk366baEaXn0/PI+pQfmy2bWnaBopDM+BGFCpMM/u
1duUZZ/eN4bp3yQLX2vhrrI1uVcKXTxtbKTy2npNnMbhRcyG7Wib4GIneipGh3x06XNV1eVruNC4
uYiZB0aI/iEfqsAqmvpcSxpMrSKyiJ4RwLTNKxlQfa+1WHEzP+9Ad2DcGx8NIF2s0R1iwXEEQNYF
xU8T5Y5q12Ni0UEZF+FnN2T1vTHpm7QcAM7FVKPMhJYPmjG/DUSc9wl+5EmvDj3N4uagVyebIxf0
+FbTzaciGY5xbJsHFxfn1o3Ll3A2snu37ImbNe1pJJUkdVBVtcsBMcwmI5oiOkWoMi5c/QwUCc2e
Z5tQ98FzprtEGf62srGDSyuzid+yjzdsrIpdK7D2abF2wnTcoasHfUOBbdT3v1IKyS795L2FxQKF
YiUzzc2uHlVz13DkxjIqwAxXm7mfzYMRt9t6iHGcqJnFkRUChm6SdzOpBsifUaB11JAXZXSXKlIw
Ji76pISqWuXFOp7zjVmik3uKR2cWaWDhY9VzGgPSoqQ/MT+iliK9QM1FUFhFlepO1pj1p1VFAfud
nRTXhCUNcD7Pmnbwv+HC9Wa9Y/Cnn6iwuLCeTrcVue1DSBNJ1vsXXQfFWJa5FkSuOofZLI5NbhGh
KYS/gzLlnG0Hz5LVlJhk9RD3hlM+2dr42g2Gftu8yEZLHvup32SoHFd6ObHqs2AsdIo5SI2zqsqt
oLSMQGKhy6jHZEFUNSyyR+oRzFYEgCOKTTt5n1FRqN089vI0UU7q2vNW1J1NAnLY1mDjNsKxnugD
6PaDzVy9R4EDi+Dva72H3dqVN0321AgIuUMYBYCswiOzX6+rT0VVy+OcYwGuWv0OzRKAGAfnivQP
/FJf+v7RXT5830qSm1pySdYkkeRVs9ycmhu2wCFXx1g7RkO6H9VQgBqvKU3X0ZK0ZsIzjmefqSRW
IMhitXbMY/lVaoYKWh2XaopevDJ0vw+STJH5+HZO/3WTek4TRUHmx4Ksbznq4UXkubmZPdWx/uC9
1ncpqexsxr3PBr4rUoo4bTD2cWttYhe4GTuMpSaIL31/UK3/PPVIHVlXjaQBEgFe3hX0yH3fzCpQ
lDplgXph6zju+fB9S9gTjqeB/qq/PieARoI4zQuQIxi6rQYv0vetkn04K3yc6kdniigHYbn2/Y0+
iTymlsxwm2XhQm4TK3zq+Bu9Ytb+/bXwe+ny+9sO1/6A0tx3TvPOmti5+4+f/f4F3x9+/8Afn+p6
SjhkbDADNRF70N8/Ipem56ikM+mPHzYwZOZ//cO/bhoM1lHfYG/9/ul//KPvL3qaM2CvlTks5GXx
9cfv/ONT3zNqtsBx89e/ixd3VSew5//+A3/8xPc3/vja708NClCKhExhvawWORHS2WdNeRCSH6AR
yAHQ2FY0835/W1qkXEgK8iDT5h4bHvlhDLls6vjgQqs/Ip5Of3/uLV+cWpIEGdndoCYWtLSfwIRy
Bhx/tMY/5KX36PiQzMRyBPC++vCRfKiYUpUOmM+ojow1+Ea09NKFDVNlT+QPPtED6Ek0cpkFNZc5
OFAiir6NBEAGJrX0d8iYh2YYP2GHjNslURqFtz1ez7LABMvCgguksgWnDJNpM8dUgi2+sYcnwuak
1LP6Ae7GV1zVF9+Wm8j0r5UR/XCqDOPskJ1RYr+aftMOyVVOPQSVPiFz4SQHtt2vjD8LjMseoF0T
iKM2LYIPOPlG+9FTQuPMLsPaud5rcvqgEQPffU0KPKYVEVO0x1/v1K1ZaV+hwwLYNx7K0XqiHe8x
lgqwq/Cu3xMEABIovPn4YY72JsL4tHZE/dJYv7wJJZeWKfi2w14UOBNQgPRmXLDS3S9rGcua08mN
s1OhRTthRO9iecxEWerWXIM4O7l2GrJAXDCy46Zj/Zf203bqK6IrUfmgZaCpJmLtZBkzcJ6lbV2E
3T9T82bGiOm5fB6UfW9XIBYri9xlon22mKc2fptchJwePGN+wlHAZNbCgdL41Q3w8n2tNcectVuW
hdmxJn2yL3x1X0fOcB7CL7dSLItkRnswaSAVtpAsHWIckQmg1OlYd4J9BhdBqgL76mo02A34+dNk
kn2VI5zCU8NiC5oYAEUfHcKXMxVCnJOwA7H8jzR538knlanxS7A1ZZBGQOldaeNWTuHB6MMzfWx7
f/BvuxKjVmcuy/Oz7qWPFkF5TCn+gzttUkVuw1pDgr+Vnr13ErXxu/dhhPJXjdoHVVU32WAQrous
5zp9rkX6MoVxgwjbmzuvTk/EoIrAJ3nM6jW594TAYeDUPysT25Df4r7iRLIzU5PoD4iV7Sgde8vR
s9hrJZzxECJvyDBpGXmt+5ohRGFWpKNreqtM+CKZ5xlbi67KVbRsZJyKVm9ZfDYYWPA/DbhA9iaZ
bRbRsGSKrA1Xc8oTWI8l+pNiL8hO/ejBmVD34L71dT17n26fXyzX6tZiCjNqGwoOxvBONCFkW+Ab
ayRFkIiYH1w7fEoqd1fq7TObsgN7CWrHB147S8dtG1n2FTcvcRYiXrzT51MV57+qhLx/9lDl/heo
AjAC+M78jFIKcyYwEvrivYUdQa3ftJmzOl1bKKprkVPc65LjS3WLdln0e/FS5ZhxqsJFCMoTJhKt
06/0SWLRn6oMygxsMuZPk9V78GDkaXR53vwoe1VwBHqYQAhFlCrzFNSlZm+m8p3Kkmwrlvda7RRs
Wo61bZyX/8IU+lfO0hWB0wyyjuurZjePHPCcaZyYQ6sB3ZUBDm4qJDuZozJQWI7/HT6G1Uww8nWC
KEnqrKuYbqEihwM/1kuJNngw0NznglEBVzMXK50e3WB9UUB8N7rCd5ZHXLnzsUQofmuRe07QIuLt
7JmKR9tMm2ph8s4kxqnCeG2QRwKzAAdlNvIhzN1y3Vj5BcgdcpP2WkwuA6qR95XjItg576LyQ+4v
T6SRkmSa7eLMboWpVvgwWOq9tf2PBj2EV8N4J6HQTGJBn67SefrVMYdssuyedEzgjqW3Dp3oaRlI
M+2SK3w5hJSxSDSjTAJncbO7GVDbUS7ov5AlvZHN08olp0/IIj1AUUmA3BUW5Ivl4XdkbzwKC2Vj
2ih57i6XlCxR20701HT4g7a5buEndxo1bYNDulfG7S4V+IukfmgZpDU5Vd2RsJj5WV+Dx25Y2id7
oIB2Eey75R1Z9gcwBtFG9AlFWwQb4GV8iDi9yfLqo1n0dAGPhOlHU51uPZ+wIIDXVQ2Idec6e3/q
6CEW6kPyDmqQnTXDeB4SpJtOJW/h9DVpCtdMaW7aqjmPBuNdDek746DTkU515ytDMtjWNaMDFBlo
yeU+tudyz86JvDSbGRJ2XqUAtRTZ1kKDhXhrvyUGU+M0+zBzAWkpn1EE8d+v/Wi8mxvvI+McWmv2
k5sZp2Lm3SAMcdFgRQe9Yf3oFgIK7++GhlbuEyh8+KFmsg5L55JmS0dX2eLJBB7Fu51n34HIzgoi
ld8vhfXIYK1eh36DyUkqDohQb7Z0CN57vC1JSncGqXZI62Xo7ybTzzadts+1X00uc3QDJju9rU1c
RCnHKSb5nOWXvPLnjaIiaEUWk6iKuO17Oa2m2g0AU+mQbQJg2gFRmltfX7AQKYskSQ0Jp4Ro/z3w
/99qwoY1qmNI+K/NNIc8T8oqaf9pqPn7h/5tqHH/hWHGNN3F47w4rf/NOTWAmeJ64Mt/27B/u2nE
8i2+bhmOyz2wsE7/203j/Mt3XLC0EFLF92/8n7hpMFr8aR7BROOavg0aynJt0/UXl/bHj/ukjNr/
+3+M/0icBFivQVbK6p/ayvcPKqSBQrU0Ur4qq2nX1O1AE0oUCh4NqkGjUwTiSd3bWlny6Uz11yw5
Am2MwuR3EiAGIQ0PiX8liVhASWn9XQ80ckB9UjVgK7bKI45/UBB5dEIqtp/19eQZH5E5ug8T9I5Z
o1Z9gm5KKSC2zArAAu8vHfskcpc/iXhXSLpEHeL/TCcVJWlzN2zNlgRS/jqyrTygI2LWETcTZJmg
pL/cGNMXTMdI2V5EKC9HgHJtC/uOnv/QGka1RpxEO3orqMRJ82dPRfMJ+QXPgWB+tR87aMUYEaPX
0WFUIUlZlmVzFUW5VjZiD04h0IEdXsqRtFxqUu6FOAQFohc3nd6a165kDlHHLFmZk65tRXlVRJVA
5qfNC9cXa1VNSDtURDMqqwmO9nCiDoxDgtlNA68N5fn7Q+eIg8dZIuDcxX3g2cgZLqreqPZZAQNi
0FIzoAFG23llYywzh3sLxe1s8/daYGQ72xhPdcOFKFHoucYcQiKyubLUzK8tnyn41MP8W86VtD0Z
e5pdfxHDPei+OQZ5qwEWyaHuVNPFmjq1podybbnZdG3ywV2lI9otdbdrObAmblMLJUPDmZOa/pH2
BqpMA0x8bgCH4bEY3VWmTeXJItu2IjqbbwnkEFscK2o6/ItnUC9HizMu8z4oKNMKgPLs0wrxn/Q0
SPNcg96WFi8JApcHb3MDuvxEkdOrHhqnjIXjnTaSfYstZn0DQubVESEEHdd7JyQ8bktTW9N4VJ/o
CEhwjbBM/A6emD4rOuzbOQ0PWguJfFmyMjCnDXrTTWwcMMsWdK06+V8feGi2iuEaJflNVi8tOE2F
nA0YX5RvYUhpEaXCa1tIyu485ojo+vtCegkiuWYGZoxSXYq+opysoxqr1bGtAx5tcZpPWSZvI924
Z8y9FvHcXWjxBEwjktsso18yMo1AUJyy6rTxUbqK1Q2BPS3LbPoEK+9nVnYbp0xvitpp71VbKwbE
S1cy10cpDoM00l+0VN+WofHTwqcUhCHLKa0chotsjKvGAJ4LzEQzoo642OnU4YAXDDdUjkWj47Md
TO6AJ0HK7VkvDp3xgUWXMsV2cRbb4W1FxxmKcrNxKULcmH5CgQ+NaREp93VlVcBiw3w41AVNSMkw
Z8Hc9cSp0mabKce+8SAFsH6DyQhRbKuiLAdfzIp4OI5DAvhbfNhN9sjeTdvSispPNzokldqj9cBr
eTlZUDMAg9EW01wtZ3xieI8tSsQ2qq6u+phu/RJy3VQxE69Q7IyK2MiytN9FBcoSsz1yrUZSbENW
sI5V8Lpn2iV2ZgZzanwa4EaiHtbM21seopM0a0+MILxMGhqN8acwKyq7CIMWdL/Z+KAZVdMg6miT
s44nyCF4uM5Y3CbkpZhGIcu20MszDC+SHcs69vCAvbmWM21/OZCXwTN/ltpC21Ur69rBt8ynGr5d
K1+VN6cB1mMWzjPR38RiQB9WuNqIrWNZAptMg+58pc7gS0bjA6UJNBHAaJAVY9l5sWFPxwR1DFtM
kx6AHaC5syVBDMawLg9RPQ0r0Y1fIEtQnbLqA+N7t66Xxs6GbF7PWXODuw+sArLtGs/EjqbIbF0W
6ZXdzLRKY4PkfviANPU1ENRkl8kMJTGYLeOIudLCsdOW6iH/MfY6Cs/s+cW3WBrXebhRjdhLjjfV
9mdCOU9JLt/LKbm2editI0djuqD57CJm1lKh17+zuk+ONXxrzxYK7EhOwBu3MaiDcJ0gHTApc6kG
A0RdDuQC1XrxrSAmf5a/4jG6UkU+HYXSz06HCp9P5iktvFtAi4e4QAexlAmWyhbwS4diLWodR4Qe
E0rxzBcR5u95TiUGFSSfdaIf0KDf2MTUWzmYr1FGbXwnk5dJN84xFJ+d8VrrYxbIJhJwUxSlXQk6
h0xcfWUvee0qPYX0hK5HzDio6DW7tnZ+mMvhi/GuxGtPBji8sw0iR5pAlhBf1UxotmPLuK+7FGo2
IzvqueajMcbYAfAp5k56UzFUowfO9rdTTCGBHy/WmLPXdXjqRDJcaPgLhrrB/rDMqQiVBJAMOAEi
jwqYVkPi/UiS5HYwFg9UyPCFc8uT1rQPyFpkKVJEErs5eU2qnU1XY7geXSL7GMoJ1FLJmTtN7BC5
e96PJX4VfDrhNh/006yxrUt5f9RZMRyIsUSr5Ctp7R/sKadVDCpICiIn9FGTBcI92eKJWfuv7FHv
VSStW1grrC4UCVUteeDU4y3sJOI52WbkutEBLyz9+UnhC2XxgPKrHKiLHlaS4dnRqyA0kX64Am1F
nlHjFK2tAsyJUG9yNLVNnamG5KxxoFcF/cs03llGMBNJX9wk5TVruKqVklm1csUbdRX1mbuHUR3a
pI9PmlUGpnxTnyj7oWcAtEq2Gnv1xALbgC9NVLL45K06H7QYoqhv9VtqMEEmC5Yy0t35hMH3E0Vz
rJZONtOGFUioX/goDr5UNPhhbmN/qb+2IbI+Gk8T1daHnO5CacISdXAS9YVtUZbkkZOzmaO7xtIN
6N7UPRtkm6bs+KJmS4cRpVMrbXLqSo1ffcGltHYgoFFDY8RBncSceHrg0bL4Kfz/5Oq8mhPXwjX9
i1SlHG5RIhowYNrcqIztVkI5ol8/j9inpmdO1d5uB2ykpRW+8IbHvtVmBY0cUJd2C5uPsQ82ciz5
MExhaDNlO/McpMs20i7946m7He4YuU4BA2IqE91LiT+mlD5/na+Tof6aQEw01XiwHuq7VIU72Sx+
5EpfNdUT+Atp3zOxO628SlCQXZ0pJlYorFYIDMWxV4pT5MPRwjyMOH2DfNw97/6iGtz5RSPnKMLD
kA/JNEF0P8nnusmPUrNwpND40+TBrgm1Hx3sBVqexm/8eCuHXti16KksimTMFg/N+kxMBQ0skRGL
UvY+3AkHTQjtp5kfno/WwBXKuMV5uckVvcMWvt2FpSa7ZgpUi1EqbMOS9xEV4YbQjwmL5sd9sh4e
vhdHow7vYd9e9ERYm3NcKVa0HX5UJTxoEtM6xsIR/QOa6DRooqb2QoODFASILTXCqmAHL7BCFITI
i7M/Qpke8BXdZjnitOay6J+QFt08oJk/oomvNY8T8v8UYkPx0kpIjlqobiEJJJ67Z72qTH2VDgmK
y+N1yuoZdJkES4Cr1BQMBJYjWeWSNcmm++RLFnB52aKzXqXAxmMygUVZoM8HdMqW8hwf0ki6PmrB
8oOeJpOlfo9p77eqfLPSdpfghGhE5rsmAXWejQgDOiJ0CjTUlNVVTymAyrm5nNKTnMJdVnTtLNV5
idV06wR9s5ObBBrSg8eP7gS40nxVp2x0apw/PTg1C7wYqKKVyUCfh5pX0oQ+UwYEWj4fMiJk607Q
gWlUA6Lbr081s7McdZyr8/OPTQqb//OT19dxhfaP2eH+83r168PrBzJjL9r/vvnvJ/++Z8iRF0jP
ePn6jX/f/3/e/vXN14X9r9fQFN8o8uye2AFhdF+v44TFoPL1Kfs+vPV/f7ICBGkqA16QTbDWiu5U
GGnpvf7w6wM1V2TB5zv890EvoMv/+7KrlWiN7qkWBE/so82v7PUer1ep//9L//ueiviTyAY5t6Oa
uefQzR+mrJMQMgoiB1dXlKde33y95vVBm7sW44zgbPTzXK6z/9fv//uyB3dhA7lEXvbV4vr3E6nQ
U3+Wz/8HcomqkSg5jzFsnYEvRo9d8vCAqp+OceA1zwY2EuI7djT3O6JsFhN7fdoJ4SFv0ZTu/GqI
tsKuUd84rSZtRz6RJBfTpaxIUBq4nNRrFD3Hz+GonNDD2Rd2hZ7lhsgFP/NL5ufgP6/TlYhUxiDw
G/1cF4ULIul1fJaogavZydzqgp+glU4WZMeL+DfZW9Q/F9O121GUOT7O5kHB/+5bQSa+wO9mKxEP
2w9sFBGwcsrB635Zv+Qq6C3KhZ3dkPOINwWNbWMZf9F3xHVNxDLWz6Q1/gB82n6jnpAC9oMcozpF
fxsDPEgXEUeLo9ybXUAR22585cpWguCIhyt9A0U0+CjP6YZqkwRTNnNQiZUBfZ8oEXccabuHj5SM
dFbVdST5Iygi1dXN/g029uGxNw+IfsW42vtt54kS6CKS2WgPEuk9bL3iHZvs+rHlo7bNEaSdpgjw
7p9pRrvTDKabL+z4KBkYMy2aX4Cmk94hfbkI+3FF3qOvYz/zUQlsMKvA2hYZYpsjOcdXmH2U8ngq
LBXAAwVhHa2mlFPdVuGw8mF8T8SL8HVowDwHDpawtGA2j1N2Y4N+HMA+LcGXnfJTdYxs1KQ85DBJ
zcIlcBiC3IWxyL4s749h7Z/2CBgheKJ3EKxnVX7H0tczqj8EkSF7aFhg0ESKiYqKk3xh6bys3ecf
dV+63ySm8Gx27eA8/1DXFW5YFWxDHMeO19FGKmYR095ZjOsSq9YFDuKkhwC67QPKmfXSdA6p3fNt
ehTzxwJ5D1s9BD/mql9Af1iqn8HZXCEb7+uHeIfU509+59+BuVZf9dXjHl+kyg9+hM5rrzCdmarB
IXSBWy4IvxgAZWk1zKvIloO1NMsh/oqH/IoX6oFTEUwweDd3XBQko058Cz6/rYt5MA9i72oIG8EF
h8yzRnc9ncGQB4pIIOEND/n/x8JHB9ugdeQWl+o3vbWC7cEBVpxb8bYP3/9QiJYoK9sb4LbS3kBO
pICCtaSEj7hVgYEZTjSyI9mowy4g7Lw/6bRfgq329qu8v8f9SrB/EZKr72VLd8lJ9rEr8O6oz13O
aJ9rDlIuC3g6cyxyHCP/8Qk2EQwlRxnVnGawLTcFGFQJv3gc759uuy33EB5wb7sMUBg3MTuOP21i
2NPc/cMZN0LsrYpLSzHpJmGq8j/fpaDhhevMdBEwe+bvXcEK8ColcTC8XoTrCVnvC3832Vd+9ZtV
C+ayjTi5ZqMbDyn7o9mSocjWh+pTZ6HWY0/fTLbvXbIdPTR8PFlbxG/drt63p5ZW7OzvvRtV5vhH
vBxXCEh7v+qqXsI5f8A1ah0DqOk8U35T27dsvNmwEX069fU79eulYJtnaj6c39jl4vmCbjgYDeep
OulOeAtgGi/wJKNqNy9nHiazbAOHJFzPg9n8riR+PFxSN4U9nO9LNNLClUGNAz2WjbjWvgUMbOx0
NR1p8CJjq7OSl2O1it+iA2J5lmEXu3ER3iiSJPZ0jV1whV56i910TZU6XpPnFEcCJkau8EuYNNmR
yvjCuCdEKa64m1ZgRD2IarXsZG+3ojzIx+4vwA9GpRa8zp6qJWwNPXOR4YvfEC2ovpq3+P054dZu
B85Q3+QfOgqi9EGkSykLsGHsU5+c4FvA9pXB6/rjtBVQLlC/+h8Ny852V7UeXTJrcUMlEYXGv7G4
R0n5TjtRx9vDEd5gJqSXwBmvFRb3Md/pZw2b1WQsqESBuNtHFDdt1kT2W/i4MBNbKffhFxTfJNNB
dtnCUD1eVDsmS+EzKm6ITO7ieYn+dMfB7409ozNtKhtjcnVR36EoTODqbTmHXYH0N4WEeaZHz63a
fxY7iUfU2MkfvNjQj5gWZOPZmlUIDw71+WnLGoldMX9Xlo3fXfDfBF1ibltQye8J9RoJu9XF2GIW
Ymf+VLgjj374RUlokcwnxgkzWW3HEQj+ZwPEg81hCFfFrWYfps8On8ip/PCI8tvDG+9PIlURMUWH
8g8btD0/e0o1xVe2nhY0uGHN/KDfDiRN30Vev1TnuVcidNp9oAaNtzQmV4R4ifxO4fJxvmHnWnyF
x8dpYkW9c4nib33ihueb3rH10IuGj8F6WyXmIljhpxA60KmXmIu+/g+xoriDBdqErtdcAMXFxoKO
iZu+AT21g2N+KC7FBSmQSF1CHGAk0MXHxec5QxP9xzfCzwvzd1L3GsGuD5YrtNMJmR9QhwDoUdTg
SALbg+kJVpLDJfvlZGAbuUJXkASb83xAA2vPPOd4C9YVzjyiG4KCs5Mf86/eeCAuqpozCm/yRcNa
qXwOKI+TlBukJXSU7rnXQBhwpbv8m+F1AwDb+jYyGx2GgPoc7Ovk1FoeTpXxekV/O/e8WUWyATu0
WOuV72TtguY5ZB3jLcHnD7G64Dit4l+tQ6O9gQVvvJUgQHrxIzpjsTLPgbf0TOJ9b6/ihYX6Gzn0
zsK1sqluiVPZbJ7sGTAZZVu7G5hyQWdYeOGm+9LX5Ypl8Cf8Cm7CRllVm9DD5JoRtAFY0xEumkPV
kI8vHgf5K9zMAk9UQOzAcF8bk8Pm5IyGh/P54+PQLmDtMTz0tqz+jYfTXEzJZwhtWuc8RBSPuN/E
Oc/TtPJ7qkaLcmPCQkpcdscGZVRaiavHF4aJuGM50NC8xjcTh5VvHsoNOkU2SYMgUawgHJqKG7AQ
Ap4ZHAJUOjuo/WOjcn6h5pg+sEfZom0lK56ULY3uZJgAEk8RpV+wxgtRXIU8Wj1ZaeoGfSTpHY9p
+5cWri0sN47oawtiz5NlLZ4QcjIcsxYSDD7qDh7Q6+5W7yMvsQ7l0nD9wKOa5QQecDSbWf6uYDi7
KNzhOO6DYR9Wd9yesu9KONew48cfhWxSVqwdMMZcXCOKJ+A4bYQHqUN1p8pc4SOZijfdZi5nS/Mr
TBrYfqMvLFvj6wHfiHivdFr4zcF0VlHQAL1fLDiuKFONxokSpxZscSFTXegAQv4tw+qwASBnpIkV
hvQ6jNJgF4AEuakOlQQIdGu2HWn58PJ94kzqUrmzt3GeEEhLBuKUwBLnrAFJjWNu8mw9wpXqknL8
jhTGVgSqLLw9O08EV3Xd/VZ2dQEwJtllycbhEIISUJc9m8c7iDztvUL1jX1bWyNTEfbu97TBGG4K
FvSfGzwiNb9v7JRSsnwBfkhkDXuYNea0+ZGucWPXJ5BHgLN/1V+hXGL39zv4ikkY8QnUiVDjivzE
SoSGDtLUxUAJJihFf6ori+xdQvZzgJPmUiSuW1SI/bSmAo1bmTOGDsLz6WQXjYf/BQ2VBFKCrZ9Q
kifekYcNXrkylSAMYfOVzGqVx/Wo7impTI8dTkrCe5C8haNNs+Jm/AlUx1TfRlgFlIB/QET/Nx7s
fQ+OlNRVuWafM6EsVoz2Yy+QeGyaZFWeCF0oP4rDqkLMERQmJrbzswQRSo7xka6TxGM9IztJ44mz
96wOSy3coq8h2wivrJHg69xy2hbpYdwUNpJ3PLEWYbXHJhJ/BXWbxG6WOzfAL4KEBpPbg3HwI0wn
0COzpz9JZndv9eF5KQZ3kD2xeO9xNk99JP4pqogX3BSFdoFzyxNhpmGl6DulOT2Fj2D8pHleANEh
ZoBWcmshYyWLa0uFmRAcHimwlvdpD4bE8gzE1yuXAOPph92eAHXaZD7+GQ9tT6HRgMSzmpAj9xMH
XF21C+bRYyoVlwfgrTNNnfUT6iveHveGkwDOjgfNB/kyAFty55CYSUvE8OrsqEfrEeWN4PxIvJzd
ADIQ0Jc5fFHYzeQK8DMFjnttoZjy2BhkW8qhk/aEM5yPbYl6nD38mr9oXMGY6GvwUR7gjEr10o6S
VHGOUHSJBK/U7CoAOeCqDM2eJm3Y+4nB3mYjkaigeZeu03ppZBuUsXFqGLu/5AkD++yJWgjanpQa
ZUx+FEB39qBR/HbyxBFL/5EiA+M+hW3eEMm7yCLnob+fp9/S2ud0wyyfdkyaOdp3Gb0nq9xYSp4u
rcsEAfPFHIRxjkCVQJz1GFbeI9pSjs4t8tZtOqMRG3EBKB61b6cjIcElQRdR3kUWG5H/x7GlmXnh
AUx3okHwdbN/BOdylaJv64PABtuLeNyQbiL2QSjmxqEWkXZdc2RLsl2q9+EGTMK6lwJwDfIdTiU8
rH4RwFQK99ktxYPm6jS/tmrIWU4QO5ZrKt/PXzYbnHCpBA+KxzFN6xgbKjVeAlh+CBfNazMvspY6
VOFrjY1D9BOAbP3lSEKbEcfw8cxFs+c8zIWCNjO1EI4iAib2uulxHAWnP3M8cD4t2j3rxlwrtLC9
PWKHxK8V9XCPuKM9ZUvqVzY0xrfwK/1qt7dyVSxu5Y+yHK/foJ1QtBfs9qfE+Jc8jaQ0/orZmJ47
HsLVIKZhin5QFsDo+kAuu4x32TEpUTde0C7vSO++hFMSOuNJZ5C+FKffj7qbfBN2GbbCMWZsz6VX
Cs4jZUM1V/W9v7KX5k51hI9Ki52KYe03EMpdukl0kYlS+Zjvs1265oYW7UlbzsUDMEnAaQjRbOue
CB7bDZleus73ebkc3sefDoRJTaG9h14KFRU01IKgKKrcrLkBNEREKig8C5onOdQIP5mZCXbxQv9w
/gr4j7qKzW1KP/cQOdWwmw+S8cTa4p3I3P3qwjZWHDufBZdyfRW0NvasbX5i8bIiHx69cuoF7OkI
THULmfBpWEY25PxxJW2hBDPLnr+xW/6AEkciy3AxH8/WOAyRyNrVX/EiHVnuvEtG0nBosSP5Aeaa
/cbH7GhsCt9wCe/03et6wn6ffIvutIXlMKfNBPklPi/7oNvnCCAY60b2uKkQlR5UTLBvwTOBM/I2
zQ3T7qIQUFnX5A85uYHa9UJbyr8UmIR7ClLs2yid7ijjkjdvkLmHzxbPIR8PTK12T6YqXQkvdbv9
VERHJQn09rgHfU+GX++plczqEYsp9gABiUS0DA5WDLEtfVM4isGLYqn38OjoPwISF1hnpofvDdts
fNM/m9Jj1YTsf8Ii3RE04Ub6a/Re6MqXcfBI2uEyIQ5pfhY+7gm+UaxIM8TUVbDZ0/dx9ldaWFfe
vB08LG+w+TRRUAg3SeuKvROFrngWPDRcCOEnbdseQiRQ34e3B7SwFXJ4C6JZVTngrSh+6tQ+9IPJ
+vplAq0Cn3tAqCy22bI6DBhXvZN+1dtaXpRnLfKFbyh2iWJnABeglnnWoaeJo9oBlReAy1s9967V
N3YjWwDEGzjNcD3pyYDwWAwN3LxFdLTD1j7VxrUQHamwvxDihA3MqZN5TvF0ekIIJ0db0OGwr9BZ
/gr+9qfCQrhzJZVLylxpfBog/ekOK7HQzzGeFS1V+23Z/xm+OM94m1vmI7RUtZ/X8m+GHJ5GvYmc
TRX+lg1NVTu9PU5n1PDCbXMkGuluCN4h3iXLm5bCK8rBxRLEBWXGljiW6kDzi9xSZLNmAT9DghJ/
lY1vvRObb1DgJr9ECaCjhil/yp8JZEcqM2/hG3ZWHdw4eQNtJ5m2QEVkj2SC4zk/EQtkN1jMZ4Nu
GDO1sqmAUMCg0sM+vUALEBglxY5fNOUfHgIAu2fq811R3gjMoXEl0NBoduJErdlNtg2SK9oyMy5o
1QzqoaBWc4XWgAEYscJIHGo2m+zDbPdj/c5T38G/LLtNCosi31somRePe8FBUFGDS0Lo+rza2IrP
P1Tocn0torqHBNB05z8qMhYQnPmfNyXYZCAgh/JiGUdU6fU5DtXjAyT3ZVkszymEHfSwM6wMN7wH
ulydH/zN98z6b2ojGMeMy6bHxs6tA4cNbUuOP9dHFnq/DDxgj4oDPrdYNu9GsEHEGkXBAGToJ3U6
QnhAt1ciXrIlCpZwXAJ7NfOjcFNHmJryud1e2yv/zBW3pXa13ivsXqk4B5qtf3bCksTrjXkPLDD1
e8iVbnvFmMyfSpcwjF1jT6Zh5l8iAHCOKhNPeZzSHngrOrwN5WuyNhZzxK5O+Isv8TLxkhKdbsca
Pvhjd5LL1GZiNN0+JF+noCujrAnO2SX5vApvHENwCtlhQJzQ+CGIKl0ZGDpVG9xi33Bgr3tvXM4D
cuOKANEaAY2wBWclWTQnIuiwmBqG6b52wGzHdnsiVy9PGVmNnryNd0arvxJrsa1F83YVzbOPTY+4
NPjsLtE3qQtxMbVcNsjYY1sylnKyIbHY/GL6G2CzdSLETCj60RNq6D/e2d3GP5nk48wEj5I6ykDT
aQccMzlR1GBpvRG1P1ZNuMOmFKcliVP6ChZ8vEs0sRGgpDQTSF7qr0jtF2MMVgRfTae/igMr7Qik
wrAWyVmkTZm6QrxvTFd4Y5Djyk6oFQLBpYezGy6q+1wjeEZc7bHIlHt7Aku2peBRUa0hADU/ie6x
puFTqv+kQoQUEjUrYgSdZ/CBmCTGUZwDwFhwskz2HaipRbZo/kJQI6JKdZuSu4oDjauBWvcJS0BG
JBAgqSr9Dhq6SgDPLuE6Wf0RTtRE2TL8NELOGsLu/IBUvx9+Q8o5f1UOxQrBgsKD509YNSQ+Iwow
JSVFStckScHnc9gp13yfupxtnwybmFyhJDDXziYVmtSh3CWI93Fhfsa3NFyxNXA12WW885fYVjQS
dmghiAV0+wfoqbNOUostp2cWW+WuyhhG2N0tOg1vMZQuKo4fAVR27n6XpHtD8/ljj+bEriUzMuQW
J2XZn7IPOsnac1vZw0fEJOT1ZbgtmdR3gPbWadywkClWgwR7M3dMcCpNJocP5q3IAjEg7F0ZIVbq
kqjP6QjYDXxPcGe0aCkhwvyh1VdYcrTaaIaSv6ZnXkthB6tOxOpkzeO58zR6jeaSO1ISIq2uwGId
IiK+yuX3EDwnQF8WvLpz4ODxC/wp1LhCiqMa7uHUXHPrE3ZLCzoGhRQqTPGaWvuo33Is38Jlqa6I
nBtlk2lXga2faxbwca/9Z4i6kT+Kz3nyoJZBr33BMyM2IbkamJU5vV+X56DaYruH484VRYIjcBIw
VU4EJiqgYYoVxZKr51r5y3yiSMxn6uk83YoCaTWPDffbKhfekJ2M8SjZUsYzP0Vjt9GcXHapJvI5
KVdxEUdblc6J9rDVfkljvWB5Rz/l+MOgdsMnv877zOmKw0DjaUmcpWwYVu6I+yoJd3qeiCPMVreE
RCH0n7kch0OYNPdzjP4wi79qPuOlCkvGKBEdc5rDoBLNL4TjgDRQ7CEvLnmKlChvzE7+JmRUzr1A
WBbiH+76QbGxSj8o+/MFl09lvZ3DEY0fydSt2Sk5+UippZIDd75NUpRiniU8M+6VbBCFViJHHirn
PKOKcpxAQUPCp8tj/Pgr3ABPvcVwWXaZWzUhc+Bw9Vwjj4hdgakUaOxwR6E5YXvnVzcrs7mj78gD
n9AXS1H4q1K235kh0sjzuU2dhFIlXgnzpDVdXfrDXJmtE0pHxv+DRfR6Z94B7yEuAWkmahoqTCD6
4w7pSYlEMRMVwgPF2JjcH3YOybA/liuGn7fn4M9Pz2nNsPL7dMbnB4pJUeVy7zgA8hi5HSa94nJV
LCJ+wkt4HIM/RrSG59vmbvF45tIwo2LoGAKuERUQ7n9C4DS0uXN+ietlEswPCXWnzoHATAuJB0gO
ivni3L4Rn802wBKK/h1nD1EShRZIts5zN9x44/5El0AgY/J4X26H/6bmxB/UKfNobzwe6sIIC1PY
OxnanlWhqSuWfKZsWm3V0RXQoGfQBBZhodM3dfhj88KAVsVi0Jyuoll3NjYoYLSmx4NlgfAevJDH
zh1ym/A+IHXrfgXXdSmwN0zulB0rYJJz/wAYKNGv089L2ZasJVJrU+CNdHUtRzrrWK7kFBgpJpyY
87x5AOpZAMrpPo1D0mKU6BTGgfsZmErEg0tj2vIYeC3A/3kuAkyh/CzPU2qGvlJxJ9xhrgLrvAy/
Wu2DG2WUuQpex2OQzDWPAe0PIu7a2EUgJpULvxCJ28Ha0q9jfvAox94OMr+SfN6JnjviKk28TgSW
Ok1AazPMq88g7eOquOxpS2ODZZGiI9dtmGTtoXunQRrWKOk7ITSpM75JVD3K1o0qwhZQOj4tNlhq
lhfmDs6+Yu5zdaxjLXKJHMfOaxJXtNCUlWwjX71PlsN2YnXHvv1MgIk1uJs/Vpm6A9Imyp6pLxp5
h7B0NGGW6hfiita4pbggxlIYr5onaleeMZfZB2fWntGc+JLbnRFcJZrUS+LyQFoaiPlgrNozb2lz
zQMbbiwgOrJL8gTCcSpXr+FfZC4VHKyemJNmdVHH1X8jzF4qtFB0qajiAuWQC6c1ov2u+TGuwLpx
Z0/B5ZGwFhkfDVGaDEMquk52fVA/qOExGs3kwsCCg8MsBFNgyI6MDx3q380yyjweHQNF11qJXLA6
DwCfDCw7EF/XGqxyqj8uAuaMOr+fQvubbAm3UHmeHCxIlA/LhUdN7of747kyLQP6dtiSkgA9Nta9
OgbcE4kTkzFeM7CkeVwS9z8DgiD5A2TVXWQ0ER8o5twUfGSswrG/TNOGt58nQU8p0+55nqNN9VwL
fJUqJ1nZgs6FPNtnoDpFSW3R9c8FJEDbZ/fEuY56P1ig91j/w2K0NtE3KNXsfZ6v2EuSpJqrp44/
8o3sgUlGgksOrJK1FcMZ4wh13Ipj4FbCVQTj+Vp2JqrU/TzSCiOgoKdDS4Uzk9BCaYDCOSVzLF/F
mt9UICrcecAxG6EjhQrwB0qDVNBi4F10GEFPoWYDImDTK0cg/dV59tCZFpa5kVBuknIqREcDyy+W
wbx+VLtCI0d2SuB3hxrrsW7LN3jUVbWpK5IKBy4US3J4Cz4YUVHegexKqNzLmK26BXuIDMFxCZ1R
aZa1eZ/ntXLkWVJoFWmI0vasYhulJvYbW3hg6OF2iIdABeXaJjgNlAgsP7PmcXs+zTX7sCxb7P6k
+NWbAb5fdiz8semR90sNMenWSUPEGp1CXTMNuYs+9EmgBQJ1FmjtJiQlN9LdKllZ0VuLoLKAnjWL
x20THyoFKw1EppmsiuFL+Aaxwjam/lZrwVqO5ntWuPDscJspLESnjmXjgEGcZxI+myI0WeShbHFn
YVfP8EwbJXyjsxdWmz7aPNF57P/07XnuelFKiFzUkxRWaL1mr5IpObXzvJ5t17B9/KKMALtJ8ctq
ycTkUTBlQfxTkspj//nGCtSo9RFkGQuWSB5eOIzMAs3yuYk3mBt+xNY+xxzRqjkKd75G7JI/FUbw
sm0Nj9IU0qGdi5z2ayF9h1uZPee74JUIo89f6g7sxBpgZLSJAFtjOG0t50iadS+A/fykIsLbGw3i
fPPqoePEuf3gOEXQhNlI0/85byDzmY2+pbxiJwGgjDc6Eh9Mm047siwBpwfNB0bYPPeyXyMQEkxu
G7tN+82EpwcSKEeWbhuz2SHC7EbJ+8gNAXZgVQh4RCKLJ/pSu4Zbgt4fDwwMTLdRtGU4LIWnJ1I6
x6tUOPJ0BmRS+406LSnkMNxCfkS5VGdjeW1GLNby8PhkzrCkuDJ2ogmrXK7gtZ2zGbFz8IhC0Rcf
Kx4aO08GaAVvUxYyNxk7zReAEDYozjtBW/Hyzh/Im4mXHzi52QRghbRnG+viXW2CMyY2d0LRJmzg
zXhXzj6KZXzJGBKcsVrEkRz1QAdHsyjbz00GHiu/lYUQc8CM7xArcWZKTjKiR6l+CGDJtPsc7/Gn
CEFS6JAABRr4HQCEE3iHOZJ9gO0xZF2xZqinPZQvtA9tWjJEYty98c0mf6A2SrJOvjof3yBPKH+C
LHrY2gwzQF1GkVcgLSgmczjXVJgCInIIhYJkeuZoZcBJVdQyLHQsKLohLRVWKE0hiD4ymPPX//kE
9hrevGgFjHZVTc26q1FKqsOECEkf3nBkS2AKtcZaUyk2Kbg6ZylIzueA0zYSZceXCsZLFcOqJGBk
sOntXM1WENZuSQuNIpu9h1KBOSVWKd42EY1uAVILEje5K9QYQwbYl64xXw4xMpNlVtKgYLEmsomj
wiQ69Wwz86zTfRnrgidNPJFmUC+DPjzsMGgMiBUjO1erKm4fnRFRIJGaHRtfZqfGhItTFn4NAYdM
iQrYMpoyvzPchLgmRJl1lQKaXmAk83BTQzqNplJ4+mzh8/r1QNefSOCb+9e36lTJCHLE0+tneLY+
lyOVmzzGpCaXUWbIXqY0VcyQdf0W4bF6nf7fD3I4AcR8fd3OhkJIJqBjMCtM1Co6Jy+vyv8+KI2v
aQVHyfCsCDfE938vSPTk23zqnYuoOU2g+QOSsmiu/vv69VmPPiouw9nqOTsRxS8r2denDxHuN+6B
ZeLn+bQRKpCdQlo/nVFFDTg3DNYIthoAxAL1f67WnO2F6irFNOr16esW/vvF+bdBdvKTf98s02DV
1+RgbUOtpzZAQr7e+fXh5aX5n7Pt69PXN7WyuloincRRga0UZiLCvSon3ctp8/VhmL/8X997/eD1
PRkpeSXRY18xhi0iFJKX92EF1KUq3SEhkYtCRC7T6qMW5QZBq8hwWvobctjg49FjYo9CVELM2iWm
DpPXKPxGQLiPyswEWEwz5/J2QmUgH/82D4i2gRDcQy19EBFU6yKwWneoNBojE5i2hBJaggQc7dE8
3GMp5XeKOpH6zUQ69LWdR2kmhOQNzCZ0apCHY+yenbkQnsOhbDmQe1Gz8Y4twTQ/SYkeb/U4swlN
FGub3pygO5v3rDnVGgVBrZbyM0axQky6LsYZLvAm6rWaXNIIoUii1vrxKUuHSnwWKGwCfK2GYNGO
hCdPMIe+VqNZbkHQIiWgPochuxI9EjdWOdKKvntvwFWWVK1MnK52JVbWWr8SYwlVsEddOQFiNU6G
Ynpkaf2yeQzUoUrVtSD3Ye/BSIdPr8GYw6lRInNqY5uGUk1GXv2MncABHRIG6VTbwpJmeiKkdOs5
hOAeGjZdhciRErJCga7M9CgbrzIzBrXHhKynPmqJilcOIEIwgsGis4g/ChG5MRO7HWjyCDUAnDKM
eCWhzTwgdhqbFAiRLgpoE3W3vmDQ6gqrkVj/UCxyh3wk2sS8h0hqdJAoBMh0gx+Iv73Rg/jHl16Z
zfgCgcQSRW2jw3bwUSR3iwqQJqFHNWIBZJcPgscopwHTUazSA/pRmN94YjwNYNpQ1pyKLt9llXyS
56wLKsTKpIQI1AsGrQHyyNqPaFTg4ysYvhgNn0XHFQtCCihQMLddiz2QyNlldNE6HxHMVGPAnmWU
fiIWXPuidrcSS9uGUMztTINoWsbhVdLJDMExdytcWfEd7kenEvN8YynoyYliDZwNN6+HNIf3UhEg
opc/dtDBhmLot4jYKrtcLo/oO4GQotELBWXawH3/U8kKUIJe8MsuRhkG6+fK9B+4Bh2HfN8ounWN
5xKihuqGYm6yMV8lcdGuulJDswZ/bk2od4aB9kdatTc91CRvGCqwKixeGxGnIy7inHvxM3YeaLfM
k4g8JzZ6qjnGT15Ow2Ia4LYlqvpTCYRzYaZ4rU48IvQ5CqixAZghQ9+ti5HQMjBWG0DSJtMzA6mE
g4+UdJ9pLNAFmtrUSyTO36f6Y4TGsBxqiH3QPt6UPpUxssS2ongQ/T+DL03RoXOkw67pw9B/nnGY
8nqESrZ1WW3h07QbeCubRyD9VZ4NBJqSwhlHAL0GAEmtttE0KfGFpJdZrm6bSdVanN5bHfIsAoHY
rwGOgOa3MnsDFJv8JEkqk4ddP/RmDUOqs8VA+xGzIsOzRfcD6cFJUDeXoc5vAwrmSt9J/oSI6jzT
Yepaoouoq7w1oufdTMsYH73INSMobzjaDJXU+CPxt2otBUVaDnEJpVmHapNbYD3qaYg3CeeI1WLC
MgWQvQey4hm0CAzEqGDAVpoxa1oCz5YL0ZNDY52VWMvmBramaRdVNqThlSQK0wrBrudRjaJlUmob
pkh2x/wX20XA620xXqSMPK6D5qYPdNaGhrJhVH8iPbJUzVbYTDEwDWEmSJbjFHqK2Vye4mNcKaKy
rXg0lBxBf4cR6imd8qsN5DcwrgZqAkRFkvR8G+nvDmFCIhRr015TlWttSQ2Vjyle1bFCTIglgFU/
W3JCSFh6mYI3q/txVUg6uMGILrLgQYRVnEKBpiNW+ukJ/3X9DFWMzAMrsp9yjpE1gYz+KLZdXCrH
rkrOASLViKE16UpOLqhvi4gTllsrnJSNTD9LT2P53CJtijaMYTeIYaKOcsPe8QcF1XiZYUH0jBA8
kpXoUjghlNNVYd5wA+qxXyh2Aa4+fgLpGPaAiNQvEAkxoJ9llvVWLMt4m0rRR6735Hl0MrCe2EkC
evml2Q+ekOIGKGXlB7PULisBbWOE8P8Pd2fS5CqyZtv/8uZcwwHHYfAmEeq76JsTEyxOk/Q9Tvfr
30KRr05W3rIsq2lNZAoFQhISjvv37b02V5iBebMvs3XcGnQBQ/nkGKQazdIl66j6lYzBKWktGzlt
DoS+YtoJWr87kSeAHIC2S00488pLhXvUQf/cJVa7D3Ho0HhYSiR4h8Mmic9xSsSYyv9olcAfIH4E
mNQxgQ4A5+0YtqJrvXV5OKwjRxLZ0lfuJldEcciJS61juRtIp7eZapxNbmavogc/FLbTg6FCmmJ2
P69zL1/5ZbnkN/rdyRpt5rYMLdrprc1gWvpkkZA1DPO3sezumrylRpCO9m42+xNR7yFgpainBj08
OVQN7xKYQDCct4YFzCnviGBWrgSdlk5IXAyY4YEV7K2xJ2pYgFrqgOyBUKKoUHdW9oz9526YxpMB
3MoAqrZWc44Lggl9XREfKzFLAn2hgpIYxc8iKddZItfM353PwMT7zI/9EQofpXLl7WNm6MTsIutw
I30yJv9RYEMOi8anZeIVCLhXRknQUtW3L74rGNoNqorCZbE1hyRAz8w2Sw80fO1SpwJ4s3dNSppp
oeS+G9ZgTNORxaHokZp0EUrTsqM259WcM6bQWwdWFN6y/ozrkRDcPzDu32iOxWc1v8P79m7DmLyB
oufzuzhe5tmPzxOpFDJH26C/TeRXwspmNUA66kzeU92MpwaCJLrhn6F0mZiHTfcaGY+DRI+e+m29
CZL+Zzw5wZNPZ8ksYw1OwPPOYdj/CFsVbI09UNldXdG6tbqRMsBc7uucKX0qyEdqcocct/aH6Ppt
YzHdICwj2Tbe/B4HCDFqXMKQ0ziNP1Tbrp1w7tZS9LSbBTQeIDEXMZ4nOO0nXdFChcK6GYRPg1Cx
yGEZ3i247TmN7NtxCTcQkfrWxP5+sPQ3LjiPrmfB6VqIEtV24DxdV0EgT5WfHUcxd7jNlxqTWT6N
flzuweEdCeniQ1oYfCUFett3aA+2Nv5nt1439UkCBLxTsa7PgAko65PK4VMh8KK+XRNDdWeLzj2l
Pq3XESNOGpFqNSRzwNiUfif0NTk1gUYdlKRb0hspuY4SwsNgljvSKiLCDoNSHsVoAOucxJvtpnez
HtyzyJpXbOtcJz3UmwmGdMtiyBknintT4d+nLl8loAhUTZZ9A+uAPqc5VCtXPFAx67K8ZUEBu4qQ
inPhtAkV8I5anVtJkErtIen7+rVFtrip6K9Dd3h0wdVCAKj4yjImdL1Jl74WRM/PjVNg3iufukSz
HJYY7kYp96R7WXvH9+/b2ox3mjjZZfJN5Uy1/TNL02rbYsNGDsyfuZd1ZLTJD3iUUNug5w6YjCla
io/Gqe/y0gYqP88Q3zh53HQCrk1iipCus2hymZIa+aZwx2njdI3Ej800wmBkykgiHmB4M7l0Pkrm
vrCfzF95Q2bMaA6w5AciEuJ6p8gXoqQaMozZ/MAD2rXZoMU+6HNy1sscvxvDJCzJBBENXtmgfbbN
zDvXPZXd0ip3ZbzYEBB8EhQrjmMwg+bpxc4CDrFjPW0P8zIrQLqehuZmdGbkjAjCWFAfRNqkDzr2
k22kaa6niy2yLFWMfn6yCYZOtyLvXapmhBP4cty7A/YjD0TRjQcN4ZBlfcT1KqUmRa6GI2ab6cnW
g2WO9XsKXz0CBG/ntMA7Bg0+fM8UFvyESf3KVXN6an3KKfVQcM2zzOAyQUXCL0D7JJDZi2lSF3Ed
Ie4r8iKpVFPzc0KA/mPr4ZS3YUE4KtwgA0y2hI9BZ+rKIz7GX/VEvpxP5hqVk/ZDkzw0G0VLySEb
SF4RB6CGNIpUWxwaymhFyIc1vfCus/lyWxBQ5KSwMJQm9WrPREY2oc0wElOSYt2+G0Y8centCfur
kmbfTMjRWUVQcopR/Xdzd5jxv7TdhTDp8OyZyZ3lDMYzy12bayfgZxiuTnvsXSLoYQbeu9p4JGJ3
HxQsFJSmq0ka9xZCLV30Ql1YDK2K1P4xLEh2SiwEPxCeQ9thRr/VvffB+ErZQbJ88hjlZLsrFbk2
Q+hXJxB3Aw2JbJ+yuD+oqmFsqaNDS6ffaMxgC9yPDOgFw4aleWvMeXHTDXJZhZr9YSJgu05BaWvN
1LnIUIYKG/eJGPK9IqPg3hn6fU95pA+D+BxNBtJ2Ys8v/D4ZThN7XiXSZOz0CFNyXOOnhbOA3Ln4
fYy5rJoRZyO/Fk5oprDYh8Zi04hy0yJ7bQXD6OSGBM2FDvzRrPlW2oO97qbmwxyAVMk45hStSMqM
5ncRmy9RQqtw7mnLe4Clkf/T6g+maaZBXX9EcS3WNkR5zl18+BXy/6im+xFFPcuuPL2Msf1kKHKI
TB/Im+nNN973IUR+PUUVUg2Se5g8NNm6iR6yeXqdl6DT0acArMv8UrTtyxwRrZeF4VMm39q+/zEm
wPUA8pgEhCm4LHEM5YvardWah3bMcYegIBHliF7BO0A+O0fNyRbmRzODZMht/6igDdz40vXQ3vaP
rU+iS2oOv2y42LeexBXSxz75UIrUVBln7+7wWpWl/Dk7T0WcEn/VkJRQzLSBknFpOtMJan3Kralz
HrkgralG/dHXfr/rfHp5cGtg4xHOvIWgRN6hQNEIv+XTmOksCGJUSWfEI4iGby3SNwasfkN2NUrJ
gvG96uMfcZn9rFRYU9Wt7xsR6FOBlrLnqqqAFfqtKUjTcuhHdvPrp/bEeDG1sfZzDhLcinJb2wE6
gHWTxda9aPqdSnPWNEO3KRjBb7UYT30f2nsrtJnwR+eZjBJqCYrWRTXvRugaBMJO2A6AqFN22xML
Sc1lMSYOJEiQXlNRENf1KhpmJlNWdYfHl9ZFzbkb1c574fu/7NwoN4luvxcu37gVBxXJYe6dnQkq
0onatAazIsXarvKw0jikCWld1Fj0EYyPhLo0Pr4tvnVOHydataNC65HCcB37yGLAxipgQAm+9H71
M6ZN2RGHKYMhRCGPB7VBwMxIE/jmp5EjJxLhPK2njD5yTDPOcMjxbpvvhcAFFXibqa3LfeOUDK8O
S7mgj950274TOTLfZfLez3Eap9rItjA/CrSLQJUMgxlzSy3dZx+EKjx0aRNtoqHV/7vDDiUo93/C
s91+ZvEfoLPjz78C2r6e9SefTQjnX4IsQSV90uekdCCg/YloI1/wXw5FWF8xoXYsqUDB/f/AQ+tf
RBpahBGalvKuYdj/gWiD3mbbHnNVkzxusG/if4Jos/6Wj0ecjCss4XrQIk3bsRwIcn8FtHWzDdNM
6/FC7dxfCxbjFUU+iPXVuA2rqH8pHcov2qEBX8eSdmLD8Cq6uGLxqp/6oMyfWUn9CPPy1I8+LAK7
uMQuoumI0d1CuW36xiEARBkbzGUB1vfEqzi71qdM6nkjAuVpxOPiuZu/fBH/RWyhXJIay2wKy2L/
8//+H7l8MBClllKKZDDPcgma/OsHc4qpSv1I95fQsvPtgKfF6pwfs9NIJgFhAbBGMSnLNUWHBlWk
1q13aoYRXGjk/OqiuTr6I/57txrPloDraGujA3Pcu2dAxGtzaPS9iiMM2MDYd2IMadp7AcJHLyAm
doh35oiQUmlBy7CEhWK1/TpIaGDF9ES2rln80ZXRQGKIZ91MTrdch4Z92BcQGfSQHFMwj3ifWuD5
Ez1RdxTB0cYVEhiGB+6st1/0iGrFVw7tPThMRrgvJs94cufKhlnByBqGiP7++Zi6f8tUvx5TV8EU
tHzS2wnp/NsxjeFquIyXFwagbtNDaNr4vaNBr6vwmUwBOpPzdDBmkuXsGMRmUSUfAMl/ek7YbmO/
to4tedsZaTF3fa/tXVfC/6HMgMOOtdXYyCfC9NJHgR+NA229ELSAJTggTiijnd9nyDl7JuiEI+Bg
dDxkzqxSbkhWovdeNig73eRpJFOYPmIaxtssqmhgWnl5cUYRIaUJGuIjfEETw8vuehSLcOQ7/IQC
y/hkDeLZVhxLf773Ijd/nUK5opgGbVlW0TkV5ZJzxyQpRoIwzSgsLPmYkrS4S6Iuf7U6aMRIdWw7
e4pzdzj8vun9eDxMEyv1f/4+xL+fvMqxTRAv0H6Ea1t/SytVE+O2UWXtpZCIDefy6KUN7eg+MXbE
ZAF5Daz42EO3O4+9E2MMYyIeEEZiRcsKOjkQ6nHRnWOelpwre+kLdytmaObrP79P92+nohKKYFZl
M+Mxl5u/QSClOYZO1YbFxbQMlm2pPBduLtew8uIVeU3+f/Ny1pLp+ddTf3k9f0mYdYj98ZX3t1Of
rCBSO5qovFD6BkJkMN3voFMYhiXXohHOZerSYg1H3X+qOaFuTKddub4ujz5T+VA75qN6tCc/fO1s
M9+bg81whh+8JiEabvYrbTDMmtBVt2VgFmgKJnUuodogScMj3ZqBe/5vjt/yhv/zB+Jcs6TlEGXm
LleT/3zeKXjouLLy+EL98UNlGNJVtKAsPNEwXIX1behiKKIi3q/bvjJONiMREgbEfYlbP8axFa56
UmM7wZPsidGwrcT99SZ1/F+CJu3ejjkFJzGj2gRGdBxn5EBt1Gws3TCyCz6dKmasxMg2k6AeDrXX
YNjPe3GYqQAfzBgDWduo7GIqPMGUfNUbAPkIM+ZhEkF0oWYOc6HLkM3l1E78uWUIoDdDBwfTtEzH
s0FXVnTUnQuBDVGoyoaAB22JJfiFxQjZMVxQVzqOxcnziGyspnTeEfvXHoOSbLHK6YrLPx93+e8/
JE8tl0c6DpbDhWQ5//5CLzVdLckCDgzC32+7YLToy8vhwZPN+xAZDLw97fmh8YaVFU0/U+ElzBMF
uAvkJzU94dsGHt5dxLoQ+JEBochSwWMyGeMNwK7kF55QWj/TT63Ti5Pa+9Fyk49kydfMPWpfaTRN
91BpiFGQGSNR4RIiKfDJ+NWjUxOOkTXAx6d+VrdWPd2TtTsQwzMvwZ6+sQ8L8TRYqYOzonZoXXs9
oAKTVYg0603hjM4uLty1QSrbjrpdzQKsyC4hdqI+aL71KTWhzK6aV0c9NFY7vnmt7M5M0//5AFu+
+refNumEjAiuz1wHXKhaALJ/OcQuSWlmE3X2uctRoYAzFEff0+JotiMepBA7aza73u76j+vN6AUB
Ystlm8YwaHP/fo4IjB8VleW/PPSXTaRKBOl4yxN/761v8+S2V1OFEHDZ7/XfAUn0f9792nJ20VTC
/cGJ7WKrvD5owP6iLQZw4PcTr//4esnrG4xyM8B65Lx+PWZf38HvF5/8lC8jUBrcddRRJfwvPtPv
rf/cr8Ax5qHqX47U9RnXe3/7WF/v6fqfrxfVVX6XiBWLJ72VnWcey+X51w0Cp/FQjC5/X/9zvZmu
h/961+GUTesLATThVvRErAVteDJwtcTC8ncAF8tWw+1b8BD+iOvNqPCN91iMAXwTnSPnP0g0STdT
9wK5/4++dMRep/YpceY/zLFz6Y3Fz10afWYj9X/S4L9XBMmsEk1VaFAeIvTxSDeqeiGF40IDIUWD
74bbuSnerJjpKrk+50Kb67hBnqiL/MgFH1GfyEgMKIw18Ho6sAF1oaoDDRfCRaSHaF0sayEsjA+D
weWczgJZE4AUB4SVQxDHBKdieUgV9jPPyTZWwDrRM8enoWAY1T37iD0FeiH5xexsXgq+9K2xi9F/
bgfLfWs96+LGP+uEnIRUJefYNvZ8beDp3OaeGvmdDn1KQcmggAnBHsvdblopbSCBy9HV+168hfP5
GNmaC5Lbw4rH2p59eDkEWDkhnowpmROZ5ODbJZQ2AcbeQ1fmXYHbz13vluAGXGFphWe6dtctQeIY
icT7PFK28mzCdykbhW10NDpzMf1OxEn6ete4DZLSxjrJGgtNVqbvKTDOqIUuITLE87J6spwGCbpr
PSZhc/Zr5B6znz/OIYvQqq22td+CvekPRhE8B34F8WDE02Ti4dT9D0WiRpMVIJsEtdSxrO072/lI
O3jkZWVvuwlXLTEY2LCa29Fwi60XYpZCR0uy34rrJR23JaCDnL3IdQ9csY+sY4npirJ4k3jNivRQ
joPi20vGH3GdPaKTMCD+MUqWDmYrNW5CYZj7SdW0ekd+YIXXYCrqTrmmQ1j0cj9GlIwdFI5N2OF3
kVzeo/pE+2jrTiRt0plLGNWBCVOqmG7ESGPQapGozTphdpMzFKcK+FFW0r3HRw3SKs/Ghrg+UMNq
LsFNwWukSY/+ShkWAEGDtog1/qGG9JCNr45Mfrql3pRjA+zISR6LsGxOnlSH0kyn2xL2/qYe8LKB
+bNVdMoMioFG/NhxnYcBIk5FnT71Ji4m1I0EHoErG+jKOtkuoEPYZfJ1TBA/ExR2W0WawL22v29q
t1l1rPRmGgqRjVJOl667DskEM6Sl18RGIoJoBayTEMV97cBeCsS6T4pnUl2XuEOImCVhpdp0SqR+
+BinkXp/5zC0JnNG0Qm8llXRJUK2N1dEQFZ0jZh19xedd5SEB/MU2pjxGooS5kT6lIVUxsXhJLyI
xitY7cMgpk2RqO+9Ed4xYGUHr01fJ22Q7Eoo066w7MMUYLSWqXnIQyzZjso4Sd3wwQEVy6kFHCz4
zF2jW9lMNjbhiJJeyu5gThXC7XC69M8qye4WvJ3JgIhMDdTaPBM/0XrgcuSYXHTroDzXTnOTyPYZ
EDV0slmcDFUOdAw4lUfcxzPzyxvXh9kk5k2S+KjNQnz6tHaF2ebor+tv/IZqVFceYdQpcCaZk9FO
HAp6vVp+MzyO3yiJpasq2EAOib83uaYINKYnzyVFS2W5uCm182QxQ73hsl3sehNhNLnzBr4IjP3U
f255h2j6Y0WuVvRdkjNWLkc6lu5MvdV4NWKb0c8N33qFA6snwaqaOwQoQLzj5DzWHtA5UoQYILNV
UkYslKbJOcqCcTJjVTQnTvKQeTGgham9b82EkGBnr+nP8gXYDU2iCl1jgFE86HzAMD2CPNCxgPbS
j7TvhxsOZOu6ODO6t4gW90jwBlpV1E5kwzUrX3eXSd6XtWHtxwCXcFJBhR9m2F2R+9DNlre2JxaN
Xe4fm4n6vA/libY+VLfMtLeOwMBR18axv0PwYx2xOyi/k08xjvuQ8RBbBc4sJwAkYDX5UxGggww6
R9+yLtqRRF1shfzQfn+yNA0L0h+epeWdVMA3PHcRAgvQ0VPgI6qKZzzhiBjGjiqqVYoRQ8onJ1i/
zXT8kjJw3k5NS6CRVW/BECLwIDerGhyyL9Nwm8OUGEFMAyPW1Q2YcojzqnqtU/MRhsb8rfCRaaWA
Ogo/EbeG7b439XiJGDqrfN7qwNIbpapNXToR0ecSMXoEXGEg3xNYpbEdl3ZWYIzTfUnNYW0u7UVb
MIO27SdhZBEFnJIRgPi71VR2z9ogRq8WRr3KDZQpfucfURxIeCv1vUrGp6Sf6fpEZ7MPfpHa90vo
RShIYJAkJgX5z/huFoCwRQTdJ3Yw8MRVRNNv1LCsYGM7gybLQ6O2lMWb21QM0vzIb3rZr9yGVVMk
632U0+1pcIQdUEE4P8D876YpEO8WON21bzrDsQ99g4I6pu3rFteb65/pjGbOdKMR4+rcr69PW54v
ODA/vJDXpvxpPHajHmlxZ7C40zB5Jl/rj+s+0EueDWRrbzXX042Tm9Zh8JVxRzQWBtplH4X30OdZ
950eaLwqyea+jF3ZnjK94Fv9xvjW5836ui+a9NON4hr+YBljuWcpRnc6H8pjEhXmzayyT2VUzU8r
J2KTRse74Qi8GZZRnii7DGfDjAB/mTr/MNxwc92UQw+HM0VRkUT9xOptSPfRPDcPBMOQkH3dW39O
pjb7YSkyujPTNO/MwusOXmT0G0Gp5SWo/He5bGnq9NwHKnonaRcChxlGp0F38gxJGgC5408fxPet
B+GitVNgeCZd6yemPMeRVfOa+AZ/1/dCPJg6cIh0YjPTebMd0BhTayCjJ5TwbgpHcZBtVyOZaOJX
ZXmv1y3l7FySPLLedOgRva5Gh7irNrxEq9RwipVA//dR5OWqrCXWkBDmEHHJyZPfNLCtpsnaKVRa
D05tYRtbPsviGW3Mov0+lsjZm9kjslGV/sGdghQ1JIqAzvaerwdIZPU9l6v6LZO0rTgPhmMNl/wi
FRlcpWk1nyXO8uumRIZpcGGlfESQmu3cEtNPoeP6MbNpP1838ZntepEXfBoyJnGQyNiLT9v7aBiE
KtZeKV9R9jxdNw11+DgkS9mAVIt1U8nyuOS6XRpaCkzVNIkuJEZ/HUgP+UNBWf5RBKg1vBAIiRg6
8zEo+/7rhQckBpX2aDWH7EO2NPG1mKpTa9bOpZvG6TZC4/VjcN6MObM++4D2dd035qnMyu5iUR38
2oDEycZ2su9J3FHxN5rg1KM2uSAqJQVososfOFazZhDfczfCK+cM5XlyBvvcl7A6ry+BEaLnB2e6
IlnBcJrPgava86BdMvWSSX3HNP71VhpNdbVT/tkjr/osKt1CwPG4Jrd2dgqwZy5vmCmfvIWrU13K
0bBP1w1MP/E+JxhEy/txAbvcFlNsXtLM6U5+SwtnmOf2k87P1wvlEYL/kjSky0Twx8msSU4tOul9
EKDxtQV1CGD6Xl7fMXjKYzQRvNGRp/nRwsG4vor0B4BcsRB3GcvpY+erah0x4n0jse7rY7dNiALW
LoALIk7BD8vQtCzuv7lxyaZ8lLnj67H8oL1PQ9sjhdK01pOTRd+KSW+urxLYnkQb5u7ixEDRZNeE
NcaFv+bHNL3TLtpe99MZUhCK4qYPcmpQeXPN3biukbz3YbG/7icaKSVESTM+tJYBP8ib641MOL2Y
HhyuW6RhB/aHU+IBRbOzt3Jz3CQ4ZLWlylfC824JWxs/Y3DSK2lOMa3x0nqUtfmD/Orxk5MHJGzg
BncYlpuziTLlVi1PMK3sRF1SvmQWnTnTZWETRNbwIdrj9YmWTMZ1R13jwPU8W9v0cjeuV7xc/1mV
HkFaU+VeBul1l7HCWHHda5ISyjKY+jlpWncva0JEyzSePtGCW4yFn91IaJE2o3LvZ2b9YlHgu759
0+2GW8paqE3DYLwTGe6V6w77fvzopEqfdGvbh7hEPn19vIgqFpHd8K2aSmYnRdLthlFar7Nydte3
WNpTuKLBK05JF9v3MoyAcC0f3E0R3Y4q8x5IArOO/cRY/fWPwF9ZmY7eCV4CVm40M71iN303QTNe
d9mP0YRFOGbRbjbBQzfhjPddFmmG1wJdKwSEi7ZGx9DG9mnuBgP2E599rKI9ZZ75tSwk6zNBazoZ
/flbBZtC6Gm+p81B+IODDXisUIHGtP6ftGd8+3pXFj+0IC6HOzOWztkzlo7r8jnaCMBeqIqXfkb6
0BHeRmqahghkEovIN6/nQa7rNpb7iHQtlEgBNWKrfPw6Oi0aGmjwLWN5oC4yaqOvvTYCvyeF0Scl
huww2tnw9QVmxtHiQv/hhbXe2HbBT2Ys3ReviVme8iENgSvl+hPT4RAgsuBnB47d+bCSrWktDjwu
3SG5vgffsRrsfuK9CzyyBypYQB1JK/smcT8MkZB/Ysv6TDAxU5MCbLvrlOpcpTjYPDUBCul7rqr6
0Tclsill48cxWawKR2wH01mwYjq7Zebn3SXdTJR045xLv4UoVvl4HjSZs/N3d0qNe4sYciQzIFP6
dnAIL3SnFe2XD+VVtGdETDrH4EF19Px9nAxAFAPQ62PvobRhDRirTp0VCuHb0KF/7cc03kj6ezIy
54Myxi5LPPmqLcTiltX3yL87aL+Kc7SV1biOehwNCI/rY1Cr6usmzIEyKupJy5cGmXqRMPN74i4y
p/yge+uIFyDaenEAZOg/Hv/7dteNrzc2FpCv547aiXCEggJdnnbdwXWLuW94jevd3w8yjPu3JelH
CCZR8Nxckd1pD2TFIeCsN1rKBV5LIGMLk2N0DbQhafFaKIf6S8wKKDK6eVt63Wscved0uJgQE+na
LKmy7TVfdrlJtclct+qZ8xeYgETQkobUxRxc08BdPhPSwSHaZO6n6sxpb/j4y8om69BqlRUouUxz
ERiJPurvlKPdrw36Ke0OadlhxVlurvfSo0lxameP1lOaDThlo/bQmb9K2uV/kr2veO/JB+ErfXTG
IXQ5f5E665zue92/xzgjjiilUlI8UGPgeHdkfZcr+6TCpgWXAcycs6xdW9Dxb8q0CeC0sGBI6v7l
+uGojlaHPL/JzYqRA6HYoXO+px17NVipbAoVvwiQ9jdt2wHZjUD1pTyhGxqyeAXqKAxg4hSL0thc
H7v+t2iZorvEyUQaZ3VBtmG0CIKKQq2YKIQVJrTrG4vsxF+VFau48spGnxNjsXahlWie25SH7da4
J+27X5dWf3FwVOeapaXC8iyKvD14nm4P1WS3B3BTgBkKVMaBq4NDQHrkiuoVApXlAHztXTbYja5/
5zFKyWSUeklY2osgwSBC5MMsMBWHDFW0WEwUxHStFx8EGOaYwCY5Izd1+4REsa550E6hFxcElBYN
aNJqFVD0ibCGOF0MjVArIer5xmZuhtfYiTeqrMk0CEmEZrHodDL+YtZfifaIuSlC9ti1pDcKkJH0
9qoKMp9IrGktIpvUrjH4MbTtz0QRyOTpJqW9Zl+cvqi2TeneZTOMPGscXvvlFDKXM7I16j/vNXTO
KPEbQ4Fu1unXHarIXdHYr3Psu+cgO7meVvdGWUdHhFrMD5PK22t2cm4H3M0koDmbpjZYpycShzPJ
IatYxCCEcDe32h2wlKN1svp0IqCr99d2L/QFIXiyD+f+tZNYMrrEzo5F61SP8wT5Jp5C9yzd0gZi
ZmQI4yN5SxNSbQKyrg74BOxDACeGRGHmFmPA0phLA1Gkho2BoCzuPC3hfVEgDsEbmtUSPDE9I3cP
7tPST9Z2RuqwNLP50SioMvI6ONE0NVtkp/FBTHQ4EgneMhuE2FV5Zh0ixz8j0lFf9rovD5iuy2zb
2ukxYYl8uN7ko32/aIlYzlqkPDGARQnD3e+b1MAiPZR+w8cxfoRp/GL6Hqojuw4ORqlf3chYt+lI
s4GCiMJGeDANTnnVf0h06WAqrPvItuqDaiVLcC/ZRTYLnXXNzJ/zuo9hhaYcIEs028EuT1f/4u+b
0kUjMDcWnI68/B5E5JMW5YTQ3PW+3v+wGO7QgqOMrvpo9dvDRslJ48R79Ykr3becoOiDYI8XmQQT
gnnw+tDVRni91/sJOgwlX2eSa6kqot+/CQWnIfarFhCjbaxNNRIdRE+cas19jkCOMzHEYaaDhHJw
G6H4u/7OofY1jIaGP/UHCaatC2dzP3jpdJT5eEqT0kd0jNJLKS6jdebrr5vrn+QPqgyFAv8xKZ+7
5VDur268601uk9gaFMVS7IqIZVtuqrDPAHkiHBUmyugCZmzZm89+wygfBbyF6423mD6v9672z+s9
dgZevKaXn2IdPXSL8fN6zxmDv/55/YdZKVRzbrULF1fr9cZeTK1pnb+EjpVsIuETWrHcEHvWHoLF
xfj7MS9FE59EIb6hxcQYEAbFJDwHfeapCrOX+6JDd6YFSrzrb9cjGS1k8+XwZQ2H2KcZ6IASVXUU
vodhb1zyzei6URr1GNstc6AMTQvU2sxD+er0M4Uax3wIOhzm+eKAGgQEtG5ivAiXHqzRdcgdmqVR
yrG63rjM1m9KM0bOvRwSnUMnEJlPlXL5VVw/TtpwDgUs1+FIFbanEceln6aWCSGr4aqeBNazZZy6
DluasxP0nBvSCAnuKa9peDN2tg6jYcTi64wHhC6QVchtuSln3wTqmof7tIUzhX8hu8kVp5pVmHjf
r3/7pNgTsZztrSEhJ5eqGvJdkHm1X+EkLtaZHXAtjix+7NqywTWrELtgoJ+vFl3Us0TRL27b672/
PRa6/BD9rqbjyu9Cd6W/rlAbnJM5J9Esgu2clmlxolfotxSZSzgvnofCNxy3uFg7urssxqzSeU4L
7CbmmHhwLK2NZpn7SQ+GJA+fTDfCZgDwBjDJhtqArBCIsx5jTQk45HEbUNGiX7ZR8ZBTBYF3jBa0
jnWOabE+57IZj15PUnb6FEl/fCza2b8UaAxK2+gPiU9D0I7oLTm0xG/cEMPVFIfT3VBX063bGcUq
8FyLAqGPwr+1Bto06KypxVryJGS5zVM3us+HNMfNaAFWiPKQknKyLFeUvKB4GR5wXZnrkbDNFQjv
4UFJyTKKKMxdhHXZQg99jwydKrFr3wdejVTQp3XToIxUFF/ehQ8YNq+X0ToBBC7TPj0JdGLYNBYj
NIFXJ5If4TxFJCr0eeiDX0l+Iiquzte/qMUzBSwX9mOC1771pfM24tObDCU+tGO4a9sRqC9wzryN
Diya5XFV9XQRrEjsXTttXpu82ZZlIh/9ofzWTCSe+alNTanu3J01IYCxZvlcmbJ5c+jz76tYIFYO
i/atFDN50WFBU2j5rwe1oZYZ/JLKB9CdhxNwKhEZe5OImxvVT82bcqGNeD5oEgfpvWvP6zQv061p
dhGlHBKShvGxu6Ru0t5db+y2ihFPjP4+qVOUElUpPjujQTyQy2cs6yScJEw8WplN95p2O2uP17oz
vFfMf/GuGNIzjRS9NsrIug+Xe1M851AnFtaRA6yBVj1QNDI0HyKSkG4tCel5mqdyhfZrId0gIR+z
5P9xdyZLbivZlv2VZzlHFhp3NM8qa8CeDJLRK5oJLNShdXSO/utrIfKm1ZWyLK9ZDWtCU0gmCSQB
9+Pn7L027NDUROaGh/jkzaxAeUcakxlL+6CLHJtBZ666oqq+BNgV4SFomm1iNja2g+jMx6K5o25o
VyZ75dc+egyy/hBVjvllJH5BjxlxpG5UP3n2mB+LsQdIJR/pJ5tXrQ3JReAzTi04nYHQM7K/sb3E
eT5iBsghkqQZW2HQ6vumVh2+ljL84WQtTBuNlGhr6e44NHX1pWHA0eHUu0Vni+hrdK7kaj8wmbKf
kthpn1xcsF66hI626bEZO31b8C5cb1KH1mmL8+eTnpCkR3wX9hRGXRN/h2+Nra4AnJF3F8duABby
k+Uh2jPMmsmNBwDViWLC8Ob49mCMuXjxRrKw0YN/HRBfr8M+ja59Pr7VYzWdGYvS+5aOd/R8ad/L
5WXu57NM6aMrU2ScWDzWv5qbLEC5f4f2ad0hrVhZTTNsktCd7h0J2aePmbaFTgbhC7FIMTHQtkNq
T2JznVebZuUqHkGWVlb81deUEmGzYq7dvaG7cjej1mTiBVH5FAS0Ldzaf4+WVgKtyurMgKhbeyS5
7qpMmow+pumbn7tbHy7CWxD0KKLymKB43+k2lQky3BBT+9iqmhW0npNvY5Rs/MpzfxgpOUg7ox+i
PeWZfyrhvrCQxW8IIKOd8mN1GjozuO9gZc9yfLGCyHmupZkwQFwY47FpP8uw/uPHzz9lwsmQVFIq
luTRQg9mcR4n8SrIJtzXIZxn4kIFTrHxtW8sFHf28FNLc772MYBJPAa3E2IAyC8BBa6gAyxdld3S
tSRTpomYlSYTfRPau6b7LVCM75F4xNBzGAQwJZkOkel7D7NlLmMYOJDCmYenApRCJH4S9A31s85f
igKfBeIddZtHVElJQE6nIqJvr6YsfR2SZoc2MX0WyfhGmGW64vnwP2zt39e+Xf8YyAnHWUtC+Vwe
aP6ECWRvD5evZFkuyd7pJGJtAgr1afJc9ymcUX+nVAR7w/skZUE2d8Z+uE1y6y1PovkoZt1exOxt
LDetvlSs7CoVz72L91DxzBeOgM9rRMD4J986chMt4fB+ScQycO1Od+1pEq5En98+lnX+ZNVOu8WU
8Z7jWgWPYnOu0W3yoA2NA7/DaRrNVf/C33nNGqjGbc2D0TAqXtfe4hRr6W9NQcURTQj/ZS4Ba8H9
yHBzvzpM+FVxHGvTunVqDWQjNne1CDsapvAXaCUdaDMla+kO4oAo3Vz213JrtJncxjZ9GSfM9S1T
YQ6MPYAWZO0t4F/be2wmjG66LNxTnjnM9GTpndqsi450j+a9k0vIjWb8FkcY2ubc+BpbBjO6FJqB
E00GLguj+abH72IcmMEOTnVx8Aqvi6a3rjrtvoyGjWunVPKM9P+9aazmMY+q6hQu/U3Xb+SHjw8U
16dupfU0WDbsKpzZDzgr4E4mOqfyXYKGZ+8jrayNEZeY1F3X3s4hBkrLdvGipWm61zONOb+s22Mv
Ie2mTcDprPXzPWMRNjEzmqBKLWCxpPT2TL/Ki+gCsDXCIO2uAj4j++qhaqCy+20JMeaf3yAW0o0T
2U+u0uPGDzL9QfbvDjWysZdDnB/9cvlUTOexzhLnaGYkFlchc1wLf7PTy/EhnkfjuhggP3+SLjwf
9hR9gcyABGReaKlhvpFe4nzP5vJ7Iy1stXz720gDxcq19wHdAip4RikGQC2ur+2SLQ8s5lmPCC8s
gmvegv65iNPp7A7+hKBSGxfHFOpmmvQiJTJvtJr/9dKAvTa6H0wy7oY0RFhoOJQWyUxMUjmd89hK
nxNj8pBFETMfFykRWlkX3PJUknbUWnBc0Gz9IAwbT30MSIgxVfqYq2PTaP/UTK53ikzjUTsRd6HW
dEhde76WRQZQG06LHosYbl4bA8rPSZ6ISQX5PExr1bU3+JCPw6CDx9wyEMAkyV2nkD2MbqCvLFFe
6V/zgWNVtbxD9E/GpQ4psED5pcOzMqfuQvPCv+oWwpRR9/JLE8egs/AYjaFVEfqKQXeudblNiJe+
tLIOSABXz5h+XhKOh1/sMQL6C+VtDOvqbZk8fiRxXWxEOrjbSU9UaIoBAu8mvwhyKFct/YWTMUzt
XlbFNzq8t2Qe2vdDFvm7jPbYptKpue98Yr7kQABaC0egELUm15ReeqQIll0eEwJGgSYl5IJmk/xq
VspdjvDDPRJ7dSMo7ZewxmQTlRq2XrO88/A5cnDz5uhYv4VLRWmMBxczxLZMxLr07x2nBgvY9/1X
n43F7YJ4S78oRx5kJXdzv8zvQ2Nj2nP3bIQpRPcyYasL6SjNcEsd1j+i0bL0LLXziO3YPbiJMUNT
TvLNgAj7EAUj2bDMPhjh6w81MATqGkXOfMRUjXSQ84Ad52S7yUPtwz3IRVoecOHh23VYsEmpJJFF
lcSoOxEMAzOHi+pbFp99h1xsNgaSpLCNH0QsNpVX5i+yMGmx0K8nopQ9322DryabhRlH6rHy0tvG
05DTeze4TWynxawd9zdTmUQ3CrDE3iqZp9odsyy3f1NlHTG8xe87etZeBy17WBK9SsgTXDBYUbiB
pVXpSwJ+PjdxnKxqpy/u7BQcCZfA/MniKMTb5qLA8mJFRN8Q3VcpgEIuPYclyvKl6tR84AFuiElp
mYzCkS4n0QARQSquirgBOUysiTv3YNeDmKiNyuz37B/Iojq7uQEU1dxUCbt82UyY+FUJAZIMWCuw
yXYpcoCE/MlN44/NDWflq+GiySLh/nls8kuddQ6WSYhrhbBp86Wxc0OZxe6m3+K2Tu/GTtY3ZmZc
8hgANHwZ/EuTiC90vgAS52Z8znKiFRSYKysJgUgo4y6MZly9PY8y8Aj3pcmYURbdlxZraJ6oa4sb
9WrUs3VsZXz3+Vsqs5DTKoiFVT5dKzt7ihLTe+rNlqQ1K3jpEwA5Sf3Sj/uR1skDgBIawG5t7/uR
MOEKNK9f0ifxLLJq4ShF1bzpnabYRwaljpJ7m3HFu+My8U1L+S7drn5IK1Z7rZT71ayJ6yrxC2ZE
/66dFhtNlLynHQjPWrrFoY0IUm3RJaXFGKyVEvnRMIR+zCQ3LOOPgx9EGsO+BE1iKwc7aVg88mnQ
lGpa/MSgg6Lpa9stx13nfYxAT6djGB6GOSCzO8nOU0+dUzY+bkecFR8tsuLeXBBwmWcDghlnjB98
EunUjS8YT0jGQk/BgMkbX6hZEFKGzUMnnI1dRdk9Z4hiM4AaIPUG77CkgbH0DqLL50syOvy7hQWN
EOZ9I1rv6fMlo7U72cTaJ2p8GRRiqDqN0n3iQFmOgCGYg2GewrjLLzpkOxYFChhrbLND3sbmKQsH
okKUrt7pVN21TvhqSOPw6eQOZ5aCtOP46nd+fi0gzLPcpR0mX+FCg9aMcxCk5HA78j7fTwsTwGDs
89TODGoIEn7pa2PFLmVdwwoItmsIzuqJeiIxvLwx6daCL5ruWg40QWYALetI/vPJ9oUEnXFQiUw0
5INwji2iPYJXrcuEUZMmu1dTmxgpnPVZck9ybhuH/L5zBaG2fXCO3JFogq5EZKYYOBuIWjwPbXZb
1epk0vgGSLrPst45kZhLde0zo6KJGTz4C6Uij9614wVfutKrTjnlCBrRksipURa7LxzyidQi1fwW
gcm29+zhHO8tsyRkGyfss4SO11vmcKntZRqotHXbRMID7Vy8Wk1s3aJjuSnapD46nVs8e4UFY6hO
GcjU0TaZYOOFfpp8HacTnMaBzPSnepiGJxsjtd1k35ljtRdDRvqeE7BivgcCcgyh5SlVlph90vri
DQxeTT04aLM6RhBm68Es9TBdlhDKWTzyQ9sGDQUGL64G+tI6ZHMnpjrLrEkP1ECY3seR9lkpGQ8P
pnyK2/Y2KgRxm7YP5sNGkNJEj5Uz5+u+y8q3oooY4Hjyh8OY3S0CuHyOpIqXwb4u/PSkZElIqROa
F8Wo5YIcrz0NjXFuCbsoaEu9eT3C2rqNCU+NwpeWnvCBCR7tPo7v9JzvkgYbU+2op7C1u3sH8JRU
BVN66lBlNuZHBzcChCUz486CsD0yNT1K36NlVCvni+mDAk4mg/Z/xvDadpELjJOXPw7KolXv6+/J
nD97FTKdvktIARgh1zPUFjv6eo1lh2dt9f6j8qpLnKnFLi5PY0mTbGomsiJZ6VY0PajezIjIGro6
tyNABc4E+sXVpbj9/K04Bj1flESVyKqkZ8iumSdmuGVbBfVbAZPokVmeJ1t+E7S01mVnvKh6Hk9h
Vw93iYjGO0tWgF6xADK56RARMU1OJSlr+QihhRPfFatSvWmSLjswjyFtAuHlgem7Q+cjcs+pXd96
SCBa344uA3ath5Z+Bo5G45m4bEjMUuywpqU7x3C8i9slNwicqwdX8jAVRgnXVoBxC3KGIhPNyYKm
6sG34oAkQAAcRl4+23POwzeruxpnylaIgDXWt57dBCxDFGUUDFaJlmEiuSvrECM2Sbgtwzm65CL4
4yUJmuCEg1op1qnqQynDvfl8MXSLGAJfIC2XgPDb1qSNUNaPiP2te6+DwWsmMPqqKMdj3nAORQAB
HmYefXFPcnnsNu19urzUJHkYAgWSR+ZHy1R1YxElMJjZm1UgbZwmq9+600xiL9UKrW4M28zzoCK7
XbRyVFocmEVb29yv5boZK/s2aZycaLWADEODtuE0GMNeTyMpFHRSMfAU/qkYYn9nJfVj53r+DS1t
/yaIYoBj6VxvDbdUEE50eU6MYn7U6ZNY1t3ISvx9r4bmCWkIB3ndAslt9XflIjMRUzxvQLpVJ5kj
1nB9rQ6o1E9Btahgig8dKhIT+k8x6NTdDgkPZmg+w65qL2GG9CqrbeNoWBHpm4Z3HcvOfZpanvcE
o9g/z9V9PM0gLFjFZjRwbfMe1D0wH5czqAwdSNTLjwhEzm45oxGnRbAyyyI+2aMlbsFA1shLZ7Eu
ZPXqaBgHw/B9GKzubtYRVoYSNVBHC/bCWXKXWV6JnWrKOZ0G9cZHXSJFHL6kggy1bCCvz066Ox40
Jvk2iTRht1B+m9DbW8utGpcwAfBEnIa+1tuwXwbYSShuxs+X8UrXpyZ/OSLdOEbOc0Bve3Iz27wC
fwKcNxRflD3Ua4TGzptbzwc1O+597WIcKMtjWTrudxFF6Iq7dHwYvPpMdRAchgTwXFpm6TPjwOCa
LHJy32lOsqG29kUgHgpiWKuGnl7mxCdFO6pJgQiHKVpIp+r2xTQy47eL70kdceRJ9DVPB/Ioopjw
OhoqJ68j+ETYwQO66XRtZTHpfMuPiL16eIttdDf71nkkSPBc9g3Z2j7PimOYF9TM5ZZOKeD9KTcv
pdmbl3wAHKNStkTLifTj2L0pw04ebE9r0smtvRHZb4Vrms+w/XDJGcUfv/r8PaP3m9WsnL3XGsgn
MV09OnlwoY3Sv80TLa5q6hE2WVB7R/z7cA1ZMiw0SJhRwal50fROY/TRGZrxMakhQvZ5hgHARbDc
Daq5ldpOwB3ODiDWXj4LH7HmVLrtK2+JwViSlh9d6z83YO8SHvV9LGf6i2Z7t2Bk6DtggYKliStf
xqP/dXHJ2qmHQjuO8mNuonkygREc6caFT0KjnbZjQr/jfLw6JmazONGLcwBAOSbb5mSbVnjKyIIT
wznNe1KT2i78aGWKNr5yX/tUeruydb8PHp1fq8tRvtgIsOrcJKHVxGNizkX2hnDxJWI4eVPM/BMD
p/Gj2yJPKAMjumf9RG6fYePLkRvRo2RUkNdj/Pj5Ykwl9ps58E72oOrN7IExHCovOX++JB0Djjp2
Pj47uDE6S8uIIP923Q+bJfJYR3ctq9chM8bukNJ/ZZ7eA7x1GTM7hrEtmbQhr7ZwQSZ1iprdUgDq
8HvVoWKo27c98yxgYp0laGy3Xrs3U4P+kzDk3mX2dZC0fdcZQK9VHQccgZhMHvyveNCC+5YG11rn
vtozDtBbljRnXUoaypZzI5f2cC0G+/9vUAKnah/z8f/4X//z2/jf0Y9y89F+/NcPKr52un6oH//4
20uiv4G+SYo/gxL++Ft/kBJ89+++6drSkjZFjB+Y2Ij/ICUE9t9933LhIYiFfOBK/uhfpATv7xQ6
tvCxxQrc/g6Xocuujf/xN2H/XQSOZ4JBEbbpB1zhv67v7p/uWv3bz/9VdAo1fNHqf/zNWpyI/8eE
K5jtSE86pi0c/jnc1ovL+U9ORZuZdNbJ2GWPK5sDkKLxVrQP0io40dRwnfyyj6+S0Uxlzc6xiCpS
LUxkQIAX9p0Y/sITbC1e+98vx7NdE9uWNNm+fvN+Z3wolV0pCSzb9jdTFZOdYn/rJ69C+v2B9Qr4
ja9asvmq2yEY8tOfvr4/Pp4/fxy/Ws//+Wl4wuXTZZTg/xsKIEjdWeNLF+jKwrfS77tHOYYHt9XF
zQCdaDuwLqCxac8aYcT+P//f1vJR//beuVW4V6R0Tc8Uv733Jh7iqMsscZOpQX6UIalfoKigMHU+
ThTIiEaK2YJuQOnNoMXxVKkcSVeqoFKKdu9olOX0oGlhDXo+/MXFLcSM3y/OciX3m2/iPv+8+D/d
JwPIJAbqjQDlqUHW6/pN5mTX1DWBTkonrEEYxlaRiDaGLABqJAq3CBSlrLcf89KYjgVr0IA/6T9f
l/jVzPz5jfE00GORdNNchne/3r9jmWvljYnAthyKfVRji4LGYG7Y0H+aWRY9C5NIAhtkfjqLYaPz
Xp7yWkm0c4gLsoNOhX1wdL9z83qiP9t6O8MMsXl6UXprWidGSBsxds2jU9IZncByMLbm7DK443c3
plvSldQh2jsEGeZjlEabOInKd/phz0Zqiwcjq+54yDKg6OgB2tS6d6nameyjBwim+y4Kf+pCNPdh
aSzZgT4kydR7M1z7xbSL4PyfPy3rV1/y8mlRFviua4JucT3xyRj407eYWkgN8ohyKykxmUILF4jN
LMhrfIwr9GgAwTjhrhNUPSu/aL6VYQzu5//xQiyLlYeBusUD9RtzI0rBuOEEx33lLzIOM+ZsGDoP
czfuK7slJCejgTvpGxGS0dTiMPON8ek/fxj/fue4piV8IaVnwqyW9q93TtLizHPRlBNqHP807IMA
BUA6ynQUQXAnmCnwHf3V8vbvqy3/p2tby/dgsSX8dreafSo8BhjixjEhJDel3KCLfCwjn0BGZRBU
TVNVyfRKXx8M9uxdTKDjTW05X5pG/sWjY//7ekNT2/YYyDiCL8JfPqA/3QwAoC0kyGz3ZdYiWR6c
sxO0Fz+H55rmwYPpT9+kZ6B/RI8Jd3jAsNsXF2ss56OeiwQhR4U2BCzmSk9Snph05NvAzR8ck6jO
ckpJgWpgnzO8oT+np11WsnhbWD143P5AMP1z3/2/LNy/EX/+eWdDDWFaxuIp7N/v7NDm6B+6mbgZ
xFRSyFXhbdMwPOBATM2UmpRMgX+uDI0pXObimGvZbcPJfXfKqn7QCxW7gkaFLpQ00Nlz1hTACP1g
BR27gV6ttI1rrqNtaMY0rZWltmYHDtGYIm+Xe6QTti4wDonQfZ8GuvmL5fdXRM0f7044AUcRblfP
/O1xyfLAHVVWcd9ksoYBXpFrYnK5QwHfo+5fu2gs/4JiYC33/68rvstuhGnDgjXiwOn49fYYYX6V
jVejMFiEPCqKprsqweddEecaSLKqA4bi+zh3/JvPF3+JxPqe1YX6i03Z+nXvYaMXMI/QYgoqFABR
v19JFbdlXteVcWpDsMOJZT6KPMj3nhtl63hMUMIOKYQnn4AMWLDOxQYdvYp04xx8HMp7moQbuEHR
I93Y5i82bfnrirpcGyQrz6To45EWzlLD/fkhqrIZ/q7lBSizmMobObA42aacxRXpUNjhN31HiiLX
djE9m949xqRKhf7tsq9EA1FqWC1Nhv2OcQPkFaH0mBzQqTk7SMk3WUhXjjMqKsBCeoeRkK2Aqoxm
K4yM0eYvphOqdHsKUZp08jzWeXQJ0tq6+olbH6bWDzYc9u/NiHSyCMd4gZKibehM6dQ3yRQD1Ycy
rzlksUoQV427uinVlvKIYNc5sVHfllvLwBzHMMC8Gw5orsub/7wM8xX+eqdJSl/U0wixXCD1jkv1
9+tnSNQGzQPliFMUWcRhSffZXFItyiXfwi3UrbPIHVELmZuUpspq5tqBEZPSQYUGDjpc1IHpIges
wVNtEx8CnVmSX6icKTumRG3kS+ZGsqRvUHa9K+I45iWXIx4FXYZqxGWdus4p8Nz7ccnxyJdED4Fz
klb1kuBme6fC1/R4CQCplyQQFfVkuBtI4GIRTesmCGF9zgIZiDWiUUd0QzuGjlp1+vx5THNnowPi
DczGYZOBXOzvQqJJnBkjjJH3/XaA6nmD8icBp0lTbRgPYTdM4MvmXZh3qGUGJA+t7bY7ygNuIbK8
23rkDD75B9aN5N5tHYNhFSy+pHjJq6w/Qmd8KH35wLqGAZiyCErZ+5SMMPZi/RjbdUU2MS6uoDYw
Si+Nqkx67spU4q5lDb0djLbc9Oghtq5ZDUfq/32dxvqstM/Al+ncNoN2ij9DB2e8sBXHZdQ/WoK5
QacOL3gmHtGj5bFhVlUQ0G6R4mm/eiZioSTCkuL0WHbYhB/z/D0t0lfycfLZSjint/nG65PxrNG6
rOfBfCmByx87S9JaIM2HGa7NTHIiqMwKCafwcrLiPdPAOs2YgGkw4h5RJeIo+2vSOe5FQ3mdx7Kn
SUo+DP63x4Ez+6p0w13tt+0+gAN9Qmf2nBbJcIbifLClGR9N5f4oRr/f6Tiot7lHMppTJskOKzYN
hqWpg2eUtGfQ5A7y4ndor7fCLw4wX/oHz+Y7HxwK+bZ7cBcdYZiD8IrkgqpKc9K8SuacWe3dx1aI
gS+i8FAo/4bRbYnprvMNUuif2tXRg9GHP0MUyUDqaWn3cQ6ysoXdj8wOSkj0JasQ9ZasNUlXECAV
4tS1Z99/HSo0QWlxqSFy3ISQQ/cUqt06C71hC0nE2TDQaZ66vgP1Xu07eHEONpYHX8V7WcYjoARi
eFUit+AN4BdzWx+tgNQ1GNjW1q+udj3jwM7lfOBeAwXfkJCIXwkBQQBhILYL4g+wmGzqqCN4ZLnD
m8IE8h9ypwb8irCXn0HS6JsSnQUQeDK/gNfe4TG6spKR8BUD5yRjh4gjbU6noHOtjdZfDR6N59B5
S4vhIYAYf0ZNTFoRJ+k9lLv0ZigAcgOEHuqpXnQP+0+VfkvWLmZig+UDmlHg/kiwEm+lahowl7FF
568voZnMNzqHlC9S1OaAnCP60fWHcEZ9wLBGLzzKP0KdrlgwgmsvRH3HGyxXXdoAsrXDDxGQY9aq
8qch+uESMeFA8ub4JDK6QGibLnmKJHdYgdDQSqYvcLwbO+Gu6Drve3vG5B0/lDZJJZVP4S08p7nV
BTGArlKn3CyctVv/DAaLKbFE95K39a3wCHLr5q+RWQynokNfIjOHgVnSvCbmMc9r70WXzXtCGJIu
ZXxL/5opaRgJnF1BdgmjYT0MnnPCBoS2skSn0UKN3s81DQAUIVdU+sS10mLcmgpHUAA5el14RnqG
Y/Cl4TiM6sarCWTQpNoE5Tc63sSF6YwcEqu6IzdAHyG9Yn1NwgutPEZjc/FojnG4gzl07I35PZYT
fB3QxTTHvPxY9+Q71/07UeVpp4jxYyC25mwEumSV0qLvLPec+NZh0gTYBqO+dwgrCX175y79SyEb
OvUDs+pGQ3ExStt6KrxDBObnqVs4vlAjnhuRgp+3svBLLcSPyByRtM8TpgvNlfRF59znVeWvsMQw
WGT6Sdg1K1KK5n9TxMi12KyLQ4Iugsk+UTZh/YIfFK6HiJpDw4zmrPrgKZ7qhOcNmdHSYzcI9huF
8jf1iL7RKeT0FJ1HkyAJJehNe5F5Tcoge+/Bng3kvOwsYAdkT8uj1rVxZCp9V4fE3NWiO8OO8Bky
XwDMD4SCc0osOBnv7Jb867RpsIEiQSr35IN464ExD/Xi46xtgA6jqI8Bq9M9orwW1i2BB768gTh2
V7QNH5ld9DulkmZrpvqJ5ph3Eym0dXUWvIfKLR/UHJA12KbD1h0GTDsoQl4I++h3SLC3o8Hi5DAb
OStb/5jJUQDc7fTHYpEHGpyGVoNE8VuU+4EzwyaOxbQt3WzkJrHvI0MjAJecJQI7jHl0Ecl5biu2
VZFjdR9x5mrG941xCMq624Azjqabbq44LVbjnQZD3YgqWsd6AcrbxnPQACwJjR5FXxTJ/Yj3ZCMy
1Flx4xnb/DONpvHh8Rgwxk3PubWHrAONpHd2PQSvtZ5e+zxpDqMS3d4O6jejpsxmzDgDbFPulha5
2hQ1svJsJpS7Wg4Xvhj09yldOPgeESsZ/PNVN9I1qkXxU2l4ez6GjjNxS/fMyNWtry0ylNtq3KnO
h/WLw4s6fOa/C5a8QGwwFZT0XAsiQKymPBlyB+ynOBkx5xdnwm1EeIVbxrTdCwcvMhCeLV4d90i6
wpK/0xJkQss8QQG6G0nzYe6TrggFGM99k+IRT9OG77GT1EGIyLSgf2MBwEPzb5zkOFY3SY9UpZn7
4cQ6bBLrtQu8yeM83g8bt2w3uRW4t01Z1+senA587rglRtIy8cXm16BrvpOIAyIVoHXe2vsGVvZl
1GIrsrS76tBNNqGVBdumD65pzWQpnatyPxb4V+ni+xubXiqbP86VdiyaTTaxLEZ95h+gs47bXpXD
1td2QzqHwFroqJDoWTAvU07DATWeIQFX8z+mddyRzJZgV5RveYT+JQU5vKaTJ5jopPKMwR6ekYIP
JfKTo1qxbosJi3Bc0Inv3OxCJka3d1wd8Lzj4W2QULAzWqBbgh9e6/+My56cDl+8A7P7XlUpx10B
7y9MW9gP5leMNQlHEhVjme7vetXKXdCM3P82cb+oG7dhM59Np78WDC03kWjRuQXHFvnfxP2trOqH
kNY7SmieLsbhq3BM99aYsHeIb2UF2Uf06pWZanzooaRvkTestOU+jGocd6Ev3U1dxO+ue7M0w0ZS
m/ZeOU6cUn6OWJFWva2++l73IgHWeKRtuckYbKpSRRRxEp9OQkr0zAyKR3arvSJZD9W79qtsr8hs
2E6qBz42koccROEOCf+mmTq1iOMuom7CNc7Fi2H748EsdkVngZp96gcLS/LofGEcvZosvrahnd7l
mLm7JB6PPpCuVS4ZlUR9+WGq6aOz0kM3Wd/ktrfqAuZB/thPEP3JDRNrCB0H1XwxugShf0bsZoJA
DsH+dzsnkURn4Mvh482rLsfVy5dRCk2JHcDpLiu7ID5HXqc+LolmbisK40yunUoTSJgafC2k6A0w
ttZQKu+ZZ5IsOXVbC0Fx6BhoxKp1Bl2Aj2cZF5LSQojduR5hQGSk0q30AB+myGuqX3cDTA7yxELk
HBLsXylo3JbQadsCEDS2j12FZiSv7f64CYIELpEIrLW2yEsSQ34XtX2+6+fxYC1ZRODeOXtEaIhR
OG6TVh+Is2CTJWjE6BfZtUEoosJxvporTdZJ2jbregw32LeNLYe+siVhbJEprtMgQbg739bksDjZ
W5eZ7ypW/k64I5HfnbF2ZHGLrgsoD5xKdDjRZlFQUiP6u0An3cYXFiL65Acn3oMo4nbbIMja9I34
wsZwRy36XcxuyZrEzh0RIkndOWwESVa+kYCC02LnNBIR/AyEBMrOkuFHsrsf76jQV2iejsRPKJZQ
VjnPPFRG/WOSHDEcHCosmy9NuIxgaSVJR1FWRoa1KiP70YxZLZTqAqg05Y3AwwZbPnvkVHGaB6Sm
XgUElAvdF5EzsY65ZB+jiEy1Q/ycRi6Zd2RNhdl3P5Y/ICiwZzgmLPQJkujoPSWkDDGRj9kIUhQh
KibGNYrOpuXUO6e1QUv4PUFPKrxXVXZN/OGhoghm/SDXQBjBN3QHyQp2CXQB2ka7ABGOb3wb0Tc4
vWTsysjTHEISrJzvTqVKwMk0zgnx2zR1wrjP3o344UPLBaxVwv+LyDFZ6RYdhdV9dYq7OY/H1RBg
Q8y8bWS46wHm6SaTTrlRvRxWZfk1N7BOtkWkDxnhGf2gt1gw5SpHIeQZ9daaCn0ufZTjrfXW27LB
mJUToSYQOOYwYzz49UJWHivtGL/M+7bWVz+UuKCHgOROoe+hEOqtEaIs4kKOMuRdaNMtVj1Sa4N/
bkYoIKrmqlxilXzvvuhjULWOVCvTyjE5vMkGNxIm6BH11iFMAeM4qVTrtI+N1eDxGXPrQnRJsytR
E4h8YA+uBc2qrVDi5HOaYKn4mryXI0Y4MY4feRKz1QdUyr696OMINZFoYjR1vgTnZjaiW/m1x4kr
ehDuQpDLnG4VTrG9RQBxTht2V2XJfZZ7L2RlrMd630cgDWzyTDy3/2jka/6/uTuz5baRrsu+Sr8A
qhMzENHxX3AEB82SpxuELduYZySmp/9XQq5Subr6i+7bvkEAEElJJJHIPGfvtY3+O0o5pif9Wd3C
DBKrdlFnXTqTvAtWOeaxAquWtMCiYkEGoAZHxBrjwC2iD6Wof+oRw7PEMkXyIsthGzYrMr6Iu1xo
IEvOfOdegyV4MPNsu1CeDlyHFAlD+I/klO3yrhyulEDHp8iv9D1rC3KlfapE5tK0e5sYEe4+WbrX
RR6Yuo7cGBQwWmHrCxVPcW7xex5oF4S7GJJAoEdIJLOBICKpldouBzxEYJQ7H9wxMY5T1fywfU+/
cRwgugzDZz1hor3DSy2GlnwwUeG/sWDL8Trp7bqXT2V6izb43kQMc3o/3/XWiGpy1hl1qoQVlUDu
aHBdrIfrhkVJTb4aCOF9bXbpFgZDvplofh+HvIlva9PMBLPZAXoopsVenWvXc5g3vsdlEQdwB6Pb
0cDrIUiicJs4ul03BOb82qPhLrZThOhuirwXEBifrNxUjIqJolPejf6JyMwrPR8O3bG5ZrXNVygj
zVqnT9Akxr5O8vpLfgAsUG86LS+CMoEIN6eztyld1ClA/UJEq+ILq2JkvzrUYWwl2wwlq9CRExb1
965E6uvha92CQkdLGfjwBrhbW2g24DlXvs4cJhb6BeE7HyTCfv6lgXwXTDYzusfuprVRiSv2d07z
kIGzsHYuESS23V4XK+42WUR9zOY2k9nyKU2jO5nH4mhVpCJgYqEoQ3jzwmrORw+62dClzQ5JSrZ1
O8zPXWN+nZPO2bE8+SkXQyXUkLVoqRpjbDL7h41f2FSpt5REKaS3bntCvxE/ejqpiSS23WONzfQk
vhmt8jglVETNzhmuaqREwW5y546Y1papeYE4YVMQ6cQJ/yUq7aUj4YXoo8tUy/7qdQ3AMUmk4pIs
t2jICCJz2wkJLRdPCJPq0ZZ6YBkoZVlEG6dOTPYlL5bvODjjJ7oXN67Rx9CWG5TlNTgPkpv8OwdS
pt21DyJz/aBlaoGGRnefdOiAuzBCxqshJ7x0dnHX2aSF5FE+BmmBHY/UM+ziY4/JtoSWMddconET
wY7W09OEGAi2vcUIvcSboYuTY2sM1b2gVAZxh2Djwu+uYbrsEad+LGIt2tHesK9dWT45TXMHtzC7
Vi3IkcZ1bka0J8D6+ZPLyPCO3DfHo9Pcl6Jz4UB6+oMdP2Zo3fbAXoEgdsWtpxx1JHL23kTRzUnc
Xd2AmNKMfthztXyutDwPAMDBJZga0pnnnBAk9yV1e4b3cVpu+F05jPhDO3EfiGSCVSg95YZFWmVc
vbZN291ZmJyCZfBqSoHcXQ17+kJKyYfFMCYaQKSO8a/Hx7owhv00RedqBCaQJTgkPJUI71vOZSJ8
22VxC7YbseN8byymy9WIVYyWJIjX2pFbUJ3hlo4gSXJ2Oz/WTO/7SDZoUKuPRlWAzptyO3DdTLvi
6n3y5+zgg5eAgsn9vyd161oV1E+igYXP5Ecf2xrMmWckZ6fyHmfM+1cEFy96busXfTKWjUON7lwv
2ouY4+pRN1HvD54Hw40k0XXxaeBaOPWDc0OlKLqXHXCeogwZqM2IxHvqhzfYB9ByWal+0+Gn2NCP
9Q9dJ5Z5s55cHzOW9nDjPYFHI8/R6R5iS8RP45hhrKYHTMGKKcB2jJmZlEX/MOBOPnErzDfVlFek
AleWfYUECqbXwZfvF1ZJwihWgqspkbz6ZXR0vWe9JoQPv8ctZn1oq+AZ9g3Ln2AcnWc/NP2gaQs4
vWAT4Wosx3psfIxy9MD50+lr4cI+1eRcW5gMtjFSefU9xkWlfxLTp3QM5c5EELe1TFKtCN/iM0C7
N9cTOOsojHfI4PWEAYvMV30PGcpMuBr5axnkDHyZacjMzkuCMQWcCVr9e0LsF9+knWGVN7TzCYNK
0HIXlr+T7Z3Pgmwzgn5AF5rFr6YTK4cHavQUM6mMHT/wOs04WwYAHBF9qAc5n9cN19HjYqWvluYx
knoTYEtBqWXxqNHLkZr9uldNqoZfp0a3L6kbbFKFpBEs+ne+GU5csM7MvNzmXYH4DkNtqUbyG7Qt
s7HzonekEgyqKce6fyQdXVbabvCA+o2DTi9oIoaXJAwWGNRPPPPqlFwb+LSvIsK+5+P+LswYIbCf
56euZRFizM7TPDqvXeTaWJLX8RU/XjPZx0GvH8YWe93EcI1RbrpL0oia1AAUuuNtNge4OzIpWU4y
fnUm8ZCaTM+x2THHM/sOls+PorGmk0silwYWi8F8cXZOYZ+yjGo0IaI/7TbTLoz+AVU4wpelNQeZ
d0xqlnyzY47HUipgbe2/1IuboPVD22dHP6TVOOdq5i+ebC3dDz2jI0uyjcjb6EZ3yFiqCx+2s5Yy
yyLdEeV6aAasYqMcolDDyLmpk3A+xw0BQzHOGQpN2V4oOZ6gFLERmf/BJMXxMuba09SSekxis6tF
zt53Ke57UR/RJ/PvREaBys/bLwNrSYJ2KazraNRd8p9omoUDKKe9nGwYR53IDjKH1GKkoGFH0AiU
eg7FbMxnlp0ba06Xe1M/aeOExxMOdORYjxiG3a29SATBEmEJngW7h3clU0GQgOXgcdPoY9i1tUuZ
kwiAm1tQ4hQ2NfMzgHFx1PL2prdgrefgX2neKrdRfqSl4G3jonb2xvRKaU5jtUZJD2tlR33RjVjv
QMP7LigSFblLCbdRJZ+pwENZf3UzI76Np4clRuu9ZOJej+r+iHIGg2Dp3SYF3ozKgHorFeSiGiWK
2ZY2tp6SwNdGe4ohxJxB1ohBJhPThk1f4tagbcX9pnZ+NFYBmtXPHkzW2Sx80m2uVR8dbgyHiAQT
T7eC0A4/Fz5cbLxERJkVCJKLDHJVxbgEI1mlJLq7aWZdzYvRTMmMZofCHitNGB70+ltHMTxw/DGo
Yh9AsPMYWUO+643we+toP+wIMMcQevmGid+XBD3PRvOZXFs5rbQGsS6oWPcsQAIeGCBeYr14EoYX
7SMn/DwWDsFsA9nciF797UiyFRWl0Tq2QJZ3feEGMHb3fml+CKPos9+SoFqbc70tHS/azXMCqdtP
GBVYrWJX5Z4Y0kwFktrjakQpM+V7VMw0J0zj1p3TDz3E6f2YtY9pK1+Xqeer+HNMmC00tJ2MZARw
VtYuI8XBSymKJHK/iE9Lm1DCTxpchOTP0QKYD4s/JNASnJ0bFdmFBbwzja9+rUocdKR3o5Vt07Yp
jloVMU1Ptg7mRjrC3PHyCXGWPsNnnpMDMrIXeyqxCnb5BxtO7S5hZrUpbCbNvkIZkerS7LLceVg0
68ssBofxwDPOiAr3M7S5vW+Y7Za687ibQxghjqm+3tpPO53Frm2bHBG+ZR8pTlPyAMBvheaR5itj
/Nx8RyLG5YFxQ4SdsZv6adz0KfhNQ+qIySkCjazHfZcJODbI7iQUC3x5gSb04C/e0ddEH0A1FOem
Hpp9bc3T/SAuqZpIUvxquT0k9EipatOIm1okYLpKy5HuZax2Jtq5neJpn00/ZU7qgORAWZOi+wdy
h6/NOttJyzeoWT67Ud+/pEls3znxcCcHP3owujDw7TF7xjJAY7UNW+c65owJoVanR0OjnzwKJvEF
dIrLyNzOcKPqIIsTQkvgpc2x9O0XiNhfyUCuA292gybr3bsaKju0sfiwJG16EDkLi8Jg+aR3+V2y
DJdCmtNTQctQBaE/L5EWXmKr9K6WjJlfQV40/fC4SMvHVclEqS46BQgyWQcbrI6KGiM20RdV59DO
V0BG+gZ8/6T+kofjtAdGRq5ifdYGK3qyl+SH1EAjsGgub4pqurWlNx5nw2z2uF5fEUSzxEi7LsDH
8xXJlrGJalN8MCLM8UAkN0aZdUFNtIDMvIaG+3RPCA5t8ZLKi+V/rFSzA1f4F3OqPmKP0DHIjlHA
rPQVN3e1rwbwg15R0DKCenrsU7fcV31v0prV78k5FWRnEw7MDLAPkloD+gvoJksOpW+VKBcIdS9r
f+tTatoChBS0gukSrT4MOyq/V658tRoBmR+IjV053tVMSEtHTXJqPWIUK7wgeVyZuBaBOpo2d2h6
SKAOY7B+Mq6jAGuw2JSZl29LGZEEKbyOmpXUj+hivtGP7re0Bx88xuKj6eUpWJkGTXlHCnRZ9ukm
debbItf8bQahkMRabHJ2TYdrsh4ipNwOKJzboskQL4D5TxjdpMXkZw4LZlsW1q3IJ5G3nvUjOaWP
srVxBkZmvIkmz9kjTN12TYGLG2IFcVpntDrRftCgk1SlpC1JP1yPC0jzETfdMJ7dg5kYn8OBTy5G
HAFjq0ZnkJ2ItklJh6cpSkE3s/scjBPfdoByFoz/TmcOTUUQ+0sXhI0Wn819hXskp5+ZAl/8UMtm
0wumIhWdm61Al7oflox6gTvM3Goc82SXkX4wRCu3w4I8ygfOeSG9+JK5/akc2k/QEMvjoHqDlhgJ
gAjTn3MyN5t6NL9NdiYC6S1nK59ZoTeo5/tuPhLkkF/bzEKlOFnuhsiyCKtopj2FzdHLbHxV8Msp
Rxd3josxtfzhauU2mmrrWvWTs0OiYm1KorxgaBpBXR1KPqU7rWSqarbcvFHPbK24DTSJF2/SoIbG
I3ELdNb6DgRN7NR8Q2OCPSiDElCMcyucdLRmDcvrzgkDk0zpU5qxoCIebhMZtMQ1dEpA51QlxyVg
LClYfEautccp6J89Csb3iKieBaq0DZm2uOotDewBM7jUaMKjTpSn88mYChIKmKtcLfrr2pR+ZpUN
CcnyxSFs7Z8YF/V9SrTHRk+CIikiOiCJum10KKn98cwNFLZLf7RYluLjGOiP6t3VaNt2mzsRElpZ
XwenvRmasD+Y1Xyxhiq/xUDM+nPRCREzYIT1aMk37TxBOB8wvLs4mbh5zfouHJoXd+ZSwQfyUgtZ
w7Ui1EEX3WXpiFMmfpy7Pckpt1JFondpf7ZcfnXdDRhWfG/ZhTO8MMIvT+higsjoA9PHeew0cFQp
SLS0Hli7pi1Jj66VFHyxkV0p1TygMjooMynJqV5U+zl15/vRFkw6Q3x8HvFlqBb6fWkt95pTkkXM
KgwIKYHLi9uXW7+zitu21ufjMDuwUgwXh0qKFXMiceqcDR/SrdMJ486tCMCcQkEe9ISCJB7cjZQN
LkKLsvs80ckhxQ0mazE8RkgFnwqSp7OW963RU/CQwt/Wk9x32vAR8yjR9JFNOsTS7tLIv4yT/2Iv
6TddxgHzQsmtN/37Zj03/P6D9ZwGNJg7gkm+CO7xvVXTjFYUsSQyAAi6dpwjtmF3PbluGpdI3q6D
PwyQDNIUEk1AXu05NdKWlDu9z7ljcPx+0tVAxTXcu3Jm2uyuj+xCvmdxT5O9cPFbb0dGi02YtTPd
e55dwFYNK26TKoNX1ev4m+L1z1l3RVEWmNhjbiBlTWLbn5sGFxQwnb+O3Zl5aOKkrxoBBOeGfw+o
nnhsRyKS4KIA8je64/qz9weIJnRYttYeUV9u8/bXEi7a5Zv1D183sfpnXTlchyZJmdY7UNmwpZ0L
9baPXP4kVM0BCJjqTFsVlohZHGx1RG7Hne+AElt/tp4aPdBgXWQ9WUVaMIJG2SbKsuqUUGHtKcIv
xRH0chJgvVSl/Oirs9jf16dn6pOpLa896uVzZ5lUTyYmx5qP5GFV2f3P3wSyb8YPmn5zm0Rx/4/D
/zr+qJRtpftf6ll/Peq/fj/kSb9eVLldfjtgzYvz5UH+oL7yo5N5/6fPRD3y//aHv/wzz3ONf+br
94IRDBt1m7z2v3logBMjR/4/O2+elBnmf+y+Qqz9+i9P/GW+8Z0/LDw0yraAHxebO6/5y3yjC+sP
wSQW6bNv4Tj5u/nG/gOpKWwk30OsSBcGlfbfzDdArhzXMX0dCTfP+vNN+CVS/s/mG/d3vwspqbyG
IdCCOyzEBFLb36WPvujKPuS2ekk11g91HNZ7JoxyKzHcbSd6stSVaJp03SfPDsm3n8NzOnWfsMrf
U5V3UdQJEsbHdgNqwz0YA1VGpDEMRznEHy8a7yO5Y2HN2ApiOGw9CRon3EB6xwZq5dSr42gPYcY7
Tr4N/IMCJr3fx86Rn0zmY5FYxg06EpaV5bFpvHvdzCq0lYt9Mlt9xd5uEQF8Fq375JMOky7LLePA
q1eXlEgsyVyYm0g5n71wwiBR4lonxaSI3ZvMp+IrjOyRduQ3M6WTAR62RqrZiO4RHSK+vyZx97Uk
i7S3qy05IntmLPZVH4j3IQfbKyAyDlr5E/baUVgTjoZDWQ/7pZP3ckJeZ+Q0RSfyk8Lq5xjzYAAY
3L8t60XCth5l9kFzlbDW5H+24f1lY/cAaqUiRbhxtn5kvC66tZ/7sdngv31s8uzsOfYTKxGmtHXf
oE7yd16rwWIfnuum/NrvhgF3EH3Ck44MZwtEnpyVijDuqX2hXN/vBKGbCBypDBHS5CQMwJFzo7lu
j2z0g0gHcgggJWpjcWMX/LsZ70Kn1Viny+G+ZrG9rY2QpJUkDjJxAo/12JdT4C2Gt9Vldl1Se9p6
I9ZezKJfm5mYbw283oa0n+9Vfk/Qxp0dySdLRgdHFZIzWaNPSZJ2NxoCo3aNf39g7Eo17TbMFN3P
nr61RXbVYrhPTU4clb/gg3+snVfkbFSjcyCkvAlzXU2PhCMF6UzAj//Ny5ILORZiW8vwGZb9fcxn
DamrOo7JcLJx5TBra9yTbhF6r5pSrT67uziPX6Q5ekHc9jcZsp5L7Q7PlWdRrMplADyC8AuX6Cm7
6w4dHyZlSGRMc6p/JIyKJqzZkayH1MypmhRD67a2SBCIyzxA2nZrUjHbmG7obOOh/FR49SfoO/Om
FB8sN/tYZ3VOv8saNtglPmRl+ToPN8Ivb4wiO3hM/zeNtZCT6LhyM0+Huq+eqtF5XArvVMXAIed6
PLeR2HVOIbdmFN47dndrlLfUpRKqn/Yjnehp20DcWfyMdnUrqWgtiElR8U4jUJTezG7eN50DX78q
+RcLj350l5HrOefj/Mn3cOHq+j70+h8y456fMeMDAdYQ3gDmtQbO6BuDQ2U82uLn/tyY9DwJwero
QcXlrs5L4sDMB5y+Fr0wjQAsYX5vUAPtFAXOb+NTaPcE0otSnFksYNJ2w+Vt7/2c1tBnh6ebe+V5
3UiFu173VtC1GozRunmffv1QEdObFbX9Rk9/2ydl3YasDbz67fhvL1ew8rVq0e9qw5LniTZ0wBfz
7ShreZtob6bzzjQojhlT6PDpMAWhfaOynrp4OHsyeUXLMjF8iAZedATXCtFzAORn6yahH8QpQYEb
H9fyuVYN24gSzdseDvd7FlP64f3U+oi0NW6TKXEP74+H0PXrmTP3kt1iU6KkVFOdDVVUBrhxLBYX
2VNi0K9czxEqxrpbPWTdkOtgnyJqgX+deX8UpHuelUBSZnAjiFQ98+2V+vX11hNDkj5G/gAfreXb
bQ/VUyft8JCVifU8FhpuNor5WfoVLaObGx3DDab5sXoJF6lv/AZkQVO5zb0OnJCCtYqtGYajhDd8
GYfqmaYcZCsjNgJHL29XKq3sKc+2dZmcIJKXyroNy/XrFA+PSbbzAZ8km1qj/6Xyv/CR3S5FaF2n
eXguaBDvywG9QugqEOcCYLF1jSYwouqlIyCGqrS4anUtkaXV7j5PaNPEPQq/T5Pus9RH7XkOl080
djfS1j4vKkxhUXkU05T2txV1IxgBzKWITmk63Q200uyCYq6+WROaesBicRCz4HlJ/JB4GjcLiLx1
0Mp4pF160edmlj/KWHaPjgirewMIv+kNe1fr5fNCSM55qcp7GU4a9oxe1TyzfTHHj0WKjFXriBes
yWhGHiU+DWRsH7Oo8c6Zzw23I3k+/i7rqb014odW8RPGAsZdNYPh1suZShS8AxqMfbaj/M1lXFNK
jUAMWyrYwDHCi6Wus5UEHrddUwbrMbmnqTn4p2n0RBGsJON1QxHybhjc8cBsAmFjIiDw9OgcFvrx
0tzUpENziXRcka476Kc8PTuTX4CO8MzyvMjE2dkTrd/WmKrzuglrvq2QbPkyvh/PtTCOtZyPCAeN
ZWsoz8O6IdbRI9SAb2h7dqj9seqIAQlp5alWM/coYw7f/rW3nns/dJf6g1ZOCuPNa6AFqs9zyd2d
1te4T5grBHpOkyHRdNhR6qdWTXc1McxpW1CKWrYOWvyaMJ1TLvPmvG5s/NULeFiOPdurmcvbHx0H
i/2cgJmwmRUY8OxPegPkZlGbFSb+fqjHJOeEkTtsC8+BiL1Spt92Y0XSXo+1EWB1mtWv1rrIcDQK
P7yffCN5GwheA8yXz+4MhgpNh1qRVDPpwH460NVRmHf4KSp5Qe3adeEcG8c/rJ8yy9od73AdDPPy
i1e9fspS4atX1v66t57L5+yHPQtKtcVU0GTVf23WL8L74bq3NHLeojulFqE+d4wuvzaJOlzP1YXL
7IWCJ+hTp3lZP3sQIcmvr4HOvAEZudZ9CrEU7XGs1SeRfFtB7aEIrV0WAdBb39EV175uetfM9pIe
KVeu7EhYZrO+31Ha6Ud7ooqiVpfvG03wFr8frnvrucX53FRpj7VwbJEyqfd0/bqte1mBBiULPW+7
ft/eN+/fwfcvoouUVnBhHQdNKGF87t1lZUVZfl35qQ1WXT6XFe69nkRtUzM+NT9GtaR9++zertF1
obvuJmXP0JZh/vrrg3MjjZrN+5X6/hmaklyI0ZXB+tkM6zX7duW+7dtp/eqqluT6wbx/ROvH9o9z
bukP24Yw0u371epAaT4762e3Xs3rT+AZh/smFh/0XPx58bYd78B63KF15+4zuPSnmIVgRGm4DNUl
s15KsUlcwLr3fk6PKIp2hnWcoqo9d8TTZuTp2G43HTt9pP/cagwH6mdvD1DnqqgvNoMtXZLh/ool
+GvvH+e0lrgJjbn7xvK8Rd0bexIuYMZupnhpL36CcHodOAZWOusecgy6w377Zf0IdTVkrJ/gelhY
IWPaelyTGY0PXHu7BNdLsuriGIoVuapM1zJvL2HrBK2uMi3extlbf2zSN4S86bgmnZyUcqy6Lh2E
1BtK+STqrofFyJRvfVJt6g9IfNrD+kGXjUPFc71a1024ptu0qnaRSWRBaPLKs29bPHv9pP923HmO
RjteMPEk5wQhzvoJq02tBm6xniyGXjtmPQ2Gv4ZnWznS1sN1b92s4/Z6LqzQFpeNH7wPl3m4kMKy
jpxvu7w+AY7QkEDgWgekqsW5UEMNHLmqCLz1X5jMSf1j68+MqF2gZvGISWd+FKy764+Yh/167noY
GcIFZ+po34a6juNvYZ8Vx0j9SwOG4/O69775t3OlpvJr3h8TFeqt+beXmFir7Isl/rm+TL4+L4zE
xbbN5Pi3p/3bc/9xLovpmi8dIP9E/a3rT0XufnVHe9yvRxUOQsBi9U5v++/6qG5H8Laas4V45W1D
3lxzfj83pupiM4R2EFQij7DyLoUmCwSk6rNYnxbNCbvrU9Ynryf/8TLr4d+e48/Ub1PzCsmo3Met
+VGPCRxdH/X2cm+PHWqICnRWxAWzTHZcf75uHPX3vv10oPEqSDQINKtmmOiUfKJeY3n6uEEJ79TA
9iSEz2DQiR9ylE8yiT2mBWV5XNQ1qqsN4FmeXZspo05f6dl5earU3OC9kBfFDn9MFBafWmHZe/IC
y/Mc9+HBq8drM0TVOawJC2iLJCyvs4KGM8iUZ3qyvzbrobeOvOvJ1CdldlKRD/Q/qZGum3XYXnfr
3uQr5M39g+WJ/jCa8nuBTnW/liOFGj/Wqt16aK13hLR8AetOy4YF3s5SIw8wOZoZzFbX/2U99V6e
jFLdARMG9dW3J8xk6sa1ViLBqUDWVCw++p3tOVJzC9pyPks9dQ/Ej59t5VSSg+iBv9vEOpEns7p/
rntdX8RnyRdR5brAAf5sjwvqhsZmIFabdU8nk9RKOhn0auid1EPXvdYhY5JkRoWjb8+JGtqz0eAr
qKsRez0erZyikiG2Vm+LKkjUdMpV0ykkTBajZPipH5aRuqWaLC5quHnbE4CxlGK3MJH+rGVX769C
c8M/huND4s+wkdkaONG4z67/+LpxZCyBeNAOqZExUE4W/N+AFwm9Yi1PsEGsEVYpwwLhNsu4MdYO
MRXA45KPkdjb6mqctei+sStcEOtQqqJz7KVkPPXVLnRCbshWeG1wHp4Wm/giQYwTwdVqV6pMo9IQ
MzKXFHcnc/BR3cvXPT4j7gvvJwW65J1sG/SN6p9435Cm4x6Xzj28n1orxmCEMQl1tLxrDGsHXEgP
66sNakqx7r1vIvUl7fXuoyRqfb++UL7eu9ZdsAC88RYWSbMdbFoHLMYu4RDJIDbptqg5+LrBdMRX
zUaOlea4MTKND3j9gVYR+uD1zde3mr/6tnk+0cxvPQAbyp6q8puSD9f8apC4VpIjwWRAffnWTUKN
UNCHjX5S7GsQHRtgWG1Eo0vZJKemLsm3iwhTEcQFsNj/67iImjHICJZ7t2+/2bn1Jqa5s55N6O3v
Pbt8xRgwEAFAWE4UslkP/7dzKbB9f0TtP14Ho6zuGhrBtxL296Yz8LsKCkU4feC0hIcFmhyQQA0M
3JKeQTu6h9hwnK3nVyU6ziLc10vRHGaxJPtWeMu9XjzOAiOh5aO1rpunulu8SzpVz4sFYLZDu7rp
Tecz9EiCZ5t421aLuJdSr6457e7Qu2G6nd7IWZg49RtcGS4XRBSTSDv3+wRNYe4R80Q194OXWNkp
G7BNd4P7SItVVWHoiA/CPYPaxxiRDmHQhgsmPpoKOHr7Sz3SyDBpPOKbU9Ie+wCOdcI2CpTbZfkx
d2lDbgvRe9poig2uSfNkdUBiQyQldBvKozXzjXYaR54IuAz8KCEwtLHt28hdrmkiNUrB80eEB/TA
3XHGATqa2DWn6oDQEb6wMd5R2WoubWo2l3VPZs2PziyGg9109dWM10kuSTiZNsVwswltWOi4bRvZ
DmAHG9CqSuWmhaG1Bc+R3OZ5QeGT1fgBoRFOcjS2RCAEaQ4GuGzb22Vw7xjOxmdTJt5hNggDh8KQ
bqxSjEfEucVdhgc/NlpVBom6nZ1i4Gnd6TCbkbwaXim2Qy2HHZQ+wGpVUu00pUguWyVF1Qt0dPbJ
QuJEqfDBrrXn3Idi7bnIXnoKqYUpX22iGXBlIXaa4yPsdKwGkg0o9WJnTv7eCofvla7SsIiBXMZ6
14Tms10W001ICFZg2fPLRA7kHmZzD6/Qs8/4nb19KuWXSvXSZAkMoaWyPqfiG/DX71U5fK+jUKdp
KKjw+8EyJcvWdOQNKWckl5nk9LWmoBKcp4+No7dHs4lB/XUmhibEDQ/0OTcQFPPdIkowwnNHa587
xTYDKTH0kbHJfUxWijc+NbN9tDW4oJohd65NblMlZvNAOsxyjeaIcE6m/gfiSQEDLMa8LcAjYxb7
PkCsHXqUXaograU/0LbHG8m0byv00oU/jDqeRKUb04QILBt+MT1dbYOoJr4FazIzl3VtitGVt+sl
zQyM8D+gVzPfNHERZSwwNx63WplB+GiNiLt5jzeJxjjy774PolI/wszwd2aVG7swIV0CVDCiIwPQ
eefdhaK4+JqT4XHsA0EaLnLH5lsNB2JbYeza/X/ddDN0/Jr/qel2k7wCr/r6G+3u15P+pN0Bp9MN
8GCWT9PNECa4lF8NN1/8QU9NVysWJWG3HNhrf9LuvD90zxeGj+UbJJGt4GJ/Ntz0PxyfVj1YZy5f
HMf2/1PDTf2Sv0FtwLWYSLUt06XzJ+jx/RN310za1Dc51GQt1J/6tqluwgUiWGXarMr8bxO8jrOQ
Vbxz816QAJksdy3X98Vf9Nv1iCHdOxe5/4BU3nrAL/epqZbxsh7ZU67jdI4LtIzRq1WIH6XRPRCs
aV3xpAHr0GuAaGWYAIt09nKOC8IEcXR2DeksGrKvzWwXemA2ZfM4TcNnjGPOBX/RI3Lg6M5oCd3A
KmCi/BAdS1xvOlWMc7zX912vkbXlOkj9HNVl9gX2eeIHQ1IQp4AJFjJ9o3duQ3EsDMic4KZJfaH2
uMEv2WP9GuOvDjWLYhpG7AuD2M2TXtL2TnE0YK7fJ4RYnfo4DIm+M62HBebFlm7K/RAa2lOR2l9N
EA0PEwoFcEEaf3Tz6lTR+OQW1nhc0hyVLIJPEGrzl0iIGslWQg0ytan0F06L9Wi69AZzxZxWPAIO
MTwVERqQxvOvnpwgbuK+OIXgAgI+PtYLpuneeoBMd+Sk2ltLTzF0WMMd06ltC+z4pAM/va0kvRor
Kn/MunSvcuz8J29RMdFGdRwGhOxdloo7QiJQUrYxDa8hy1i1dcPV6Z0nR5ABYNDT39YUwO/KihaR
WzjXqZ+Dqku869hN5zI27a20B+9Q8fDb1N0NWtTeJ8bPctG1ZOunFsOZZnZb/ju0jZFz71AVv8R2
hMMHLFzhDo8LkX+P9tgfZ8fob60mmvYaE8AdwiP7wc/142Cn6U3ca1/ymbgoaOCwdWdmr3nzISr6
6qIPi3KV1Y9I90l0dWmM0IrDL0OqJIOja8BgwO5Hu3vvpSCsrVno9wDhYT8Qz8GEh1ofJGyp08f6
2wDxL1wu/XfimeIjcZ15DAnCA2xIvM7vDW6vk2OOwbkFmIfxHgmEsyNb9Wr2U4VjMcEaIeMTC++n
Po70U5l0n5ncdrvYQq+pR0zE/vPfY0A3++cQwHWv6y4gLQvQMyPB738RiRlmDWU+gngZj6c8K9KD
zR1+m9fjo8wK6oEDE9Wu6bKtJ50vUNC1h7C2L+SCbBrfbD9WKQ3iEEUWrhLvnnzIZZsUYfRltEZE
/eiWrWL87PK5bTozjZ7915re+g7v53wZFAxKtzEEWXrmHMvUC2Ep2oT5DdoWyMOmq6r4xskxbcNz
OfSSJ0YO7AJCXEFaGd14MmvWRBYElk1PCs0dauObQRZBPePMbwY0XWVNWDiumngwE9TdfY5EOJpu
LXEiL6D4pg2ExIlQc4+OFt+05I89R7iquAG7Fzd0va0nhn6fZTpTRN25yeBO3+Dpz4iMCImRBsZ1
Q4Def1N2JjtyI1u2/ZVCzQmQNLaDmji978KjlRQTQlJI7Dtjz6+vZZ7Aq0zpIoWHCzhCeTMVdHfS
zM45e6/9bM7aO37P+cmTYmNL/Y1uN+o66lIH9vhtkSjaQyMO7HTELQzsirmO+aIHMRGF1CuTjglw
fALJTd5oxwg+SunEWhjAgYAw0Rh/FiEHribtXw3p8HAnRhs0ZAjCUYqvcwkaoHeRqUdRenbSFJ9j
8aUoOox0OGo2Vu53iLqNr/eBaVUuzg6G+SfXmSTpSBlQqLEBw+WTL9GhUXfrDnREF6+1osXTvhDx
0pbki1EQ72UmhsfSRbdlkk8vumofz5XcEBa6SVO85DZQy/O09OYmxB0PP66B5OsaK9MYPlwC/AKA
yBpt/yUwjAi5X0GbS9fcc2yniOxlvvfctj3FGapT3NvApLlB+k5+gcnGZNChlgIH7+ysmDFR1y1a
YGvZuK57/tJUPSOS/IdFl/zn4fyJmDXGRzPEhMHSGHvNPnQ4yy+IUEObSRXACa/2N11LRANJLtbJ
XOYX3tPD4obPlkOObmolwwV8wJV0X4/k1Mm4chrnkmjEoJfR90zlEpzjhPyZoUx2hvk2cFYMOp4O
pU5xty6Df0eCQDMrvztBGNtXnvDPSCweGZJl23QUzP/zwv2LyBfZyYM0fNhN3utfYD6fgDVPhF9t
f6Ydh6UYaR6xDYiy6Oo/awpTlFPNXiwEC33hZ08Y/WMHVlXpV/7On4Z6XSp1St97ww7iyaaq25e2
M6YnzyVOXGMHIK1ovsxRiiRwKg8Yr/rVVGO+VqSWpd+CuhIHpPzftcassdjwPhHwvgjLfas4wBOh
V+6kZiUc3avqTPhebUyB0TbTLbc8ODhZea1TQmvgn/ubsEzeTGLbg8GpeRxId4GqNk8bN8bz384D
UzlZA6kmwiZuC+QfQ0I5BgB8RkWDBzjMtkVJJiHADOAxRBFGEpNeo0CGVf7ImQRXAmKntQ+afDPP
FB5eW71Gw/zNqnsJHCy6kbyFsllhfRKkXVNSJkj183cfRhH3GitPs8j3WIf0QiODSCVbvg2l/8ow
GQkxhTBQDg3JjPocKmmfYEzDOKjQe+SLubPDF7f/LH0kLbZx63TN5wg0uSCNkGIDIfFgLRHB5pj7
HrbauYpxr5FCYu/G2vqOa9a6iu/FYhIo7hDg1ozI+gy8EgX3YhsGaDc+kjbB3aMeRlAyN8IB9kaJ
h14MY4IwOqayYI2rM0ynUrlKWnLI62noTnOX7O+2Rqzb9FpH+V6NY7rX4PQpTKPUu/ea7KE1RkQ1
qyqJKBvMXTanGrHPtjgAvyOC0pqPs+ksm3pMCdgjz9ounmDqu0QWtAQnAZDoxhJdgHoiAZAEMX7B
K6LjY91yoJKtSxtU9ldM6fXjABIjshZ5rmdKnaajX8LG4WBi6H4Uptdei77fGm6v7UOzvoYMHG6+
Hvk3z5vRs0QjJSapDKtB9GeMDQ3XRiBvIY4U7u/JPFQkl4nsyZm1k6XgqTmdsKpK4kPnE6/qwiog
TQGrvOH4L2EuHBRXBX7yxT031brBxbx28WWty6ikHTdjgW0XGlu01uJT5qWHwlv0E9n09nbu3Z/j
yPMXd9mytjxoNwQ5/oCDkO6zCQOqZUxW4CDQ3WKfWNacSsIgDW0EI5EHYqOPPjLkYI9EtGGmqKov
jAzToxT9I8mkZK6wmFxlbpunpF+0lVaT9k71cMgteEgdACaj7bDfRF291UaHLLNrpicpRt+SzIf8
2OYKlaYwoKi9rK0j8q/a0s9YygWCp8WNbm5E9HaicyDLnfaMV26cmZOrfIgyBsIet4o9rTc8Jj1u
lwW1XFAiJtiQQnUd9bi5eICIgzYa4dFZ5rrpeAiHrjM3WJjnU+J1Z4c1besNBFvafGKBDrFk24Zd
u4aZyQZhYTVohMt703gYLa2xD0ih80BLQdeV4TSctXR81CoMu/c/jZmGwxL2/I6tplx3bLHPuRmj
J1r0faNY1GWJLaqIKOQloWH6wFpuRNMh7c3wMSKtWNd3AK/DT0Xdi2AemmLbTfrDHSK6pKa/WWzv
a+7WGKyo7jfExoG5wrQclJH1Ost3AEeEE6oFNlFLbR+l9QYZqx5gRkoORj9/FkxU6KuEcARqYzu2
JlaRVOVpNTRQCSemdx0/IRf+gTOhOmWmZry0gwEEmVNTzpGWc4v8ID0q8DzXwNVvvHA56b7Mkh9T
pHe3wUF0iIAAW7vDaChqXtuabnpidUNAHna3G5uWMCr1tSejmVyXcXrLxr5esxTpIE+iwvYJXdEO
aC8eMKv+RPtEQmM873TuVYu2++MUxyS/wYGaFuN75OQnRn/NTtCe1njIeAjXXCj8RPXhzikUZ7fU
nti6LGyh11LqOFaGeW+hNF4XE+1pGefuwfaLL27eyFOTYK8ivO6plncFHAbEqugbzp01VRiIVTQO
7QbpYH8VOfSSDAMwkxi5NVXSaOtCalSZquiVbsWEkXZw0mQbV015ur/0pf5RYSTZMtqlAJPwsQhb
jgCRnlAq2uz+ZG6ZCzjbrqFRes8AiXkn+0kZSiGcDzRE7er8VwGJgWJ5KvNtkthmAAfOImZ4oX27
EJkFgJU7rMRwNUthbcK4mPbxAjs69cwIlXP3QGZ3ua1HKBcu0roViK40KGY8PEuR/wDT6wfaMIz8
qyi9nCi2DomLHG6CzeEnff3lflfegbPDSO6Zbj9gUqtveEOLoJ3smqbj9C2mQoJFJqttJXVzO/qc
vHGH1dvabT6ZVHfBmKSkfrQ2Y9+kMgLoTNZXrozLI8JnHXGmX4N3KnbpQI7glM8YssR4dNXS33kt
kZ9KIFma2QGwpUMZWq/jaQzZtwAZVqVY1m6JwTKMK3WnL3tfK74x1GiBWa1612EF8w6znjUbQdzZ
oR2cJ1xz6QZ3xCmCAzP1ps5UPPlhJdU3SlzrNLWNuydt08BMSR9QcXYndK/rMRsd/MEie2fKjJQE
NIgal7LJ8Sjzz52d7IhIdkJUXcQoIoeze38TmQcxDMZ56M1vIF0OWmT5QD9Mc9PTP2SmT6RfmfgC
3VHYrIfY8laMNdhxPWKxoKuCigH/hUbAewwtV5GI/GLXtkN4tt89VrbrWBpPgkaEZng4FsMy2uqV
d8jtqnqzK8wuYanj65CueJimd7PLN+KRKA5vP4Mr3FWTefUlRw18MIZmEXZl0G9PJMcP9gpx/O4a
k37NhygGEQAbpwQfI8x+OSCPYMtwkGwVnnwmyO+58+YdPgwQNfPongUf1oYC31ybqRLip6XEo5KS
K2hZP/lWEnyEmbGGLEQbWhI3a4zbqieA3mxbcqji4rFv0jfEqoA5hk75rtVT4JNXgmJ9XvtF8y0k
/vVsEzm9ai33ZGTpfCVOqCw9glswpuNdFXtdai2J5eal6sPsxIV9DbFqP9p43ne9ykFhdKZD93ZA
4TRqyGmRrJYBb21lvLEb5ZMvEuuNU+4zjNXBNeVhKjtoF2NG/AnN96R9mA0BuAP2x02nkWO4DcCC
hDZTXKYGwaQ19X+OkpiENsK9MtJnp5PdWPbFyGw4VOo0V5pIyOOUOKfQ1be2Q+WgSZoHHWf3TaEz
Dr/TXRkXBWPqAb1XL2okYlnZA5AvfSNTc9kQRR/QldX3TklRm5rjR2byJI0DvwJUxGqyY+1pVKjq
UQJEbFXbLalV42vxc84KNG98ScYMB54DmafDSVYWeB8vq1innPiUTCmKYvUTnXl8Rkl+BITggCmr
EW14VUMSFzeWMGCYJHr6RH+yfLD7ggqNhSCIUnItEfaWpMT3XwXYoBvPSnabEP6sRU/xWJvZ1o3M
GhTWGJ5D6OvmCnEAZ1FYeyeO+tmp9Njs4IK0gaETpCmRvQej2bUK05N+X5zUqldaWTzRADX2xkzo
lNlpUVCNQYI6dWuV4Zew74pzF6snq3T8tdWn3rG3KSMGtyH+V5ray5iVnzjp9rskm8OCIPoDzM4i
yP0KtU6dzA9GsUis8mGCl64pThm9B3JHsyetAu2QiwxRPXC5VekbJy82i4d7eKtGvPhAUDkjBSfa
JUQCvgCCsY9lx7VoiR6/sEov57mKPs6jlbjPeuO6z3EjWRKM0jnEM/APCbh+xzaePlZzpmR3w0mv
SKQ0McV6CBlp6zbv1YI9MbGBQdXOAJclKcxb74XPAxX7Vth+us9jwGLzVGl03r3D/U2nIttWRG8F
szQvAi3r5X6vECF4oBp+HDkL3+oa0ua9CVmbTnZaaGWsrdD8CB1GepyT830TDg9LuGFKN96ovgjl
yZBYpgxSEsj0nJddwl+tiGNwq1/i5nVxwe5JugEXqTlPocsprbGx+1eavjUa3zo3l677kS4xUV8j
yxIZBij8NaIbB1mkO8nRC89m4p4qG2DC7B96G3rJwHiNLmF2dk2SuTMP6M/UkxQYeSSC1RFvyUhA
sfgV31TrtS8lB4o9mWF4nOVydVwyDWNsupdigaBs4YG4au0Cs7gUIwnCab3WW69Zl8tYWEhOWizT
4VPBBOycWZbc5yzo7Lb6tIsX40cJaOHUjnlOJAVlUj6Q4Rv2Yk2EcHHKJ3QUljljv847zNLqxarM
breM47M9mO5pGHHQDcXU7+8HEA+IyBJJDA7tZByF0fHLiRatTDsK2lLP1w0Apx2nFGLXjPWyjD9q
Eu0nt4HHqwllz/0aibbi9FBHG5Mdaut3GF2yaN/S9MC/IryDZtP70dPJ5e4e4CwLYPdheu3brH3z
c2SItX7pjdF/LYuLiU17ZYNKvRalgb1XS1A6ae6eLQO35cwK2mStd1s6ZcsdvEfCZvFrukt29pkr
2V4iTo2sH2RsV6epaT8LsiOl548XJlB5EE7AiGwL36ldvYS4AO6FZNWCSaet/rnzaOi0rSLMFtXe
s3ARRhlvv4WUhXeZlOJ2+VHFngSU90mbMGE4jnsQIkHmoDNX9jju4FpYgpTEmd1SwWmbc6x/izLu
Qe3iSwa/Nw2HWtPFudKGxw7uwAVT8+c40UZOnv5XW5V4BQ5mdZSeStSkYVIwUUg30gmJXauXYwmw
aKSnQA5eip+YflPITVsQn0rJSzOPUc2Whabd5izjK47S0clKbBAhttnsqONMlDYkp4Da2PSclF9T
ibTVcND0VkKHZEy8eFuXLR2aSt/cv3+ObhgAtcUPHKv+pA1dufPMhVIoHzBloJSeU/E2FxzC5iIH
92XwdbhQ7aMIjHPOeAHWAtDXvBWXuSSGD73fTvNLi6KCIl9moJdag4GyZulI0GT8EM9wFkxcKw49
G06C0w2M1hriTb1DvdqtC2f+OZpOc4G/ump7glBBDrjg20AtxfpoHwv0UJZXwJgkEXUdjyyEssfZ
SXzWShkk1/c8G+kNJLSFyh+ViBdnpJyZahd3rhYT3NrDzIpA5qCH31EmjHCPCjp1WSr3CXRG8tFW
ve4PyCJLPoWILiYnneS4EYYeHcZBfPYyfblKy3kqi0zSz4ve7Ni2+Wr9fiU0untdBdfEasOPDBIP
9TB7ll6Ap02aMLhHAoQlbS4S2qDRZKnLvuvQXvLoDP8kt7Q5a3mkPfcMd5xq9v9qpvRh85mxx1M9
ZdimBtB+BQRu9IkmNvaSINA3J6YbTqLQuBKSoxU0tg8hk+M8m8O2Zx67RnPnHu0G15MR13t/0akG
3FLfx1GYcsQybnPjx1BlMJxymiH7sl0AudG2cSz6O/Tf+03RwP7rayK+NecdD5bA0cu6M5ouzM2x
2Ua1feTkZW3zMB02OpIOvFm0glLDKjdjQ2JC9TUGSPvud/ZLxcqxlAyi0vAi5qF81Jdo3XvI80TW
+JSZRv3FM5GQuj6a8jInwnsga4Fo65euNvxDZHXJaeoxEoXjAhG+iD9PtLMSuqD3zr3gvnatprmK
LsEkR6HtE6BZdZS5PmiVIMZc8jb43lVmC7VDiE18kKN26qsWlKgqTXvBGu6mnLa8FG+dmY9yPzL/
iqJPadI6exep1wpiHh3vpYYE6fr4Ri0RHn0A8h7LFz0uJ37GUe+tRCPgxYaMxB3Rx8/tzBR7HP1q
Yxt1fXLVi524l1yPwMCoQ0tsTo9u1WpbP3ejE75yYBgeTB0v7IptZLQp1+01p7RONqonAObRd7KD
zR816LNnX72UjvbmVBWcIomcBMyLfq0af9vHLNVdZzxmZB8CHPrpaZ2AFTm8i0h6dDMIeo8bd9mM
nQn/CqQR2OnyBsGzPE5Z3UCII3pgrqPjkjrvugZDq8I9TPdgCh/bMfnE/v+tajr/mQDlnHkJtEZS
Birwy9BO6NrkL87SkLmZAppJS9U+8vEoMDdFYciFSncQn+Kl+w6aPFtxKjKOZupEaxA8RF1nZE77
U4ndqgf7jdiKfdwh1FQS54TIp3hZ9OLYmJhFOi0BdzD1zH9DRqxZXRGBaNLic1uALwAuN0uuAybv
AaWZ0MX4m0XQY25/UYzqIvUZG/jusB9t17t1afEua5B9nm6+NNZHSzwYpBdXvy0pnvUxybeNmRQE
54gqsPBBncXSvTp2GQKhUMnb6ElPhlm96h63sy8WJpp96MGHWD7nDXmiwv6Mx8xhSwUARQi6vTHG
CVDuzAHFH4pdwTCQjGVwTPQ1BS5AqM6MI5nSnhffukVKfpnn+vRphNQfZgvlIF23szdMW52l9HNZ
m09RSu8mK2soACMbC1+RtkvqpL0pOx3tgzNPh3EBy9evQ1S9pNhzql0SnKh5bwZRGXtPU+Sjd0Y5
uV0yDw70NM8rqGqf4V0CMBvQfRs5Asi6FRq4LcVzUKuk33HCdErUP1PY1F/qPvdOfriM6/v/y57J
XBTpU2qVZ0cjsrRi+EiEIlUEtE882/NDX1CkpWRUNvZ8C3uifiItNi9DDkfdmccbz2Gy41EPGIsh
fvTs/jWMvzbajOLEIJgq9GiaUBPJNSOs+oKihz61z1keHglM97BNP9nVxxyT780V0AQPLWCySROf
oh7afpoW02kaqRi1xnukfKMJywhwAaG8cYrFupTEfeRjmGLMTSHgW64OPUkWZ2JvM0Y2ZMMlS8qB
RFH4RiAqQGh/kvn711g7Sznh+1lPDHMin73xEymFN4KCGW2yjKznxPsOC0JFEC/eCkFw9zw5jX+i
mXMDPP0x9mX3FIkNDXx/bSvSY6eYjwPwx4mFai3BQaKPfHEiB8CXIkWSNBOhhPW1JpijGX3jJB6g
LW87xZgET/aQ2rhPgU+mikI5IMzDA9PQb9I+QkCp6xgiPyNhSokGjGUFzrKjtuWzbLeGttcV73KC
I5eCqjxR3yR8bPixFB3Tu3MyR0RxwyO+OeLWFUlzHooPA/0RswdyykvsQTA3DUXfNMBwdorHyfAd
BrxidBaK1inv3E5F8KQgUTxPrYbsaTAj3yrQUg3z0wH+qRdZeImBzV3uP0WQQTOFCO2cCTyoUOBQ
9B2fR0iio0KK2gouCr4tYrTPy/2n+4sGe+w4APEkiTW6RgpVOsEsbe70UlThwE2hh7UKbVrd/xnC
2/g6KvRppyCoTFvxESsw6nhnpAqFUL2/6Aqh2qPHWd3/GCrAqlSoVVdhWYkDImJMgVgjiKzZBJr1
//75/SdC0h3OBBhpPHerY94z2aMBvdoQXy2Ffh1hwLKRs8Q2YGE5QwJWUqjYVEFj+ftdSIuAZIVC
yqJ7G+ixZDphehax9D5PjyLQ6rBoB+X/JTOFxGoFqjUUslZX8FrNA2NL5sn4nCm07QDj1tD9J0dB
b2eFvzVZEcKOfh+9+FvBJxtoLIItzNxEwXNF6LyPVF742ZPXCr5uOSZvAt4ulf+RfnLHUAKBYNTQ
yulmsZMK06vyDQ0F7i0UhB5jqIurIe7Gj7L8gm3sq8Hwr1fg37HZmViMiXH5lMMFThQgWEbO2VfI
YGo7Tm0KIxzDE24V2NLGOAzMByUjnbOVQRXn+qse/ylCWiy6CHODKtO/lgpYHL/3xjdXQYwFNONq
JJyaoAGmNgp17MM8FiBkA2twIBP1uQa2DjSyn5po4Ya9paDJljR0mtJfFiMnHpq0HnJjkVR47mMO
cZmtWF5tGMyUrT1EZqnQzJaCNA/QmkOFbe5VJzq2+8eQlnjgdeFAVdpftf2kkM9CwZ8LhYEmcnev
gSEJoAad3Zi/EA3DlxJ2tK4g0g40aTaNgNaxvfJa/k49V1Uh4GmFoC5BUSskdarg1MMCplrDn40y
luuw18LIJjiQt8n/luFRBHQdq4M0FlLIDEaAq4a2Dag+oNiY1XJwYi2lr3oXkLMXCNqc86AIDPaz
X0N2XpKPCQqjQm73Evg2pC8ynmr3O6wsa1UpRHfsjU8kJ10riLTMjkFEdqCm9Wxqto4MT6ZweQoi
ijPLmwPkN2A0G/vFY0zkw0vdWrGBjRVmuJ99ZD0I8UnBxBOFFad3nKwBUO2LCOS4gD3uKAj5rHDk
Olxy/u3ncWhaII3NyUxBJrZliy8/t55jM1HG81bf1OD52KNJHbHlJxMG+qRg6OwdP2xX33Ns35qZ
XmDkBRoBPz2Fo45TgW9AodULGOumBLZeLBBqEKDuhOY++grInig0+4C6EpN1vaHO/DAmcesl3UeF
cxcK7K5DeO8gvbsQ3z2FfmdY6YHBSde9Dxa+U4D4EFK8CTG+VeR4hZDPFUy+gyrPUPKLYqHXJHlp
3OAON1XVYbDVOwb0vQY8R+0xFW0UhazPFby+Uhj7UAHte8j2k0LcQzzZU3NCMIZ+Pw81TXvSRdGZ
wwvUKvJ+5vSG+YSaNLONoG6QgdJBY8MxqxG5fiufHZNjM1mfZQqAf4DEn+kg+UsF51+g9BfQ+qXC
9lOVk+mhUP6R25wjBfdvoPxnJs0mPQ+KhiAiNHWbBHkTwKU6wCf2WHnkEYREMgWL5m9cbIKrudcs
FsKSWVlJf8s3xJVxaEkJqxChUBgApOvfOrIJEhVSIFVcQRHqJWJ7gkQIZC5qmvaL4xtBEb4C2Nrn
Bb0UachozcD9uVeBCHJbVNZ3LKRMV+avKJu+AvEil0sFKcQIavJWOtsx1N+bmZYPHYwVwWFv/Qh5
z30pekIZlnIbqpAGSBSXqmBUGzo04qy5wKpUrW113rRGuzskDoCEhUO87o14g+p3eQ+E6IiGaMiI
mFVYhICAVFXER9gqSIKEwa0FxYTC7lOaZt/w08ICZDEu5bzxkzHekXD8Mk+nRoRfTFaidcc4agvU
60mnXR97NJctj8o3yT4TpwIltDa/11X0RuwAOYumvUqziYN6tbwXfvHDHVoSYSoMEN4hquWXQiVq
LERr+PT6KgmhieYQzQjiN/qCHI5BG3C/k8yRqowOYC3fipDUjpz4DoqP6ky/9AN1wHukEj4coj4G
Ij9Cmw23IQRkVGkg/y5PU0rXf+pTLXgz/I+IXRKICdv9pzitqQrhpXkdHvssWyez96l2aiLoSqRX
8RhBqhOwgHup8GV9uMlyYIqZdsko9Ne9S2feypwWsSQE0ojT0R8u7p8plErL55LSh67XQeTrWv4v
iZAWqeBuzCzhmLYePGTV/nLIkNi6sbWhRU8/n6B5H0G+6mjlweDFLoxD/PYMZskF64Jxwb/QFsaZ
lHZ9Z85Pf7jA/xDG6Doul+ejNDRxlPzz0yPIw+lbkkiOFmVetKokp4kS0smSkDjGhQdxO4LxDZk4
6vmIvol8M7Tm13+/jN80xnxMLkwfvkdDeP49svhvuaqG1bdahPTwiJqGIcWSBSQZrqvCfifuCPGS
+jJrwnbCKs//IG9Ut8f/ZXaqb8jTSQT30TnruFHBE/3X39Mom8h3a9TBzlGokXTLuDBNEm9jj36O
iYJ3HBHchEIGef2/v2dTffe//GZoSKbBnQtWiTzdf/5mw6tSiCXkKgODbB6QfR27UVv7EBD2XZTs
Znz00minl3LxfpJfLQkPuc330x7hR3QMk5/FlJM66Q/038pJMIPvT3kqh4ttV18Lh0M8Woc/yVPF
79GifFIefA5TWNwyv8pT54KWj8/J+Ch6SX9Fw2yj2jQVQ4d1JqzhJsjZQJqxR6BnLaIJQtgVZwS4
4FBhlW1RJaajWZ2jjJm71nWIrls4yaZ8rLsafoVeb3qJfs8lnZG5MSLy5aMYvX43tikDB0YTqwLB
BZlVMVo518F50UIVJeBwx2j6wsHbePn3b+r3u5PMHwoyT3ddkyHjL19UVVqNziftHHv6xquWBxhn
TbNphv5zKzgJJpIGsOGmn6ST6dt//92/r278btewAaQx+0QS/M+bBID4iPq9dY6G7mzKZWq3iDT7
Te2Ga1e1Tf/9t/2+XHm26xueChb1WbZ++W0kYpoNakkH46n2g4jAVzTeyl+Cjtsofk51+OPff5+p
lpdfngFgYkInMxewGD2Bf769rCkaOh+VfQRn7G4SLQ04Eu+MFlZp1atmhxoRJBVt/0h7qmtZIvMS
7LaVRxNQjUcb6RKBENVPd9FoUftpUAqqqjEkyc62thB6g0X5j6IWl6ZGJ/cP7+D3BdRzbJYvPjBL
8NMvHxmZFeE85o51jFNNpe7Rvk9beTN6LzpOrj/tDUP7LBiEOT6Xi6AKkq2y/txzlUcPhUhd7tqw
T6B/KYNS5Vw8rX4zkzoCpPIa2s3yhwDe/3A7+6bPaJePnf3+188c/xUGxNo2j7QaaPDbTDtsAgD2
KAAPhIMa61IZHWiFR4X+h+Ra4z+sedzJsOBoQLuW8+t+6NK85XcX5nFS7oGmhOxveCh3Bgl0E0o2
JsZhvhgdDFAr7Zh1KU2tnACIofEb/nC3G7+g5NTaj0EG3J2l245jC3W1f9t2Bj0hBc6HRJ87QI/u
6iGsp2Zw4/6Ld0v9SlXOA8f5UHO16g9Ptvv7o+3j0rER1LkMbH5fVph1eTrpiMda17/QE6xRjoj5
s+3tCpE/LQkjaGEXtEBDNcLR0wgtcsSQJHbe3cTch7lmfJOAe2Cp2w+kuNK5DxIDUjXxWkYQOemw
TRhcPkyWcVtijhh1SF4wVONTNuANtWFp9uag7zqbkNUuZuRWo6m9Rkm0EfRZVhhG7G3RSHa/2fE3
SZX769QqngbR7XvSSE8MJdTSYM8mKSKsYHurRjVrzFEcOLGJ9KvlmE6sIHuZUb6nevRExmpLZDuD
wtEIiZgMgA0a68SNpnOUms5unBrgr7V2xko/v0+j2GspqiStyJ6kxsGNQ+25HWCAo8dk2NlSUaW9
vsC3GLxz6ebPXZTd+jY2qM7AfP3hUf/95vV1jFD4cYVJAXFfzP52u5QJ1SOeefsIVd47LRl+v7j4
RsCv9zh0+smLkGFkM5qBFLbU3NrdqkzLF/IM7YO+SIbLtGAj6Mid2ec73xjpE6BlZFhSywOGc2im
pbbCoWD+4cLt3594X3dZZTke+57w7nfi3y48ygdkK5wBj3eZqI3GhCjgnz0xj9+KQr57pEHkuQ1i
cFlCrE/khJvwkDuf8EOqB+MFCQ2B3AzyUD6QyZsEdJ8F6kFJCnKuiUMWVfQV07eIadVmYMq3s0JF
mamZNUDaLgz/s0hH5PWGVlgn4phIZUWmfjSm+nY/WXXU/efihmOKhdGfTMCFALJDZssnqxCPE9iE
dS6/yxDR83rKEyaFLJn7hpQjOc7+Vnv3gPGhM06g2qlp2cLpXvAJPxThhIMTN9i+6tB52eb45d/v
iv9g1/F19mhWEUPwEJu/bGF60xKH6LGF5d7ep9lzxV7cbJCz4S/yc7GC2DLTiGMkmFUWcJzGNYIp
RhQB7irayewPq7vx25YKaFOtr1iIWNusX6+nSVoGl3JeiAa3x4PbIqlw3c1U6fKakA/hdI9ZVxKj
U6N7nHSQwwDs16XL4C2Jq/bcJ0b8h5Pu76s+l4SrSehEvrNb/nqAgreIJpvm4dGME4HMlHRL+hUh
yLRTFhu0Z0zkda6jzxf6/fPBybug0AfzJAxX/EV1/QfU9b/KnhEixKD2f/5bMVH/eeJQ14LW2NCF
Orzav6z5Be6cGozADNoZ/jRnhPLQds0uYQy4Gnu+tNDEoBwx91x3jmas3Z5r08b6IcpgAc5NcWOu
H/Lf9Na6odqlmEzS0zIt73+4r37fnRwOFKoowdxEgfBraZaLOJmc2h2PmoQNgHdSJ2xZP6OOJYeb
seOeBiyJsmj+H0IIfZoPm45H20+K+KwlT2LBhDK69mscSUkUT9KvpPSKcz6Pl5h007F/qpupCFju
rp3f1c+sEFh9fRJrqrHemD3LMJS4ej2TArtZKv9LWHY/9AX5ZzULKG46CSNIcUvCrEoE4XZq0VxU
wuq4CYvt4BGpQ2mNo7r7YbWufbAb8ItyLtxNZzZwxzALEYlEaxtl2tbqPXfXt7lSkbnlnmaBQB4E
1guOXLLu02V+4JmGjLuMR3qjIfJGzQsqyy5Pk2AsfH+pu7nbDuRPwkyhAKkY6KF+FR1RXiQrzV7p
PCwzEoRhU/Su+WrMHOdTMj4Ls/5CTgmT+yTfaFZnHHBw/pQ6epBBgCCj93KJYtD1Tt/7D/dFNKVp
eNK94Xlu+i/gXfFGaJsRpdWZ0Min1uww4kxoKVwrukT1Jwb+gOPorx0dOWOjpq5MQkmeKAr21Ic2
WbMTBOUSGVcjT9jjChAJlj394czx+81vG1T6+I19W+i/FbtJiUMGNRdwmUxQrcEHV2fomnAdPMBb
rWGAMM7//0+/bfDYW67FkMIFM/jPU1YX6WY3TDGUjCzrtlplXfJ+8MH3lvkhHci0XTyx6wC3g1b1
CIJOaPspvYLdEz/w7w+V+UuBY3FMdz2TnRAzmK3/9kyVWD+MRtoWo2ntBax3eeYhYgu2adgi+91h
37AOThxeNKuf18qvsbjciXbl+m/Q6bcxeciy9MZLkpTfOIjQODa1oEboOGkFZyefUf4SPwrGfyr+
BGRDJbd21m6qaTL/tNJ7xm9vhzWe1BLBezEFNaqykv5tYydfqkssRNvHeGoA/GoxoUqFrR/Jt6Cv
ff8zlkXjeP8pK3NyuID93RGlaYcTmmhIaKVEUfJj7hU5qAftbZqy5Xh/STjFI3GfOHhKe33/R7ZW
0TykdUGIbbcczSljoABGQCCEYwjSiHWWYaB46OcDYbAMU1JHQA1KNfgQ9fT/ftRRpmgRjWec4+KY
xh7ZzE77s/Bn7ZhUy8T+3vaBLAinBpRQxURiDMiWclFAgcj2qVYz106t8Jgj1w7h6izF5JWrTv04
YxZiIHEs1cv9JzIHKChBtPKKO5nDqtAfgZ9ilpHpcxeCH8vDJtpTixL97Vg709OR2Uzxc9OzabGK
oZhrXoquQGgM2ZeR1bJz49e4iGxyLf6XuzPbjdzotvS79D0NjkES6D4XzHlQKjWUhrohpKoS5zFI
Bsmn749Zdv/+fQ7Q6L48sC0oVS6llElG7Nh7rW9hZ2OWgF5cE0lgtvHzzZn5236FXhDLXdSvnBE/
UD8xlqlzu7lqyYfRgeoD/HmZ7ZgCvE3GrYVNK9BlFe2LMMtXUMEOJsONx9QYjGdom2uJlmUzhsDO
8pwBqzHZcNzwBO1yVmnigzzv7BbWmt5zuK1tY3srzyZVX+10yceJMm+b2128h6SDyBePAjPwu5LZ
+4GgumSluyW85sxM1n7G1cDxhck8EqG1yLXurFlVf04RP3G4qJHcm0R7t6CmPzpoyyC59ec00v1d
hHa4tf3wCc8/oAzuIV1rLPYlWWvrGB4caj/7Dp5Pft+kCGarDAWWUEIcbnYdti0tiEjlJvgUfmTe
ldjbJ+zyuLX2XIPQ68Bg7XG2ltA0W84LkuO075AjI+UPvLP7zlLGM0E/APUaQn7Q2FTrqXKKMyqX
Re3kANVGeRbho9h1iFx3OLeMIOk4P/mNZPYYimcEY+aGLLloVxX4ITPyqjov0Zj/RC/0iO6xWtGG
Muy9lxNDZhb2PuKwj0Z9Njdd2B4nWNWMPrKyMd7KwnkhWOPNkxHC0j7GV4or/mD27VYbXGdvRQZW
vqg6CB2Lfx3j6msH8xXhLLVzmdsb1doJ6KuN4knTvh2v/JhBJ7DH/+5Q6hmyQ699rBpU6hjJHm/G
1GmR5Y6N/2yi72IIw57jUPqdy7G/r4y5X5VaWm48hbyK4PZXlLBktHpcRjd3cYjC9moPTJg0UhB/
tPGHHs1i50sj35Gut7i9cnNVpjFAG+46uMikP4jZfJhRxjwrNOJBluQx4iQe5k1/h5HHYLXVBboR
ugturxC1xNZ4TVqqfuLXCIxNvHQvG51gQa3cQ1MrmRdjXhwx/MFVmWJc2KH1iF6Ap5/bJxg27lp3
9A3AZMxeAup0ys678jJGntXBJpviCTJDtKrbpmd4Yucra2bCWuaL/gjr7brjztexnCIgyPd2VIFD
VtGy9U7kDHc6Esg2PtMsiSHbsApJnRuitHpt21qZXHfAENYDA6w7AStYeS71k/LY8F0m1H5lodDD
WXAiHSj7VWdIRdH21Wc9SRZlCoaTHGHl2S8fOKl0Z1q9OVhQ0181bmptvcp2l7iw6OANkipTRM0z
de2q8kr7gYoJy4ov78quNy4+ZBg8EY8Yd4oAMxRrjJRzvh46n4aKPaoTv398FKW5SnRvvKZOOV1R
UMVcAXMwKLfZOnbsXbVIGvc1N1PDcXYFRQvOEz74pYFLaF+jnVMPP3HEkKzX36p6pCdXqufM9EN2
ymlad3V0j4DYe8qyH2wMTFil5R27glMPJ8kmMrFtIua1dx0miyEk8yO9+qMhn2nLG1u9gXmeQR8/
jnl0KsbjlCUu1pLuI58I3UgKK1pFddavW2RJp4oMSrnElDb+R9xHBx+fDABhRHAT4vdtwlg7ELkR
BU47FN+K7FsvrdWI2+qUoCbfD9D0mDKmJ81hi2t9IL9xWaNrdIk7RHUux0ctiwiRRf9hVP591ZFn
TXZeS8p1+mCXtPq6mhu/qkt7rel40noU5ocE6NohmopvbPksVGhUebV1fMe+7DEkoW9bURMTvxQT
BpMzDN5FpDOC91S3aWpaoyKyPXmqx4bTcu/vtKbmbtadi59aX1kk1pMVM481mdKEzuhsElRTZcS8
G+FsdZoKyuUmXIvS/k7mthlAQzC3HTiwdZJn96jueRvSGuo6pAcmwArnF5yqHKMAbrGZ3BpJo02f
fQjshU/CLZnuuGKI9p4bvBK+kZ1a/c7sdevCsQWtGnyae9VaOPmRtaJNMq2NR89+N3btunJN74yA
rt9UDnG5SLf0Ha/rfujyaVs12XhwrAbP+fKtGQonK2OhtSDd8bg5RsJiMKy6LKEea9BTY0bEQEb9
iHjiajuW89SwVBauJL57AkCmhk6t5lZgOBkyLD5h763g5ZF/PDbpxnEdvJSTXCwjyZk0d1R585h+
6P6LyC520rvvAt6GdJocv1ZFIOGohidUaqub9rcie3U9xc5H4QpUhQC1Dr7WkQar2XdFaU+bdmiv
HCl/mkmz9wZ/JqZlbVNKcTAafyLnwH1YyAfXhbasV4azt3v3QmDdxaTHfW/K6X2y63BNQO7ZlLq/
N1vCYWYLqW2EPREGuVoQTWrTJzPUVcwTgUvrkl4cpw5Y+isx0Wbo5BBzahaHImuI3mvsp9tYpu+s
7CC0lnSmtPxuAUDF/SnOXdmc7EVsPUbodnISc1O7PZgZSMQujDBaD52NME+Ne4tnMYpanURZ7ZIo
Ns7OIE6zl/9sutS/hMiCLBo8u25ur81oZfwaEAErgOmQignHnk/l5NcX9GVIiu1aOzB5BvKit/4m
4+VIgDTQCoIgMKWPle/Fdw72CWMyvHPTirU3W0RTherj5iwnbIXQ8SLetLNceFRe4PgQZPyuW92G
IV0NGKsfsnXTGMZ6RNq6GRN6RBWNaBJ+uThcXR2ytI4JwzAearojaf9Dd7YNYgS7Df1DgqYEkFkN
w1bHcG+XWO9FjfVdLRZGHKL4hFuLQV38ibR43MO/vKJoLddT2ta3dI8jhzx08lijV0bjtecQe+Yu
MZ2PJLSsO2eWi1EpPZh6/haOyt4yDzWCuFiihPH6JHrZnVpXPPl5vcrsVDuGBemGAjQoCQ/qCUa7
furtaM0QFSD1RC50Ycm9ge3XpDR/pLf3TA6nfspn9CoqzA55khNUj211M7kWqQ4jU/gZezOAEvds
9B3GEzUkC/DS2GDKyI+0BQsOzM5VaMkLy3h7VDSP7mc2Ywt568HyYhaQLrv0s+Pf0zoRCQLKhIkg
AktO3Y0cvtP9qx/Eww1wEmXueL3VoYimt0Dh4jP1vsUyjqRba7p2o3Hnr7V2holIYOeSngIRz17b
dtfDGZ/lOgIt/wCo8KDja77rek2ihHegDDki25Wxe5/qdrvTihzTzIzwDmYBQhWZfLpDNkN8hwWL
geexhZiaYDN40iO73qWWJCDUThGfOESzlkl48MemfixnQAkGuSrsnNE+rHmuccheB0s+NcX4IgwV
PtItQg9VZyboeEx5UIdIuUglYr7MK/aEbCyEIx9r3jCfEqnP9yZZsEFbKO37ZOX3OJF6GK9fYZzy
27b6B+dhbd2aHWH3TEebmS5olxmHNiupb2yujXwxVeEAkzWmo0FIdbbwh+5F431CBzBxjp2ajinZ
HE7FMauaekOIj4VxA7rTbxGwBE6AeJRxKuaiQDSTOsLx+dY45iYmVv0BNTb5S7E3MgroHzyrcD8U
N5g/Ywvqc1keI8SRBJmguWE1OSSRh/147FMM6uGyZ3DUGmGqpvabaJYIt1IiSa5lbaw7JGtHWYO2
jIvpGjVztbXtOXwTMWqbkXDiKh2u0WBzz6XSurgzu3KL9HtKYvMaWva974x4QJSVnye81H6S+8+e
hccRed9d39j0L6b2wZG1fBgGFJFDDaBvOT/crluFJnylWhguskf527vW+Diq1rikveW/sPv4G2da
ohnacDvVAAkG9LHr1iWX01fTYdY453HCfrF9ZZ+0QsdgqZvljnfmdWxLhxkdq22YwiX1UYeWbRE9
LEiZukUcP2WjDaDJIpuyA1qgsmEvcozdtA29p9x7D2cHAIrhPynwK7+5ItzWJAjOCdv6Mi7oTWxP
XG2YF6uQMWIJuEXa9SYtszagcYbmqhwPhU7Ii9faIGqGgUQbdGJVTz2QNxaAizybd35OGp+RV/aZ
rWaCDwHJGLDoF60MsItJZq5kSxCLZo7TQTdwRYSjY21voeZWZW0R82SngmHToXO7szkSSjAyZPGc
9sq3Q/ybTkiYs6zedT5SjVEHpN1OU7erQv2pZAYAURJv1dLemmX8g0QVPDg4X4OiD9MzFmuWZlM8
M4J/VuV0aTVcXTYV3FTKFMejg1FUxjT0WryeBknAOnGtC8tIps4LwNM5aGQuN+HiasKqL+/rZpC7
MvLxWRkesZrdsMNf7W1Nml/rpJcfZtdbIMkG0gJylDsESCxrWDkRXo58OXI4GQiCWnPPvDAsG99z
BwvKtC3yXFDajhsRQnC1I5Cj2DHkRXVddjS68Fh0eXXymuwz6hptl0cjjg6bKVhlMQ+7IZI69LMb
ZFtx0GX+KqEFdYGJsy0d2T5YKYVkmLafU+xPlNrosrxkCGRY4P00l7BaItvXAFK60xB1FtFrDg2z
yiH2rvKSs1Oc6nCO7sjBUFtMAH7QMipBAg7mRDBkdWJewxIV1Yq+BXazUR16txX7JBwvEYLL/Wia
X247OXeF7p0nD18ElExr30yp2sfIMte6Zn23URxvBCcKDk3DvBp4/fZu+6I8lgbTYlvvlXq8gaCo
jXRufB9CvvcbM4HU3LjAYA2GJm7vNKd/blAtrkg7Kza1J0IO7AT7DpGR39FCDlU1npUzHj3OEMca
BFiPsm6D4he0cy3aE4z/e0N58pHzOZfnYpAtksvgFUcv821gp1hN+3xEdGtHV/r3a1I6m40bkTvU
ucgqJy1uzm1T96u8be4N8jlee4ItGXTpUXsvEaLbuNZcMjgvbu+coiHmnQcPsQ2d6rtq+R9v1kPY
0eV67Mv7DKvQ2ohQXza4KoLM616a3noesCFjM5qAndgrNw3BhMEgWrHyfxZajActN5s7xXMefOW8
aJX/nVolaGwvJ8XSp8ylqbHL2xIDTZ7eNZIcx+WU2QK3vjWZ8lpYh9I1thJ0KLsZe5e+dC39gShK
M6bg7fOn0PplAOPCHt5MlFXOXm8q89ULP6AofkYjnhnbVeEmNnP8kQbH/tG0vA02S2IqZUcAVlzs
I9wx2WzJjT3Ajon9+A7n4E+7p5BzaQwEwmgA4nc4ghBM41YznzOLlphh9OInYSPld222oruKXCVy
oIxnPxeBjMS7NTjDvZkQMau7+Sltiseo5eBlWzbcl3B8UJOtocDSsk2XCSIKk9o7JJ15kn00baSy
nI+BxKiNNjkHkZXWPWfRM5d8JeR4YDZkrrUEj/GtgqtYXY2E6UWC6phfyUfQBoTRHUo0JV20m3X3
KzboR+HKxOjdIwtQE/eqRLEau5xfK8Wy40vrTXKtB3E0dURvDiPOKq3c+Pq0YZkgq7RTJ3NiBDoY
DSFICwhyEZABfxqJN9fJPbXoSoypnUOKpfMeTlybQ4/OuIR/S6kFLT598sVir5QIB1H77rzG1tbo
3+qVpYUdlTOxB+TQ3uEaUxDfZ+Lm+iWsbh5/uQI436ynPh1B2MF4BZcFXf6sCXXfwxLBej7Mn9oO
Lg+OH/+izF4dhYL4OlrxsL7hu6AKwE4ake1HZkfsrUmz9iaaZFCcHQXNyyBzALo40biz3ZYuLMc6
r6zlzlaU3X7OcYotSAzoeUuM5UFH0hnZRaSydNlH34nkjlK+CVpB2pBH3XSIq+5Bdb51sKTLljLp
t6Ypnbzla3pLMHdhRGvLKQfS04d3ZbcA57u8XGWZoPfpuu3G9xQHvXGxqHQKoU0sicJddvy+gyRR
VcO25bTVWPjCuCaxoQK1G/NCvQlpHhIb17OrXzDR6s5YH8qRkdkEcAjoygq46XhF4klybsukVG83
Y29axIBiSvAEea26/jB7mXFRLYCQvtVwbCvFvcNB1FsOO3kXfrYKaoLX9lzNDZANz5FEA/oqXVIN
iPPzxC5fhok63jyOUQo5fdXsmJ9Yhxp7UDBDzNiHM8YqI2y+82eYX0zin5LEOEvVXEw1ioM2YQCn
l371j9X9CmKLoFtU053C6XJIM12upQFC3BTyqSbh6jFvU7rAdkcrUSuu7UUox35wsujcetUP3cu9
TT3YRAQjTqBR4fVbOr7Gc8NWdQAIPVZtdc1J0QM2h5uPqGSQZukBSfP0mOTgLbLJW/QbyV36mDee
cxJ9boD9T6+umMAFqCZaEfY1BnM8iTOV6DDd00NeWy0MjxTa6QOaVYZ0jZgCRyjJ3ZhN9xYuN4zD
JDrgg7QeNFjRgW1Kbx8CmSFDD0cjZ2WHUcRy5RLDinGi7nfATwF0ka3MIFzaq4otFx+2ijfFaAKc
N3r2Nc2kXe0n4l1NP70Yd5ZWhxwxzTG/6G3xEfrl996haTLlz7IwzW/kR+I2Rf8I1qM+mc7wkzN/
vMY0VTCzmON7dqu1LczyLAGVbC1c2wFtbZgKkf3YOuTpsnA+VSxGE3kPDkXTNh7tz7qZkhf0Bm+e
UW/A/La/HPqdUfbNKz3r3Pd6fGezIBtoys5mz/jAo92yd8r5l0oqYtvanMmVNdgvYfjOiei5oGP0
WEWZtU7i7L7rc4D/TTJt5zjGYKqSbE9Bf1Yl7XQtDaentta5fbrJwePdkIUdKgfkHT2pWETyAY/X
i0kJdGfVZ81M9B25XGVP0ETWMw1qXjKnl+sma5t34gZKBv31eN80lf6gjPINPx2BcZX8KntoZKZK
812mNPd1nsyFUDdrl2rC+5GB2d6aHL32sgdSXlmavETjtYeCVO3cPFxbbooomBbbCgIJa5VYQAVO
12TnFvX0MSTHUeSTSWhSKPDzIJM9oOSk0eXnehCb5ZNKx9ew0sYtoRryHBrqZC2tETENA9U2h7mi
aqcLOrrpYrKUrbVxpKvbT9+yPrKv5BQR7WzzozWNotrNO4bQfTM8xVg292LQuTmWh1Md9k+6f7BF
rt/nVbyr3Mr4FsVq45p68d4yXdnlYCq2bWV039ymOFD4rweB2z3YhHiVuR4h1ICK1D6MenpXQE9e
Yh8buOeTRlKsnbzLzsWMjMwvnIPbQZ/iFO+J7lTFPfBhnhsHSBYsI+kUvwP4ul5sdo/88+vXdQjI
vFxl/MN+vUFruYNbdXIu5tV7zl/FT7rBJgByFShi5EpILoyN1h0VBIEgKxuLzsZnFYYOMO3BG7dn
5d0nioyAuIZV3K5Rze7s9WZz2VzeLzjLgg8vIAU1GDfjxtw6x+aQXJPr8OK9WV9gb6h6awFYkHbO
Co8oD8Gyd5veYfSxyYqt9zkyrtrrh/w0XdXVfJbvLaJ1fCZ4ouD8tysa16Fc4wTTum0P1j7c415F
CYKDRL/EUzGtnDp+jvt6KwGi4ZZiUNnXXr0HhDjswrS3seK3xEtZk3bwVHnBdlddvD4mBbAYuVHF
hrm19ZlRCASUsxpo0MyFok5sQTaoj6oGBtCPWnU3Ibm79kp/maNyK9WQv/JJijKpiqgxk/yVTvLK
aZEgZE7c4C237VdrEHTMUsrNtDxZGD5Kfoin13YjAjw20/baqTWOzOM1A1wVPl1dEg3umloRQvev
3AqbRJgG3OfvGAt3yW6Jalw/tziRWxr1Lbji9vD2WSa5NPqiOBuM045Mvs5afC7o3G6bJRzJXzJK
bp/942HLdGQ/O8M6XULQqlv+WRw18DwM5mXbMfceb38yh8JZJU5Lh/gWI0KmjsuAcHv7w1vSyC2Z
ZvkJlDK1v329Ll2acHhwSkUg0u1DlJKCFC5RSP/62u0zsDbLss+eneNaNpbnlCX7dTiHBETffvRb
xonNTHcVGXWyAnVH3mBU7aYub+VJr81+V4F3u8WZ3L6nvGWaLM/9j6+lDQAnoyVhnTnpN3I74m3r
mhiZZJx0azY0iFBLpg4nH3LnsHXmZTrv0DGaLD1mjEOIQbV5CxL7Px9uX4vcNqelVxEHy6t++8A8
lt5pcksUHElTXMUaEglLZ9UfHOIMqINIULnlrTDe/60d/O+agu1C1P2bJGSJ2f4zPnvJ8f5f/2NV
leWvH13yo+/+noH9+6/9SeR3jT9c2PpE06IPw267yNn+JPK71h+uiTeQwTcKMuj6KC3/IvKbf+iO
g4MF7R1loGWjy/uLyK//4SM0djwStV3D9Hzj/4XIz/Dr3yVsNvlICLd1E8mh+18oDh1zEj7V3LBv
qbBi+vWMCJozp91kFZPWg7W0e+u0r6y1Hj0dZVZdzd2m7Eem8Slep9LLISFpcLgGr3ytK/te77xn
FLS4fMs6PA3N19jnZ0bBHOs0cUH4qzhuHHId6YObDpwqehsgE/wpBhHhGNBW2qEsQr8kcKiXM5Gh
fQqebr4YsfZQ+0Dda8v9kGP2zfXNhxxheqBH6s7WyLJ1r5QioerWywHDaNwxiPBu0itdFoNtaBkf
qVHWqwkcgT5+CwmfWZkJE9DpcaAP2Cpnrc3lc0s2WdyKi3DSz17591LEd6oNz2NHOiPKx8yYAWx1
BZLnniFRPbRvc1w/x2H1OITNu8zb3aSPG6l3OJlD98W24mvvZl8D2/BKOPVbXiVfhO9hsql4mV1h
PogFcO4YZ7PkdWI0JwPu3Te72ixJ0VZh7sJQbhh+I65rN/TUKKHty+Cnb/kQ7iJDAYmcpb6Oyp8W
IyqkeYD6eNlCyXZm8VeAv9bB4IdoEQvmknm2waF0Z5IGEwjBu2pnUJTsIGN2sNIbfoZ8QMMJDGWP
zGUdmZQjsaB61z2SUcX30O1+IK5PySic6yCH2Iv+55SgTcByYVI+3a4UDZCLmL8bYma8BGQ5iymW
sjE6wMulB5nZD7PLKldb5n75xihwPFam24+t/bTr12jidahzi+nY6L2CUp0CmY6YqKr8QUZsSc1I
MCgZpAKWYlaXqAI5gqlhpNNEX4N0mktf+k1gzeWGw7dcW7XgjZ+jbxnwfaJwcT4ROPQl4cpsciBN
VUI173Lp8N8OBiVgeFcaq65yX1v8sic/j34sSnn0Nf5z6jJoSJjP0xaV+Yj1uEfcrjNji4t03tqd
R3WCgVobjB9m+8PIEu3RlCEsjQW33jM4BYHY+ALkI4Y5ImVY9N1k749H5XEqtCQ/q3LcwxC6B0Kz
6fVws4S+P670GGBQQ2jRrH/VTO/WxmQ9FAP3TKv7z80YvRJSdskS3l+DF0h3HoaEQsI0ooeG1vEW
XEC+tgvgnE3Jr1lvo9SOV1NYjwcz/zEO4aqusW0w4n9kGgbK7VFXfbdCB8eQEQCQR3hVn+PE7DZx
UjzWDGqp2XfYNr9EKDh+mcuN1zAuiqn4CmKMxin7Gn00NKbJq9Ka1atDEzCvGItk3An6q8H+xDUK
PtfQSqgwZ1txibhDVa8KwIlBVLYwolX0ZlRoarpKDFym0l8hxn5TqSD2Azkrmq2BM+9K46bjnLxr
6uIM+2AMQEZx6kmDoc72kTEf5+wTMc+W8crKbHite34KSBVfdmuse7W15+SZdOmtkRlXL45B4iKD
4qBVj8zW6FRUxaGxR9CHS76H5WYbnNZWILz0E40xEKjR9wKILW8luL49B7yDa7vPZmuBtLf7DX9S
BrUPKS5pRiacgvXUwpa1oownt5lxsu/KNzfjeYW74Ij7cRfL6eyxembCTVcIsMqaFaiQnrFtCtUG
dUauAAsZPNbmUNQsLKVb+KsK6JwpnU29+ARMGkU12/wWdOLjwmRapRGsfMR99coErh2odhpWvrnc
swt4dUrcy5iyWFZt+2FW/hen1mylwdaVcTOuUQSgtarDXWVrJ09qI60FppfxfGyJJyX2h1/Ij1+k
ZDmikwnTSlmA/FIS0KExrRvZk7XX2ds2TUo2A+LXeSECp/DuovCkJ4wg/MR6Qj67GTuaPt58i2yo
1nqafVlo8ahbymo7xM5FabyDg+0wdokAydPWcIN48r7pvQP6nggEwwkaUCFYT6o+pUdScJ703Yrl
rVAOcNIeV7LO1D/s7MXRvhmMEiFO5kFzsv2rYZlb27rXCt4KjZxDYhh+ZCZ8DRga67hOf/Zl/gTY
ggmr86Y6tI+zm81bSnck1FP9WWdgsQnpfeYQZ66EFXPr5R5TEzNaWTaXy7KWRNJ8mNosZXrdPbp5
/KS3/U/Ahd9agYjZ6zoWCxFd3ezn7Sof/X2XxVByWuLlMbrYDBALSSe8dqv7xEq2XqFYbkum8I3F
EO62YTkxb8lMixhmAYK9ga5REPoWSdZO8mkN9f04dR9uX37FNhPOuX9n8EdSmpH/1JEiwlYn3j0C
n1rYJlKRAfyO1AcS2zQmwjpoULrhIHRDgoSdXcNqP4U90NsERLopkOm7d4opB7MtVuAQCHpDAG5P
o5XiiH1q1n/ponvx5oiuQD49zFYxLQl27xDI3YAIQl58Dk8BEQGLuJ97GTpKy+aUA2j0+b1Kj/oi
LT50lb3SbzgadJiSkX2S9met67/QJKUrLxy/d6FJ79HOI1wjH7YNgn+oz456j7uKaUjrkCB2YwEQ
bEWbi8XGz8TB7/nbbteVGE7LfVQkOqACcBF5xCIVGRwqaxYf5WrPciAgqPUQ/4S9+TD07arpx3E7
LwskUIYYqjc7sW6BMciHE3QtpEzpDGmBX0L1aDpSfOa7yXaD3LhYLu9rThQmgA28H8t2yM1jQQZu
3/Kl+kqTmkxsAmpAA6y0SHuep+4NxW12HKueVimCSPTJD8QlLtToeOv37JQxyoEOcVqGc3alOfWT
Bo8Le8mdJQ2GJlWugwrT6TEZG6w48WUpXZLavHOl1ALXNC7TrL/drhzfqiDPwhFeTD9xSaK7y2E1
6NnitnYpMugj9hIKKu/VEL4mabHPbacJogshRhkXkk1C8eh26zEOr8jCYkJKSGGP9RDKIUCrCoxC
m5S/PGWQhOmIetvo4QcyJFLShnhDQ4I8iaBq3BcIDNUm0yizRLZFxhG4VZeitYAc1Bn2Iy95uTcF
XYzOHP/80EwV4gg1yMCZ2pKSaSPGwQesKXceMLo9Ffh73JC/nUXdWsriVhyrY9sSCqqq/BUsF8gk
uXy3Ryd2PyKXBrZX1wSikrdjHCPJh9+P9UU/h6tB0P1YMHBVfp+mNgwES3/yPIIc64ncFgOK0rFy
UViBkEx6YwhoSvdHp9d7TN1pjzOah7cP/fIZE+ZI9kdhf6ol5tVdYl7FcpIEnTVzdsXRnBXevS0m
IJNSdEffaxnipYZYaZY8+WbrbelrCE+Z+5lgvVHaF6OIjZ2eoEKIsxD0s91g/ksztGMFY+plfgc2
ZvlZSl7H48hp1Wl9KGm3P2gyLjlgV4RWLDmhc2dER1BaSQPkJjUikBlZCEAaoYTX49CMy8uUEfJV
mnQxsctHZ1d055rc0VWLgJqiXUbnELANJmzg+XC2jx7NJtDD1iYW9rgXGnbvsnwK6XeOZfgkwYcH
0h9+VFU7nGNXH87zAyyGC23dW1yoc+RZvon4O24RcbRCh4nbkB/yLkXC1XLBeIgAj90QaiQGLp9m
rkmJI/Kv2yP03BkVPwxAY06f0kKoY2q04/H2We6SNADVDz5CfUorwvloA78jiSQngot1NffizdWF
3OIot4hLzayj0C3Elf96bI6RCagk/ll0dBr1ZHQhEN8+tTOmCW5G7RjyPLA1zaNxa0TmsX8qlEzW
lDlATEYPsndhEicxaPSQbWSJhLPcHuHTXYBfkSgRLhLRMni5drp9QCT352eDql+sJAyBVHbuhoMK
jK+C4ROGHnDKig45DvnhhJuKsyHMZLBzCZFLYewGlunY4OijC71D50TaHFrKohS/PwvtFlpgp1nB
7Wu3/6Vv0NTTWTUgN0PH4S+BcqCjX4KRd1vkoD2YYHrWd6FKh18ofpAx6u171oLEwf4qLioE0Dz4
/XBSjRJ3k4aiFKm/O9vqKemkdukK51QqrDqNpfJT4/bGsybxF5kVEObbQ2dGwlTE9YY0TXwXSjef
8yRl/DGTeEaPrVpNiNVQGXkgdhJLfa9neHijmz1kDilebTa+Y/0pXmr4/pu8pEDISqYXjONX1oJX
Y8b3/Lf+wvW3l/3fDGf/MBkvp3Vc3R42DS4Wz/+nyTj3NXMG1NPvu4LUUHI2lrMqGjAPTpD3jEyD
g4POsQTfEv5Wdq//n+e3DU/HDqi7lv4P+40/YUHA3tXvpTtiMW0urUsxyUHQSrJbe1cScsQw7Bga
/zen+T/sRr9/dVcYwkQUsPAT/t2eQvGv2clc9vscPxV7unegl/9MboABvZ3YYFvf67GMflv8/ru2
rEwDgcnf3tP/1LO6S+hZyar7+HvH6s+/9VeIpP8H+AS08xgbXQFUhJbRXyGS7h+mBdzFpmFlYVT1
6Uv91bLy/7BoESyXhScoij3YBn+1rKw/bKx+KIiYb0CGoZv1H//z30yW8h+P/34PgEH495aV7hsu
cAeEudwKBv/+w6ikT441dlllnIYx9f05XIkQ7PFPMornmSivfEZk5qU6cw7NzyQjsnBOpm+1U1Tp
V64NdvWLRCst/wZQZ4xeMG1wMoZKk6rwwzBLPfslTJ9ykmFKtS+9ygcea08KwwC+Mi19KkOXJgQc
0/wt6XSD1B5l6oKksiRP99C5BIZIwXf9aWboA4NCJ2WOti0JI2HmmdDD2fLt7ewXZb2sTX50nhAu
iJNZVYprOdaKZ6fuVXJslYePUfphrHZZMyRoT9SMnSYtsvwTUhpCBjoWprv23Jo6NsesCgGhZ2+e
d+HQZz8iP6Ujo/U6SxlZeR2mOH2cHbTNg/Vi987EWtvQZmToGLOf0K4QWFEoCQhTlKfQB5eI43co
gQwdZAbtjtkNlGjjw0aTkB8QVqTABLKCxgxwSmEgFy6A3WYZ9g0QBJxzk8IFtBYLKSlXgNd/dqgr
tGD0wyw708fDQwopzcCJpQpf5juSdHEROKNwtfdyIr+HWFBtqAMfkRds/WpwjzUy82Nka6JBGhbl
1lsCdr//5qb/m7szWY4cybLsr5T0HtGKQTEsemNmsJGkcR58AyGd7phnBRTA1/eBZ0ZXZ3VJi9S2
FhnJCJqBNgAKfe/de24beU99pL3xWyqzfZkGWI5mz20PSKJhZ7saKFK6n6TCBxxLW/0oCQwGd+gO
NSZCcH6+NyPtp3Tetg2FPGmJGn2dMZk62OJYgB/tSDmsgWTUhuwIuQfMsjBenAwC8l73izE9QJaf
zG3uaijY8Yxe+IxhPjV+44ryAS0rJ6jCugedep9mVD7hmJVJjeLMF5J4eEI4yOItXHoQTCUpgcjz
qe5TxrXG74myA6UGlJuF2VYsjG6TKcrSjeOUC34scvMK92JkvZmEhmdOFEU0LCG71lmefQvZIsCk
ZrZdyqlkJvgOXMiyUaKLIiB4ZSBvJz9p7WML9MzaC42ygDrZzFISGRJHza8kBUUNpVCt1bkL/Mhy
aH3irQUEiJyrRGyrHGI1q96uw3iEK5OjwD6Jsk+3vTUjQq8TgMIdWq9qjNsda/wMdRL/0GKoF+p3
SbPWx1XSTOoOzbW8SViLNsJEapCYsqZsNs2D37NlHOx63letFlhrI+/LpDJ6Vqn34UXCOjQ5vuVS
sGcdgxIboeN0XKzZtC9F4V1ouHsH+G3VSQL/Pjjj5OybRrch4B8FaCEtKWKcxTsvfTvc6Br291KS
dWFlsKSGsWx2URKbT0GikoORpeY5w0OB+j2VByB8A1HHcXxmQPY8DuC5/HqWT6PBT4k2YSTSjjl4
ApUsvXMG8EH5iXsNffgYNOSl2/0nQt/lu3KaCd62CX9R65HQZC86VuQLbctBTbtqmuJ7pDjRbnIx
vou6SB/xbeefesTCOCtV7FBVjwdtk2SKqyHIb4WgVZZ5a9gRuoSDT+LCD9sd8yMSr/g8ZBRcESsb
eR14FozEB0Y492Z3Y7HO7gOfBPOSwDqYj5YXLoDZkOa55osbV+y3gmVB1u83j0S5u7dGiUgZmRea
cgLEQ+ZmFrqfOL24CbHvzVJQRSwmqDqr5d8IuZ6ntenrlV/9XIoTuQrufenS0x1xroFDLpwrjsn2
AJyf6gra90tP8XAoJKDwBVJOWKaVeJG8DSaSMrotSlHi35iLkNdfPWZNhrpC9OKQEwgV9rU9nhOn
AkE98/XfzX6md6Y/J6+qJlmkUVjYhsGOOXMUzboGDqrsXPyQMLBgQmrX8zet8toTuu3uvad7H/oF
swT4xMGdUMg5Gz8hSrH2uj0Re9AhR9+42C45NkqRXoN/FxLKsnj3SyvTB/Ik270tqXvThAHwDMAl
rHWP4K9jOZdVOYQWT9Eb2TEpbqVt0kz1BLWJIR/msiTlMnHncHAbOMsWZdHITWEfLYt/Rw4L2aoE
BjPAnqO9cpgTa3C62z6weI/ap+mHt/dQ5rTmpnTWPxPX6s50wuUuwW53neJ4pCMb0Z8qaoVhBS1k
vA5IKlLvDqxXOPLmdj4g8piPnS0TuhvDuCdpND+NGD+PzMIJT5u0dZe2YryktlQHT5s2OQUSems3
kaKEbQbW41Ce0zlY9nbgRVsTB8629iYMTqTqhtB5+e5KOoDEuKBNRwyC8wh8Wb1CKDvcr1vUKCji
epikSWCIrZfGYo9qBsOpdqf9EI2kDWnKnpFjbZXEvNNQSm3rftDEY0XNUZnavRmwDGDBUx7A0WDF
6Dv4igrqD5O42hs/pvyN4sUEOZlkoFmX7tbspXcz5mKFQnK+I/wEl+B3zSFAZkFolMmbUS64RQ95
JlmahGsNJcxa0x4OrPkLl1iC09LMKgy/BgjIWPenNGstVkZ+29SM2OQws4wrMigjc2TizbwmHPrl
g0AsakODuM+sQ3PdILDe2Rr3l12gIUuDCaBrM087Vy3qkEqB11Fmwa6LeYiaxu6Q6YGYNaHx6cdU
bgo5EXI9HKWlw8nU4PvCWgMmjWQ3MLfKlFsybeWu1wTqsC1wEGba3iGT2YAzCp63aWNnhlBibRGI
y5MTaT9EmlNvkzFmcFU6MIQadzgnnaLBAOJkHyT5eJPPFRunwCsBFWXi6OQ0JIShzWtdji1JQ5O9
nqFqP9Nxu0RFTq7SiGMpg7WOGadot/Zo8hkKwmMsw9ShiJbftu4gm7r+jC4gf1pq2W2THClrZtMO
tROSDlDEYRSYpQMMynZ2qSC9y3L1hPQePmkqE3sTuJDZOYOnnTcM+joWfHMLZrsNKzBMbAGAn2iP
8a5jf3oQRJ6FQYMRyFnGhXTGsgiVipMwKrt539ipt0nzRgH3wFBgjGzyRqtV6C2NZUcTfw2w8OEd
IZ/eZqsgVk7cmDXhEyhfCTerndY8TNi3eR+lhyfNJ4A2QyUc9/28w3qjwkajEYAd5oV9Fxh3GFDd
i0sf8+AbGhVpMltAtxvisyArcdnB8rDcQVK1mzGEWD69ppXZbh6JsVxIA3IUkhmDseV+EIIbbwfV
Pc51HgZmZTG2Av3CHLQ6EuzVInxnLjDSttkos0enZI5EYK/H9KKAjuogk92ESfdUSJKtSJGNd2ku
5aH3QCXAwxh3Ypi6HRjmcuezn7sMjvCeGJTwJ9062vYjgYBYeOM9wau0zCvQAEhP203qcvLJgUu+
hoEcYm4YiAyGNzMa0MxjCc5+1tFbDwxkgyl6PnC7GBFBzvTeE1McrQRc0pST7BTXjfOVWUSwEF2O
oCjKmqNFktBhqFKYQM0QwfCqAbdktT56fp6cU0X8Di3GcpdERUSCYVA86klixmsHKFXL0hx1B9mQ
hC0e0+fiy6QdfDtOHXZG7dIcnhf0XpaKb9UkrRuiORkb0jFD/ToKUn+ygYrE09Wrm0XF75rF6aMA
CZztSDRK61uyyIKMhDBBl9QVsWud+94jzo7cVOdkAmdHbO/lQ/Uct6ChEbb2vsUWBENfQtIJgvfC
GJZL5xsIXNijiHo/BHHZWJyTi8UgEJUdpNjmTDJAEGFIz9uIXvGfuvO/a2UNHJiOw//8u1D9fwrr
XYqxIP2p/q3+/W8k/w7lV/ovNfY/nv+3KsT9i+0t/CLH/4co5N9LbM/7C7AJfj/BRRqYwHr+T4lt
+3/BBYS6BW/vT23Or/5ZYvMryKM2KBbflXAlXfe/UmKvFT7a9RnB9On7f/0P6QRCSOhkFOtU2S69
gH/ttUBYy81kngQcIGsDSLmMf8vlgplvLxismyUSDs7FzIccav6SPZL28QkZ6UYs3xa6jl5EYcro
NybWR+t73RxFelXtu4mpSKX3/9fH/J/0xCz/P3u1dMSgyvDxWBAn//XVIqNzG9+PebUTg5+E0r1H
FSo8LujIeccwCgInD2PoiJS6uK4euYY3OJRnfzy2hvqyGIWPDl3wUoQxqxwklNu09vfadk8zqgjN
UA8hLJJFZpZXz/61KqPgHuPtvK5G5wrJRgQCo2ru18PNbkn4Iv+NR+QdpVxb/1wfw0gRilm2W/9c
LYOjDqKtWAwO7e9VPBCUQrLH8Oc/rQ9ZD0kdyizI2fiklKyH0oRpsgEORfPT4eh/v6gWjcb6mtYX
+OcFE+NcCxm6lLLrY1IOFzOwjdD2RdiMeghrUYDnK8Wqxc8tP/crdxpJMxc7asacjY64ro9JKIg6
Jnpsx9dfg55YmXpsg3koFvIoY7Tb0pNVVwcXtjVQPI/8rxvC9dlOGhxFGf1w+5YeO8dIsbe2CVI5
AzIAzyUQkcEWo3rMT2Vwux7Oyi7D2B8dUgvWR+Spfmh5NNOgnHgTvg4lfls+soR8YIJ6lT3Bafue
Z+QVB+Bv/Hld/PHW9PZ/v9X17zGlxlpiHhR+mAopMO+ce9yf/5+OUnzh30UPMIR/3gDHcRrEykZ6
WD+e9b2vf3x9Dw6lUlvBqln/Fh9htP7M7/oaM02NbfNZ8NJmu3p1YE3CcIGMXzDRs2I23DbAAxAV
MY1pl59pBGTWM6LiHR6MrVDnlOmVuxKE+Nf1wT1lIJqH40yap1jDRYsS9zUBUGtQ/VBd1v/OhnhD
9s0uW36w+z2sx+1zgI2A9nIOtx7C4ueA3W2FN359VaCEt38/1bfUts24p+O1SLm3R/y8/o5Y8s0Y
Ng7vjKPlNH3gpKsnUYz7kqevr2B9mi72bvBh2kaYu9GROPr9SGLYJhvhBoNCgS+3dVyPEjLg9L+x
4ngrUL58juDCuiF/nIzoOYiZ5bDR/pH3ZViYADdm+z4qi1fduNkulQgafInh37v0s3fbdkCBoeCo
DCsFgTED3oq1q2ZCVDvgnis2qEye8+rd6lGuG+SrMutk5D4L/RMo4K6Eo0HuLReMYSZYJu2wH2PO
syG0tXpAQrltCO8Z6oVP0L6yiP03byrbNJX/v/e+p5pe2r9tPzt6DdW/3PX++dS/b3v+X5JDea7r
ipVW/e93Pd/+yyZyyXVsNJf+P2SS/2ws2/IvS0gT7Dk3RLQFHsv733c9ZJIQtyEuyBVobP/XGsuA
N/8D29IJkEBy4/M46NpX/o/jDYameYUipT6SwhofzGj0btJ2eEby4G+96W0dFz8inGi33TSOu8Sh
SZXNl3EBrDpI1z9ckd1gSPaj8s5rHyLPiEgoCxjKGUQ21jHOroRuWzTfzV0DNEYEPzMyTDbGgvTD
nZAu2fQS12DJNZ6AIi6+g6OFdysXIftt+wXhlk+2tW3sQe6sDSCF3zgHeCZiggJiiC4F2oM9Yjs0
aWv9LLCGMJiscPRDXN03U7D3qlhe6PFvXO7GOZS10OSFbjqV1CRcN9WpjtKzP03TrhO4huwuDg4V
GWT5jMo6UjGsI0Lfe2fc931TPHlm0W3K0XaPbb4cU2Kfdi0ZkxeBv8FutX8qU9o8VjK9BDSWNhVM
8RtDHobJTxnpWQQvBrr/MOwJ1V5nH+Isg8BZpA4wiIxROucLZrLqu6NUxHiDWWBkYnogJRynvDnV
G5MWE6bjfhVV3syjQS+nIG6RfBFmUispqg1OMJa8y1B7sHm1/dX1aU4Ppa1OZnzyUlM+B21PGHja
niqrc/Z4NsubeIqOA1KRs+mwNkRhWU/z5zL2N6X9IgMZXGwDvl0W6UdboBxcCrBfrij8W28kyMOD
eeWWjwDV5JboeOeK67AkFoQ2bZ5ExFTEnrhQu1xycBvnJFfpHeq+KRRB8zK6idrbA9FnS5rIm6KB
gJUkIZg7GrF9N290pDdY1vW+Q+DzsNTmG3IwYpE675WOlNraEq7NTNfwUeeEKYwGfr2WAsytXYr3
YczCWRPXQ478dkkj+RoNa+IwRlKrix+dObX3LZmdfkttwbz2XkRuRA+rTTFx/kGXuAvZccg+JyUf
iJfOH/lAqd/c46J7/dwYsO77gKLUKJIFHWnm7pYGznqOy2ELB8emkPs2ebsbi2H5PeAQCJT2R1Oa
zee8tbObgp73gzEm5cYR/YiXe3TfklQedYaDqGoYb9ZecWVUMYf51MSc9+Ri+O18Wyaecd+PZGKJ
5pJM5aNfWSgp1BPA/gWSWxJiwkoujUlQUE/INUme8tiSBvEAmOGIciM+mVV8HJy2u4HrQ+yicuwT
Ua6nDOZUiKCT8pYqgGyPob8oY3lgtJ4flyAHMfFNRNhy9lLRcwKVT0jr7zBZzw91HH2D2C938NjJ
4B0qSrN4qPZJy50Z6QCO1tRGiakxLgKW3BkNeSoGwVkXK7qYxg9vRtKZdu2V8X+ZtbSZeUka5eqc
+TdG0OuwNtHlMFMKznmXv4jSQdQTBDdzUV2x+JO+bg/XCfXetTrEd7DHLzUQPkCXvrFltyBCJ7PO
AyP7MDBIhwYqpfe4G8/RhMstH7Mk7Ceru2qG64Fq9wGBNM+d9VpBgYEQRz9amLQGY0C0BIJQ/hve
fVS7zyxB3r3Ww++kt7HvEFfPVrSsSVbDmycqOtMojMNgYD+SCIfY6rarYG3V2ILc9o6WsXdT4/8/
FLQwtjOjNVovg3Hr+MNj2bRIL5iz7XBoVlsdD3ZoZNACZ2SVfD7WD9NznG3R5gGu1OEbJe0+LmLr
YMQFuD+bDqtyul/eQJt4olG3U8KAh5b55T09kNy/6M54KbLI2jNagh5LhNWuctfEs5nGXBIbELCz
OUQlMIaJ7f92gui1sxOoxiZB5qkB869+m40hpcKIaUy3UcTrnq58tMTPzeVjW/0qCzW8dGxZ6slB
HR1goXayIVy31yZbtcnXWxVn46kzrTI0IlgEWqI4GkfsjZqbQOLT5/fmX2znib1dle6dmSx71bdv
mTQJiB4B3tCS3gVV9d7lXct0K67Zbk8vFbCD3TyxGexldJOYvbXVovq5+O15wDa2g8P1k44mPaJc
nWAajqE3I39b0zL+6FvLwjyYwkI2S9g9fVmU1KaKNyqe99acclEm4pXmIw0SOwfrtOTInW36/bz0
4xQkp9bPCTN1jOkedaax0UBVOlcQwkSlUi0sHHYnccTGmrx7mBdM9kuc2cabk8YvYJfSUDZ4eAmv
2Daz/qJZNiGr9KdD4PYl/un2w4qXL58Y5wdQte7kjI/9jPc2lw8MldP7OAXnQ3ghhmQ3k7D8eBO9
kz50pDRvCR+r9h377t2wGGGVO7c2vVVEpV6AHDhuth2BFAZseViR7Pip1nsSJ0u1E+LWH+VyVZit
aHUSwupX2deyyHinTWlsFickai041GT3MHSd0YfJ6g4JXLuFfLsgcM7KsHQt6+ytc1b6QWQsJbM6
u0v7pxt9DHJoeovdvdnA+o4Y8MyNWaXV6gr4nBO1nWgJnRZA4khC6eJbkiF1wglWtDQSa68P4Ivd
u24Wv0ylcSynNlySeDn2i/ON3Tm5XTL6nnS8WXzUb+CPMCL7o6jLd9PTzWM5xm91u/ys7CgOF8U5
U85rppbsry0afQAB8FACyF1nc+g+fDdvwe7Gehc0etxFElW813sQ/7ylfDItdcojo6crOqHpkxFk
Ft6A3fnmA8B/eCRG+j7npww56dG3LKzenilQFE4RCXixestH58lPp4e+MpP3kVKkki19imyQz35k
vLAsbRo+kjfPjL8TZ4RPlOfY4NIBUzc7mG2sanHMW7fe5bhXn5xU18yrOjLpBGueaO1yC4g9ep/c
mbw8pe7MFDJbkN24seV8jiL2dxq+wUW55h35Y+KSrPOb3lXep0z896iJPhMBwU04pfNcDRgK6rjw
bpJucZ5Hr3sbHcH1YsYjoMU2foRMDKgowYK7zIWJBZtxR+NNNKAlvLZyHG/tEa+BtRjN0Y2P8RIl
v1qDSEiJEPYpj4oB1CLR5tFgyyuiTnNLmBcDlM5KjnabnJpcO6jsQVNCvdHW/AtcH3FxXnOCSork
XJj7pcXxgCptpgwyo0NHB+hsmAtX/qBu3OoxX+XTa90ezEH3THI4fxzt8M+pdimW2keSuMTKSOtP
zRyFRV0/8VExlQKvcIIaNuzdaClv7KKLAZpkn2SekTTX+gNfitzVndnu5JQmz252v+6zxnLZW0VE
bEtSyW1Qti/cewmBi/OT11LrDUI+Dk1/b+lTxIT2hx85NvvdJXhavB51YL1UtynbVdZqtYA7cjCX
Rr8sbv5bR9XGrqlsEpHWEyfvmMHndYwx3ys9Ljv7d9Yz5UqUQ1pcJdD/s0vq32Cgdt/2ALbaatJ3
kUT4neaGG1zm7Bh46L0N2wPq5itgVhLNYsLRBAPAsC+zejchNPuI7qs1ftzT068YFEviJMvH3CNx
9+RXH1T1Y2WPdJuGW9YjVhAE+hgqiOfUfno1OS3xA2t1cPW71AwpSsmutN4GTVgvZocTg+/R61P3
6o/OZUlKIxTGb5tM1UvrV8MuExmoIRgtqDwpbU0vd/azQR5lYWkFUSFK711nV8ap8eoPzpl9XLJj
RiiudWQkJ1Pn33ijc8Y/5nyso+mtrfuwbQyQIfMSfORjdxvBbzllnieOsiPiKcUs7vuQ1IT1W5eK
GIPKV8xS0LKiFKv2lAnfdoUy3bWGS9VjKBVNWmIPSV/H1SZJ6bEw2l4dyetz/jzxj/QVcTo6/pLH
skN/ajQahaXOgw01VlYsl14krxXTmS2D/W9fUtJnVo1DqVVMfPzo1RUG7fWGMTDNTP2Pf7A+nxLR
PBiKBN66WAAgpyff44yzMveuNsfxwAbsFjpCHEYNOXTOMOnzn3/oIJ3O6ag/TPgJNLtMBhSCmFKE
U952hh7l1pCxYjdA7G2VNC1gC1RzvOyEpzDRdKuxFoFjtcsbFO5tk72Z85LvB9Uia/fSgyknGE15
zPjTQn6p++ESe0O/lQkWrUG27s4WA1Bhv5jPmr0lkZX0Kukpf6l2MgCTE3gRQG9jNqSe22nOdr2f
UtMtTFMs7Dfl7I0YsJOHVnruXjKHOrE9WVrvsR4H5kZfAGryG/WdjAGurTq74uNllp0iiInM/lID
1zxFhnRupvE8Myw55MolxrtxklsEqsm+yjMMsH529T1cEBmjU7op3gZZU3A7LsVrndQtMxgnfcz1
yqch452w5k2f5NmjWXqHRra/ApGIJzgC9UZDZkVniYg+J5QXevv4YYCD2EKTEMi0/fcKZiJ9QjLr
A6xbmkuyz3owYrRFlbbV04JcDJm8/0Go9HHuxuQoquJ9KLwPJ3MPqL5vPJ18JZKswLx03ozuNsGb
2CpkulGLlQoRCG3caLkOav6AuLRfBNRBXQDnRGHEvCo6++vKlogZq/x4ojC55ES541IoiGdbMz5b
CDKOFEyjqIo7SHpHQkf1cTDAhQNJOkfcszaERLLdpQYkkjBzj0PbEOboGvt4Eui5J+8cyZux1Gtq
Vvs54tVA7i0fjR4XTyCa1QJZ5pc0ec21/+lO9j3X7n015G8RBrhzoMqzOYk7enLkSHbXPweql8k8
ttijWnDDTt9w42hsM4zoAkpvebPi0rrAtMEA1fmUhaOKtsyH8q1cT78hLzVVEO0DJsDIxgLrFHWA
EstyPsylfSzawkXMFsBmyI3rqCfG8FBsghkYsle29doM9c79uCqrC2vcpajvdmIenlh4HtIB8i2K
t4ToGrRvY0c5Etok2W10eU1JE7jECFLmazNl5ukPnW5o4xgzZRydDPVtDBS9TJgHxDODQRHY3fnT
7NPZY7aLioax6fpBloY5UPX4z1RW8uzYrTxnbN7OQTLYB8nxmsYh9DUmm0uY4MfndU3DTfHkLOVH
4SqYfKnaDhrgPZYJRLid/2ySJnisyPjci5jpL7qhn+yGoArEMeDMRB6EJV/0FNlkSRqPVYQ0YHg0
fRPbhCIwc/TKcCFOVyxqYXjRZFtur68CtMfGwJAae8V36RfkgY6VQ37CwRDsla28IFy7AAXoOXlz
zvGOOSMUBCGiF0+n4HvM+ZeuPnrCGp4s65e7BK/llMZkl+JZI+p7kw+rWH72rUNB4Amyx43lenqH
r+MEuQ/102ReQLl9ma15rBK2TLj9Dsry77PY/DGYu74amP8P4kPRAzzXvsJfsXjAY4fsWOvNEpFX
mmT2mqjyGdCR2CBMO6h+liFMrTXSgfzu2PrVGG1wewfiPPhh0Snze3w05YDIDvuIH18w5hSboJ/H
TWupfS1nKBxzzNhXtZsht/VVrcm5qcjgQkT+ASJVdmOx1d8qIulDUcATHfvmXDshMS8bZ1UUowj6
1lOBZ65bawA6I5yX7oXBAeP7bKXgQfu/ah6VSSLfEQuFi4uCs5TLDimQ3ELkmxBYBV5oOHFy9UC6
0KfR8DcGi/D1nHl3XhMqaqQARgIq4JbTGtv1FKKLugfufVJT/QtWS4HZNj6mHuQho5iuzUviqQNp
Rtsy6V4DA0tNkRT3fQClrk9/WAmWGyHxJpRLfpCl95IoFrSaVshi3XFd7yGPn4HG/moUp4NltxcH
9x60CKI7DNyR0OF3E0S5BdkUioPqU3Txtm3dpxb/L8HDCoY5JmtrHRtIZ/icK7i7Nne5wO7vLO4l
m5IyDiUxmIzl1vMk94WaPYu9bGrqj9T59rPkm75hkGRPqBgRBto2X1D3DmrpQ7ur9hguH9+c2TYI
H4eDjORDEvOGgdt81onJ4Jxov4qJVxHpXQ6q3FMkPonq2+/a01STZ14oeWbothVZUoUOO2V0t4z7
YU+fQD40NxRVFwjE902N1q3pr3GXPadj8wRbhEBWBT+C/Q2bo0euERU3D0SxIQMG79+b7ls8Tne1
y4dDi6LLmkcaTGuo3RcUVnfjFCgIoVsLfyD1mWU+VpA+BQK0tmQsRWvVduz7ThEfEkysuGht2bW+
LUH3c9HOr2zpX0o4/Es8EWWrX/vIPQbV9DON8nZndvMtvLEvOGtPaOO2Y5Z+j8J89BBkCBg0wL0+
xsJEQ1vTP5J5tRuG4nMywNSC2/02FQ5bS3H58D1QqNw5Fm1TyoQTUCKUSbH5YrvyNDc5YSWISpnt
do3C+CefidQ6wNLE/GCdkLgd+9GB2GqDVjIOZemB3q/puspjQlKwzRdKWnDemKhlhQ3qKCAvz0Rc
6iF9GVTxSm45rzHqH1GMHMRI1q7yjXaHHHI3+80XbeD75OSU3/Vqsuy6Wxt3HWtWvnp+Zy4qZ76t
VfulLOcSyflUa0lbZapeJxmD0ochuMnZlylB37Mufs1wMg24wbJYqxu/PM7OYTL9b9C/H84IhDeD
SL2pKz8kBvraLs3FsO8h4wPZeK147zWw+oBzKvYZWuGtQavTLlhF4zyyNmQhODGTZWXTx7VG4u76
1GbS6tWbySkStHs9wIGBvXUijacqoQpinvaa2y957p8D4O+g8pbNQg9aVYZJM3T63ThkMDR58NIZ
zrwp/eUj8cuRP2UvJzsTOLDotgQ6+d1X9p2S3szlGZwAtIWIXuCvJZW4betfM30wl7DjFLPUoRp8
4+gOj+1SkrbKrJoex1aWpGY7cM5e5fCIBx4Toj9GJwV8L8r7hKq82BdLBGo+Ta/liNdmbeZURFns
YTxwgUpmc3alD90IR8xMRlRR0fQV58mPqm0w6yUXD0s4RkuaKsgEtv7cnQ2ap5eC0URCpls7HkYR
YUqK4l2GNPhgdLSlHLRTyiCi0RIZ1LmAO57fU2N2CVEJ6TzQqorq+cbgsrIgf+3SsqUniyoNuJtz
wqtgbaZyYOPJoNuosk9osPo0iTbflvgqDU79jZyAO4HHIFQDK+HNlB/syUe2bpCWTTBeWHoQMH32
QIQnDqN8iU0+ZQ0Dwvysip9tNNovyKNhsvbDxopExiTSXLNJicXKaqA8RYyl0yi6vTmMTGRTiz0G
k0XDdsKkYqeF/8/e91b6uGTEXRtA90/4r1MySFFNdrERJhGOXuikx27shjt5XYBJNzbw2aVGdboS
P2Vi7i0DsZoex+fZEsHGMB6XhlTU3qMlIbwAU2QGv6hCnGmZMCOLOt6kTT4duC86R2saDHxYZA0E
0oP8F1WvM124Lo6fmwCwM3Cft1wBGpTauY4sWoHZWofUDe5BQjwjCIH75CfprdslFtY5AMlqlI9N
n3WnOXEoW/Lxq0viZ4UlbOP0MesOIjhdW10o+v7JL1CgDyrwdt6uwHxMMXlScxVvfTpAm6zhDtHQ
qN936NM2fgAQpHcEexE7Ce7hou6lyW5tRjmuOA9uumAZoVlYR1Io2KP4/u8KLPO2Yq1ycduGY+se
IRLOYZq9dbNBaEmMwaHjNFRVHA5F2oeixN031ts0EK9scDtizKARWvRE2IEUP4faQHxnvcCcbk+k
AThb0rLsK8kVP3pZupzXRBePSQfItX0BOdCj5YVXK2cIJ5VudmAIPpsB66c2LXy/djDSlSoOVsFh
85F6ux1f6fYPOz38yvr5PNnlt1bjridcfrMY7ofjVtcljkO3bg7tCGYiG5f3qs/TjRtUT5PHixIP
vlez8tDV76RmP/zD8vSTX9HCIBOQ0HpJQyHOuQYqtMZUFW3RbspmQsSAFXjfEezIlkvgSE73mVMV
R3PqjyYu8F1uoI5ADreZ0eB1TxEtnXRi4fYyCjhCmM4ElT+gQH3q7ejKtoDWP2YK2pg52BB753GN
Bz0QSHsBGRXkNBSYQzzOHTzkwKOX3oviM+HBuRP/LudvTLi3niD112wY+9lp82iloRlkbL6dQzln
dw3Zgp1WnLHFh2S7607TTZrEGIjpuxvM8qXrpazK432+1gYIRNnO3KryzZ2YHCY5bulAtL+WYqRM
KalSaHfZh1wMD9ak35guhiVM2s7yzkYw/F74SEbp/PKnotuJhqPo+Fhy7qX2pw2KBTnFdwkVPg4e
6tmFWGg1Wy/QNxiBmL4CxihH94GYI7WAlw2Q03hufEua3g9keWFX96/s8px9Ovh3w+TdGogc4o6q
FbdDsToH3huYIOuxOpnfVrVzYcd6UPY7SpQtEwuKrelsrrJSRx+itLrE5bX1qvfAmu8R+T0GEA5U
dHCX8d2yvBu+yUDjPpirg8yiHbpl9imsPnY4V+bBYolc4dsw1HExskh1BEbTQ0D8US+UOs0MmY+l
Mi3NJ39entO+ep9odCgsNbBOb0q3udi6fimcZz61HVfpKYVoOTAP6abgKjWKbb6vwaChW2ZX/uSd
yLHyuA+R6n/ohq7Wko0j1Alq7Ulv8HIvkBaOkdZHe04ztDOABLuSO+P/5u68ltvWtm37RdiFMJFe
mTOpLOsFJVkWcgYmwtffBvrc2rbsa9V5vQ+LRdFaIokwwxi9t07qwLwwKow/Q3ljJe0TTHwOd80M
oN/iWJwpDYn01nixompZGfmKdva3yDTQW0XlTe3eZJp1KodgWzkDDFrsRiyLZ10J97nF9kTWlddm
yEtaUBmxck+gGqLt7iaKqFQpKIdmeVBF6ySJHnulf6eriKuqbvAN+BcDJYtKJhy1cLnpm2ovEvoG
NWmIOKkBBUpxJnZiFbXBO+LBZhaUhUOZ7JHaM15TDZADXmP4EKp+tk6eeKGwtU8GqSOhp2gto43q
+mvsrBvCu1noLzqGR9FefKtfNlwjijYcQ6GtwyjYtlFwr0csvBVjNTbDmti9jecpJIcRmm3RdSmy
nVf0dJUgijqeP0vM9o54i1WDPophd92LnL6Nqx70PJwMFnfThd8o0WueUPVgTsvlqUOmL41yURn2
cxIH+0pxSaEwl3XjPNBof+5ihFBmT/QKKA+rhPDSOeZMHT4yw0HaSoLFwC0/0yBAgjPolDk0R3IG
vEMJWUInGiWttXgmvHud6kPB+gVf86kPw1MWFa+0r7/VvbMh057eOEwKexL2ZIuMtif+MTIeiABg
RHUa5W3U6vc2FQ+D7jzUAXV3ihHvWWPdDzH0PUXfWk35SB/zZWSt2HovqundiLH+iMvgIUPYFZvx
DT3nbZeO8xiAK0LDlZtFZ1Wulby8t4J2QZNqRWzBm67SB7aMOzJUlqHZfqcMsxnxTrTxa6Wot1VS
f0u565WsOGBneYa68q1rCH/xhQFvxN7EaXoZacEaOb1vX69WZcwElIJYSN1dYEf4TOqtY/kPuqFd
cs6J4TjvfNZZCf8jqCu83w8qnTSL+bPU0kvU39Nf+uENzom8nBM67ZeE4FXfjjZJ4B9A3JwcyB6G
kh1HQ+wro/gRysnXLPem0j4b3FQwE3Z489NFSM80Vm+SOvyWkbicEFFG91qnCEnV3KifTIUgrDBc
qBQbkcPPgrA4BbZL7hLNFLXpzsZYnDssJs1onJRUo/zMfOn4u9qLD63W3VNcuiPTwAPY6N/mWoIq
cFw2OZc2oydmnckeQ36FfmkL9k+3mdlhtJn7KaVIq232Vj7tvqA4JEQX22dihEsGcMQvbjbABOdi
8fT04vkXzatWQQEUJaR+xTijUCqpCU70MopWWUKRzhhQTxQruDfZzD8LmWzcJrvXBIBMY5jbOWq0
Ji+XjVqckwb7jX1nRN3WHKCzF1T4ff3ZHDJjTYbcPfynO9uaqjFdSyWtInZSHKNBv7hK+Wb0wcbH
LxKk48Gji1qP4ymN65e0DW/z9N4lGXRm2PbT4Lx47rDtzf57rhR0UjQyNuv41oOK0z/Axnjt2pWs
6kNX18+BGL5hdV+msfsYONxyKPESUTffAaIeBVVw2iLrguCYCc/fUKfKt32jL0LF38Q2clG/obOB
LoZwln3nUosjlhOR/DEK8JTGrJEYMZaWwWnqCnhrGDVnaG70Zatlq5Jl1jwTd5oy+Atpaw90t45u
ps9QB+zY42zIzHoUktue0BD++rhXKT8URI5kWsXlR+HJFBfWvD8G/h0vBqExw6rXzlaZ3udQ1XzS
e8fwqe6qO8s0cQixVFdbyuXBPC8C9nXFSlECCtSmu7Q08TG9bzxYN4AW9kEZHAONunClI9WZ3hBT
yp2dmrBHA/fQ++2tG2Q7th0bLwgf9JSsI5k/4rfQxqOpYTDzesE+BGddYjp7JaD/PP1Sn5ZPrY35
MQh/6HWArSO17nO9uGmDFfgWo1skeXbnICnBbbqIU/cNCBggG8O8VbHOja67GNnAzbw8ojLco122
xkdjbDHX1KtCqdd16MwtQVFEqShys9ghxEGnwFzHyhGYZD6LB6aDvttUtjy7nkWZEDZPV58HxT4O
vrH1gwaej7EVz7KliD3cyzFc4PnCAdqCtf/mT6XMLv8Rdc4b1datldEDDVQUkvZb6T7Qotn4XvLD
Ew7qWi+aD1a5ddT6FRLnrZdGy64Ntk5GBac15ryBPpsgUcPIEFmk8ZoS3hwjzUtGN21h0iFPknyn
xR2HMm7FcmTWmtuZrSxs2qq4hlEsS2QDdKCyuTCoAPSp/m0aMv26f7bSMpvT/QFhUp8tpzHmbqSW
ZJRsXJ3hEdXE0RyCTcN6YkcwyVVo/v+rYUGjwvZPFMAqyavw/Te55v/8P/8j13TU/6g4DSzVQH75
m1rT/o9l6BYqIk3XsB1MUMn/q9bU/qOqoDoci+WpaooJavk/ak1d/AeNJqYHxJW2pVuu+b/yKHyi
AAh0w6Ygmto0p4hqdcIe/BpX6ne9OjpF3m7MmBJlmVbhGYMO+/KipLiI689KgoCkNyU+hKxu5q1e
4iws40XEXrAYg73etieF3TDq+gq3klllEJ9RpCc+Mv82q7eNJo+1WZKNrGYlwij5FU7jk9yUnFVy
tXG36yqFB7Qdn4wLZemPrsSlvcagT1BLC5pPYU5VPBQgma7L+YisoXXtd5um8P8S5fHzzV3HVFXE
UJyST29eGZHUtNRs1sT5rchFW5cJFdtqQGo41Q5azz8XFkr/mFvOM0ifvd5Nv2EdfsU4TAriXz0m
1/fntLmGZXONkU79+/kbtT4uMCs069SpL4agTq51WgdmlyAX21dYhmzLkDIn5oUloXPhz7v5//3+
n66fn+/Ptxdc3uTdOp++fy+bNgY236xNk/kjqkgQrGgUGvQBcLcEmMaMxl/YDnGVcHLm3TCIWQpQ
DGJRyo7CKCrli0Py90+EAX26uZiKPh0RWhYEUhZNw8JSUKuI+mCZYZn5IrZY+2SX4YubOrcLDWxh
Ebthf3qbGm1BLUuvXffjlGVK/O6y6q3osfA6wAWNv1P9zCNah3WnLrVN2yndxa4qyrB2qQNtEME6
6eFVRKFwvkghno75L76j60fTGB9YwJKKa6Hn/u2eNkupG4HWtCja3m2PcrOlBN8FFIBh8O5DAQbd
wpz3xZXw52E3deAkuimcSehufTI7eTSbO8fImXFV05xnuBbnhUo389/X+9+Ouo47yaXV7eKqmv79
l3Rl1anZkxFnvK59hFmjw9eocooSCV2lL66jvx3FX9/q0wm2UBeVdCrbtTNAmWwTufDbiLyOuGA9
iXBgwH4RBsPx31/Q+JQffT15yCIIjnaIwLM+D8gA+2GJddzQKF3bWaA02cZN1T1gBpIkC11AOTij
m2yPRdHdN4SlLYdSbhga3Fmh2LTJEtNAhamslY4lR5zYHp9bX0mLcddpZTcb+vhQmj0CjtaVpESG
H5VvAML29KM3gILNKv+Dds24GeILiA7A3DEVL42V78GZJX5zo7XKi8B5v/nim08H9NNla+AagPJs
Orb+x2VLFK+l5w03bqI38UrrwxujQQka+HwrJZA3QDbYo0nyL6V7XyeClaqgUpNJmxxsU1K0v0tq
+l+qQo2htbVZ4RDiaRACt/ARB1M6Lma6xBhaV+DsMdKeHHvcFFCqyhL666gbB5x80bGvvxMaqqAe
6tSN9wwvkOpJ1B7IoXj691fWtD/nLhMCkGZMg5XJf59u1Yi8HYRPSbOGv5dCTRj3XRn96JHIsnZ7
GKMcsSItiHlnmv2GRAcaO+YHok04CSHoh0g5+Pk7+hDloKrfdNpRi6rQvgXe5LE3cuChpLjiUc7n
yB1XvpHY927rbVz1LVKc4IGyAnw8m3lSKae2AaNZI+HxC0hAM7VJ99BkYH9MLQURpTe9dCCzFA9N
e9BiBDzZgB7WsI86/J4tEjPR76PRd+dGYFPZ7spd18obv+geHAQcPUW3nE3ZIhd3+CYfHDO5qyLM
vq7FfofV8rKRDkCBbJfEWTCvhGKvRrswFrneMY+K8BEwr6MVcDwBQTr+gxHB8mexXtE+TkLgWQ78
haGghEg5eFhqfolUCPL8VIx2LvYCQ6GykUV7L1SzIQClOftduI9rka764qEMqQgNAkBkLpOdUOlW
RWMzES4qHfm9cqvlNgJQ93tQmd8hU1xMcW/l0FbS0nzRNetejOLZTtngKG6/TTWLsEKbvmbj8Ecq
2cL5wKQdEQZJfQGVEuNVOKMydk6C4Yur6s+ByzFNVq0MxSzviCf+fYzsa99sTQxc61Y0qyLt146M
FSKW+nuvB8QCpnXuJVn2xfj/13c1J9QVTqJpIvj9XV28PJBFYqZd9bE2ups2Tz7ayjr1o/JAufop
dq3nL+6eP9c+jonRycaK7bqYmj5NObXvykyhDLgG9EFjO0ZQ0kd3ldLUy+rVJCOM9Kc9uXekrJvj
5d9v/ueN6+Clmpbnrjt5jD/duH5ryqiTOV/Xzp+LSkceoBOkOsbKqmjgDjYbW3lXOuCD/37fK5br
91GSNwYQxjrXYHv7+eymqqdAE+Q4Qzo4udxhqNVSsFX+0G8hCb6ifrbmpqTTj3HkVDN40mpMXi35
GJn0r7/4NH/O+nwaVLGObtqazZLo97MOjXvUrMKtISuwClKnYYNAaKJA65AOLDGESVdrJ1z1+HlE
jvuCTN0EsWgaUKsigmdtwkn992f6bD9jBnVQzWJlczRgLni/f/9MpNqAnpZ2jUgDw1mSKMvCEtqK
LIpHMps+JASaWV2iYNAs3WfeS54Id7gdwB4d6kT7BnnKn21q0ewCgKwoeTSBLKOA2U+Fp1H9ey3S
j02ogvGONAmIAFerlx7LCXcvvH5pAkP44jBflzWfT7pLggE7QsNlr/ZpLQKnS0EIaIA9EiM+MrQV
7UmzvRQGFFyGRIspI0NzoJYsUAgkPb2NGl9aYk43fspurVatV31k6WJJ5B30LruiaBaWS2j1mNJn
6hJILya1hdjHGdMK517V4fL4VjAuekHLsnIPLpDZjZnzhX2x9Q2m1T5JNj7HKA9pU/z7LApAd59W
A5xFV8OObhtI+Yzp339Z6Xla5aaD09VrSY58EwSbwE5mdqAMm5HQetnQXUS/iYmHHnmb0VrIg48o
VBZmwIJftkJBbIFZW/Ho0rEB7Ggd0hFBnYNPI8qfUe63wI7YzDbQvJvkTXG6hypInF2SadhWu2n9
YxmLtKjgrZtwQU29MObgnhAndj6wmBoTS4ibrU5BN8eimicerS9dre+63Hr/99G4rvr+uAB+ORqf
7jO0Bp3w86EmnBxbypCQmacjWcaRkIIxAcEOtIVplHThmaXJaCKQ63NERA8yas7//izm30Z6FuBM
0oxCwOw+DX3OIAWySwhYbmoDyBLOsBd6/NR6lAtLbTiEprTnRUjQET1xBoREO6d9Hp9tF+6ZSDYj
H/zg5TSlsaA0bFWHvU1LeFaNQOvSaY0TZTSnRPxm6vyRsMxfG+QAW3rHIDVKi9C+TtzzZ+8rB93G
aNMupgGdzTQw1WQwhR8JBJK5Z+vnJkFoQpf5OS1Mwt1IzwKW4vVrMhRYv6vbQGeIcgx8ZabquKse
ttAsVJ8MAcPQzh+sNmJuJ6cWnfFTC6wEH0CIlxUrduW/Ax1Kdl8c2z8veovwNCFYAyPs+wwmNXUH
qFLEcOqI+NX3GiQOI0CIfGRN/+93+sv8RRcMRgUbZf6qOp3kX24vuhgWYQBgmgs/+4gKVHF2sWHo
vDgdbZOABkeWEmcgMnH/7zf+y5KXWpjuuIAsEcdiY/79nZGstIXtmQzPmblsZYQE2yGTN27q77qB
A2t0vIWt09yzpjRa01fpng3s5D3W9XO0GIvCpl9jwoka6cDPB5qJuE5XnqUFXwy7f7nQLVUgzDTI
j6EK9+kY0cAtdVDrNXnWvkuDc5/XEb6V5NIr5jwNw496SpD89+G5Llo+3elU/EBjajqlOWy3vx8e
RKyYs8jDXWuyPUE4h5NAVRcr7GjZB5+8bqBDNRV619hQZbjVPWer1+RMdHChZ0YuLr2BBSeYWIqV
x0ITaOd9qIEfVr5aAv25X+NEmkydNudFqJ+XX1hCpRlIxqTOgW0GvsliHLQnAy9KCTOIPv59ZP56
xbJFIquHchuVvt8PDBGZ1O3bvl4b2bFr9KMQvKueWScGZyxXXL9zdySlUfnqgv1zRz6hWFlMA0rl
6zqfxjtQkH6uiaJep2PzhAX5RrPZHcJrBiXVV2e2K3PiiSU22kDBvUL2Nk2HRSBR9HUerQYnrS0M
DXKlEuczonb9Yqr8SymKD2izeVS5mR3z86jRDS3WmDrmjlLEK6OKZCPTRKu4qI/sG38EIatjKbD+
0M1z6KUV0Bs8MUJsrtDQMYp9GNjfv7h5xN/OFytkzhS7W0d8vpAbX3q6kdGDHlo/WqkpggGFcJkE
mNMCg6B9qht8BNEEmvMxgy1YOG4LnSJiO1lIh3Sd6WZ4h6P9B6347q4ldyXwahIHs72rGCOWnOA0
MtIcSrdsFxbwp3XIQvOUMS+4kXZsHA1yKmL640j8JMoxlnBAyixQ5K58qstjVrBDIL25XW/rpnlF
afA8tkm+hXJqP+ql/z6W+PWlFqy7LOiPCey4uVGNxSEvFnXJGuB/fX2TSGVZDMY2a2nt0/UdKA4W
/8wq19I30fuE0bIFhLbsspa+XGveh0F7YynVR4QI5d/vrP1lreUy69iuigPQcT4XsaF1U+6v7BI5
UGJvIpXEvVDxPMjYBh7/HCRtV1U7icZ/l5A7OTcmZX8AXOTfn+MvVwx7KRNjzdSN+GNmKDDgN0RK
l+s4HM6VQLtZxjirwy7LIZRor72D6mXIs0Mk9PqLy/UvhXQCxmj1CzYxNrX8T3e5PsIbJO2BcFd7
wPbiB2vdyd/Q0/kHhBs44BX8LP44biPprwr6oF/cxX8ZZVyVkp+Aza0J0/10+lkpQSMLgDom7Uh7
0t2Sxx45NfZOBAJAJL78xmyFDIbMT3MNa0rVdW3XdnAdf5prnFjkLThG3lPSUc31ayxOY116ijYE
Jld3SSaThdaX7r1iYtvPW+/dsAPkqb1HCHHvuZdIec0iNVi2KfmvXRgGRH8a/qXVG5IvSjHz8xa7
AHLWRWIbyoODgb0YKpPeax0flLi3H2tKTKCuijs9SJ7wIiAOqKvotQGyYQx1clMTBkwXITeZAVW2
vWQAP2RN0S3DIkVNpvfGUyzEG8AHIin1Hv0Ke6Kjr01/SGjea0w0LOmzmq6qt1RzlHsxkdnsDrkS
+X1byl/e0QtxH+WE8FxMVUKD0D2ymTrjhsYGrkmickhxDnsICo7x2I5a9ENS1yc6GIlyeG+zg7hB
TE0jufKINEsz9txO4Lm3kQ1K2veH/ZQ7OY6D9ojXFqTGYLjPXh1la8POKRHpQpwzN3lkJdNuq8gf
T72u7s2i1XZN476wCYqPhdZHB2ck+osZEsn2EN1jMCAZrRtdWvg4qXC+snpu+leRmwljhx6jmyOx
NFYTrP9Dm99Fof2diN7xuxprN0TOfWvSUFmBIg2Pg92GEICa92Kou3nQdsk4c9KcSNOC0FZfJHIH
c4odWAMXHPQgAI1IS3trGeLWsBOj3o1k9RxouT0hcWrX2vTT9SU7GB3kzSLFZGeHJ2b28NTkebMb
KJNcX9Kcwtw1k1VmCkKIpodcFfLns+trXtwvall5a7IZsBgY5oHSo3W4PvvvQ5f6cJY6anKOWaSr
IbSZ9hBfEX4whEdfgFLp/KFc+l6Mc7RXMXy4SoOZzK5eeitn9zJ6kKP8rsUuzrMxhUCZJDppa9If
z0peYVlDvJt7YCSmV+j8DWeYCmLjjPEmr6xDk3nm5b8PZdbOQ9YqJzutg4WJD59QPjbnNeYP1riF
eOjR/G8aG9pu06KG7zxBdgxbqp0ry8eBM7AKbNsH5mR6d8LJVxrCvyclyPN9HbCXUVgmq0Wh3DaF
ptz2eXkjE7s55ni/L1pF7dgNm7XX46oD9Ord+0Fc7oIavP/1x5Ql/nFAWtuSyl5JJQUpbsfdhWVC
1Q0JyqAobC91jKgg2qPK8G7KBOkHALBkK4sSMivm71WkWtENWrfohgKTXPZDOC7GwaL8bslgb6ih
3HuT76oBQvOYDGQLF3lhL5tMx0ga1Qpal4Y8pNFZ11Y/Pg5iMmL4cjziPhgfkYjuFKIMblK1qh7T
l2R6UdRBsu1hOdM/tNcl25cHH3HPnQWbvbK18qEcqhJgJILyYjQipL+IxQe2xGcLm8H5+oylKz4q
Z2bDml9pKIYp+A5GdbDL0V7ZZfxiJHjYbKexdmmA827MwbY1HlrlPvXntNeqNXoWAokL+2GqUcIG
c4jMMrGjR5mh3akpAb+KvLR5US/dka/tSs99kEEGUaKHSG/EvLEM22QBGr04KoM+7vuiRt2+16ou
RnPVejeNlO2L30+ik25PGlN2tjrdOOU110muww0hr7E51h05FVYRvAcWtHMdgx01CLVc5b6ZLiWx
O+yom/RuTNubwemtb2nkZNC6SKpTeqV+NvtH0ySBwwjF0igUCsdZRPBuWjrf2mBXkm35Qv+3X/XV
2GxqlGTPpkWjfXrdMljlJohp5rJnWDWcvH6wBJZmvdJJbcPPUlRj9JgN4QsDSfIC+IBfj+/wE1cX
THrWI0Rqww/TR4zZ7Y3hhMdgeCxEqd2Ts5OfnbR/8NvKeyBVNT5Bav9+/SkRYXjM6iTDdpXriy5T
OBvUXm+YZMgis7w7d3oYGhFTFxrFPqEFCu4VE5yRtc1ipLgEqkYbHpD6wK4NC4N+Wz4gvzUxx9rq
W9+hiC7hWd+1PdYpF3NtBR3vrpkeNMDIpE6CWfd90Ca5NCk7Z26360Afzcrpx6htorswKxZWp764
aYX72entTWe5z72RxezXLO5FHYa2ImwI4nH4Vv/gRHcbqXQtk48jLp5lsx83F0gezRNtuRTzVuys
nbKhTdFBgGfAsw6m4hRLSN4AYkOfqHYYPufrMxmwkMljtPSjEq2G3qCf19fxpU+L4Gwljy4Oz1Uq
saBJw9dRkRnavoCuB1jDHheWAg/VmiCVsJ/GDTZTe29QX4uL4GQPdr73tbjYiwLaI2kl6MCHaN7G
ZraiRVvf6CEJZQZSr32pO8U+tQRXqU32+nWyy3EkYF/s2Oh76ni6PqBuftSQ4q/VuvIPwi2XYGh1
GMje6xiiTAxAI0flj1yR39HuMedQZ5ssqq6ssVTiH2BH7cI06pehaPw9WHqYRpkWgbtKd/owbiq2
ETNThLCD3bVhFO9hHN/GmPLo7Q4rcL4/lKFaE5ozM5VOLLNa8ClY98m+Xua2sxn1kearFx3qoH5q
SuLW9Oo9kgfk1Gs2MJBDxDcZWreqMiQLyl83LOfRHSNJsWOcC4MEYlKyhlRScXDa5gkkxmUE60E5
5JwgfWPWpbPkCZQkiEHt+MnRvY0Yze+EE68FHp9e33nSZVgjB0FCxdGd97EB+JUZUAl8jJatDe+G
YEISHZpiTisUl46fy6XdjtVcGUp8uG600/LxsR2sS2nJkRjNYhtX+KOG5EZOWmi2TEmB6wcbA94w
bWVkI9o5ZYmIeo0Fn2hzWo4Qc9hx3hQG/dXBrqCHF4IKZDoYHDaWrDCdoUOwVlbjvWwk6UYFvq1S
zkHF3EaI4uctppSZJj1WBSb1Wi9VFyj0vjsaxoowTIPZmDQ3mevdWsNYEvM+ACsDKYExLp2KjPYc
GC+3p3NOotZZjuPEX3BTAObZLjUsSW9SOQOfeg1HDPnAHRZqhX8hMrQX0FcnSiVk7jnrTCV2ZGTv
STjJe9ARqZFLfUt0lTZnTpLzUhnBC1SVg862JAdUjRYoQuD/FMZFrUhiqk0YXxLDXqI/69gQhhrh
jzS5VMmgLvA3RBAegvLU2aDJ1V6rVrSqJDhMGZO/qp9MhX0E8PcQi6Pu7tEE7nRh/1AasqVyx/hQ
MgO7lZkbOPPcUyzHGzII2CGD8Zt5MF6EDpYszrBKxlDSZhT+CYMP8B8TltEuB5umhYWZNJDtDicv
EHSo/GWXH3QtfGjGEVdxZu6oBH5klJJ9qEl1m/5woujDqHHPdGOGD5iVxcyWqCZTzjEYmEdLGi+l
ViAwqFDj3opzqNCM9pG5Wl3XL3oV0Ce+Tg4wBspAMZV5ETV711nlaOgXhKAmR+n5q1G3XlFxgHAp
TVJbLcyIZSuZdjVroUWgzsqhORiRSOBu9M+mpigI1LtzVUhjEdL5xOfagaNjXiqkvU31sFp7KI8N
Xx23pE58z5gAo2IIb5oBe36EqbANA2D6ZdHvY/yQ++uzegoh9N12CzDjSDlHrFHVFvuiJ+87tNnm
Umc0taLAeicUpCDB3s3w2peqjaEgdKGokfoxc4BPyNSv9k7rY7PQa1/Ogfro8+uLbYRbGHvDweg7
Z03vpgRJVlFRLNQSAyrcM539DV7brtDXSHGP9vSGpRiKPWw3Rk+tN7lLHShXk2sjF878+tmDtM9W
hh19pzUQ7iO/D/cWe3ey5eoWiz8aUo6zuiAXtN6bMEaR902yj6rH1RM6pzyON7pfKcvaS98ktKWl
7cf4mmSb79vpIMQRzQUgpDACPaXdB1gmN0RxrAOa7WkPNiYlZI8m0PQLbAJ3TmVlM8OqlYXjtpuh
QDbSdZ46N2y93l8f6Auu7Fp3N5ViAlFJw23VmAKJWgqtJQno/5eVk+1DU3mqFK9b1dNP15fYgh/C
zMYtXhGRnJfZfgRAunf68cUxWSyBeRDocqxi2VpWOcu9EdduNB3lsq5z/FBjtufjZdsRd5RNfPM2
cpj4AzXZNyDR9zg0k73WBevRDBoYuO0zls58xU/e7vqQj3YDPEl7zBIfzGyFYv/6epS4DJXXp50Z
LSnT2ZsSOgl0Pwwd12duMG4U1Laj14lVLbRuExZybVelyDkb5VNQ1P3q548IopM9l1SLatccUVKw
yyOunjzeaH99GODh7Pv8CU9i+vNlpxHOLMOrs+jGIslWjTBq9hoeAsAWVkNVxm/kbCA3p64G6kLC
j/DlCfhWjxuixk61dki4pIemdnQ8mdc0m8snaQxlo3HGZ0UaEnHCDm6pd/BYxkRZhI7qHBMqVsek
R/4fuSoAKqXQucljBBs1wR1+8GN0NG9PkQ83QVxV8yrbRlhYIAngHW4NZzco7ojdH8yUoPeglOxV
k1j93rWg6rSGgXVQ3fcBMEHvBP0SYjtXU4N13AXRNq+VEpk5vgWik6anKKDzen+l3ljXV4HhwqeW
w5jtrq+202+ZpRYtDY9ShTJoy1FVA5ghvI50HEzT9fdUi1hfBCfTy9eH65+/PiPogXBgF8bD9cef
7/Pz8fq/wifNAGQo1fzni9ffKq4f9/r058+VDe+4i5JfPhugHz789Z9/fhLcj0+mPto/P9J/vwTu
VmvZ9+Ip12XImnuC/MSKualNwqpqv2h+RkpenyU4E3758Zo1eX3t0+8h5UhWMJAfrq9fHzq/0ift
LH/g+rPt1+YKytX5+tIYJuOySvO3usnYKjswZVLXFovrj/99GCM20vlYcravTxnT251wydhwEmOX
a6zFg7IGTEWUM6658iBVRRzRUFqLYkS1H0MuXfep5i2KnsQYdeoF9tGAlVc0H32kwWrz8S4TNfSd
iQjvJYPzOq6CrZFm44JAYuOC8bImAijrj5bDTrygyY3rnmZ2Db9aFCCOOwRWetz9IIdUXUN8on3q
jNTvF0pLtzdU3xy2LueAUgf77LvU/saKLVhUDOQgK0ab/CojQufK2GPFyY8aXGVl6jcIVpB9Eq0B
6MN7wuqCGtkalRWemhfXvuDDWeV9+eb1frLzBqCYZKex+/caeIls6VooYZEkMSedQpuq0VqrrnmX
NYiL8J9u2FpdxsHALCXxL/gePk2KJ4bWHJIqaeYAFCBKofYzLE9iDO1nRkcTOMxJLpFZNYeIUpGH
W76Fd6BKbkKBbbgwDNZP/sXI+4se5R+NMJdpqvjYFsMfUkIxCBo2Ho7RLGQtgLqU7Coiugg9Cgs2
dhSLqLFQEatYIcE+rBS51PLcgfNafCObqlUzYttKHO8+tHuKke7FlvmbzOBixk75XvjtvdKU2IDU
rpiHWQ+OJoB7vVLSCp+sM8kSWwFnJ6iWadmu7Txz9z5ZM33I2kjLOmXTgmHJPG0TyIcA+datTxLs
rCB2S0GfssckPcgcNZKhHlyiF0nVisJ52MKkVMGzLtow1JieT1HxngsYEjVb4JUGsmYWm3kC4RXH
vlSlvXb9qp6lsUrAGI57DTe/XlcxZS0tPim48De1N/5A4xifbGJHdqJy9qnsQ3RksrsxEJ6R5/Kk
JEW9t2Ff0etoWe3Atj8mYbExpVC3QxzC0E8fFT7C3qT0MSs80umF5/TLccJk5HbkbWq9eGV3Kxf0
cPK1b+vyHAKoaVnyZQpt+aKF0Jf1doWFyKC3PpR0FFObDWHO3p0SWLqsqA7wD+E9G5phHdImAi4B
B96TWPdil5UJawOkBnursh6kTiBADP0blsrSVBfkDSnbEUH9POyhEKUQEw5ZiBszSwvWwTElWw99
90glEVVU8M2OCA9KRiNcGFFVHRrqQ7WDMkukTjUvTB91eufgiC2SnfMW5211Lr115FXRfDT1UzsR
6GrQzptYzU+qhvpDmjgb6yDo59EgU2ynNVFlieniFMX3magSHCURojjo1BNEfxz8LH+18Mkg9HAV
gtdZRDkbpyBnkUqQGQyHMsH3lNRTXkmxsPOuo4xF3nRetBcT9+wy4I+41Lm2bQv1Uq07rprEwf1L
VnPi6KdEpy0cq1izfcsy517OwJyor5MGrFCImVM4OuzrqOgn40dGK1nJw29KXny0XS92rTYqJKf4
1jq1kGulY7HyccpzG/H/u7jLlmDWvweht+rhNAKJCfNFELr2MeggHiRQmmdlhpzTrP4Pd+exIzmy
ZulXadw9p6kFMLcXrrWHR4bMDZEikpo0Go1G8fTzMW83Gj272Q4KcKAqK5VT2C/O+Q47aeZ+F3RO
4QYUgMfRSWqYK0cipppm3ucKAHFsD7+zrJkevAERwui+X8l2BOhT5C2JL4uBca78o0E3h2fPOlf0
7onfNmdLU4A5pv3m4swnDQ6IaGP1HiWQER0mHZ/bnjgwMhPTb2p0fsfetRG3LmePY2jPWSbB+RO0
5eiaAvEB0UVthit58/cpGpx2gKZo3YNE0sQRZsOOMtj7zoQsk0L52i4fA1hJl9FcrYKTCiJ3b2AL
6yJRXP/1YfNuVE70JyZhCbJ16wKEHlj9rSxmqfugTS9NjUzFy6Bpsg4MWAEyHASl4A1Ff+4Qzp9p
KMeNHbK/qJJYNijoMINWvKmWatLeezI5RpLJip1V6BEMaMQqGbZ1EBz8qTbAHkEhivEqjvUP1yL8
WTgiY02e2pu3Ttf+rkSExWgrXvdpmO6SRibIXHlbG7DlGBENB9dcCEFzegxiza9VrY0YRirnir3l
v25DkYmt6G2oD0tuuxmo8gxlt1nVabbzs6T7NVT6l22Oa1JtOTVMaEhyrC3qxOmrseG+Erg0Yepj
FoqBWhrigsp5r6lgnyyS3XN6mVWPdHNl9w7qGjl/ZHbi7vKsfp9Vfk1jlhrJUOV7djkGtxtGj6pv
DglTrx3KKzm9dDFv2TJVHtEHySfDRiI00wjtDpZXY5xttjmRPNfFHsDmvlY276ieJzPi13R4Pd5b
vr4pvVOmDjvR4zjGDZWvq2JJo8hfGXljPop2fe3cozmMUNYGkHztrAQ/MdyGpIF8g8hiO1RLj7WQ
/aLSWAdGPz4Ryqmw0zW2Cu8FFWBSGvIhHfErK4BLRK4urmPRfRQtLNaJ4cuuIZINQILYUieTu9Qg
jJOTCDEWW6Dt6EIaAuzJ9CrOAcv0bclLe5Mk7rwbpD7pdLS3E5P6tYf6+Q4uZts5+tmaE/RzObxD
sVhitMis7fSJpaN61iyQiL+oXRx9NUY9Rl67BhKODtXuMqIRP+qk+D1YcHQdy3dXPBMseErnZwlm
aO8Okncss66DJed4q4IhWay5R+Yy09FbIsM7GUB0EoDdqhk8QTj+hHTtnFuVY+CMomRXoqlEjWWz
bBujBntqoG6MAsxLQVaYRV78U+vSw8aTfbeiBqiB0Tf504Os7RliiofR0cuXsG7LJITUH+0Dzi35
5MTPWjrVN1EmmzJP7Cc0Clg6LZKywlqpjdV/yj4WL1Bu++uYZp88bu2LCoGEozOpV1H8x9Z59ZH1
uj2bwiAievlXlHHVRi1BY45uxmNaMmNog2SHl9P6Y2TlORRqKyOgz9AZPypCYhcRIFOSgF51asZ7
iCcPewPsZYNRkhfnUP7tdtgE1jDfHb7mlZeDnS+JxgBGGUFINsrd1KbfvVEfS5BmDwEoB9a2uKlR
VC9Z2R8YQcEVDss/ylOaGGtJmkBl/inUPUfEf2mHnwwkumuRY9NSJdLKtI5IQO+Bo/SOvc2z8Wha
Xc/TZWLfMHq9wOIgNxbJvkLUw26LsnNqTehtemBJQvNSJ3EGbtDn1U6ZgnMbEbL9K4Nu5E3aQYWX
WKCmYhrcWH23Ya7A5WpunsW4MAbDd/S6+QhDczdmmJUww+4MsiOfdO7t3YkEH5a2B62GZ8/11G3K
pckJYumdaCaMyRjEAb0FR7R76Z48iOhSttSwA8xsIguokAh/rK3oUAn7Z6BgHkW5cx2dJfB6BLY0
kEVpTr0+leybVk5HlngfupdqTL6w1jEQDYKBrM/ZB1s57EugF0eVZjU0csLK5t7v10HicuDGU8k8
YXQPMCsCDT2HPUp+17x1LfIJHlnmwU6IAdRWInd3ds1ExGAFhtBk2vqZSzLu0PWHWZbxESnPcU6h
TJZhiayKN8Ug/Z3DqApasymOsvCmlR9Pb2lreWcHx8KqspEyp2MV7eoQJ/zYZeKbVVbbzmek3KBu
2QsfEhqLqmyVLAicaHFC2y3pcwGLN8vsjryRRqQfPqEQYDWfQyzWBLeCGom+LDfWR+0wGe4c2NRT
RtE35AKcccjx4oKWSkKOUbNyja0N/9YqjGlX9S0IM9rl80w7i9w1ZkngZd9tRqxHN4y+J0Osr9Lb
WmmePiUjZpGyD6mTfJNMtixgoiLo7uho5cFErO2MbX0ZphPCaRo/0lIR5Hpy72TZHhEminN/PMaF
xP3ZBdNuqKNiMxRP5KEGNwmVFPHJ+Gp2kLyk8W6NbGUC+cinNt4RXPFrola81A2NJ8O1S5jH87ZA
jrPnwsQH6b7HjRdD1IqN7/7wOw5q/93Kf4kJ6FTkjdPFDXV4lDWubiTMHOoFRvUaB4zl1q9VPXbX
WBXWsx5eRLHAxJAlXNM8LG4VvI41o/x9geDkUaU946Ey86+6vHkhvVwSopoOKwAbNZSSR0wF82cq
ZXADQMgE20O86juoRkOSjUvYbYx/Y7INqhk30fLRuYnayWAG4dZ30W1hDVnFpZpMqAVQluQ8v4hU
LVzFeXqW7rw2gBatdJ+zfvLcj7abw8ffD8Z2BxBmX6IB5Qn3BzqvDMD+dxNmoGR6meN8vHIe6GdX
m6fUTr8PjImZWms2NCmqtICcgyuBJ+CdRkNuUAPxtTr1A8A8HIOgHxgN9+zYZ5BUDTHYm1AQPELF
IJjKxfLJnjc9uAC0iwD2nWkb+Ga9A1CTX5y026oinM81g+JtZpsOqZjMPE1Ds87xWDe3RJtaUzw8
CnQjA0vKNh/DC97R8RQliLczMXxl7QCMY4TxTo7VePJoWBtCXDYaANW+rRJr06fAX6yQsaJ1LspE
fKtJh21RS2FaIqkB/wexCjvpiXjBk1G/x2m0hnMFpSOsn4rUyQ4pCwYmoGCmHfHB8p23iFuTZ52T
MOhnaroTigyCdPLzhZ3db+s+J/lyYhlkeT/RohpHD+4FILzshN5Anv9+GGBZ18SwkCHaZNWjmgho
QHjzonniT7mGdVb0JmzfLPys4+TLwLz5VELkWtE1HRFTQV6NnYGSEezcDL9kMw2gPRtpszlu/eRY
qWRcy6pN9sHctwdPgCmMyRLZTxN4HAMyQUyLmQJzUOAB92qgOmyz8GPu5mtJAtNqdgZ5HoNMsBSp
PzDGKm6JKNumhvVzck3qX3BbJ9D32T63wnaT+9XDnnt5q3Q23uO4OU8TEe1T5Xi7mrcQDJ3C3Giw
V6iH0vepMyxekpA0HQMBXxzmlEI5cALBROLuJT8i+08baOc9aogjqP3ys1nyTUZ3zD+Zq4t1zC02
uD7J50TAOw2GP7BSMP0dB8xINbxUVi6vDSUFnNF97yt/FfIeBZAaMB3YF0pnBzz2L3Wakiwd2c56
CCBfeyr0QdSq/pgXcKIV5Kpbfzar4CvsSR1P23gB/E8vrg/cr1eEOJodYgUbEXJV11xRpeg7QnQC
PYI3pDZwkcilSFjXzr99+L67huU43SM5QXZHalZjqDX7CYTvmEFU0ohdnJcSwwKotoGuqCAlFAtJ
QBBpNRMdVC8ICzipG3DxP9p421ngrXF6HFwlon0pbEIhouYgXGh1VZP2a4HOdF/G80HXQmxGgei9
EJthgemEYu+7jfuHOG/8I8TmmZAPM+fJsCx9ilvj0JjlFjbssLJH5j9+3F9lZXyO1fgrsZmFVD1Z
YPU8gRKZXevYGBOYlSC6CqOQF6shfBs1VcVCkyVqa1m72gEtxnm/PLqAnsdK7pzxI29sypTg1KqK
970L2chvW476IFm5US4ODuUUOcnbZgB/qhwc8n5sI7lkJEMtgb5OkNgBH2pXNTlhN3n60fYGk1pm
/DSp6HnERCs3hrdSztNJmMW+IK/1nHg7y+rQjhtdvQlqhl+2FylyFzMbygwYmVjGFduQUp0aT/1m
Hm7uQ6clUY4EoO3Akq0smh+syfz9lDiMtQysNVRB28QGQ5z55rkCC7oanT5+bhkuTSP72h73wtnQ
KqXNU89tAc6vJ5iHjCHD/abqH4HtlidksHqlqsla8vq8Q7/09QaDNa0y5zBh7wVki2uBwPI1ntuc
MXpL5VgF76kRhYwXRb1vzXQkGHkGTRuPAZE3zZmLNeJrkPQm5CzcdW2dsN+VK7aqA7UsInGJSYrM
W6D9ado5FwKJ5mM1VE9RoJoLSVZMfjoozkFAzemr8cJLeF6NcRHdy4w5SMZsjRRlb0VSzwsVlORm
dRDLpN3RCYGEuHj5WX4msANltJ/NCjnFCBy1CQD2tfLWB/OLxaZsmUgFJ8suK1B5DUn1IV/cICba
f9+IGXlaLwReqRNvuJM7+QWmm+FHv4Qv5Dmc4c5hvJdu3Rgmo91SviWN9ROWbsmWo/7d0bTvRwHz
2Wi+asibFyR24S7w8t8DaWcIZJLykGO590KiKYi8jHaEiv207foe53/ntgyyJ5s9WZdi/u25q8m+
9okvgn4zRuxfqqbsgPkI49x5OYUs1kLw85CimU1/seelyaooX+I559zWDItCI2ewIMaro74zw1jn
FCLvwXCclASiYylrbXk5VwfS+VqkkLsx8J+i2fkhg9zcZWZanEbhQxQiFsvOdH9s65zQAsmrhDry
Ucd/rEA2D9P1JtQQodzWIs/3fsKTGUTkMrq8NyK6DQHvnbyY5WCtomNRDp+qlNk5UdND1LCyZCsu
Jc6Cde43bAhn+uGwQ4Y1gGVKGuqBrGQYNBXur9hiROMWiqtMzlMTDDDmvJEELh05Jy80fpYYiQk4
4fml+V96q5BUJP567hj6+EdataliV24SVo73CKyMEyDpYkKbbNw2dvYBy5Yi9U9JFcKmn6zmGBp+
CWrHw7TufpqTEZ5bUlkwsA7ZMXBvDUMWx+CNYxiPxAIlPthEgBo2GU5DSa5LEA8njH3NXsymv25Y
P40usebQyAUqEmjrqasAGS0f5eD9FszWmP1l7Y7hRXZkX/QUh8IlZsT5SU1p/iql+/BiM72lUxvu
LMidgSbiEeLowocK9a6O6X9wnHGBu7ik1/QJai2z9zxqbvPQj+CWvWsulvWYSl4UclYKpjI/2XV1
bIuuPCVmIo/16D2cOgAt3fLSmouW9d56wTQnelWi8/ilKNd6Gb7HpaQ4H5xiPy5ZNlVkjNQBzmse
1Ieq737YTVe8CEZCe9ZlKDy0096qXr5QVIG/ggFXzHX5VlMjTalyjjoCz4cRnHicgjZNpB1vpMFd
a0jb6ynEYN/G4OGUnZ6kySnajzG9YethMO8KWoEZF4aV5KcWoMEFydxuEbJv6zEJH13a6LUxCnM3
TdH3AOHa2vQTjOMj3gOsW/26bNShtRvnPE6Jt4roxVTO+K0Ai8CgYbB20qGnmRvzGs0W52Ag9lXC
LmYqFuAYje7Vj4p910S0OvjLucbx862MS3+XRz2Bdi1PeSdsJjRpHV8rczyAdyd1iFr6qIGU4x3v
0DvZ5S3VpXEYCbtOPPpyI3+emgDAn57SW4RlMM3xT9iJVe4r9pSsoMbuOAuXVtm45k3nrD2CpzaO
NYujqtWwC7F4bUKTlD9F39aO/ge4K+OpssB22SCCaxRU90oYt4oAhWPvE6wTJQnoAwBc14HnMnVG
6+RVDWKTMQaEgBYuLW6pcvt1V3rZpYgFl0crew9ujbdVbebrvy/+UNNNBgY5F42y7SNnxy2bKBXN
VkC7y++OzdB3dvWmNHJ95mKSKcp9uU2EMA+i6K9M5UGGt9L/FvssJ1Jpf2tqapR4QHykCzZDOrN+
AhCsn7Kg2+qmdT9DBi1EuXT8kfB3bOu2ct5MfVD6SwnlvrSOqZ7CXJGFhH6Kfpg8WicBn1ymX43v
668Gwq7vTQSQkAB28Axa4WyeLtrwnWNnj8U1tN09uE7xyTFYo0G0yZvxm/TUO5LpOGSsG4DIZBcn
DaA13W8Sqy2PBqt0EMIvXRY9g4fjJjLpzqfGEWsM0hOSxQoQtOT8iHPl3bWY9ToFRNAwyru3y8dk
ViVuWTk+uSPR3eZguq8zqvFVOrzhk4uWHhesxlA+TcIZD90o/lSiaNdhHrQ+TT+CIncan4bISm7S
NCvWDUQU0PkyugnOHnPOTYiZgfE90WC2WadbI+mDDa21d2w7mWECwNs2C+p+iZY2p6hFB9fAUFA0
dfZg4ONNiu+WZ91xJxt7bJvpzpaI3Hjdfw+s2aMib9Qxa4ZkozJZbGe78HFQpSQD43X6VlTzH8H9
nZF/8OJGvXNo6aNXBc/ybGrzPoy8fvKgQLM6D/gfMyB2lVyELW7Ys1qd43Mllzy2ObtgaCxutnUB
Cr/cfE6FgCR6qDJp7oPfyFOhuetwDHXn0I/Nq4ZGfCNb9mi2zTfHMxg/48w5hlJS0ChvbQdUXFaU
OK/jFD0z7FcnHaYbd4krmMgD/IZG+M0dQlK0i7Y4t35cPuyOB75xomwTODBPJ6Z51yhvGP7ZGHRH
IJcXdrT0WEIfqsiadn2u7AdhSYsp2Nu0fQnTGpjmrTfNq8U7Y9P1jU0SE6eIUTK69RPgmRPapoEF
llfODXPBXj0nRmM+ovTU+XvMVuWvgvHU2h/N7qnTT40qy0uJuYDGs7A+ECZi4LYkAnPWDO/0i3q4
xsINP51cNWx/OBQhmaZUhwHbJYJ+mVn2P+oxR7roC/dUWd13OgLzbEvOhAhuuokdPIAlelboybkq
vJyKUqdPw+i8NCG1ngt2+vL3I2RBBXKjf+Sc30/YIB6WA1oURsjJzTtURFDdz3qKgrVq8Rt1HhTm
OBm4a/lIFP22MYOULXvSsnRhHdvIy58BeW98kxgS3ovELev57DPAOEx+MjCSqU6DgS1QRE7yJjPG
rknVxReueo2DsWUA7Rb1d3KqGpaqQfao6p4UF7ajb+y2kek9mOz5bnG3KwR3lTqJMBBvVb90z9AF
pD4Y2IaubmK+xiw0/zROyxEYeE9+z6RPdya/ahw6N7ZCj2KgGApVPG0nKFGbpq9uzawz6ida9KYQ
5tVk1g+hvv+mECjzvdbZe9oy3mlD/GLDBCfXmhw6WsLBKEI16YtXUQA3rlBlsoeKeAnnXvwkK/9H
mPjNPvX1N9tI7jJFcNsX9biPfYITi5jfRrrlw5vC8MyevmETPOTMScr4UJeAf7Q76ceAu2TAd/Dh
SwafRZE9LNyGLEpsf8UzicsjPuL+2/md7f+G3ElyNDFczKb+fuSeFdzcxDWv0Jg2ycZgH/RBGpY8
E/rJ+VrU5oeSZKXrKg2BDyPv67s02JeGrq4iy9Fue17/mnJzM+wt3hBT5XvGh7RUcxKQEpMQSz1E
4ufEimjKLPOS5qAPRBh5JwItSJZuCOR2Olb1TuX8CpEKvXaMcKgGvHYdBISPm2IYn6fJb86Gir9G
xkHPWZzPO1EjVIj+zqtqNKa1SB12N4yvfNlVl3D6EwQG0bqOg7ITqIy1hnDX71u1uA6y3Hn1Zliu
ma0dwKjaeW0t8z//1Recd9Dipp0sdU8wH7LwkkiMIxEtmAWq5Dv4/+y1FM+RiJo3bcfJ8+AMaC7y
/EF2gHEHfLAXafzCVGe6dE6UIs+LgkdRx+mb9XcX0Y/iBPSfxLXOf0nL+aIAxTNOKaaXYiGGYjI7
yxIRBm2Ocx4CLFFJJNuPOWaFhblAnPBm6r2UzBwi1GyABfpoV/S00B4i7HqRl8+eHPddNYT4S8r6
5k34IGuHTe6E1HyrAQvu2O6iqPS65mY31R9GDeG+tU0UDPbgHKnIeSQW2udYseCPJ4PXDJXu2lTj
vOsjellq6+nqU/CvRTNo6jvDOkSWq+56puUVRWK/TeweFAEKz/zB/kxSAuFEHrLti3Q41MjQVlIV
8QXZt9qy1WTBGkv/XqAoDolt0H181gkFb9X1f7icDAiTruNG6h2yX4vlKLacJzpd94m2ssfy450r
w4PUPDbF1n2fiGF4aRNDvlC/JStS3dO9J6iPhpoeeyDv5+aNDMrUFLz3jtm/IrGlxQ2q6cFqx7rN
cbPpiyC/YuHw2EBO36WvrOvfD0NbLHvwQDK/4L+xJjvINtL7MJvPXKvyhFrPeo69U9b3xUMQg3uO
q5F3mkVb4wfOy2x9U5Fhv1u/yq4nKylK3lLDTu4QRd5HPxKb0gsa/G3pcO9lN9xJq7jggI2jE8ib
3F3NzA129USJOmN8ZU1MNldHKMZfosHZLGZOZQdoticyWL5u+SOP0F6OuXDe0UmliOy+KU1HkvtW
smsIPrymXX0PXG3caRgQAaWaGc+cy7OVGKdOcOWBprzD/O8PLsHLuyLQn3QW1hHjmHNmZJccxtGq
dtGIZ0aWc72N0IEyOCmI0qJVTYOtncTtpsE7h9tMvqVMxdcsu3+Urp2+zv2Tr9Jqi/F/2M5d/6WF
ep6EFW7AZA9L3M1JN44HPC55TaLWPPeVcsk8AkPNORHuB9vV/zJc/n8LIsWfiCf13//jf/8Lzrj5
oX7821etmEnfflRf//zH/guZQPY/QaT/+jn/DSINXVCRINZsNBuuA89gSQX65z+M0PtfPjw9Hn+W
FQtJkh/6LxQpiL2uAf77z3845hIvD4zUA9C2RMn/P5FHwUz8T/spOfGRzz+eieHVBX/2f8H8Ipsr
GzdheWDM9QVbvkIutDLn9g9Qx9No2KDHouKVlJKLiW59WgTs4SJlL2frOv1dPhFDkMCNo39F+F4u
EvjQNpPDYORiTZbENpaRvbIWyXw3WI+wN26YKZcJBzeuQF+/hDZsMNV/zSjvTd+Izrmjs12Zsr5u
chdFF0J9Qtr1ylrE++Mi45fo+Z1F2F8uEv9hEfvPi+zfQf9f2R8DbgC12AK6nOfYb7wnYSDSxxpD
jeR0VwOqzU4uxgJ+pkZFl1N7wtzBgmsQsGD/ZhBAqMvsYPQ4pGaGo6Owb6QXfCfGqOYX5MhjFbqb
cvMHSTlPMUHfq27xPeB/mBYjRLFYIgTeCM20Kiv8gMVbvYWOBp418KDbu8xl8zT9RvnyaGPygsOI
AEGJ/wLSIJNTDBnmYs1Qi0mDtfnMnxLfxmLg8MRrvxg65uLcLAYPF6dHtVg+5sX8US42EMa7LmEN
/bBB9/UwEJy4eEZyvCOZR1RERUoaJ0CGt2RYTCbpYjchdJFsy5WNC6XwGWDPLZJwa97wXT2Z+FXI
QsoXpeTJX6ws8Bj0Vi72lmExurSssHuJEAxGOKJnRF24YAlBwB/D+uIm8cvYOt4o49SYiEtw03i4
aiLcNVDQ3usk5H7wAet4v4qA6aShxB0B1Cae5VOATyfGryPw7WSKsB1/sfJgy5a05T7rqf4xL3af
vAqfB+V+Gr3JVq7ZO+7FVv1vgRqP9QNonPyCvQ9lPj4iv3PYk+AsqlgquYvVCEfCKp7k3kBsqfAi
hUHqcisUzzYuJSw/e5eGTre4Yhx8TA1+JlW7+WokNxLhkr1AwKctlK5ooxYjVIgjigw64t3wSHmL
l8WcfjkewUZI38fUjLbQBVYWhSHKML71ssC+EVgYtIQrCE/lkYmH8go9kR1YH1u7qmYW13l+tAqb
6Zn8yWqXdXF67c386BZTD3ZxA+auPfBiqR5wUhTKYYiV48uomcAaOYH0HZNuZivx0Yvij1mhxQkn
TCwj+twWXV2YG+45tMer1g6aXgMgT07E3Rygp3ESNKxsAkkNSLGpGTB1V1zMFgLHvuv7aGv23L5T
3L10IRDtNG2nTd0P3631FCf1tlAtRGzI8EHqN9euML/XRhIdWWi95qNDwAOZnWB8T+0wz5fcyC5N
w707Mo0HwUKGlEaEl2p5qZU77bqYmGxjmNYKz3ZToF3Ek1Kgz+sJh8AmFfOW2vVB99BhZh6s3wZh
6kdVJB7GodHHgdJqDImsrIFLnWu1/KUFWRJ1PmDt1ZoEyvaQMFI+GH4IGy2N9oNlGRuz78K1nQ7J
2i1a6PCWM78wQ+Q2Sn9maPRYPrbfCGQs7uCFmNZF5UkGnqDQ0S0/hiEgZyXH/sog4yxud37wUUDJ
vOEx35SsOumYvYv0kl+dKnB+NvYbKiKfpEG+2LRvkb0l+Ep4KoA7uiwCQ7SFu4oN3VQRq4QgZ0AA
F5LRa4vPsg+8nWu4pFWxopKNvZ7HXwQ8Zi/eWGxgP+HHHXSF4oHu1R39dgvIbVFSB5fBALaFUJq/
z+KrNIqzEZx1i5m7mln5k0vQWj4ebx1dc6UDfraNDW9ZsTGYWbPoZqJX+G84IIJNxYtGL+u5zi52
o0rlc5NYxwQ92dYUJTE2g18ikQ7OXYv4E7FLe/eldeiS+hUFSryjBd47/ticoW4d3TT7zgGK/2mO
n7OBiF0rGB9AIjfp7ESMokZ5GdwOS8iMCteY6+pN1WyAzPGa4+m8WyEHShjFv6rc4PeXxQbPRcqE
4aeRIwXUHQNR35PeOrSsV7vL3yrcZbuuzs6UvwjGMhQ0ERGp28oU95DbwIbjBpQD5A3U8YOX6WmT
6tredh4YK3vqMcYkqPrjWDGrJYUnSz8NkIJPEx6QdDLdHf7ynpiSsNpDhP9Mg74BKJe8abLSieMN
VogTJgyzYbr2rDDbKNt49uaOmKPERPTVPuOW69eR3w0frt3NN6QIz7rx6tOo+KNaacw+mBTYjRUu
5sIum18bgxhoDEhnLKwoZMe22oto3jT5TGgZJsuPVFhXDrSOXsvJTpN4qpu53LKCsPCGxN3Zpy/o
FjkRyUQAsnTd3dPmaMd1wZu0gIqHN7vMvR/ERGY4k2iOHSU/PSTpSydhAoLl+tXTcOmTLr0jYLzZ
iSAcw2Nc2HnNT84a/30OloyTl1Lp8czCpN7WdvRN1ygr7VC+F3P5SzsU6chwgw330mEO552PSQoZ
DrjzijBaM/jdNWReuL7/kac2NjWR3wYcMifWEmrW+9QBCjG5ANWTziVxYZrPoieL1dDPIGpZMpXR
nTxFvXGiMd9H5B+eQg7jsuqLG8PCK1ujiIrdtalEkH4sA0gEOsaLyQNN5a0+yY8udm5r1nsEJoCZ
wsnhi8UOi5mUjhJ3M0GooIqCwkHkKZDAeqKONpUvmafmKTJvdZxypCOjHPZ+Y+xj7qqjnDkDtVFm
Nx/qX6vlsSWpSiDLZYcV+Ocxi6lOPv+uqYtGfJpR2d/s5WMy2x8hTb2FdBnrP7O4AsMyD61AD0Yo
g0xxixvW2gSJwcZBIJdpKr6ZyB7Xs6hI8Lby7wVB4+iSmuVcgkwwhj1ZfxExUE6RStocUmjimbcl
CMo9f4f0PZFvffqnU9+nCIyaGZEIA+HmJQlsuBzYEVOHxZCEvNA0i082tZKtLOYOQnmpDsJPirtb
7Sc/QAFTJxRyowM1hFLENJkOaoAi1TQaJzR0V9hQ81oGSp6LJviRJuw1rHS5xkWJiw8XuCTON8Ey
4Nroo+yEWzMwhUVsYvlFORSxI27ZchQh6AfJlzHnFofmbL9Lu9Zb5Xhq4xhGv1OKR8WFBSPh6yvh
HRGbnGDq6z82qT1WcNBdnX641Wjt/Spb0pJmaqzGRysSa0xbniYbc0ZMlbnU2XY8iF1vC7kp6u5X
HjrJwRHk5tlofBDoHDLkG23vDddyuIWWP51RzoWP5ZZh4OXBAn4eWrbk7VzIjeEjT/fxpmzR4J1g
/HFO9RkhybbkYNblc+/4hMRR3ZKVllzHgFLfHonGFD7wRgtAy1Q0CFjCYCemun6Sdb4pwu7BEqt7
IlKuuSu8XPSm3gFJ1Uvo9C8FKmfMC4J9rNW2azcNxoNVLvq4KCcxtVTRlk0p2Xr82fa+j9a86/2A
W0D8RJhRnGnCWTdm/G+4c8ytmxZbQVjAPfK/V6kKNrGwy0NQQe1PScxAynGZSNDwFo21WkI18iVe
o0CYHS6BG7jJjI3uZ4vMxtrdCsFRwKrtZIXjvVkiOzTZHUxV19YS5jGT6pGocqMtVs+eJPAjqo8j
pYtBDkjNsqKo9Q/gwkdjCQrpp/gK0fgLad+hbd9aK/oZSJZW5Iv0LHgK8kZickdS8ke87DMijWTK
gGRq2o03GXkYUX/ozDsabJdGckwyLwLY3N8Nk3wTck7INL+PI7knqblJApQsikQUhyKiJ8cgpIeX
U7djTrFXJKi0Rrc3ZrlThtorElY8klaMJXLFREmFEDkCoz0fXMd7dpZ4ljAIfnrktYSJuoydgPqw
wTCi052wxSMk4YWTVmHM+NIU3jhquncQmjvZpwozfHxeDENIIok9XnAYdW9dxUZ47dvyP9kMEwGI
HsapOal8eG7d+BIuMTS1a31ryKXploCajHwAAJKctGTXlBOYnik8cWf/6cm2IUAavwZ762UMhoxj
rUnBESVBtrO7C6X4pprkfZCPJGL/QnYO+WQeS3rUWxjOk3NLwo7vPnUOgTvLb9iSwGORxDOSyDPy
494S0YN9+a0ls2f5fWmoV4UFky3gjDcI92ncb0um4lqT+jMs8T+wOdAzDUskENlABhlB1YBbB+n1
8oCw66wWYdPG/z/cnclu61q3nd8lfV6wLhrpkFRt1a47hL3tzbqu+fT5ls6f3IsfSJB0gwPoyNq2
LFPU4ppzjvGNOT5YcbwrS6b2UVh4cxVvwen4lB47hv4ErYpoooWMIgOp1KLGx1wnvAiCSfwIM0qd
1wFVelcoH1Pbvo+kHk39eiIDCd3pi4Q7P71ZIiCpIilpJjFJIjlpsT91y3ojX5Meb/5ckK+E5uKz
1aeTxO46Jn8pIodJJ4+pastvbZYvg6rSsWXDgpbfFgFOKvS5gkQnXBLaRgrVdxzHR5PMp0Tpd/lw
z0USFFscNvQrG98cCYSzVynWyiiyZ4MMqehciUCphWQpSURMSSJsSip2VGSZF0pMhRMRSIURiU9D
0q2RLUokVrUBZ0qlsj2UK4oHy6jdllS9fG+wp7RKWudUegc9VIjBwrg9Sq50G0jIIkfkUveCgyG7
wHNWPUlaEYlaFclaKBhudGA5GGRuwTp+tpf8yWrjvZn2a8ZKa6M3TmPRiW7uWQbK0ahWzsRb2nZ2
faotcmApw0zSvkzJeKI18DbgKYa6wXDRQKyra3uSXT968sKSwrVEfJhldvvE0G8muWIt+WIsQt4w
tL9wAQ86+WMOOWQJeWT8pU86V+nJEALi/HO2tJNEfplBjlk6PTekmtUIAbCy7MPlpZPbTUO/nP2d
q5OFVolMNE25OGSkSVa7i8lMc8hOK3vONHTt7N3WSQ4hC7XcJsvzS0MuWMigPixS2wv0+WMgl00s
mQVutTZrP1py20w7+pJBDpPmBifoD5aJlUzKW47xdR7Lbxll4SwRnzi0z7gZozQ7O8jaZCsgA5Vy
K893th5fS7LkKBhp8Ld/YSJdTZE1V7sOyXNWV7+GLHALiXRlZz43JNR1EcaRRbVfBrLrUNT/OGTZ
IYLZFxZD1ED2S7LuEiTW5ogKLt/ICYRYcbLgYPgoycjrbDZvkY5KmCFQHr0DUSpEpJ4G17AhY2+q
w6NewgsYCN+bRsgHi8HHfiaZrxQRfcr8VxWRfVYtvxUixC8lzY8kML+ylPeOlL9cpP2R+jexmSgq
430kDZA1zQur4UQE+6rKPnoyAwvek8BJ730ZrbBbP816CUaClMGetEGJ1MHc6O8sGKEbSoovkUvo
kE8okVNopqj98mjTavVWJscwobDQyDVENHNPyDlMdGUTqvOxNzi1aeUa/WWiVY+FtoKIbyWURCpM
8yzeWkO9AiBFD0FqD5L+aZ1oNJ5tld0IzTGcZyKEcYbTL0IZqww0VUpOY4Nktya3MRYBjhS8EEQm
w0UPdajJeFRsHBA6qY81q2suYiANR/VmciFz8iEriGibECAoSkBEwsiHZxEmWZMq2XDZJGWuOs6N
uq9lbV0q1utScVbPFRLTWF6TwYMzzTx1zrUitzI1mEe0VfGBpmxtJQ1F23JZdF1wm9AdybfRoemk
1evYbN6cqbzWIiLTICuzzXVQWyI+ExVd4kqMP0NpS0eOwICRhYPuhJzQIpyqERw8aZwKqZxQmhdo
hUWcnfMu35lkdyrk9xWiAW/kHsbklZJSGk21b6Qv+li+FGZ1mEkC7UkEnen5JySEOiSFJiSG6iI6
tJ6PlYgSHVGruxruJDcXYcjkjc4TIDix0auDZVNSBurmtmMxMckpVZlC0s7BkORppJjWefdOYus0
ocia9JuhjZfGKt6j/CyRgJqQhKpS/cnAAWYSUhtENb32rsDIhI6HCC5la2Cua3JVk6h5x4DzXLkR
0AzSEP1hso60Hk/4w/nYk87aiZRW0lptUlvZALPTGlNUgwD6zKsh4l3FcxXy/BTRpShEAGwXS1fV
9HOr/AFut0q0x4mPhWnLxol3hUnrSJ6sTEUbBv3fVrX2BdDtdClXqjO/pcp4Hfjrei4UBGFO6rCy
SasNRWztrIIDNZa3pi7Qoy4rUjLZ4gwXUwTeAi/AzgHxKSEL1yITV7xfdV9+DObw6qjdZ95mJ8wf
Gyzkm15ktpOsKyJ2kfioXI+bYzH/ZGTwxmTxdmTyBpYSI2YRMb1aj/WZUlgXEb4Bog2xR2RMrPmR
iPmdqaIIpmNHTwJwKFn3gkRgRe32YFgsEDyEBUukBnfNfQkYOs+Km5FEq1ooctSp3aaPuOF43dLJ
xgyOItuAXb4uRDhxg9adB0JM+GsaKkIq3x8DhUBjR0QbU6DfE50U5vFM5cqGKSvZsc3XbNlZTnFH
RsZyRVZyI0KTrbLaoFxYGaQpy6QqMx9P3Ymc5Zm85ZSU0Kn/DeHdsYC/ZiKWWcsklVM224wisnkS
4c21iHGWEqafAX2F3saP2FDV49V3fN3E5YvJTSEu8FK2w7HkXN5nBgV6OjEtjgd7ryNGkPJYPtJ1
ZldHKvVIPLUlcqpLrBSlSK6G8Pk3E1nWKNa2rUi37kXO9cL6aSrsjAwisHWRhd2JVGzHYalrF5H0
SQkPMZf0bEfkaPciUXvCNU4F4Nr+0JG37YjkbaVt71OpNitE19HKIJ67FzndbRQ+UxF8LxEJ3nVL
lnc/0DIX6d6WyPnWbHSDagRIHz/qc2I6l0AhFXwkHtwkJrxtSqxcmvRaiwTxlijxhUhxnWjxwIBr
bHQQ+zWROx51tb5NRBY5AYBkzqoK+2aCymMCyxULlaypwPJIxxaxQYaFm9knvEJYAQWEP65bjW6+
G5LG9odSDzdY5AYNqel6fTMkuUe8nnS+KqLXQ/TcuQhjb1rqKVvF5AwKH52j7WzquuUIxfOaNnt3
coPKcnyHVHfol9pLmf1hyPDVjCeSGj1UkS+NCIMvSIUvLN5C/DqyiItHHkqFjHfIMJ8cEShvihkO
sz++F0srTYMU6CsCkrBMviIRST/n/c5QYCl0Iq4+FcH1CQn2moiyDyV5BZxvfiIZScRLEnjvtEiD
giT4NEa2p2GMXk5qG+g1FjXnxKmkpSivSnNA6zgAhTCmkHggMz8YZXrP+uyXnPBtlTnt2jF5eQyC
uaiZl6iZ/ua2zeXuDXUeFUC5eJn2IiX6axnhLIoN6d6KM7lpGIt0tsB9KviQM3Bx2No6dwpNmhsF
3sgGMXfKydagrHWFWz7vI59KFROZkLJinNKeidV4jdCh6xfIwwerKs5VYa9ShVPWGEBrtMH4gej5
Z9E3pp1vSesDfiMFM7t/7PnZLzgh5L2J2ysOR9AICbqcitdqhLYkGfOuV3XIRPU3l7ijDBTJU2Qq
XL0ZWzdssVwoyPm1PwqiAf1CTuB3rrY+eUQ1slIWJvA/6O/bG/U16voOhYslWocVMAtQY4jwtB9h
ieL4CBAgpMCYTQKmeIB1RW75ciRtdOLJmFSjtE5RZKm7iaEDuuTNOFnP6MU+ghYafVy6S5XudNPY
IXV+Ccg5QosNldhBoc4ZcxrtXnEZGG5VqD/BOP1QVomAK4z0Ke6KEhnAmMGVlNPiQ3GGnb2M/igr
tzGJf+SRvNa5voeJ9q028zEBVOHDDPkjT8Y2tcdXLaYosawV3aEXeeTq4zR/pPJNG3QidLnytp3Z
ejqfZFrSMDNp2K05GyOgXPyxuECpLuo02RtcFZOASKBElb6tUN63SXUjLtGjCeJGAynCkfNm0i10
F3P6jaLmGtP1G+0bMxS/loO1LDVwJJbmHk7Zs5r3ZwX0h5xE17LPDkYXVE9jJ+/oMA9UieAA6FcX
DOVJ1pbMPU5XRiFms6M5/WN2wTadQqRUYEhjBEXO2PFJUI/1kH2F7O9JgDKuYzpupgFdtDzyZMpu
MuGkmOmHEXTvsmycO6npV1Ge3XE/p2byMxe/YUJDo2DfqHe00y3jYOXKUXLMlapJLmodMqvn/tQQ
58MfMm/R4X7hNSa0d7aw58e9X8lJ5hFVdm8hCSP3/UIGy8ooL+xjIBET8yhOzmM4YuFFh3hwZAUB
SVX94ljYz8wUm0U96WV0jTvrwxmclwAtOQFbeCfKGEbMyGakaVf4Oy62pDdu3nSvYc1IEeBl/YK0
+JxYg+05TbQ1l0yoncvfrKh3ylRc0PevYqVjKqtjqe4UHOYOyl8JoTTdXgCvgWxhtRE3wAHGf+49
vpTEl//22L99+W8/9viJf54vbjfprDF6yoUfxLzHSalAkuEQNjVE8kDJiz1YimJfMCtgxLzcigSz
i57BjVLFzePef978Xzw2MTwhw5m2iDXGKUC8sNzP0WL6yAIycCtFtbeRz/xz8/iS8JpuZy0vjdwP
HSgytdzj0+UJgF7CYYzI4wTxnC0ITTXqEvFy9QnRi0hBL/ZVbhFc8ri7dMqZjNxpHdgxi7JDtPz+
cYPz83/ea2GfmgFGscwh9LMiR9foeb2Pl/nP3VT8lsfX1dyJhh3uxwoeLlu4Zj/BWwC3Mf7r5vHY
48vHP1h2OPC+/69/bsU9KwP2wPVi9ICvlTI9Sx6sileYwh0TzbjaM0Gr9p0O9g4LDgqDNKr3jFPr
/ePef948HsuBXe2c/tuuhksgjT9ZhqXYbAB6BHb6ZIe049Cvfi+Mb07YJWY2AEio4hHhqL5NQXG6
Oc23DGnjYLf0qtTxN+3skSqVGzBIQPZLiHPKPPuOA8NlYZnUDNSs+QSIK02VYBfaxXmIq3nf6DOk
AJnFdR5OaTNB3DCsyUNv+zEZFdJ+LoJUy7DnjDd5mLP9QBGAO6M8oaRCtNwO82opUeGH0EKy9K9s
1XttsvW9048zyqflZidjulf1oDtEJbGYc/3dJFG9HYogpbZ2k3YsTm1d9adOrx1WVPPAlIHE4sZa
lcaws+ohwE2t8GtU5PBSyptZ5rCBQiaX7EktLlW21J7KGQdnjjxQB9m8k0b5qo1KexqM5qiUqEYW
bOOVimKXfbj7glo4O8qIm8Oi006DqmknEAB8+rVpH0jmedGqv1aexit+pD/h/vLzQj82cWwKA/ol
7iZ7Zyla8JSqATsgPGPS9KmgEPTsSv1t1S4/FiX7d0BNxz5iy8L/E3sK6BbMHNXUof0bNazUTvs1
Tg2WVq0szlK7FOcl/gvv30AtvKCXpruYDHK66kzeFbBubHHlDmt0mhdEw1v5SZaemS5NR2MJGz+q
MkYqtNsKkmHXg4ILn/rcOqI0t470SHdhXNzUsLZoZdXzk7kl5+evRotgYcTmmrVDTqK6hKj+iYea
uTCxVc0J3K4pJegDgKOpKDejfD7h33bnwiHuR7wSZk8S0zm2N4qMwjew7H7zEFKXQMU9p8obrkRO
BsJSfed6J29p0z2zAVnJ4k1kooTShIFKzkyO74oKzqy0NrXV47F//vnxLwggsbD3JQfmsMRExWsZ
2MT8TXPsn95cnkrMZy4g/zu4G1pozQlg2j6RgpdpAhk3fZm19iv3yfOch8eUSArq6MM4Kc9xF+Zu
pyuvmKFrV3KqT0sFnKEsdGXr5TYuQ3/IM83XJZl4Y3aKigmlnAHMVrK8us72lRY/tQX7vKTGEw1s
MtagY1q4XWJ5MLzSGt70Ut0OxNwAZFQrrG+YeyN0rWbAPhVx660Os8kjSkv3CntggqIMzw7XKmmy
ryNkX5oN86UmqYGG1p7yFnYCzl67M17HYDzac/oxSjrbVApP2WwvSo50Rmn22ZbRNtuSyVkFBriR
MWkR1mnVObeOHWNUaJqDA/KlSeM7uCwfAAC7fIv8QzDFHaSC6s9Yswmzcvmzr/DfWLmzGpEU+pJy
sElccoNF+2tQ27m1QpaiEU63IGbln6eSTl/YevgCdop5CRB7kkcZryW1nA5jutjelA/vvand9OW2
CB5H1ISXXlKzp8RBs5HBx1HV1K0G5MFxjDFVOsmgKlgI8T0tRHfVg/QWVExe1ahgtkuAeWMsXwHU
KArX5kZQLUmoN8M4seI/O11Bd9gqXmb8U9KsPdW1guLZMK+2Eu2qDoymcoHuNtMkZ2ZR2t1ngeIj
Lc15PVuUfv30W1Sls0PUKl2kCZZo1TNSk1X1oKDlNMNquwDW8g3qPDQgyXlZZB3XMIchmxFOq09y
wo6yVXc9g7CpUHq37aCAlkXlKWRbuBpFjhYTY6SVaFcrMLlRPB7L8GCxi/PjVoaglafI7CcMNFpe
/4K9+LaQVLo9s0oZL8ymSZw7NpxpGxkqFs/CUA51+DVEivrWGzRcjHafA5Tfxf2k+bio3hTpVLM/
q0oUKHpT/2S1wjI97Msq+quQgeVaMibjJrs4bM4GdaAyDtGKSbGC/wpKTEkBLUWplzVcgaN22Yut
ZKvJh9lgZKdaMVb4BoF2QzYyzt/2K7E7OvUIvN3AoCwjJsoNf+zWLA7QbpCqUfy4oamV54l2gqvO
9tYygd5R7Ra3pq1eUEx9D3rym/Q/5MYZ60GdA99cwi3rrn7JOVggQ1wVEPd6ouJnHjC9gEua/cyZ
LXpnXbf+IumuX9e0lztTxwFaO6TAddNZiaZ+VZsMH+sAXWAqggaMr4iwmbVBRcnbfa5QRX8EhvJb
R8vZjHMVPkJjr5Kp9Qom9G4TOfJqGWU+2x29QlNl20zTI5qrkIlmL2FgCHQ/0iqyRCO95/W0k0+u
kO2aYX0lkzZdSSqOVUxC6qqx5pUjEYs1QJiWsuVZWhKoJDjxgNudjLKLN6Gs3CODPbMK48JD2zN4
FoQAfGLs37Lid5LS0W2TmXKYlY2WrnlMDCQ6JQYMW8cdUKF8c+CoG22jMztD+2VE9spSm88e/ObG
rJorbVlnq9nKOWYo1RjRLRMsTo1JBfma4Y2Z9ZbOkH0KLXzNbVfJu4SQCWBxfb51YFusbAPQW5lh
zWqnca9p/V+zXl5zknt5bnNPpvtTH8zJa9afI739CafhuUZ7wEYNet0oB6smkDd9ElzoskBdCmu6
z9i3WG100gFhgwWh8t1I0+jmiqgWavO3pAPssikdV5MAiAISlQVRdBBs0RTIKIZ4/gSwo3qh227c
Ca9vRntCsEljQSmti13KX+Y1HdafWZBMpfC3aCGbsuZpML+wc8Zcd9epIKCmESzUyJbtI7EJviI4
qbIgppaCnUpe6syoGJ6qbLVY0wRjtRO0VUtwVwGDsYUB00HLldiDE92XbGMIVqssqK01+FbMNtJe
F0TXFlG9Pzwwr7kgvlqC/ZoKOGwqeLBj+UY0GaG2j0fEzSLosWr0rAmabCHDlQWJkR3MpuZSFVZw
Z3sAtP98ieZk0+jQaeF06GuKbIaLYvMHy3YSLNvHPZMm8hYHwmoWZNz4Ab993F0aGs65YONqApK7
QMt9PP64gcZDUARQXb7qtjKY3UTwdltB3o3EvRgYr9lB5Z3pp/IRLHayIPZWgt0bC4pv8QD6diZs
X9WC8qsK3q8lyL8WCOBZsIAjQQVmcT9EghPMG/RUCXww+G4YwoImHIEVfjyUCtIwypLCqzuBHx5b
SMQ1SGKMNM7WBlKsCmTx42YQBOOpgmVsATXGvUYaW4PWPhDE41GwjzPaIH4meMjhAH0RQHLIO44e
EGayLejJsEVGslggKuM5KQ9oS8BqC94yUIJvJYSyWIBi7kEy94LNXAlKsy54zakgNyN3lP1e0Jxz
wXU2ZJR4sWA9a4L6TGbPH8rWYp2jIj2MlCfQXRhcJI3IBYUbTX+b8ZRgSdNbqA4deOlsrNSN8kBO
Y2asD8ODQy2OMkYzYNSCUl2Cq+4Et7oXlJPCwPKnCKq19QBcPx60gF5zStEEj+Fg4zhuVrZgY1tA
slNBy9YfvzCm4wZHuxRE7UEchHBiYNCD264Fd7sBwP147Ylgcj/ukWVg+b0gdregu7FXx9dm4JOm
NH9UQfd2mPlmgvddAv7uBAFcBgUe6TDBa0EHl5b+3OW8gBjDk8oI3scp/1QVre1iagQvC2a8Frzx
9kEeD9nOzcDIOdBr/NrZkbF25dvwytEJhRL8csumm2ROoa8EoaDbAwcMmcPHjRyv9at+C0b2erNT
A9E0PzUQ6YlgpUtyuyZ3Etuf4KirgqhugVZ/aPz/v3Ux6BRF/ycXw+7nKyr/27+MDbuf//7flH9+
4l8eBkVR/kPWNf5TdKZDpoiN/ZeHgd3If1CmKYauOoSoYSb4l4NBd/4D1Rd5YjaGA65gIpHyX44G
XfkPxzEcU1Y1w8CFJWv/L5YGS1FFYtZ/SdRiKSeSkdflEKelK5r9b9nDVNZ1b1iBeVLmZAAjXnpj
FIe0WRe4VlWcUa5kEcOdx00VE9JohhHzfKvdZ0rcoqISdx83SYuaidAD0Nyia/G4WaSoxRnBzePL
ckpGOM1ZtM5GNd5qjUTtLW56Nrz7WFP/9eU/j8E620CzhLkYMm2ArVVjX+LmcU9tJx4EVwuMxwrA
/E1Nta8Six7Y425Qg6YZBwvqVPm21GYD2b9B/iVWcMtA1V5iRYDuzL6nPk3OiF41yhGM21wKW4ux
GfwXOiSmE47rzs6PUSswVBPzEIdSXut61rjClHGJWrt2Tr+dwqRQQty2j5iOMYyMhj2uLGVdq+1F
Mnio6aBPkxLPFTusqxvclmEtWbymMLFf+tnZWbgkY5QwO01dmCC3iIMMw6720+LkuC/E3RY7YYbi
EnWmpkxgeKRm+3idUmUC7xWvGBudtUNGW2fhsn/cKEsdbeQxPk+kgG3jZt6GNNz2KckvoqlaCxCf
GD1mBCCtFRPD6VcSp4cIwZjctdZOhXFTob7bheGI+dWadpg073ke1wCC0PY/yOOC7K2M8MbZ1thM
n7mM/+dNSMb0f/lyFpBzvxiT62Qr/RpnXrl/3MiiU/e4Z4l23eOeaqvmNiM+yBGNw8crf9xYjz6i
uJEWE3VertOpHrKemT0k9C5JhnWYblRpm90BZCsu0hOLaUKYePVVe1JapL5u/aIad2Ixpx/4gIzF
EbyVHRPeNVzaQVorzNHcbA1M2pO8vMIB8NXBf5DuNUzQvr9xz+k3DljY1wGNj+q32FzkM34Td2wJ
eD201iFVjjWn/Hv6V/GZoLyVxyheJdjcEfilO9jcJbVRC7hxYmj+Uxprmyk2SrAm7YFcuRWS5G4f
kQTm1Ydp9KA/cAHj2ga6drd8yy9R5TK2IjYovjEftOCBunjvXHyX+FIYoTKxdlCxNf6SPlk62Bxk
f3u9WJm/yYWWLKI30rPgxgoqEJn09+KuJWvz1eyZ1orDxtTEoHjVGUGRYrHPxk2S87eijnS2jKky
epTIESa3trwmPFXOd/VDhBOH7zw8x1fzVXJcJ1x1T90dtwBHAhmyoCxv9NoDP5aqx1lIcNz4UF5B
nbQ3HofA7Vqrr3RHGsgB4sTEsMKtPhhjM9fN6DYMdGl9lPIJ9k+mHB6VnI6V3Z2GzRxfkFhCN5x/
e9Mdmz9g6SwqNnpF6a6sPbLkGDd2TLhdjm4HSQcHjuPJXxXqcpQa2ao94ezEXjjhKFX3KGD6m0b2
xkV90d7wwCoGa4iLNAyaeHvVkFmFXnUnc2EHSU4uVhr723Bt8tm8VfYWeaJI8UR6lDO/WWV3E5aR
270V39ZL8eqssnMCUWok8ebgNB+AFq0tWhqJdxFQZLChXwJdwWZFGv5Yqoe5zN7Ex2z25Mtc+3nn
I4O2n7Un6R1yNH8Mp63+pf9Oz8xxsNPsgXswOvIGjPgqMmY/+ylbkoPAZm+SPzlDElhRiZ8fVY2V
Yqu/YrmgmRS6/TUt78NT/Qpd/ZMpXfPOJAdkHCfb8GRXdM9caqIMpZhHxQ3olxPKyNYq81NoiNah
g0BoeuFnc1jFOxl50zNaj5h3wpsQf+PloS+36q565C9/oZvgJ3BVcphWlpfuzb/OH/b/h/ZX/wHY
8xX/OFfWnbldmXdizCsXF06+vASoxQZXHX25PFSXFoVI5ylvtINqz9nTp2NIhv+HnMJtsBvOc8Eu
1RtNpjguxJmvvFyV2dbmfMjXFVi5n7pdjyiF/Z/hyIB/OCJIMt/0Jxx8TMeGo+MzEsp9fFCEy1Gp
vseE5q4gn1QeCkgMRD68mmO3UGKxZqAJ2tp/i2U9v8rARWhjdO+t9sHaAZnGxsJs/hAvmFk3A1RU
7jf0WXbq17x45Z6uEZeejKebgOwtq+YDJR9yw58u3JgghVxkAzdi3Djm7Rdam7XyXf5itmY6asMv
gCLL798yIEre5xfjCR48y+K4CVf6bqS/gLjZM17ij6X2xnVJdKc7fg7JetlVl6RDDeqSWch7GbV+
EJxkeVc9B3tg+kW3zS7SH3TLvL+jtOKt57NXPE+RL7jTMbFi7vTUvwbLDp2OLFp/viOtbf6O0pUb
t0XzOB2MnuiCbcGFjnVH2WfPyGsHZD3SKvyi9xJhPQBaDryaIUlCQNDKvPLxvubH5BvaiPMnvHXB
3sAUzAKi/drYZFTDjRDcTe/l8JLUx5S5751Z7ySteRoYfSjbZ+nJkj4JMGRbsC7bp+YPTuf34OjQ
D5ov6ewOoR++jjLZBa+GSfOu2YLXTaHW55tOeYUlKcvXdjpb8l94doTfhfACWW3zVaBjWFvl2W+e
bGXcD0jUrtN7haUT2SZVxX25B8On2v4KZTGfXlxeqrXW+AhVbtY6RNxVrplfeA49dFyZxBDUvFRt
eNXRwEDPBWtNhUNkaednwWdEQxbvIrZCzGV/sx3/IVNZB9OKP4z1X96wN9tHf0IaDe4zEolrmL2n
+hEvJi+385bjuPOC92aPLS/m0ncgbghjAlCLKfxDLBs9mTTfFfTt+jWiRTXfLvJaLUGtXsqGfuYK
w90wbnh5jIDb2YfIqpTHFAsR2nAXOWzniyrRfaETMVE8s4z5enu10glHySH9cPbaPrmZh3mrn7Tz
cg5e7D1ndO4qB+nd6lY1S0zKIB6jK8hkpocA39B4+ZFA952qNgPCvFKCLQ7JQr2rKHCMPfElwS1b
jc/lGnnQGoV8BgxtDU2yQNbXndIJl9OR3vx8YJi8fmXYzjto/ACm16N1oG4nMeUlYgAlsmc3bL+Q
xxIotxBMdBMMdsIFZK9GgY+MjiQ0tGNAlxBh0yJNNrWyovWs1psxeV7KdW8clWE76MSFHM3A4/vV
ahVmV/w+IUBNCauXW91YiF7EU9H7OUeojNndus4OOzHowRfpQp6vAkCBS6/J6BHBoJv8xulVTYAe
u3iJQLZ1KP9V4i29ESda76fmBpEiXda6Rn92cNJXC/yDimIDIoIb/9HfqqPzkRN0cOVRXJvBITpM
GIvZaXj2W135vKSbSqnrzk/Txv4mrMWXn7Lb3Po0IYFa/pUsvzlhQcR3uOlIatqoPol0q+Kzu0qb
4bqsQqiN+37XnseD9lFvrybq99/mczox+LHPFc+xrKKDvi2w5/hR7yfjMffTdxlFz3NTejI2hAPH
iP7pjLJZcuM7gJEWLSDbVYdaYYeEZEhftQtd/ga6AFB5iJu0eTfyt/Mhv/VokcdV84L5mRbdOsMD
fZ8P7JV4FVDH8OVvICVCmMv2VMtQ7q6wfK/z2/jWvHD8+WVxf6jw/rrNiQsHTXKv3LXP4zN9E87Y
ygfQ0GHuyU7F3npVXpZfAn6As+bFkRHynjJgrPyOz6C6Cv/0l+pLX5O68eincg75Mjr6AADKNrr1
u/AuPVs/nDjNRnmRuze0Q8arAkIHVWbnUUSY8pu93AHIgV8avsT8+hX7H2KAuts2uFiwA5cbGLL1
wdLWCMDTdI2j+omQDJJdQA2hsy0+k2uno65ct/0q2/bEt/QrOb3F5qofNib+6xzPDN3ktfYlgoSJ
JPlatfW5/OE67TAKydfaK+CvaFP+MPLedKe+A7zmqcELVVV97l7k7xyK/rsNAnCdFmuUWkz72vaI
Wh3cWj6yu70Mt+bWqEcl9oabVm6cdJd+xLBJ8W8f6gtEFygh9T39wx9fEz1/5hfg7Qozz4n39UUd
PEYnLT4pft46qbIvxfvedtszsm++tWQIoGyLm97tQAsXGcpJBDxu8jkDbD6l5+CNV9QjeF1irwjP
Q7kZCh+FPWWT85e4nkCYobxKB7KzaeK7VX1P+bb/qYt1Ob5nTJ01v8efvmY3oZzHHcc8R1D7NC50
NBnBiukBnki30RaShJoWu8Qjr2rE9F0BcC0Ve/+4sQQqXQj9bbv5DDSCiYfIYbrbww9/3Hs89rh5
xBY7ss4Ow0a6lnVozSt8Y1oXJH6DEhOgZ1qz26dcxtIn4lrEvVGZ/nUvh9TJCFT8S6aTjwBU6TA5
coxfSHzjZGhdsf3f/rRe4a41zJF9pLG1EtwzqfReN4QUqwU7RcgslS+V1Jm9+IWqLYpNjUPtoPgA
FLcne7sjAHL226Bo9sA0uew/7moVJT6449FTLybLbed35Vv4W/7GKn1gTz5SorUsj14ceiKmtgGa
5zEyRZtFcsnEb+WTXIgqZfzF3nZotpq+G6y9XbnFNwgd+4mKJ+lcxm1UEgQMfEAIZxZnPZX4wBN4
Zy7F5HGQEQV4RIs65oYn1c1Tfxxcy1Pv5l07zgr9s4Nkr2kL089UrVX+W7zNF2nVsRd1yDJlr7+q
3pjeBU+RFx77D/WDAmk58NefEpp4LsHhW9N1rnPk92v9oz/Wn1SdBG3QLI7gkyLqsZE6u1XhDm81
fqcP5AUX5dO8d9/S7Ie/HenImqt/lBtrXJOHzXs/125mEMzoqr/DT3KhSK2ym/Ft+8YV1R2KvzS6
GSdaj9N3sS52bDyUzKueOgiq7JK89q+EUvcdTulvtFY+E/Z9H9aV3jWHDj3jCfKoKJ7d0fSCj/a3
/KxDVIceyE/M6sqBg4cDg3qHHwvpfdBPdVz1tbnDJ2DuBb2YJqHxhBCN698VlytzYvbDR/SAM7vY
aM3bXXXujI/XLbbGtduHxxEl42kmTgfvmOWiIkT8Kv+MSP4Sl3Q0/dwlW/KUSLZKWPJ8pySxZs0P
8VTLjZTk92BdBbCa8PjitKpAf3vJ7I7r8Imzktzm4pvcVGqq4S3icI4camn1Z/Im1rH4KXi2PNRf
O3O3gJ86BqjuV+063muwKhkgu/2m+ybaQ//hWWvSX2av2GK+bD3nG/WvdO+iVc7Pb3ngJt1qJilH
nRhhi+v7jfpZO9BHUQ4KC8sdzxw5GYC3mM2Oq4TUOKT8rnWTQTZgVEDx9FNts7cmoMJnTwWlwWXM
mnEhf8H4pPj6PjzoqxCGqo+rHdj5DfUryZucRrbu8pA5etoGfyOLrXOUd1jLp23/kpzhn1pv9Z5p
N6rbc/kZ3enfawRK/1iedg2GlZV44UsXcGZ6vC/OavhmHKjxLr/NI6WlGa/UH3gNFRWVBGjY4++A
Wpizpb6ru2Y7vfFu1BtnXf0Pos5rt3E0icJPRIA53DIq2pJlybJvCEfmnPn0+6n3YoDFosee1kji
H6pOnfAcAgi9y6qdXdGHFke6l+FRBG6SD7X2LRqBjDO4wi5/K71QnJ9r4gUil8deVy5OtVihQ+yD
ZKnZZbbBgZI/9J0/w21XXwbgJy7OwgEwE6TzYxR0eahJPokQIljF/JtVRxGOGhRBevdvij/aUz2o
tw+wDLO7x3DT0+hQ4OqDGIARwNK9iX9IyMcDfaQYOdPHegjHTwg6kBiwDy1xGUSM2jjQQ2mGEBIO
n9pXga4ScYS9gk6mviF7YXR5yLvefPE2b7EoB2Yi3EPazLGNKBG1e4mfPHscHOytfMf4LVqDgWGm
6KI4nb8k+DR7pkEPvKVzuo/HKvowf0ERMNy4sDAIWWYbAgDxwIczqIBwp/nWvlgkMV4U9iw4zYey
utpXt5wL6CepnwNI3HEpIsD0vYY6nrlVTq22H0/dE7x2A7XnWy1jLswhyfsCnNjq50l3QbnS0/SB
EhsoQ48ccKxFe0NkKBh22XjiLzlS3ceC8pYvbToi7Fq5viMH4Zb514F/5T5yhOKD6R/8xyIQgH2i
ZDcdSQFzDbf7Ck0fjYt6VAa7uGHIH6TPBsnlg72+FR/Wy6I9FZk3Da4kOXl+zrNXUrnLN6LKmNGP
bRBNx25+wCyPeVv6NIfcvYBD0SEUfPkiag6zyZeKQ4/GAdABnIA83uawvmFjuBs3RGq7PY8TPu4Z
WMuZe4+n2/5kZzZJpFywcSJ7YlUYF/vFEhTxzmJCotuY2VwxJzjD8iw2DUTka3GG59Ac6+kG6sVN
FGqn2KJU8Lhy2i/DM55A0JhxvbF3e9FG+vKsn5ZTZdk6QntOpUNHsVDZ+g45k8tqerzcGVkGz5EQ
qeX6OClQ/l948mw54Y2xl3l+0OQ5YUkQqL+4NYg9S1OOG3Tz2O1jaXMlXepkfKjuYDmYq4i/hIk8
UtowovgiMQxzRfKClniH27EJEkpugGFXlBHQ+aliDJuzCxyxEn7/fd88GLKnsHd0RPPdFUUHo/7C
rrQ9fXYY1M8YyGs4LUP6QcFmILHYxdWmqJxW9ohWwWDebRb4cgEQlvnLVWtOTrIEQn7XCQPlW+ge
6lUYIoZEq2n3r9OL/NvzmC9sN2zjiskDEge7SwVXlv2H2f3k8R9UVcTitsX9ykaRSb234ydYcfT+
DJgHtrVdfsZkljEJuHcsxvvyMR3ZaRzYkNZTvApQX0jHPL2K2h6BA6ErWybi5EwZLKdqS4fKdyUg
BZD9yfDWDbtWwGI1UBFVPg56hf6W9873rV46nOIaT68OxIfUe4VQHc8oMTvw6nXbDA5x583sm8Xz
wGr8STzaY5+0YMT6BNjp0qu+eEa7WaA3dl47OCLGLVtiIfjMnCwEpPPsjhCTZjvmHzbaF5YkgJ88
8HA8xvUmMk4ZXhM9S4Gukms7exRGQugklQPZMyf+G5sBfosfj+X3+RlHJbyWiGc/cm2QwJ7QJ4eO
XvrWE8evPXn6beTUooaS97lFspcz/UrdhfDjbqS7fBKvXIqAggNd0k917qJtFaR+op14KMqbeo3O
0VX9wezeeBqJzgbahByNHteONha+G2C/rvSdnqJ9NztjRV5CwB5VuWBrG5lXQyqELV4rNia5eSyJ
t+mX2gv/lp7hkNOD+ryokdM+k/owYjVrr18zXwXl3Ll/1VD/3GA4E5tBsOO54yB5wNEZ3WK1TWvX
n166q74rPrMX0dM/GkSTRJdBAfoH6A/TVnrDOeDPajcRXvZ+7DDWKbfC/F1Xmy6An/PJ8auyLK9c
kiisxQtfbDg89m73Sy0+4ptFF4dxV30UPrnSsx20+p15rO8SotM/fKzw31zNa99PmN8hvA9AbDKe
oRPumJ+X/Eh9AKsikCV2nn/FEz3/h2EwcaPak5EmkQw1uNN18qJbwQ6gwJu4+PA32qAlKfYlkQx/
MSewZaMCFxHieODA4JhwnOTdfJD/OHXJXCJ5FR/IPausv5Q/RMWHdtm62FGiBT4s5x7fsV8ED5zg
eu3U4EDpbmX4Mf1Cudqlp+aFlEiv/eZNYsXT9QfA0hrNc2c3u3CrUroFUGxl2vYP89Y8qd68x5jb
L6GLrTbyF3zzYSD/cS2ToYES4Erppe0zmpJdfpCetfW0QI4HI3cUl+L8hTOqVTYy2T4MyPDo0R5l
RijtI/MQ1/Q9fo/3RnWgtRu/rC82JxrD8Y3FIv/Ivcv3Z6NZv4U7CMOs/uv8RkgdG8rl6/v5yF/X
Q3vprhyKKfgJ+M1rQpngyVv1ff2y3tYuWK5Z5BQf3Eua+owfSLx8c9FQ/ocH5QPLwFjfm99UJ0Ls
lHiWpNv4BfuP5FU71wA6lwzBKSQLlttBfoUSnr+Nm+E3p+/Z5c9EtZ3Fu0Z6+TZf7eJQ7lXDgzdI
u4ehBAGvPRHlFPvb2rOOEUaSdryZPaybSipwzUtvso/G1q4OiadsSG46Wft5M79MdykwD0hNa5ol
iMGPygGbBKp4rJ99nkZrhzKFlEd1ESMK+0KwPV44I7vHuWHnX1KLVBpKGnJc2icwZxP+LN0YJx/V
ZO21DT4Ktoqr2EELoFkxDngVE5dmWuw9QH0FV+nVJ3FMHhzYktiVCh4eN4W5rXLfvAyDXe5NvJJK
RO+4NTsGft6WKz+vjrkZjB128DUHawYWBdqwGyiR5U0ueRSIWNZ9S7t2139MeJj6pOTIdzytiG14
VMwDsnWaw2e6PgrTF8RI0ge0mG11pePbMxAgI8w2rg0n0TF/QiGfi5ioo3R8tBrduwjSyqEfbTBo
Y+0In+Fmus9/Ih+vsoVjcxd6f/jub4ieCDnMzw1RO7jhEilyM/fiF8CVNmLtSWq1FMQv821qPa33
gS6qHyJKTN4VaD6eIViV98pOX320aXLCAABwkwfu1VhsxViZI/R9+MnVsyMfeizZBuCUDy12xAO4
z3JZ1oPiGYF5ae6RbCeMoCjGIdsVgDHAJC9q9jHyiZLtdE+mi4Zb0uJAoSOGQz6ApH9vOoITzv3L
P8Wt7eBLwPyCeGJTchcgco6RDZIr4ad3jD/lxtAjjLwiIpSNCeAmOSnrUcrdjmXhkLnSmFeS3urO
h9wX0wbniFHQnfF+uKBdWDQbVLMiNm0lhE0HRPG7tiUnuqNpwfRqBZkmLqC1E4xcIM2/SDhBhVQa
hHnQdtLiLc9IVzEjZ8OczO+JOBq2BBtqsQ0CYY6c2hDhmWZEP4sPBdBntnhqnuBRkv7ryX69K9g8
lMpcJNGRNEe/+hxu2ld/SEebqKLok/ggzHw4frO/arGLv/7dnB8XFbM+Peh23R6nODidf8ordkav
3W5yRhr+5UP9I7SIYceaPGajMSanG8302WnjNnsJhRNuN0PzmHGu4a4VT+v6xCvGw26+hw9tr81A
UuKxgfwPgRDuzIy0aUdT4f/bDOlwtc5HR1pxw7KTx511lb5g1JbmRrIChpY4SuLhRHagYAZrd4cF
1qwM3RzGROR2DkEZBfKjjmAmClGZ9EZUwi8qRTmSLmZ0d2XcMTXFZAx38U6Ax46jhGt+UhyHTzqh
QAgEt9OOgoB5IY2fO7IBvsv3AmxNcDktS+usaUGCCf6mvZBMspgUMHb6jY/K48pykcN9EtoVtTax
chnT4PyZAcdkAUoz/dzQuOC2w158Sv2W5usYfUAqx98OM1ZYxBueHhVwdibqFVca3sFKQucZZTj4
Jw4Thc915g3H+DnVjh0iC8im1KB4szhRwJH9xMelMk7vVMsFRg74vKzVhhrN+jSuBWHRt+wn0j2W
enHIHMsz30ECDNKBab2AmYoziTJPjE/7V5ySTLSzVjC+0sMzULTeW+R4ACbpW5M9saWnik/gCb/T
N/FYGBNp7uNCGnEp3xUfqLS5vrnhCt3lcB0v6Ep/izNpcvPW+K50u/Gy2F9kvGwOkKn1QLsjKIYv
yA3LTsp8Zv3zgv7V61u3XHwW7eOs5uFT9r66TeszTWZeBvNYsvtvLlDFQcp2rUwPSyrKNPzuM1e8
QSR9FjiOZCZTK7VNM6HX9VKiFgi8pw9jp7GuBTu+osW+ZCaCOQ/ynllu4o8cj8pTfa2qjSFsGC4w
cZBSMDtM2LZSelqmm5V6uBHDFsLAAZstQ/KHrwycJ9CBd1zGgqx11euOy7HcEvi1ATpiLVDZ4aZ1
BZddEvfBuL0YJxw/tGd5x/Wo3rDS8bs37A5q0p9wmbsSq4OhwlgeEkDjDFgKeylqsUt0Wy+SYg/K
R2L6PW+QMQSjrI0JTo5nb++kD0/G6jGpMvRtFPsr+mcIKfGH/qR73Y68mCF12nsC2SC9knygesnn
nDsEK/A/ZbPA011ODMwZGE3YlRsukCXlhsrQVz0wPMVJyAk9xlj3gTHlVToJ2+K5ec1fuNTx1EAR
5OLc+cPAKKUfxf1gy8ABr5NNdhHV53Q3Pes9LldO/hu+iW8LvS+F97Z5LwNiVtzVA9VRPgG7+w/w
/3pHshCUdHnffpQemYLb/ppc+DiqG0ok6/Hq8RbtJZAbnzs+Rs/zsQyg0zNPSR8TOqSJLBpqu/y1
fWVrzq8sMg48ufG1i3I3Obif58GWtlaP58JhrN5FIIybDhhDKMvswdbMZ2ayjtFjFm3Xv6WyJ5rB
BBNiVsYVzXdPuVNsumWDQCTHuCnzl9DTOF7IJc38KtulyI/qo4RSx9gONRRLbyAhY2aWgQzHI5lZ
z1j9NkRt5g+zHJiEreDZnL2RMAKmuB+FJ+nIxdIuO0ZffHvGv3kcIQg4pmQYR9Mlvbe/yaX4mkun
/GUgfOblWTGPh7DrYqSBHHVO8tbt299WZIlwpdvGgWxe1TZfTPHx6ZTx32QJaKuxGQFCj8U/Rnjl
6fAZH0mslGFv8n5wjaP+DE3IEffmyyOpAVeeH0jGmLAy73YMBoWIVtK9vh8/l+9MYg/a6R9zjm3/
1M5232B9HUzTjRwESfHIgMCrpzxH9xExNMiucTQCKN0XkdpWZdAZrIOrDC7lRsHMrqebtZcvAnsU
poJBi8CIiQ7DE2/YYdrLi8tf5r6OnPhcXwkZRMGy5XQQsVHBYe9gVbBGNyhrJI9t0LiNQg2snsgu
fVmYN3+TlNU70CKu+S8BBoSc8ZryG/+90eezg1kduzdxo1wZKQpudRHe9Zf5PUo30lbWgt6RvxHb
Jz+ouIlLsbWrEG0RVAXMFq/GEnBkdJd2FyOLfYsuHAq6+CCiaXiQDY8m5ck8ThvmDLXuWNgvSQ7+
JicpmL6zU8/wTTgNos2Kr6/Ku8qQJ7nkqltfzS9Ukxrgz354ZXiyYgKKkwfu5/byymv05/Ysfqn7
7Bm5mNw6cLSp8OCjzLf1ow2U6DFq7QAawEUvDJk1jN892G/yXXaLC7mUQKAXEbDZMZ8Z+dSLWxw+
P2mrMxCGzRzg/d7/GpPdXxtAIQc28TPvMbmoHHiX9Lpe4AbgqzRwgpN4PWwRPCOJbL4s/o51+Mv5
QkmgDSJCft0B7gKz0UsRuoyVGdzCm/Ly3+Wi+/G52z8q5JmLFyKADYXkCmC575+KZ/1JILCN6VfN
xtonfvtSn62tdsrc5jQH6hcmteRWQQvZyxvtZFpef0/e2LrxDgeyc/40uUwX4TOLiQfvBViesvPs
StuSfBBH9gUoHcYGHh4wC8D8i8LhUT8+xPDWf4xPOp+W8e3PA7LF+PrAlHJ1472Abw7fM+16bJdX
dZO/6JF30P4auPnA1xso/UlDtq79AxYTRx5mbYNmQ++A6MbyhXgD6sAQ0ditZ0Xe6s+UmFnzau2I
t+P45OppDqzLepdfKxJUPvUvfjbg5PnLEcFCkd5T6DRU9m/tkUxdKraEisht5NPUeymTmgXZIXw6
5NM2n1CNAoXOtnGAnfE/YYmIr+0Z3qfAyI2OGhec9JPqvVZeR4qk1ZPkAEtZi5De7+bAK0GWNYmM
wpbiNl2Q/PM6pP5S6Zt7dU+ULV6fr8UrIgeAl9KuBlsA2YaIeemPwi57HbawqPR/U366xhf5EC/u
tKVSrzn6eIvcmDSI8cZ8Y4SN20R5lN7BdX9nqqpDdCsPD4pY5GItFS5b67n5jLdsrRU89Q4nhLkN
zm2DnR8Ernvoc15tPYcwYuHD3do7nlWQ/qGec27P94bpLujULrrB6BAO+hlUoAeA/+Cme82ynXmG
WHaG5nru35s30W2po3O//uTExusF3YrC8lGeuUG4afQdrCG1gYYGEO5QaErNMcKK90yVbZykhZwb
ws3toT0vr91FO037NsizbUKeOJXtrQ04YJ4H1Rf21msebfUnEQIJNzPwx/otIEdxIcXsU9x4IK/5
cB6BWah6lxhzlWAJLJeT4N4a7nxj1t3e0puF6QekXhB/27rioGJSfnmRO+zueXgsY9egrgUx5qcW
6iKbkeryl1iOdU9faRh6HmQU5DRNXnNqn1JqDtqaxkEfWRE5yoDop/+kU03GIH2yPsJLS6mNnLzd
9uSgiRsMQ6gnw2lf1k+puNG/9e8M03e+Kr7Eg2Hgr7RhjJ7c6amGO4q+efF0Blfis0GxWzjZaUIc
tKku6aZ8UtiYxEl/CiduOjKai+i9gcOisLhU+qlpg1tRP22s8iXJz5OyIWqhYdRKYfrbMP97o4bA
8IMyowLGchuwlWv0PWeeHAJzOGwfTurc9IpqMxHRKjlzFgz4yuK3RaunYvNgtxJs2Q2rrK1Al5m7
Al4xa0JxCiHqSMRP4OQfvBameaSCLhwto6frO+O9kLw6mL6Skqh3UAB9r+k4iTwaaqVklPA4kFfs
nzU+s1dwWaOuwC3ssmz6X0Ln9thAVONjtqC9dm8ZFNVoE1cHdDLYj8YqtiQbvFcRVUGj4uTDB594
XiC5IXak72UXI69wkvVRwtLdgFtGTodbGHdVA1GGMHqK3Ll/NrbkU8HqQW1NXAb3NGNpn8AT0iWm
5SVaXWXeEbKHdag8+FQkvOEiv0shlNHaFrAQTwlLq1xSlnmRkNpafnz9jexlz7jIF8J+nM999ZI8
0oKOBXGjFUR2hPvuKtyEaTuNp3LBWMkpmEFWDCZIzTwq+dei74h3q9PbYgLXlBvKEuoyaiGKBJXH
CxhCyU7ZLXtm4nNW8jjWFK7ewcIdF1Ld4sgIfkZXJy8N8PCuvlgn6EkDZvy90zOwrjaCYFMYlbUv
VZ+Ruu3mg0aUfHbjYE707XjVv8bTv8H+8Jj2/zfn//eP2FciJiwwGf3vF7EZPdCRFj4cfwGxNfY5
RRtOAfrT7b+fLeQm+UZvnDDzJ/fIFD1yAGHBdeyEWgCU08mC3yXRNACl8CejhlFPBCPZY+0Bewx6
xX8/+vdLGVNrt+uBtv/9TFpLfo3J3PD/v2a1+BA0jRWgSAMySOXOE+fkR5oeXPt/P2sfv2gyqPb/
/m/pkB78+9N/v/j37/3/r5jq8HB2JE3LRe3J7PHfy+amwon3+OO/fxUnVxqTVM52WOG0z9G4nWu6
cXWBqDKEG4U3K+mJGbRTV5EN1wfkuTly2vdY9emLq5decs2G5dhGy3kOux5tHk+tIuX4WS+T5zyP
Py2leFFU4VMWx95Xc5VoA8YbSbZsEyH1WvbrED7P5awEcYXTTZ3fQ3KKEPrks5/Dp8uicQ7Wvov8
Iq1o8kAQLLz1tBxa7KKkomsIEi2NadAmD/BEcyUlWTy7F2M1bceE+hTFCVefzr2pDwmDq26YN4XO
ZDuZPiuxkvdqqMO7jjaLqXo8lW1a8h1p4uh3kok0uAcanU5FL0t7S2P6gGLixxSZxZuKXyO6XvCW
MtvlA1VIR9IkBceACxLmgoFCGJ1b5AkjywR+pwbboiNYwFsGaI3dxEWYdYDNkzhv8yq+j6lMwgJX
DEKSkPHAYNU14kecZZIUR8ycPkJDxQvlu4F4aeE/riWQvFY1hUw3jsdIxzhBhM6sox7HZdFfV+bl
dTyJjrwaP2mhfeIMlbl5ooWYdCK0NmAmzCbcF4zWtilsCtVgtDcqkuRKgseBJ4g1ylphKulYn/H1
ZTs3wVL+mHOZeuTZJXPyQvhC38EWa4k1ZBgWkUizTq7WPP76QyuZxLekHcuXsMJKCEfvMw4HmGUq
2nIw4qoMyoJkXrHLi12nfc3LRiuFHaEQHBIVhm985V6HS6QtJYTNJsVwJ0q03tbFn5jCfECqTtM0
5xOJn9rOYhYwInpIJDCHFgHxU0q6yNA/zpq8/Ewa1BbSU1rjcTBVJqSFtacjz4wPjCD6QA71Lyte
j4ucA0qZEsxjEVPNBHptxieKVLBNGYtH3CzwHs2rcIPUl6KXrbY1FGIPx5lM5mWFzY15k1AwU1T0
6tawEj0Ck8Ah8cGRZciRGYdZauZ/uIa2+9okKXoFEzETktPTkv0RTrEIT0NlyJNTuxofHIH1n1pE
Pyli8KDMudsy7OZtmSXbPxJBGmE8rOayM1aFXZJSDZBGh2U9d0ENgtb0DIhaVRfQfeocBnL+qeEl
7xHLdTcSYp0IEqZlrC9iRkswCiW4MsGUFAniKUq52lLFugwqTs1KnWluy1GW1oWGgxJM/okYvBT3
nhEwAndut6nxJpVwC/bLv0nIhoOUcXKrskIaV0NFnpBBrmNZthsoadIwItNtrTKngXRbySo8Q5zX
5z4Xg9UJNS7UaswrtLD6XucLGBvQwwIRPTJeUPAIc9GNKUPxX9v0MCQUKkVH1VfW2XmKPpNu3kkq
vC8RkgFHbERqo+ksKmOIJJvwyCS9LUuie1wxUq6MXLIrOQsWpRucBDfzQB7U0u9whAEDY/g/loD/
7aomNMDZW7uSn5id5prRVM8Mcc4WyM8DKzh+iEcFQKyKwWdiCW6RLeLZUIv+uZJpYbL5WzTE93nm
WVca4SPCknnQsr+6it5+F8b4SZC392yqQI6Ceit1ibv6HwVoYeCSipBtixIOrta+zIWgvmfAjbLC
rNIAC47i0SebeDdRRMho+G2jM3vSI5MPvClSDxHdHt9oA1bkytR6ZEA6R8gSQlgiJJ2eLam3CZcl
+5OwcY/gDzhUkoIFd1O1fkmsuYzJsKxjS4TjOm1Pqzzc3krI72CGxlwZlAwJGWhri/zGiJ9LKZKf
RHm4t/JwrbC8qgbsJvuZzEPZAJ+IiRN4KmoaUI2h/aqh3RUzwHa6OWOqa16X800WwhchjJhTNEK2
g4uI8Hgfa9QXKSGihnUIOSIr8y5mwJRhgbOkjkJBSpd+g2ae3Mf8as0PuYI+fPRmHG5Fg3J40r9y
vfhdet0KyDobsdoAgyeuRDdkNwuhlshyEbvI3yQslaGaW1JF9IRKvzRMQFpypAdrNJyTuosxI7Fu
KiHxIM3gFGwzmHIdmd6quboRqxymn9NF6HuYOE9lqm9z0x8j+Ial2GFMkUw3cXhZcB7sqpfHW9yF
RsyiinUhUJbQxvBSY53kt8RSYj/GmWInJ8xoWiIZGOPA8cCrG25hz1bMq6X3rYFiumTwMWJ3DAVa
dPAAEpw1jkJ/HLVnTAggN2tq5VlkTAxSTIRGl+MoUCybkjHPZHaBocorNnMrxIZ1wimmwCsiKXIw
RmPR/CLrEIjwIjMdzpC6UoHamFAGbu8OY8sHTE0wB4QInqkl9gWyBLgrQi3Zegu4XK84hQkL2Jcc
igwheu0tFwENCrJTe2HFVBH2RDV1pNab6OjrMUUEXe9CLcq9ClU95lZI+1ISgu1aC4l8DHGkCOnC
kO8nTNBoYSCeTFAWIhPUUFnazDfasyLVghdrIkNCfNudVAX16HR6v5Eb1jYYPMWGtaBAzJlhCnCx
YY40yzjajd7VQYTxgG3o2tMygxlXO2vBnaYcmO8nhoqLRMWzaRHKZELVIXLW0k3CoF2acz8JIcjj
ZfkmmaDLAuvb6wHUqnQhLS4RrlbemW5oFgw5MRdterW4yGV6ExrMW2cO5GjoJnB4mhGxlN0hQvRS
dim6JS6TojXeukyTb4X6tCjkoGD9thEGAMxFzFBs9fjBtgxdaxOLPFOb7stgfod5ccHdYSXdeuz2
U4SZLvMAWU+mvSZHMM0tmvqxAIVqLfNglcWnFoYPl3em+FV6mokb2BFTeV1YgSxWyhqqu3rqApSt
QK9MGlMc2JyC2gse14r2hvlToat3zKcCS4DElhohjW8ChqWIeQ4bTfpRMu1WEQ7ozrXozRP2SKRa
uCP9i6uNeP7XkhqUGdSFuHtZDWOL2YQrJZAaZKkJzAa3vgJ9vKtECMm7CQPivvfyZAbEEsqnGscU
vV0RjDE8qAuZuHpJeB54/26vRS0WWBgeCfH7MpvxRie5dXUXpOhn0oI30QKaVMjWGjQGCZEt/B+x
Y7KtijluwF26DZMVk4np1ORVEpRKHMQJ6JUUw+Inmw0ZUjIgVny0QEKbe9h9Sh2eBGpiPUWTtGyN
AfSlTSuXpA7LF2uG9HmcYily1Ik1cPSI8aqmI2QUpT9t6r9Nsedfi07QoJc99R1fWH0Ni9XcNgci
2dXLKuvobgn0LJCkrRQnwXqL00T1UYCvJFHuSPoEmAhZteQcH6ZYY5iC05FkwBXCwISkA1D6uZMb
+pxTHRUIbhekpJ2Gnh8jbLMuyNpYDXhX03G2uCUmZj9do0uOtcCGnIaboijpNs+LE0SEWcatq4FQ
30g8avy/FE8UWq9E7fuwSzK2i9Hs1VmNXuqUfBu85rsWqqKpqLqvNv2HYdXTobCs/WLRrlhaHYzz
R6kd5RrjKKTCnmAQoFQuBAcnxlssaZc+x5B44L3yNaWwCYswo4DMXpfI/CLMQ9soi2L5Xdm/YJob
HQqVo6zEBkrLBOzg+EI1cFICILaxVr/jFRhS03X3Qk6Ya4jVUxI2GiTgmbwf8rtIf8GUu+dbwMCU
piRH0qRcRPLg6mR8jmqwPSloIlP0TULdrZ7KqSnXw6TFP8ZUEFYQfYUZyE6YLZpHMeaXfb1gXic9
FTG2VAJm4IqPIQSU4xpQbaDr5fC3mrNoMVHpk6oL6gezN22GrWU0goOTOwbMqGXXERAjovbsUIg0
2oLpXoFY0Uwwp0o7ybO0Zt+IhVd15nslcw9PuRBkEtgRZvEwhTrAt2URTi3SgleRodmUdO/FnHZO
rEzwJqfMCDSI+dleH2VaaHnc6wr3Rx/j7GaUBX9a4M6JkYLfSgI/TSM5JkmgarQJPlTjt0ieB6lx
JZ/03DdooCckZbG0RJ6uIQ6dxgSa4hKlfojnLyTy7IIpWYLRFrNangbZgFrmjTmeQRJJ7A5dNHg+
GUkJbccWm52TZDTgXZ2fictOgDcxYzwLLDlSnpfApyQveFxa+AxMW3ay9dLVhzb342V4IG5wBdk8
cJzqApNeovYq3PXDlrHyEvdnMIWrQH4ewX3CRgl5gILUgoHMw0c2lBnpPKZHNS84XS8ewoVpragV
sCCBGxfI0pp+1umGdpJ2nkQGYulyS6NhQ0I60EEs5X4RkXelsdllTJKmN00SVIdwKGi11kMv290Q
d897+ZG68ayWJAVr1bppcnWAEavFjwCu8zhKdN4txUyopEChjfmk6GCvkRAdSYKiWJZYnNSlEHK6
I+u8cM3IYr5rfZnt0IJGpXtJGE+YUh754FimdTRswtShYR8bPOwJF1KyLMARuXAHbEJxUIclaBC/
N8MeH5UeasnC9ys+nnsIn1TBDUgOrfxN1PHeigUML/uHTrHAqDBfMFMqGiHIe41Zn8jcZcbrCf+W
rUq2mqNlbX6cHzhfh51ZG39hRbxrlz7bW2bH6jBVxjpthMoHSqtJWxEtCkPrFbXtpBjbOH2pcmgM
Udx/k23wp7SAA01P02MxV59V4p4MtP3lxLdbA8740QBhh3ytKBAqmgusjdByL3O74RZAAN0q8HTh
I+qNPh3jivwdS5seUAYabxlSXCKHg0f2EYTVVS63Qwu/blDXkm5bdSYFNjm2nmYwwHEhstzWKpzn
27H9Wzh6NYvQ8WLA9DNdWh0SI+yjydJCVw3D6anL4s04rsdVlLN9acL7m9d6bw1959ZtCHcwTDwt
Dc9ZC/maNKS98hjvaPiY2mrR3fTcYAQnuvr0tkaY6WIIchtVBTLX2OFfH8IE4nnGG1VYYcXMjNxL
rdgr5YBQqoc7vSys60LwFQ1dw3JTcuxl8ZbBQ6uGWdVxHUSs+mmtRJzayAqnC36DmlGLrfy9NpdY
TiTvcepjQURZQmWcPMmYQyIeIKQCYkctwzCsl2bTZdjPSEJ4EVsUIitzYT5YLuVvua744yMcDW2F
oCR7ysIziMkK2WIKSlH+46D8idcG8/OS7o5EQ4kdUGAhT5J82yuM1+Tc0Uqz8vTEoqE1rVfMh9iE
OgvVYFg40cM/yxw2iLOM7zVJ4IRAfB8wkvNlfXpHQdXzENv2gC2TQNARDhZ1OftCkzLnEPr4vOhf
ZvSCxKEGk8KsbbA8Y5I/xJ5hyvSYHi13Y6JzyfXugyxacvtISFTvYYW2FAnWTuzheeRD/NmLgEIp
ngFplbqJPFFWEWTidU1zZ8sBMIW44Smi+t4qw2RLCsRTUS9laO7il6JPl7VlptHrGJRWUAE6DKQt
jKryKfuJMTA+rVD15YpRWfXoYzVaOIkarp6ig4BwwpyAQOZcOoRrYl60loHIxPBqAfyKlER6MipS
xLFTc7sRqmZWz+VlVcQvs5biL3qbH41ks0LSX0tLA9VUuh/ut/dCB3vR+ogq67lqhnYDnKnN0exH
TfKuiiq8rO0wcaEmKmLebgBW42g4kG6PbSa6feJ6Ejz8Ai2iiDHwamiVyefqYjShVjtjyjFyksav
UCbKVoYpXoVUJ0vYhqiuRyyIc8knBO3BaZE+89C6lmuKfiX/d1gxfArnp2TO302pm4IVW9RDM2MV
Ru6m5OqJWEHIaT7HScVCiV1eYZvoLXjh7S2LDMqUuqVa29IfpfDIQZeSzGmpdkRKHGQo6bW2GnrD
YhageiKK04Y7l1dyzuYep1rTupgY+nvhGsL6b7qrWZauvpBwNlcNstRKuag9518p/Y+7M1tuG9vS
9KtU1HXhNOYNdHT1hTgKFCmKomnaNwhKtjDPM56+v83Mc+zjzM68r4wwkxQlESKBvdf61z+Y9TIN
iFZSVGUDR5U08pL+Ic3Y58B4Rta+fFRrXEd6e53VplcXub0VMA+MVHQbX6EIdVByGn7OKpSp6BGo
ktSoQCdPq9eHrChOaz6SRInze1Aukjx2twa1hRcU5nuUKe5zFJfHWUXUOejGuMbpFHNNB8VLllPI
m/bKjq21jxscsYjMLN0cO963AeJJxsJPVHpWwe3FGVY0TB38z0ZOzO5sQNLvmWeE8a0uC3F0gKPp
GqYHuxcXF/JdhtQPzYs5raxS+cjNbjPYjk3npjyLrv4WALytihquxFAa88aFiYH5ebCofMpuidoX
alasA4Ex7BAGYjv40mZ3xAVPMCO1CJJFtEFxIBQYxb4CB2HSWTE08KtgrnWorCOOVl33JQiUS1wI
iwRQuuSwzK/6NGdb3Up2vt+oi2lAfmh0kmTZtkTxouNXBhbSAiOwrdEca8XBiiHIwDmC0Fo3XzsM
z+pmYpo0D4g67Bq/gqYj3T5UcK3T0PKo+dwsrShntj8DR4zscItYc9NtrKtiVem8q8qovtudDBDL
LBLI4Vg5cfk1tkfSg5SDXttP7LXHgU/2UhLAPqpGuggx5vPihmswkybr+XWkK976NT4yCmyG/In8
jfcghvqeDSz+LbIsNhISouye/dmu3tOAuIdIc6AXF9J558/vhlP9MrRSUGVZmTe6VhE/3789qIQz
MaiWTUQ/TEsaf5Iw798kb348zCobT4T749/u3n/8T5//8eNzX3NcPx4LhwnjsNGU4YOXDNFIYHZ9
99W+37vf3L20a+nb/ePh/d79a/dnf3zzL1/75eH9+3zcZsr+XcORkCQye3W35PaTkr9mkn/ib3fv
X70/no2Rp5QMtw/dJb1EHsn9hrMLxe2Px8rs//MxoSpgh80yuopsxih1VhYuHmr6wgTK9Egpnvkr
lfbR9LOHtMQY1B/J97tb0GY9DnOhGlrejIX20nUoae4P22r+/YlEfouwMWTlpNr++IH7t90fKoBC
G3sId/cvRZZpemRIo2Tr1IR0WQPfnvv33Z+53xRZzeiWpvMURwbCbaxDeSgP4/50q1vWY6G/T6Zu
QRh2e9StNlyBCBexHYUDLlvSrUhUDPP9lL24Kpn+mnH72sYMaPp6qhd2QebX/UYfWwgRYVHP8Btn
GCK4zoii/TYqcC1yxwL9jDW8H9nAzZqJWdg0jAtJ2kgwG9tG0sUplkZR+f0Elw/vX8uyAep2J3Dx
rHGZLbQeecP9mT7ItXnlEz2YDqDyP34uJR+Xz72zPR9zNCK95W+4/+4yUKTziNITnoo76Y/X++1V
7r/2t++5PzW2TFK0IUcV+q+DSv51ZPfvvj/x0+/+/z794zeUTtxs3K55/PG9P71mQRBJlNS7VKMA
xjOL5c/JMFIgN3IZBu7rYEJc1DV0dmJqnxKgZ+ykcM/oHcJtMiUCuryRSUvYdeUzFSjCRwza80fS
7eonpRuYKiXM8Ql/6MN+FbcpwYvwVqoCKy8sVgjxUm59rX7YZph5fcUgvk4p9WsqFzpOiy4bpwLF
tsHEmFnqPp2nmxsjDjB4EPVus/GZfSg2UEDT1gBv7pkCrDgkA0uaW6lQZ1XiXdvEX5ZBXyFWYljf
5zXET4dexBwxNWjw8Miz731AXnVdwoGiFlh2yXTsgOiWyOVhF9nFubUZIFQk2ML0wdYFlGxJ0c28
u0WvSMRT8FiN2qsu8mfK22YxpipEhCjepmzB254cGkxO8eDR6MtUorHxYETPVXTHVCvYzCK/O4wa
g6WOCaZmMKbrJBs8JQ61L8ZpSQjHiHANLrE1lyTzIJAkY8ra4/sxQZR0SqU+FswW/fg59Od0kc0u
FBqt/WYFCfmMcSWWuqvtinDooJ+S/k5iuRc4CEBU4X5OoFW2zEFIxcKgNehg9JALRPL0rSM3Z13n
zZsq1kmatgwaLSb6SXIkJxpOtFXCoQ7R6/p3d+LI35nWV2EZNz3pEM82gGnmpG0tG+54WEAMKJ77
BLqhSKvPqAwyourwOanbIHioHHBSLSGEMtaaGUMO1gfFLMbHStA7BMxgCWavd2JQDswJ6r49Vyp1
sUZn2uZ4mODzvGAYfBgS7WkwHAv+WBevWqfYKy05ZoPlPyu6+ZZXErflcBROYcARnXDDuMMyMEcY
k/j5h0ijXeoPCMeDStmHORga2xmeQiSLr+1UPwS4jBhqjxluAxxQQYHBzlhf5Il2VVvju52QhhYg
ruBH98ABXDDhfMwU+7W36/EI9qjjXrxKLBhgtiXcrcCPpgIM8RRTnVBNJcmj5tAF5a6yE/5rYvbW
S5vqH5aOij9KP2H0D4PMzuHtml/6RsUupZ0/h1slIGVNnfV4ayaS12u37wwDZeM3KCuHMKpjWyDi
M7p0VcasakamzQxXqFmNnJE2FNgmF+qSMZa+KhLxHvR1eCmAt3zfLZckXK+rAeM2H1x37We+pyYR
QW7ZJ10a6Ve8QwqRTUCdhfVJK9qnNHPhwJF1ujSzAVmdaW17I3S2benvm5B8EtPMWUcKYixGBOaI
sMam/1Kl9Ve15AiyEhJs5r+UhXZswpHWj/e7V1a9RSlodNM3LbEVEgjQCegNEJ4SarBp4GElBO4t
Y8u/hhGk6jlX8dTBoX+BGfKiDf19MdtgvVwfuEco77RrMCrUxxzz4oeg25kw7AaEPU2NpRLL+doY
cOMrlSyAU5tVb5kNbNDgkLg0bMz3TPhtGtAe5JekWYvZHF6ztoZlGEOU4b2FwNyGyoGaHgM/DdLt
lO9aEQVH0bEnB4yFTDMK1qOhfXUIMoQNk8O/1JNPkxl1myaRKS+hsA596L+3QGgdKY8HMhaG3dhx
XFUXH6O2xD6QgIY1UxOu7rHvocVMD24PMoX9vFjh2bu2Zhy0S9EO564YGFsO56ppVLil4XfdIHK3
AixYtxac31HTNWp4filTYjgupDvD2XHdRS19zZusxe8k1ldK/8wh6ku9Ibmu7oA+zLGpNjkelYzx
YcIS27jLg6HFOg82KUSOzazgKTzEiCpwA8oSmMZ2Y2WPuoGxkKWEzziLDnC0pBMC07u1jzf6Y0vA
ejXDC2NY9YnANERN/cvQNPNCd8A+ppI0VF8NTI/Mo/cYp1SAtvzbGGNJONQEE5e9elHUquFdxwZf
sXDKrNppp1oOwrZOrPu4A8IvDAAeQ0gb0ByxRTW+jq0OH9yMQIuV5ayX866FXJNaQbaXJDPOXFH0
0VNSztmqzrIncFIyhO8E9Aij6xhj5qkS9aZr4f8P45x4U80H7c4NLuMR5jRl7wMjjF9EAgckHcfn
BNzeG0oGKwTBYJpBIp5i4K+vjkQZQHjF5v5LajNMV+14380K/OgJqYWtI2FSa2MRWFDhp3566uo4
9ar1NGQvxE2xpubuDbdfwPwWia9dXxJHjeDMlK82Q618jnARtdmZM0V8s+WlauuMcJLsqR64gMDs
qPbm8c1Xq8OgTiWmOfz1MYp3TUWS7WRIkKvwTKCWpUHVJTYSXk5WQUTABZRfhw+3jbkdY2ZkUPJr
9ydm4mHXlTDPRdMGxI9b1yjF2TAmMcfrpIPNIG+0IUFMEeSfQiUMvTCrXW8yx2uoYFTR5MbkaVR7
0Eu4qRUrWFkZdIIYHhRhybn2WLkEJUn0kJzBzSijdVRBc1DRRzpNoW0Ig+VL8kb/1737w98OUf5A
E0UM5lb3L/StTjk3yiN3Bu2sJCkmP2JQlw7acniRn7Oxlbbg+YbycQZwmpLWc3SHuwzSyYyxc2Op
uQoGJLW7yfFEzOovRgD3X3Phed5L+vuN6XAq6PLm/hA3dRB0Gral2dadl/hfA7PDGft+UEbTDKQC
Ts1LKM/wxGQ/aONkfrBlvKAlm4hKx7qkkDf3e798jQg79k0bgVGtx4CT90QipaSkDYwO9mVCXkTX
0dDl8rP8cdPIGrWLrGChMnFemBXDzq0mnVnvFqlBEtCz5OpmbFq8EuRNLCyoTPfHkTRlnSvQGDc1
trbSJ/DqRV/CeMGZNatPfetoj7bAz8iRN3MKkVdpq3QxEL+FUxVmsV5XojqrC2sfioIFwtZ1b+oK
w7vfq1VF98rBLgAzgGID6RFbYfJNLWbRcvDofgz3ezat7tI2oXCF0ROR2prXNo7mwWPvQ9t/tCrc
TPQE0m9ANrYOXGlOj6FxYixSeLnmVJswdjBla77MA3UevV62YGxQ8REW6tIPFCQ7ojG8UtcMrzEw
qu/YQx9aG/aB0FkqpXUyXpeuwGVf+omlPm4KJYTSkmnd1JjEW/T0Mswxj6XvRxuNRFAgblreFRGh
H4PsY+43nbynDT5k+tkAGPqnTa4gb5D8SwCRu/173mvIlxQ2NFy9ShcibhzBcOYGfPWxaGdtMzIf
9WZ5c3//7w8NIMU0A8zh7Q4w0JOfAZXb7zfuiIeKA1dgMbskrImUhkgPDUilw6boYLxUFLyuNBL+
cQLeH04xmvJimv1l1zivhjF8KUs0df0suZLxHDfrUB3fDOTxrPvicRjL3X9lZt+EZquMBx0zwtl9
BNzBfDNg5wWzxnwy2ZAdkawE6jD16/wtpIGIgQlX0Kvxc1y55+pNORc7RlMqJFWY2rIWxHM5piBe
oGgST+Gn+Qv2Yt/GZyYW/qfwnMH12IgJh9NF9oGJorwoxw2wJxPEEl0SowCCcU1yZSjcGZaDsa7b
ay4Nx7AgWbOoz6/4SdcDRq/rTt3g6hj2W/U0P7fvBQ8naIPklK3ISaqYAX7RuXw10kCX7ZWXspnF
Qf+qH9QTYjSGhBlqcIg39lP0ptHFIE91+aEZOgN6Y2WHdqqNV1TO9bhBEaKb+P2/Q4bBrKbEaPSs
fXnBwGoVHcmGtB+QGUO0OCsgpcoa2Xksjaacp+k9OOpPsNMwLlihj8WRIGX0+q1kOyOY7tX+Zh30
V+Wr4fmv4PHUeg1yLAPvXeLSnqgZWFb0L/Hn6dn/NqIN/zzggd1ugictejQR8HeLgUXbppFcmxU5
zQtc9ocnzGfnkqb7obhyHqCAn5lOMDV6SnfxG4rLkjyQlWauycMw8VFK4Vsg7MXgoVMeSD8UMFBA
1Eg3OVKJsW5AiXdfnmBbbMa3oHqwTt/ddt1OUOWfJnTeTsVmuDWrrStelXTzk1378Tev8//Iu+xY
RHnb/Pd/6g5+7tSFU1Dk0q8d4olqqZQTlnCgpmqWZfP8++0UQZ3Bzv2/ymoc4tTQEGqqXqlAWVkl
H8qu2CZvnReccDlN4S2sVf8YieWUbYAVxZOzn985Q6hr4eil0ttlspek+fmUTcSKSZ/UONiEzqOf
H/HsHEo8VJeGslFccmUd6oaNDuXviqMJzMDL/IG73zpbZ19w4dijAd2Wl/4lPmXn8tKCOCz0Zf09
JhrJuaY3E4HLpj+kHns/PEyVExZh/dbYTEwkNuKFxQyuAaEV7LMsAQ/o9g2ETdOGJF9zydWxwOYN
Zulsoo5qL2KPDfMImv1k9yu3W3+v+2/2OXvCjjf8QJiAoEF8oIAij8Pe0aUtMUz7Er9BhlTJgYNa
/DC8Mlg4V3zoSG3wKuYZrmr8GhRo/VDJHhHM+k/WC6dsy/jxBNms+gzFwjkU6wNCCbS6YMMp758H
JeqLiCiyt+kbXP218mJccMFcu6vg+/xGHtrK2ETnVPo06leHfM6n7lHdhhvzgC6UaOBygXxqhfS+
fcEGEMJz9rnAWQTVC8ymFXRnxJFcpwI1wFu8WkSPuYVd6wNX2PQsLQDOhrr4jjFZJFZUB8t2ES23
mFli9skEO0RAuOuk8GKHTgE79ZVGICdGPlQ6T0DkuItL9wZOW2h8h2lJlbFUqi2ODI/8icHaOGrf
iIWvtuONFpxDZQPfWF71Zdq5X+grN1Rua2rzrYJiaCmNFg5frK8wCWGIrrx446z+5syX5v5/OPFt
XdVMW9iuq5v/fuJjZN/A6NKHg+70BzRLZD6zxnB6fRLuVZcMU4I7lvlXZDMwmxAafUKR1EjHb8lV
/puDIQjhDwejmSaMZ9Uk++DXq9CK29Gu3X44RDpYIf/IBg3z1cRbhEUbChv2jyU6OyKo6auC57J9
DhjgIrP8hH4ker4fzv/UmApd2Daf3v/6v//nffzfOCcub+3t90yKwy37/t//eQqLb9//47FJb/m3
n9Mqfv/B39MqhPYPTVd1zTZs19YdV2Up/D2tgqcc1zRVVxO/pFXo/+AnNNOxHc02VVsnyOJHWoVm
Wio8SEPjy/88uN8X5eaXxz8v0rb45Vw1Hf5jnmpwDByXIWSQxU+LNDaUXQ0bCV2KQHgJ5/YrIh5b
PU8MJjeqXxzrBicSuHg93LcWUo072usijx9rlxCGLsV3YNEFpKhW/dkpMOrWrasT4M1lRCx1Mesb
joRJcoO0tBcM0QdIQE68DzOMYIuDYUUvVS4OQ+ySbj2MG5IKYTBgeFQVDjWHP5+i0XY8rXxpySLK
5hAJT4E7EwEs2wCLNsBGJORO0T7oRoprBwR35szqpZv3osbbLBo7jIYV00sM7N0VSEA4QQK+aNYH
w8ddrnwtkhApVkizHNsHJnu4RM2IcVuacdIaIG0jfMv1+COeRkz5GnEoU+ST+qgdgQW3rSm+9RM+
vm7GRd0MhC425haxyF6HwpdAkjeUYVPV3bk1ee24Wboi+z5M00mp6hUc1u+TtRTYh2J8xgbNzFtE
yqsgmBdjmX6f+MUOqi0i61FZ5uRkDSriqzbdFzmGZDnMdguKSiVjLqdjVAskI+ouUudd4apH11cv
oQI9LJ+OxJE8DPq6zrRLDZoHWWHV4HoW2ekegP5Dw1DfVSLQn+lE6t1Zpy3tEsxKECBBhi6cgzDI
1x2TvZ3EN82ad9PAn5nk+0HrT6HqP+rBo5vAzwHSM/VkTz1+NONpF9s0OnUCtyzy6lghAifeQyTl
rIj2JcrgFCpr3+E1gD92IbY6OQhWm3gQoA4DJKxC2NcKu0ChTEd1tvft9FlNYe24ZvhhZJwHQJK7
0QoffVvb+RXShBxZSgxmBaSIbaSjbTteuWjgZ6ejBl0Pj8DWuCYy39hKn/AQdR3tWIbWtmxxLsob
5qOYh9b4LvEJa/5w6RrW7jl5M5P0wwrCj6odT/JtLJX5Ujmc1OZ8hrJZEyY2qdgpYBOaqiPiEjZT
fGDSHEORpIPGNpzcHPuUuhh2s13i6EHF0hiuB/p9HGd7202RlxnsE9ahmKkuwU7NctxpobkNggn5
SfoBpoj15gipf4R7ZSZ7w5ov8pwk2HVL9s3CtCJ4xeM7GXh7x1mNyXi2w+k0lOY1NBKPLk0KHyBH
xbf7a0wYW4yTcWwiMLlB1ldV8OE3TKHTfNwEY3oT6rizzWYFackjmnEJdQnB175o8XFgpAA19IpB
70edNCwS7ToTMU516V4xE8/gOs+maItgZlnU02VEzJn1znKM52M0J/tkaNdVzLmq1K9JserjcQNr
62Sm3blWMkzRWQ6ctzGcmZZ3pwEqPZGSIICX2k5vIKbu1FKrzRdBiJz8BDt12pE8u2eicpNvjDwf
tWA4CazMlGK+NJj79RojDJx45Z/kg6aPWEYZwtxaOh+NUs3HoVGPiEw2BWKUMXuE7Mfvq5cuf0/i
CjmEfhgG69qMzcplOBmZzhsmj3PImuCb3WunoGLl3E6ScSePLQ1YywYge3iCi3jW8RnM93HEUtCF
887GZxzBHZ5BWbfOmhTrTRwzouvQwwGMxrMO402eTC7OYFWkX/wWfXh2aXmnjF5cxxKPgUSdLyo6
QsV9DTAPqq3YU+KaXgQdQT4fBch7aI3nTMVORaY1jEelmy4iHjYMslhliujmBMrn3g1enprROpi1
+h7Cwop8pCk6kd6GasPfHN9hbH3KMQOAnf/BRGenY51RcTIrqGTaySsC+6BhuaQc/aF4MrAZtgcN
QxZSE8AAU8c+mFZ/niv1iIgGXgJ3ra1lzDvjzY6TF7WIvRZ7skpP91nFsY9cHhNtZs07bUt3qa+N
UT93HdyUsj2Dg67nVNBsjruZC0H+gy2/LiqPmMYjm4YAAib00ureG388jpybtdmdK51LLDbLjR8S
AiGsrVysoobLatbgobZB6jEPPMsF24R+HTDZd9nZ2ni+aDFGPJLW6V+6bDwbPk6TkTm+6+F3ZHGP
wWhjk5zs5ZqgugLzUD47LqJG5xrTNFxQ+8C5dh0KfS1np3HNKxFRIAoQ8Xq1Pdkm1zwLFYmlx7CN
by2vkeasbi7uPKOQjDKbSy27xe7A9RE+1eFBvlami8P9itPGgwbmRx9rfoVLf9AITIOaHBLvDDxm
x+geQvzAZh2NTVDqMflRLbYN6IfTMfAXCPQ+O3F1m1xkx1aMu2BgM9pDhS9kpDxQOSZaAyG6LLFP
STilq2iaMAAcaTIEgEfQfkojstzjHhJxiBo37ZJrNo5Hl+nXbiqyXas1Xw2AaJg6EEYQj8nwvGFi
Uh61yiK3QBtMoGCsxM6jjHnSYgSpkQ1wfb93/9o043w5ZO1jJ+wXWEc6blk2wJdPhs793v1GMaEJ
3e8B7nPYaHmzxnOdjtCsycVDWwSfe3Mi08Non0THMEJ1fQWpU+ovgOoijH/rWfPuNxiPa+hYzXbt
zxaaB7iZaEo938nXCBw/hxEKV6QbA6BZGTxmGFN3aQ8IrUYXTRAoOwGRkp/IEtKhUccaXnPAbfIe
3RdcROhhAwgOe8BDoVyd5sOu7XUypngzMw6Elg9/RlTIu/kKZDsFFeQKYZgcgCiYmE8FuKu86WAF
7Di4eTuL5iDCGrPMgt6txZMwRJiRKuExL9DIUH/R+bmpdZtJUwnZBVZV6Nxq0LxV1fWOF+Xd12iE
dKbE4UpzSaSJcaLt7JHdODUv9oidS1kO+YLBXsJyg16nZf4a5JzYc6y/oxfz+tw6OGbZ4lKgLpLa
wXlkugJaYuDEZR7XLB5cAvnUnTJ3PgX1xAiFdE2fQgdd25eUdN9nNV7hI4NQqWGERzOrVz4SVXEV
in2wsuGs19M5MYtDavsMYfHusqJbZG7xZtqZduL9VNT/Xjf/XCdrfyyTXV24DjRnFGGW0H7BMqKY
0zAeyKfoRPJRkRSppedcDGffGSHvok+fdhV11IjX6N+88i/9GwW6q7t0D4YFWZDx5y9Jcq45kIcG
RXFLuOlxkmDglKK5whaI9YVCJwJ3HFOI9659kKXS37y87FV/6mXly5MJ6giOQNVdof7y8oMQoxFD
79jqLUU8a00ethBDy42rnhJtOEGRvzXFYzu+RPBqa5NVjcI2jKe/gZM0588OBAWkTdHmyv//e6MS
GLkbOsjZt/LDt8b+ZFGZpMoO8Ol5KikM0vYkYHI6sIs7RKB52p3ySbrVsvukFKyuuY1y/HDE579+
iwSN2B/fIte2VCE0SxOmPPKfWig4ecMcTzh8wTXJWWp2Rmi8KI30wRkGilDLXplJ93Y/vcuG+jyd
3qnEzkEDcyG+qe74jkKdc12Whw62nTjO2SSUpvOlZesy4mlhT5Qh1HY2ZsqiGrE4sq62O2wSgqQB
6hnoNiu15UpJxxNzbc/J1ONs4CjHZzEgZU2J6ArD/hR3NfjhNUW+UbH5+aSz5920qZ3mVE3waFsy
WKCNa8A6Ye+vyTRGc9KsKojEYxZclADTpVn9bI/mwZ1wmzTqI0lzJx8Zc+V2/Hq4jqSvsoeBuwq4
h5w1AKc+NTH9X1aA8XdDfw6hcD789afwZ6eHqam6pdmaaun6L+epnkJ9RnUrrSCaNfLFY+emXpa+
3Svr8aK19eNfv6Bm/NnnzoBCZkw6JtfIL5+7O2gOvSlXZmATipLGr3EG9dSAS4lDLhvf2jGT2zSy
qM3SqrXrz7S7XmVmnkFdn/bolObXsMnx1d3PWX9yCScb9fwZsQwnAzTxh7Sfjga2I7WjPzdYc7RA
6TbSHvSAq3zIn2bWQ1RfO/l7B6dcG8qD1YPoUoDKrgDdlUf6oqfp485FPT+J+dJLaYtVr9wY68Xs
qy3V7ei56O83Zpzuc9yooubNCRnSa0m3dG1RLkctQeJabiPSUdGyORasf4bDJvM7ZMqBXq66Ou04
i/y97yBgpNd/1+BXqlRSelXiNhE85wkunsI/R1G36GnBqMCNq55SHdfFKrXwGKMdLdLoJovWtkRh
ZqWHbGo+19303uuUY3lEyx6eKgRdONt3wSMy9WNg4cSmEiOJ5a9eWNuh9zITTywlJqChhHBiIQLp
1lOZ3rTU95DDtgZKZ2MbTtZ2YtVm3Ha1e+0o2z0qlh0aZi5XmOP3Pqmwt3qHtYERelX+MupsWvwd
ykD9ZgcH2HCwcOD0aP1ucNR3nyRtoQET/PWZRizpH9YX4DtXaKojdMv55dSehVJUpmJgR0L7Jlu6
kY9duwi//Cz/5NwuCQD665f8s1XfYr7NSS2Ea/2KYNb6FInUnFhsExqyhsYUq7m/fgkO/o9/l7A1
HWiSWxeJ/7+vm1FYJajjsVkxHezxBwuBrE64eQ3ngURgzA/rh5dErU4zLoMTsPmoqbsmTD5klY1s
EbGNvYoMF+EXBpc6cISiHxLanl43r4KFUOTEqYX8TIE1WRy/OTYvU/XJHuaVZ4Kxy4U4yUa8mPRL
H7NU1zWZHDrJy1O2b4i5GwUhhXz+nZ/cdHfatW27KzDKl32ZMJAhupilleZ2NCjJm3xviROM561F
oyMPktwzr7JtlKz2uQC0wKWrd8pPJQiD45KfMx4TI967Q3fWhHUNsnHnwHDIa2Mf6tK1a9rJtqkN
o72KLjKxapyorN0cPDs+0EcDXqDXdEmge0Q0Fp+1TmD8DbbbjZReqh59WGwXSPL3VURKy5h4OuOp
lE8S4e5W4gry5dSahaaPrWtu46LVMKSpxFXNVfSx7cmFA6lwLAh1znIFN+nX/u40+JMCh1PMNR26
ItU0rV8QyFwv2xERMd7bKdtnnmHyK3UnUUvfVAtCA5RE3RUppj9ayGekjNFmaMpH2OuklS3SpTkD
stPm9bSGnQyfMR2vaS8IyBaQfreydev7Y5ONp1AJnhpHf6qc+IuLIqPMWyA59RAb0efJSW6xzu8X
Om/pgJucGSGxAPjLre6h01nzKiCAniufalQWFWR0nzrfOshVtZr798JHE642O/TR74KVH8OUmzAK
ckx4pcmB5IZprhg3GuAC6J2vjCfX6U9a1y07a1xnxVfZpAqUJ7WCf+PcYkRECI7RbTKLagf8xS7H
SxWqRxq8cSCkA7BMVmN+0i8DmjmGwIe8XQcaQaR1c8r64X3qxo0sgqxGQhbG1cV5yoZFavtiAx3q
Ylv8xV3AJWFAOAOia523xFJO1O7t8q8/6D9ZxSjc5H+YFIFs//IxD3Dj03bo8+3g5MvGRexSQjAV
w7CRJ7nRjkdsmPwy+JvzS7d+GUPKCtahfGaH1jTd+cPyCb9rMnRchLbQai9Zne7lPoejKZm2KzgV
bDrZ3h8QzIGfJXG/9A1zW1PwlAgYJMKpc6EYDRr8WV/mHZAVRXYCrFljGylrMc1+swFSTOaXsl5y
AErFeJToRp44V6i666HCfZQlY4j2naJsmt7eoCAXA/1Q6lKFZUybiYoOUWaYgHuo5NBfpXsrUy9y
3Y056eIcCBG5RJ1Zqw578Rg2lgsZNBlOAUUP9URRze+63IxyPs3YfLIhx/Rtss/J1cri+TSm0y4T
rBvyGg6M5Cb/ZmNWL7OmXuJZ3Vcdn0vypoh0P5m0ffxsEpFHy9xWt1l969SThY4Y1V3LaY/X8UBE
V1fhKl0vHWiH4IFcsb1zlQhF0DNpCkO2W/MAVexDwiFOP+LzuMq/FRU2wNm410gb0oaPOo3X7ZDt
IaJAHpvn90xdGT4rESRfnM2VaDzMLVelLOtmK7/NKjOFYWJOJWMOzIH4lgpKPTkLDe1unKTepKLT
dNR9ib/qFItDNyY3dF4HiVpr4HUSbZqqAP9FE3Eu6Vwm6C1/tGtQsSTasVIiGFOgaXF3kjt8xLUx
9PCB/OkoH5c6TLqOKV7q1V20J6Hr1o82YdZSizOPmLI0mKKG06JNTabtCXbMoLr0i2bbP8N2vjex
U3d2JkzYi/h1BpzROvVV8eSq2wGSq36M9T/qjjm+mVG81/KOZjO8mSZHpVis0KCvWY8fuY82KQl2
lmVdJdKWQWCuuXrx/Lmyhe/ilO2D6rIMX+PKfpIFE542FyysrnEQrgqfkJFkfu9DtjqqiT7PPAWH
itAFR3Rr9IGITAWCCyhqYG1tmwIvVsxkt1S3XllOu/sJz9BDlpER2zCC+aVcvUxQAaS8K9mNp6U4
uCmhUzg26RkREVxTudnSQcLwxGMjD95VBVxfnnASfY3ZVEvEmg9NBVpDIJcogBca0V/SmQlPOLOT
Viz+c7/pK1BnlmOJE86l//2vVy3NEH+sUug2IXerls0icq9ifuruUsy5Kt20MOEV03ve8EbOiKf9
T+BcAB4dkdKyGXW67AkYkxnNIKmUS4k9yxOrCeECOy09QOsCERdDekoT675s33+B0N+qmAK3jj4K
d3qPHYWRzojNTPTqJu5StQk0RN2IMhPoleCcRNFxHiqixRjB8jJ79py8VkiXkZbcYzdtjYpAXqPr
jpmgSQ+Y96pWScnszPu8iK6aRJHsmcsErla91vTqVtZuuIQNhf8JoAbmFrj2FWCbqlEOD4ccsGBh
h+jw9GIz4MnignLH7XRxUdb0/QcETKLCuMDl+hLOxmOBNnso1YVc1W2z3a10Fie55rwGinpQKxhP
dXhTcWl3+uFiqOMJkRbcaOQiGpT/eiX38DRqWYebNaIXUnwo9eS+26V7lzNSXn+NcDGqfu2Za6Sx
epS/TZZJgS5b48hLnpVarApmAvKsSIR5kL/Elex54GWJDCiMExJ99GSnYTb9GU711iqm9ynjAMDt
swmSv6utt3VJFVR0JxIDKjji2jRs4PGzLJFBWjUfadudEacf5QXdin+W/v9jx+UmpL2fLrA/jMuf
k/QWFtnt30blv/3Q76Ny1/yHiS+bsP4fd+exHLmyZdl/qTmuwaEcGNQktKQmU0xgZGYScGjlUF9f
C5H3Vda71m3WNe1BhiFEkhFgwMU5e69t2WKpPAXsCv5ulQvT/ss0vaX+tjTTnWXDUJRNF//nf9hy
eUYKSbPc99lQUB36u1lu2395gsHP9yznVrvz/zcNc6Tp/1jI8IAtKckFgrchbH7dv29bmj71C2hU
NBqUPEMowpIwId+UXK5ZGBNVMa+rEc9alY7gbRYoLIZddIDjJoakVuTdcJ5QCFBgRcM1Tihla/rq
ZuI4R4rQxsl0KFPjOSuaqLG32jrGQ6HOGhmLifPM7gGdDE33MdYm8Mm2ZBZYLA3AmRa/CfCmFJ5l
4J9mOw9OrR/1sOoAglilJ0+V575VLizBpsWphVDUO/XtKE+3oz83sBlGS43MomqDT8M43J6yIsH6
/HZYD6U8pXnEBWqkb0E2ITidSHW/3URtZZ3wJ0NbdqVNRDx30zynBDTj4fvz4tsTtxu1vOR29OcH
4MNpaTUVW4FVaZM3nzFq37Xhk2A5m1l+vt2YQlNznEOuXYT53oQONmgZF38fsbjIU4xl00w5KhKy
O4Yame88Z2c/D8wFlWA86lpJPNUX6FZkM7Qeo7UdLZkq/7oBJ6jWuDXBraUhPK5Q9e6mD2J2ga5V
nZWnLnUItLi9y1lNr+vWSgD7EDqTNPmDNfg/vAqJb1/PRECY2ddszslvVNV338fOEUzyMRzQxZqx
5yPg9gt2q0vnOAJ25BvftE8Mht1nux5c2FoE43wovfyCyQd5WEOGvTPW1jUCGnSFMYS3OO2YEYLI
MxGUE58dT+nR8LEGWG1EwqUW8cWYPu1CFNc+IM6Xd3Md2oKqtnNuEluD9tCY1awPSpo9XWaPeEnq
wtfa4K5ounBju6V9rfCJYyOCWqWy/nmCKz6mwXTxRrgAjdtSFjLc+Gr19Lox+GbY2YP2MDj2oa2K
/M6Jg2aFpL3f20ME+1+kVIHcZpj2DrwM2BWE15gxG/F8uBQydC62B15qGElRGEv3YmbK20t/frs9
B02Hs2eANEUvgTKVF3iJ5x+txsAZ65M/6k/2VSzvumtjfMDWtGsU8NnlObwE9tVT+f1kuRKG8Pzq
RQlZzA7u+SkFa9MMfKzBU5wPN9sHlvFDzl20m5ee0MDSDA2VvnrQMOZ166CsThJb7lqv/bfHhuYb
DpI71aGfzdI4PxtWYFJ8YnFVRN2pCUqsIvxysEnL4e3BPzcFSH8jh+LAANjh7QPLLRx+M3Pw+XbP
GpvqlJqkfY6z9DeeFZE7oMDyNI+zG73CsIsYoRzrXBJkGZUNdAIultr2HrIIgL6pp5OqMgDPUX9n
p8F40jjtVkHXOAQZKAS9XuHgMKJYEVvdqUp8iypG/j1OcDQMFulGZYB5+uYQKBeh/O/DSjqbRtAw
AcEB+eNH5iNmR7w/QPTlZkBv6fKXo/uA2Ibm1SlvMbg2qHkAZYyH20MBOgVap06/bWwq+gwJJK5R
fCO0uSd/0hMoIksoxs1SSIIh1Dan1EqaU+YlP1LcQNvYtupTstxMSv99dHts9KHmpZm7bwU62Db0
3c0svEPeeepQ9QHMtorVnQyDd7shirGNqu50e0tzHr0L1Yjt7zOpB+CbPj76fjmxCCNgOYzDYYJc
tLHcGVIzdAMojtgNR77YSHZjXJAdBEQ7KnH83uT/lEmrE8wAYLZm7R29EBWNNZ+gc5inLrHzg62G
nemS/lnU+wyn947W24SBp3u1Z5DFte+PO6ssXtjVo3hiQbzKwdrgthTkPU0mHrcS3azX2cFmUPCd
6PlSXmuJVImIT+zreOcq42dh9wGsrDV9cPdguGh1Fp8DvhimituhXhy57XJzOxoAXdv+EgdSGma8
v3m+b1+Am/H7dtSWIABNXe3CxWVys6Z7rmK6ChaHSUgFAqwzgSdBiAsklx0uv6QbTgbb2pMDEAEh
fzNuog6/i9VbbG+luXV16OzsuX3EHRGe6qG1DxqURvvNbX9Fwm5PdR5NeCqgHpyQ1C6ehiKQBCYJ
vJ6x730qP2m2t1dmUELAjZFwens1njP8pmEJLYFwQ5kn1cEfLIVIAe3AdKyLyScOZMAsxXC49WFJ
waNxvljZ04Ce4fiPz3672ytTLtTV6Dq1sf/7NLQJzREznA+3k3K7ufnw3dG7ZNb0MRRCr383r3v8
iRhNyaqcA5NYbVywSR2jL+LbkS5f0JS4zXma0bpbgd7ioAf6B3btNN+NlJ6wlwhy5UAzk6gNogtv
AK5PZLkeDWYdJIKcE/YbtxY7gmapJNeIaMaTae6qkZ7CFLAKMPv42QQYstN5FdE3wLNQURiF6Ntv
6nrmhC8387gYf8qCjTfIGSiSay8JqNL1gN25OOigk9SRqvCQecwFFRF81eLL8RYnyZ+b22PtrB/N
qOl2t+HtdmMvw96fu+Yy5OWKfNooks0mLkFs8TU73K7+yBSMBrfD241P8XGdh5L0Cae7JFHiQ+8R
YAFHmva3m07odo+d7/cYlM8M6TGpo2CoAD8u9jbQs9vOMb/ffu9tvL29l3/cnUMAJoVHE8gFTC2D
tcAiffxNROhryFGzn31pXSIP+m4wT7eb1iBoo805IyVevouQdY2C3f2EB0Y+DOavM8wOohGr8WAV
L0boAfculm9m7ERQZheP/u3aDG5WfMdrcnJMFPkpLjCGIayNY+WuMB6KnTVE37I63UK/2Cq/Hnat
pNq+ru30rMs2xfeCg8ZajDP5POGBuh1CWQJgsTzz52nBVlhr+/jnudtLby9IQqc6yv67jU/0hCGd
hgy9v9s9KnPVKdHQcf7c/X2En/RoU8TRtReJ7e0xbDZwgm7nsXK9sj8ndQnGWLp7m09cWMV4oopn
Ej0m54urg2NfEd8VyZzcyqb4pfJe4JCzxQknK5GLQYBsHR9WtpivbkdAwHAwqQY81e3w9uCf1/yf
HpMAWNelEaUYk/hZf27yguhRAcv6z0P/+P+3J6Cn//2/9AjXzjBsmLrICiii5Gq4vx3WjYcN0x/Z
tlslUv6RAV2PJS5pE9SdXTIs/vcU+ufu7aif0b2tbk/f7t+m2T93c7ve5P08nboRdFchTECiy5Rj
LZNP0y+Uy9v9YbmOXMff9Hm7KIYEcpnbjW+OsGD8TvuHvh7ARVUatzk3o5TkDzAjrzNPAe0SgLRD
SxIMHSwGtmmxUgFGDtuD6tNwP9FP1vXBmTgbWIpHDHTL4Uh5JEOBI8rTP5/6H69SiDDAaQKx+/0q
eh1mWR1nyehDR5TVx82c98erp3MTS/3tfpV6c3O+HbJrqfPD7XBeLhQRe2V+uB1ON2DJn59itcQF
UrbvM5BFqI9LGjpLYPuCYvn9w//nI39+ZLgYPm8/8fYY+EkfzdL69vA/XhVPMSbD2zO/D2+//fcb
ub30dp/yw7+siL9/458fZSZFjfPI64qzlBMDxHIibr/7H+/i99v+8/Sfn/7/8BgKrkTWZtPv2Agd
53CaWvajKoK76W0oSQMpwhwzvYwFTrRZDcR1ClJLE3PedAOKpX4u3hLl95syqN5SHIwsZmd3VzSm
sxehfGjTsfrKVpjG7fTeSYJ659hKNvW8ZExYvFyUC7jHcvO1auPX0S3MjU7S8OSBMHViLGh56IKa
askCRg2A0ansXuxSMdP4LXxHZhTQS+gOB3+gbI2KoXQAhmOOl708R0VyNjDnrxILulW6fExs3eA2
dIt4iokPQWGHr3Vbsz4l7zppuBZg1CVtgau7qbI93aRfKJiIpxwHghfN/pvVjcT+eF/9BE+WBAe6
nWCNOE2zm0aBFC6rV/0OyoVmoe2Tf+gZNvhUDzUbGXtpi+DW4LxlrXMuy04z9KlvsQ9fMo5/DtNH
FoT7xKaS1ycG4RlF/KXroSRLOz46NRvSohxPkQ2csavuRYUaXYF1wC6nf3oh/FkzcCHFU5FISC2O
GnZuuum+GBJnm7FpQGCsq3xibuW/IjeYntIx3NnpzoVQsmqr3EC77W3jzP5IQ3h1lCbe+vwDkcNW
s+S6n3T2nkMSoN6XbmxlPtQTmLhS2SBQJtmss6Fgx+FojG/e9znwzY1TBO2xTCEwmwtTJLFHIqIJ
yh6bmr8suAUoxAuT2gn2gd+9m3OLobGJ3toRLllqpOCEHY00je0jmp9+jwLZW420S8bGAVpcYYnH
bPqe8E0/wfPl/Tv9TIy3eplH8RpKklkqy7jOHgtQuF+nwvUwg3bhaTALUpSq0T4MkXj2h8bZ21l5
jPPaeUL+i7ORmCd0akwkBMx3IiLBN9l3uN82s2VsAwobm5BTjtg+2BsDeogo15cCbM9Po28v/CM5
PQUj0A7kx8SKAa51BGbSmGFSsbbCC7FJymTew6o6ubN5H6jGPKZR19CjSC5mP033wWSk+NiJYq2d
1djyfRUiJIO28iiQQxYuMyTcw8SXU882YjrgHDoYHixiLZ3IqWmYdh/WssjyTTkeh+qL4fgMq1Cj
M7tqNonjr908Irek6NyrP5cW2pSYQDQIn2fH6klg6+VTsUarZO7giIZ7oCJfa9v9oPP4ROvX/Fq1
5ZeKIYo83HSJwcWXAR2gWRhh/dU0EeHCR5PwThGB0rCfejyw8KXDsBnvymLjeBpGYSoevVK3D1Px
ac7quZxa78zIiiY+Zux7kZcajOwTuLVjHY0OBSzj5yzEW0ErN4vjQ1CRduMlfgtc2ev2aUYbjtgL
DB49ML84czehEzy7sm4P9VknrbN3HPzGtQfuW+nRYfrHGeg5IZcbiCmqWizzfDSVmGKBfsLvtQg2
DEkl9shpcZAFwPmZCRJBz91lyV5pLJp5G5xyPx53iL/u6lB0WyJbsKGYzAEBqSVx1qyBsyYbCc9z
1VH3saqi2aUxNvsQJEVDn4HI4QN5GM+VJPA063A2SpfssZosNlPWj8aIJCCBIUA7uf05dAsuiDFq
bUKG2aqOPa4zsovu2rsiGR6i3vZ22tsPpf8y6JSqlIep0rfMn8qzzi7dU4S/6p0e1drxY3Md4hIi
RUigDwv6a2g1b3aDLnwypwIMAycaNUWffVYK7LkfNPJQ9qvCNfj6Vu+UKfhMPfnAjki/BeF4mEEM
Qfog/LtMf+pSwrWb42yfOCPyUcfOn3PP39FV3vhCAA2Sl9bOiZMts6d+EgVpFp6DxK3DoluB/EOV
tqmSiralmKutGt91NHwffdLE5uF1UXdTv1qc+NlzoPpXY2IWz610O7bxeTLoTlrE7xB9mzHUKKwM
Qe/Z8I1p3MgB44L5OcSVucHz8unj604XeasIZL8rZr5+qiISsq1mZNicoMKP012GWzweIa74yOoI
Es2hbqZVsals0OcB66PNqNVHhUIYhd420f1+SDUd+Zpws4itp89Ule0zJOAZnamtHUQL5xdMmFmI
n1MREcGovjpOXWwgrmIbbvsP3S6pqUHFdUGesopFC84S28B34NTWOqxSueSyV9BtWk87d1ELg9Ak
n96cJqgicu11aMiDnNjIGYK44yJNC+/GiozbeICJ64T6m4OVBHC9v2sG96w9D+F/EV8bE1FfFDg9
vCQfKTt/tiTvRrZoQbEh6ILQtql6rDNxYBaut0EHoU8qewt74UsZJzh1F0FPD4NjE7NoXA19CTRz
SB89VRLBTo3djsd3x3LMTcJfpG2zt2bptWaG9csqUYJRhnJKEOgjkILcePNS69y+V3Hy6sBz6gJV
n8ZQN0QB9+mR7erdtDD25yi+hzGAyUMUe7e6zwvx4M8N/dMgqXc97m+AOeU66iJxnBwG45isdt3b
r2jRSkwczMsUEJ7QZ71KWI50MCvzsYoK5HAFTBk7QkxRgk/LdQBmmJAn3RH3EpcOcbSIMaw4IB+k
ax/ShjtSLV+I+aLM/GEswfvSelzn0OGniCj3kJ7tVkh5NqAsHcuywr0A3zlM1kGYpfes/IDrS/la
QTXTRfwgVd2ey975cIA+iao5lQ4uBNVNFsno1AJhN2w9nWNcEYiwVBf+EPH4omfOIy3eGslmg/O2
HmPqki3Q6JoVbG89Cdc+uVFyN0tgLYbdbc1Y6m3VJtFG0B90+uIjK7Emu3UD1AY0O8VfENWEloZJ
ryiisgS0g/benJp8hRRv3dtyn/j9NiIV6Bd7Dqr4TqSDL41RPKGpJ9fOURMl4erBpAtf0IYsZHay
EjxLvWnisrYIMNLDE7tcJmquuoaIrgptG2XPBbvhRPjixfTCZu+5tNr0MsDshd5JlaxACuME13jZ
hsz5k8uuc5OCJxB+Sn6OXT0KZYqzQYBxVRjnNumClWhI1DSlRWDRXFePQd9Qa/bFdsbhRVgaUeNN
XZ4picd1mLK6JYS9Nb4akgpcy94Lfe1EFEPqQ9SaiodIBfIeff7YlcF3hqN6ZbOY31WdCLaZHsVd
36TnxjRPAXD2rRLRyEwLKUlnig4MQoLJpeVqTU8VdoYHacM/NyF3b6iBK2IZsdoEVCYPjpckO6HR
Q1L6KvLyPLXpp3RnhP3MSRtTFz/KxPkJaW9aAVU1dmQPUDXGe3Q/EDuSDi8FS8K9VcKn9zJ9rAYT
Di9YwIPN0MCAGJiPQzde4rQmex6BqAfU1c9IqWaZZKzdPm3gli7K0/YuxU/F3oteKczZYR1IvIfo
ptS+79QGrn+DuJ50YhtsKPKJSqGmATgHNq+zFNZTOjfMHR/ayyscQIzKGDD8jduGl4Q4TBZa8adq
r0khdjnzK8tI4o3y6sn2niWO1ZewIeUmGtpd4GMVJxHOretvbU/hXHfWG24gqBXSfswj90uFcoYC
3iOi/Jx9X9GhQJyjzdgG4cYs56fSAi8x5ohuTc74FC8KtTAiAaTSWGrOvU5JtpImxWSEYh76W6Mc
8o0cTzhOkrWTWw8djc51Z44/oDdPm94fyFjUPGSEi2C4wdsnl30BEo3Bph/thPA6BgPAakRnTlRz
t5EVMDWMrb4igVsT+Fjg31kNXfZCJ3tcS5X/tAsJ1iqXHvsxv90IZZirsrYo2/2yYkwEtRuORFFj
tZmCQ9kAiWkkJV8ClKqDCAHPJLKqthnR1OxySGrWyY7e4hUik0JM6FbrgGCLeLDvTYwsrLrSbaUI
qkoVGoJE6e+asR9Fgpr3cep9a7pEM+BBky8dycWk372xe0l18OjAwxvrmRqDwFERYs9qCbqxp/F9
KnI+nRV86fOE8FAJW6wCLqVn4hiSeMr5ZoPOzpyz9JFU0WKipE8BKPcDgjqN5VMSsOQm9yGQ4d5E
PZj3p/LcK/XhKoxVfWNDF7TehgQp0sys5I7uzov6X85Epgj+OiQs1ZG/Gds2B2RV3ky7IShfIcuB
ccihCIKNqWT/C1vYq0XWYRk5kEfa9xCb1DEKWCyD33+CIH2NjfElBZDiIWc8dS7q+9IFaABIChHz
yvW5IMsRHGFvj9cSvkwZhjVFoHdrhnUKxjpA4mLh+YhoNEd53q6ok4mLNq2KFmWNPMe5ozUUbbwZ
Hmk8569mirlwhkbKn4yguWy6Z+9CJcg1ztgFOkbhgHKN2em3ubDLO3YpVgqeoJ05ZdUUArUmz28C
Mk/f9jPW8/IUhcfI4qvtOa+MEj9rmmeEkNh70Uc1F0ZsoXVh1A5df8P8HF16o2cSjfxNQmd9FXW0
FkijING0fiPNp99tEiPyn7h6BrdK2aWEQD+WjMJM/TTneF5JAMDltG6n2YE12BIirz5k41L04zvZ
SmOkt0J8rOolqKZZbQxIoqu2KT+BpqfYHgjPVtOHKDrAdj35JuHyBkyUiCJuyBAjm682vupoSeqW
8o41whe7s58bixzGwnj0hboPEv5KeRJRSs2HH/aSndIxP7GRrxdbnFLxayRDIkrKYGfDnTzFhA2s
PCNmhxxHD4FVin2cx6z7YvjCOtNi2wd5wQrcocLMqDYJaz0WpJJlS76GxepdL1E5nApKema3GUBc
rkcQZpi5lgyIqUR85jviklJhIKgDk4Uc3u26/ebrhYmHK2/JckI6RJaleI8t8S3KE+xghBusiIkp
cVyvVS/aO+GvZGbQKEG+ZtnSPRMjwZSJoBE5xUy7/0z1CchrDZw5ayGhkS60drR+VZMbXpthcXYy
D1vWR6mdBu0Tbm6DbTxHw9NUyZ3oAJH2afoZNPSnjdokYqeIdq1NMHEsM9aa9jDxiUh5zDtBJRE3
fWaU5Q7281gar3r4DGKq3p54HVxASpnvfzfcVyk9Zjm7h76Hb5wIoIxvFo1uzQggI34/okK1pvl1
jNGeuZVJuHwZiUsx4UrRrFTrxGHlgLl/LCu1Fi0jiNmBo/fbh9igKVinDsND8hBAI4+0+SGisNlP
vIV1JRj5eM+xDYaopmcuWI42gXld9qjkI+CfIeCDC5KPNJrjF61J0vBMsUsMy1pHEcSXysO5W/kg
DInWMRb+UhBVWzEHr2nbfHZ5CdqKhkeu7vuiJJ/ilRlhEcOpt3gICBlWhAurjNW58dVWMWLN1p2u
Uv1wyKhxgSYf67lxVmAut/1MlK1V21ezNV7bCfvz6AFi70mqEm95iOOErQCD8VxsRBf/MKDB7ur0
MLK7X3d59cKkebWr+VFGfD3zrb38nUSaBOuht/mMGSewry1iAiK+LWZsEiuprG0UV6zNgid7EN/K
BGFmgPzFhjOTeAlxK/I5pgBNpNg1dZEYZCHNwSh+oB5HssOQPkiX9ikyCzBpL96UvKge/eqoHiNF
3GZX3XVtvmuaOze1vpV8hLCPUOL+qAA5YGJ/aN2Zr5dxGVWF3maWu2VjOsOi4cJlQRuJezuN3q3Q
fp3xMK/sWe91Un8mKF2JMapPfd75O9d49UnPqlzz2mtCLxtFclYZ8nHd2vuO5vzR4q9lh84Wxa4Z
O8/+PL/Uzkhe+zeaCnbGApFd6Vomfb7rcr4xjUMoru82m24OtspsvhP79N3La0oI4gp871O3wXeU
ex9F8TG0oVwVNDhyM3yljfRYG3jnveLT4s1mc/UZxelz5pYvRU8QKhXLHFOx/Aj4PsPO1N8KFtgY
DBiSknpKV3ZXvmdJc2wa+VzgS/OdjELBeMThscms6tl1kzOcjy9StM+DzHfxSKu49MNHf/Hso+P4
TP30MYjeBkffW61xwaB81Gb2ozLpKjXSwIind0hG5NqMYmfXADQmhAV4KmlWXwz1UM3qW9q1v/Lo
zm4bpEwV4WlR51+B8xGKEt+HS46QYV9l7366IocV7yzFKsu+6wl0WAMYp4rESptwNyiip7D7Yjvt
IY6+NmNkHPNuejQgmmV4AdNMPc3qtx/m/1cdHto4H339/x1bcyx+qvfi32R4f/+fv2V4vvOXDJDM
S4Ruvul4i8rtbxme7/9lAhKCWSN81/391N8yPEf8RZ1JmjghXeBHN4Xev2R48i+682YQeHaAoxUo
2P9Ghrfgaf6py120d/w4IDiW51vWP2R42gKlO2MCORKsPpOdQIwKdKwEMU84xSmhb0hQYy3v2mQp
wicj1zYFDncSwEGdxNrYI9W9rBiQ/ZCHYnSFd9JDts81I1TbvDPEQK5NrQ8McBPFafHYIDA8QYN5
r2Uc74aBSn/p+BiCSh1tMhbfLA4gWg9ebF5aQ23n0ijWNTI2zLFfO7KdLiYg7UrbPfCUCDWE1WzS
HFdzLskCsfPyEmQFqXtTf+nJBtuZJZ12nJpXChvWxrBIYarr5AOiQr026E2s25GAn5DqcdUhaAWR
1gQOicOq94Ab44nSkIk72/Yp2NEciQmvmVz5vTTGeDflYhNVTXYGjbPiJTW8i2FvRJQFdC/Kq2i3
TVMi9nFIPfHcbwlsHZmb1TZl7Om/BExmLnGkdI4TNmAO0kcrdtEG5HI/GQiAPeg2K8ohnGL8jxj+
aAQjmsmCwYYS2CMZqfKj2b/HOvgFiXdVW/KSZ+m+L8S9GWXWvkZ2DlO4fnOpbVVVSohcF19DMXZ0
lPSlYZmxLLseyAPJtlbpfERO3N3HjgeuIPXqQxkhpn/OqQhgZ2TRbhPf1dyUELHYTgyYd9Qezcda
fybdfWBZ0ZeBAOENSBnaFdL6oR0pwbfqtb0UYcdAzXdOjhNnlk+Tqiysk453X2ePGHBXshfJxksz
9NmzjB7arJOMSMYTlr2FkJH+9GrkW/1M7QkpQr1OjCHaK5k/lX1JwUKwi45VQsG2JvRAsPlsfcLA
EDGRVVplP8ISJyt7sD3rCSbtgcYai166qb7xquABYhu2H+M4w6XU59NOTSgXewTnY1GjSnwrx9I7
Wtn01FHm2tBCbo8h4/zG8qqLwHUfoH5aGTZ8oLF1ES1NyFMZ1e8K4rS2etEDdqb3jPW9+lJSwWvJ
Dc0iHBCIZ3a0UdAGRQ4t+Q51/0zUykyhY+M7qB1KPRw6Q9HqK5+Jzyw24UgwmdW2NAhkiwTG9Q5e
MFlrkVLxUAjOXYf52jY0vFtaNkk833kA3QaHolQfrYKlHMUyYzomJAyyzjU3k4WbJgJrnpf1vfQd
tuPFQpDP62ZtSXkh5XQHip2IljwbNoOZx5TW2nc1e190S6PUGJK1DPR3K+nvk8kOV75ikZx21ZPh
R+4lqx/RMPh3aYL+PUkyAKVUrje9/JVGKjkOOWahubf2wpEgi7vow8jiXdpOiKHm/IeRpnexbUz7
YmwOFn/vraVRNYLspRgGn9H014qFY5pW6BYFCde2SLDXUmSEnAJC2tUefQ4zPoBtAPlfgo6gPjB0
kvSouvuaTPU5QR/Kqpw6pD//KAhw3ijtXdHyh5tiJHKWuvijdvWv1MRPaVis+TM1baRrjOtQkhTa
sQXPPOk81Veb0+UQXrPqC81qziYfoLtYVnsXCRN7xnTX1VSRi9Tdmfl8SCXpGsAj4IwilAM7FPlb
Qbhp3yVXwybz0PaqeJv1oDtMFEGVKBE85ABG9XARfDuOYzEekqhS5AV6A/Xc+jEu2L71xP4AnFiN
2rWvTsbQTkqsAc8zhtxjP5mV/AbrG91anp8H40tmabXLdUq3ygJYp+KesBpSlebUeTQCwrZRjkVf
0w6m51i1bHMLxgj6DbEZfI2H0V0ahRVdut5f2ozvUW3d9QrCRp+Wbz6bl0Pb0wyN0+LQDOqXKMvh
MQjo9zqz/5L3BkI9o/OfSzWsIoRhezCxD+Gsn0aS+CBTmeUWyexwChjHEdXVmxSnA7txnBr+ZyRU
eCot/Vp1ufPoql9+N3Z71HZs811aAcbo0gPRX+elmDF7X4MquRLK+0QsDpK6+qfjs6BVLFV3dCYu
YcaUpybdnabxHjr1zhcIcChGkpxsVP0WhSCtRb2PZjPdJfjMKvNuaFV1r4V8LeiVXH0Bc3OuYkJ6
62+ouNQ5EcYFPSht2nJ+H+uk2s8i/mXP5XhJ5CeVMCgUwZEg5Xrje/YRIPm2SIR+lFQYcF7e2yGu
MzLp9ZqSAp5UbXEWkunQzEWwRN+UezW490kwIcySILJJToVaD4pgi9nOBvS8Hkf5HA3T0SLg7X5B
otmji6o806AftQGz2JxrDJ3ze+gUS15X+uZJc7gLKvcYoalZudVYPeWjOqSpny2tvHTnUYT0VeSC
wCoeB1LQaceZw4rEnnIx0mTb1qx+VUFhXprUYvQn944kWYpUjdecJhe4Zm4l1zpk1xL6lt67mrpu
xqY+QXiN8MueqAEG5dk2h4/Zdu9MQmHeKGXiagk+ehmNNOl8dy8TC2o9kbSroiweDNc7iYj5VgXz
z7TXHwkRtPvWQRRZL6QlBqVTEtnM43lMRJ77PCU0Co0QFj+ZVuRGzmIg3rB+MVOWOEYOcBSw0rYS
RIWM8SJFLdibVKmx1V32UOXMhQadUzSjZriJxEtM7ABZpwxnXTUmAOF6RAGGdxwb4udjKmx4GRZS
ZNLl1BA/FwEcqaneVXbEyQLi2UzCptqEoxY3dXcHT3YW0yG1o2FdVB6rL9ukwq+ZSNm2IBPq/PvC
KIgEmb62TZRvSBihUogL1aWnn7N+Ok/SfCDwkCCQuYdB2mfkyvbWe1gDQfWklteoB5vktIbYA38n
jczpforIHS91PuBZyPLFlZVckxechhXCkeYnisVyV4ry1XPq7x3qEwQWTCORY3vbDrh62WXPCgDV
htHQF5SVKyMH7lM78OkqyhNZtYv7gt66CcMirUYS6I35AyEKCICkuGtKFxG0S+tNKOfN6oS1syrU
JCj3g+aNzkVo7EsfkLLqYiZ50n93fkcMR9KjxIyg01FQ/hEPiUVLxULzUepzYqXRppJkF2YVlOsq
rfcVKcirfBbfDE36FBVeBjboIyuCzqhEWtRSaJRwoRAjJBjXBEXSErZwqXvzPhvrXVbaSPa1p4+9
qwZMTBYjLYXHyGANUs7Jm2/X5j3e0hiamEo742irDpCXmLZOTWdmbs954s+nblL9Zp77TT66hIlP
bzMD/egicg7KYecvgeBCRDhc4DM1ZWLAImIVKMf62DW1dexCIibzik6A+R0rBKo4VvkruC4AuR1P
Tecwduv9aJinVBbPFkpWshf9ZVfdILyTi1wssExylSvo/qjB4p/5ohvzMvQTo4Yx4cQvKiT6bOqb
nmy5hdntO3AmuhI7hR8qffKWGxd72WlnmM3f928PssYWlI0pXSwU7sZBtVinDKb832QbQYci8lqx
6XYdRLTkcZPfsjxdUMrZuZrMBu1U/8XdeTQ3zmVp+r/0elABbxazAQiCnpIoihI3CEmZgvcev74f
8KuqrK7p6Zj1RGQwaUQABC7OPfec1+yYRard49l/9/K/e2/skfi1EhC+j++muFwDwMFK9f+6lcff
+ZUkw0YbuxRkB+2IP3+tJRmlmj+vW3L4FUZ5OOn++eRfnv45qEBXEME0cW37821BkGF1LJh10SSZ
+mu7/6+/UgpCVl7loDvcAvep0iXKZv84S3/9gsemkhLKP/0U668dP94raugwvgH95kGwgBHkVG2h
bLTHUKiVgLbawrwolhHweNakGP0GKFn+ywdoHCAzv4yyFNcwjEvaloLizJCCLxVzmRcs8uPBj/N9
QTLvSQuE9YH1/fPweM9SRviSeUJLIgeU03YpspXAZB+geLgL0CcxYCFHX+C1Yg66nuLkVV4uKKSX
wmkXWP0DLf8A6T6e/dt7aLVuxLjvvMkgb9nLlZZ7uA6CecRzkCo5vOIFU/3ATf9lpAYN07BD/EHZ
R+HQ2ugAkAY4u2YjjIx/PvyB5v95r9CtdWrMmvcHih7MvbBGY+LwgOz/eb/vR2s9FZh+LuSPzgDw
IADIo7EFnN8K9Rea6GAwNJX+URDQ/+Re4RMFxqZCFWnzOOB/w33/eSnT9V/P6p4RfXjgq5cjSBv8
w4R/Ujsez0xu2b+YHmGJ9biJG/hKb6ZqVzPZ7Wq1rHaPl3+9x7hbIUrjJdunaT3v0DO3n+KagdYi
ybC+iZbtpQNJVviCVtI6OQChO97GHViG7bSuVvgUej1KyRgsQs3X1k/z7jasPdzYbfBlk1um9hQf
LHTZ561/gRy6yw54dnr+pXa1Z4S81wdaTA7Sk0472R7I/RX8Lvdj2Rl6biwQbZr/q1tsOofRSba3
3FjdTGGtn6dv3uhW7BA77YtGmaP4JWVYP164sb3scPOxBqd8QOujg9ngYIu3JQt+5tgkjxTg2WPb
jO0fvE5sMGC72UF6G/nLVRWuinpVWpdspkHCuUDLiV83vEfVUc3PnJY585oZeapvTs+UiO48by34
5OTR93E659bgzlGL1tKuoovku8W0FoU1qvZ95lrTGR1N3dj6gTvOW1HWSXJO7Ns/pm3gpmTqw9Ow
5pJQ8xsw4IkPabLpa7v/ocRMzQJUjISLlLQy8fTNvOTQmR6HAR2kpjuNfvhaZ1LYxgM/CxtN/F3A
VpiByxNeWuq6nBHOd2iGIhTUZq56DvGOGfYWVkjUfyeblEC3jiYL5m8FywJ0/weWwxvpjjMN79LS
LAFuBagrXAYUQiosdptdlK6NHPWzx86QWkxXXIXifekXLs0Oh70jVSfoK7yhgtWiGZ+uxPPMvHbs
oE1EW4YFPks0aF29Ij4h14Fe18U8V1vTPKeo4Pujy3/qrXBlj3gnP9PFoBAOWHMGq/Y2TU70ppwV
Wywd3wFxpr4gTiE5/TGEihrZO3xdh1dWmPQeBvNL/BY7gNz2YHq41z7BD+eE9b+hj+R3zk42vfkv
REXbktGJ+uzceR2+9qsIdPvXpnkV1+5IZD0U26g+tqAYs99lsZIptTrKC25IX3l2jAf8WJM3PN5r
yIVJdRRfOttaRSvRtn5wbcpWGtdrdk4lejb79pRf0/IgbH9Ubpxq+Oi3Y/rcyhvol9lWI2KUiC8+
pOz6cFxVmCtligISFVeQnfIz/igcOVYI8SdDoNMwDjC2Kj5esdtd+lP2iyZOjUbn1mw9vBPKyWVQ
xG86CI2G61O+SpkXVM9N/sHXkZMHjsT5UM8N/kdAFRiMrLEzdxzvAuDY6cx45JJ1zm3eid8eH3bv
1EruUrxBCJvFe+qgeMtASudN/mMB20FI/UUqnSw/s+94YkCu0h8uf0njnvsGFX/pWS2PDK4gXIXQ
OxloXFnzks/H8I0fxya5IUIurNG8tJNbYYusYDfpTAL0I9AmxxzQEI64bBQ8YDPsVWFNMJjkH6Fn
Ld99MpIbauTSyqJCHxwZlKmxgp6vqWve7CaIO4un9S59nKUcORvzWpWvVvndKb/o98DhgjW4Leot
2hbwZQwYisI6ig9C/QU7RmUDmnlR6nUmH3qS+x7X3VxC0GbaSN2n4j/1mJBzy2fVczIBuRvvVf4h
gkpKiye5PJoXNDWrFpMrrsiA5Qf3twRtMY6R8tJA7HlsAr31W25bxVuDrGZNIrbi3qMWiD8i92Sy
ButpbLHtAkf9bUr2tE7qLQpN1t08c4WxhOK89s4nvYNza5+i8EXzpm/uYB3JkKVkyIII+vQGipyx
yazzoLqfyjMNCVQVHUJ5csDWim4+dEt6N16/690ldhNjPxhK7MOTdt33QudjUTS5fGne5T8aL1wO
5ZC/UWea1vhx407OLw0woAodjEJ+Y5jK6OGyAdf4hl7llrSo8asjJz9Na/Win40j9oqME+zPFAoG
9Np2DEKOBCL2O1jIE+eAuhtVDG9W3zv8m9FlOgNFANzwSuSMDlw4YPacLaO7cggqf4yQWe8CKMRI
ZT2t04mdE30IpWBD+F2JybTobyDLeMvMoSL560YO7rXYpaA9w/5Y3HcoMIGzYNbyXcMzo4N+NhNm
Uka9cFVbL/9BRZ3JXVjD8IR0NznyWZdW8IyyrWWQl+JAc/9QL8Lx9+i74jenrltxFBOEaxKy9LH5
+EYlhbCrRVALuPMdPiVUP3avZB4d6uIAYOfTuLucfeFqPANzeUfJ9G48M/1xHQ0kQO3wE/Elb/aG
FXc1swgGKfg4QjFlHmZiF7nQy0wIqwYk1064wloxbcaGkj+VYHfNc2ysmMzmZ3q0LkOLY6VN70C5
BpzscT1MLofC6SKVTDABxFdC/P5k5DFdwO6wIfMfmL/MM1fJwsbdmZmJm/XsJAfjOWN7zAfezbiz
DDuAbnRCfD9wuwGJ5Iln4ShcpR0XiX+3+G10vjkJ+oV+O7GEueDIGecpv5+fxeBnCu13y31K1x4o
Pj9SemZ6wVZGK97SN/nCZSwOTM/+xTiC04OJRYzCSZqQxbkykA/nonOXZQc2G3+CoZYfpMnAFaYN
e5w9pjLochMHPSCHRnrC7yz5JqGSOuuaKNq8f/BlcpSMIW1le0JlsM3nTXTgwhN80jfCoLTjzqNf
cuCXEQPemdy14we/QrnzawC1ModyZjW7dRsBcI1t3BEEPERMqHceqHgCAAxWwSvDPgMN6RrPgNQm
biOuS24rePx85tq+YZ7ctq66IkoyWOn5cACGxxnO6pXyTPznW1DHmp0+rhlm6Q+HxeTPLliKzxvc
20v/qfnmtkYgi6uSz1umbJyOOTB2bR17V4i2ZFHCgW9O+mY0L8soVd1U8sDEME5Ez6+2FI1HkgV1
PTylP9TiTbK94AWw8exN83ihfgA2Q++uzJstMbW6Y5pla9rwxCkoDtETkp/N4HW9k217MD5uvvc7
rGXtkVHfWtiJcCXtMgYbClamOwovBsXADaAPhPV3pdUcKH701Erw/uXvajT5e32fhtFmVljCb1tj
TVOrEp2yeaprp9VfS9oHqWy6seRox0/zwiLdLjWb0DAuQU6WbDr+4ykwrk9T9Z5nXkqr/D5w4eEo
T04gIKciFA704aRtt/g2HJaTDz57SdHW0XC5pRmVxTVp06IH6Zj9Xr7I0kHPzoQog7LE8D3usCyy
oqUIUMKDiD+YTgc2M0Sg5cCR1sxqY+WiymYdy+JNO+rWruQi0hCRPB80en6yRlftl2GA+WmJLS57
ugYN2lDmKYR1Mz2RmSP5JRcYUFAf27HaUFei4kLILslcuT4vwVErXCXbh9lvk7U+rBbbuMasKBnA
gQufRgReda7IaZYBdqiII+T634xZpnPybMZuthlhWj+BnGo+UGjyyfyxYxK9VFtX7xPOOlt/zYXu
uk2srkd1zRyY5/vQPAGJHp9H8yShRIZdLz5oiut5HkGurV+E64I3wmLxnXjFCECQWaOmPa4764iN
FIcVlUewYwBiPexOZ6IAYWVyZgpg8pamICsMspXREX+ZkaeI4F1eh37PAbPiYGx5YbFqWO8wvZK7
2XJpm685BkcsDUiAF8+qjXRKseFipJCnkAgPTFCOchwncKWr7NB8j81PltP8e6a7hwPQ/NJqO/lV
ulcrbkoDzXWCMeuNfWsnJqkxAVndKZCwQGStwJo+VVSkW1/dgGSoJRb84UeF4mj8CZpMZSkTWZc0
3mntW+LxxYAl6jrKXiD1cSrMbXaH9oGYiaqtIHiHGF+3DlSxdD8n5+hZcMktXZjA8YbEtnYZgG0N
5Cg6ICYG8KD5aLndM4+JlKwVOXasxOjBOcCpRLs8mXbzzS1XxC43cWyAH2PbGuQp7kfaDCRyFtpP
WypfeD3eqDeBuoiAPVId+m5/mKaMvZXDAbGFI8GEixuqHgJrRbwKcLyTHGQ4jhQfaXY2zyKQz+xO
c7fa0WmhexKuRQqIpC6wrhBzEHsAiS66JrWr0xIbKNfq20lAWdcWHBDGRnYylSfxA7YXQ2jkVsbw
pPtlWqGNsJkHPiMTKMf+MsOnFrJg9zbQ6dZ2sfCeMGxqZ1SOQrXnnYmV9xscfTQO87WPOB2RHyLM
+D5qUEKw9wU47DbWb10nCn10SAeUXlzsTD6he4QvTL4W8fjrntvwbImfNNT5KXoEU24TkD3rK6Nw
USpJHPP1BSvGdXh6JCZg+Vgc3a0TN47xAk0t+x1cJ4SGbbg0ZrRXxX1MZVeuiIybnkIAsy6G3HaX
H2KFNMTDGvpXQJH+pVNXyT5nGrTzGwAVUDL+q79h0T126y5UilWhpzsRViP9/4Fmz7P20lAYVldx
5WWoldH6BHR1N4g/1R29dq41K6dwRXqPl5RVO9qL/4w/s/IrVZzszb+rsOvBjtWmHV+CI/Vd7cXq
MKj7MsFD5duy8gaakRcJ67CFB3mU7v7BemkrySlamE+122/ieGBW5DKr/TbyUKv0W+ILVD7wvzYF
F7bEtUbAszIOWntC4dmu91OP/PZTMLzO6TtyGUU4eWH4oXAAVHRtgPKZCrJcB3RwkBqnPqffs7Lq
nvOP4V6lLOVXzMBEyT1weAyyptXk24gHHZiV5dxBnaX+4v/wnJ7la/tEI6aBIolmETCL/mz1J2AP
Ph6dgzMSL2JXwJQAqxUXEBB4s/CTiNHgmoZ/3gCXzQG6kMtu42iHcqt7045zh7Ol7d/n9XjQDiHR
zW0PgUQkRBmO9ODT9I7BZn7F13BgbYnCacAZ6bdAQWEPgl5Ah8AFD7+JS3Jl1ntw5z4bwXwSDe6p
cgtv626tocBz3R0WVm9gUbGtvFJkcWVKwyD3NFYYUArs9tbivyutczrtFO7oo1pryEoAyah2IN1v
j/5KFwAXHiMwl+sEdx50ws7Cfj9lW9oY+nOwr7zgKnebCgw0At0oKNnhmWiqfiTHca+JtrLJElfZ
KKvsBZVnOzyEhDO4E7aw187Sioo3UQHQ1mY8FNA7g08FmxWGj1O/oxVN82flf1SeiDaK6hVuo+9K
T8WvDefr6unin7RVeDDOAiUF2zgXbrEXwfxdok0nuCFZqHxAq43l3bkaV+Nr5KZrfXCC+V3/CO7d
tRWRItrBur2qnPENR9ygmHQQwSOgXgJW61jeJHgSPJmSE5bthQlO+8KFbhyT6GFnDmDjPFrT2hoQ
jipAYpBsecVxQNqRmFg4FjH/VCKftDXc5j2+EUXFDzpkgSdxlpVtFBO/9wXOSdhBQiet7mX0qkcr
7mLppVKfphKcrj2ruLz/kHWZNaaygOW3wD1zsu4M/0eqoaL9wdKJ6Y8MQeiXRUxWAPqoRxRRgvfl
/8U1HuAad/PBdPPdDC3TabaYmyfEzD1YwpS6CscSbDNdYTlvz7oDa/IwvBtAEMhpzVt2iBBnNSFa
oKF+A6OAEAWiXr1oB1gc72lmsaqipUOrzQQYhEqJ3T3DrZ+OsuUENGZA96Jgmbtju81hZ4x2bXjY
SdIYvJJuskKf3hMZhQ+XVL90Detplp4p9ePavazZQZK4ETspYLKsqWYIx2n9ySiQbUKckXm0bab4
DhYaIoUbnsLN8IvWH6smBNoN+iZ2cE2hOV8Mt71Z+g6IhR29YQ0dIMl8LGz/Y4newbWlNWRDGn1P
fqJb9wWyvKD8vpK+NaonK2uTTLZvOf60FZtDMt0RxUPxVgExQRy3jgI/B6Doc/CjY78HaZ4SnZ0f
pAqbapR/bLmBNkmfb5OHbmWnW9pM4IMoH4AAIkMgyoPoKIVV/F5e8OFuvIEOxsbckuRfZoirTvYC
YlmK1375WTzXoH9LwDh78E8Uh6xTeFYHsJGb9GYyVw0AMOF32P4vCCIujFmzg0+oKRifou26GnfR
R7cSqBQpy+oFuSjJ62TULJ34RQDGxPLZqj7KN0qq3238TKYleJn6BO04QBC/2EkNJWEQisW8IXQk
0AdtX4idfjucpJv50Qm2V3ks7w/cksq6v7Q3/SMkitISXxcBvgWAnsdNED8lHeg1DZ6E3f3mDLAK
/Mmg1P3W0P1qEcR6GcknwEDbi0fYp8y6N3BnhkhhS2t4TfiQuzQJEHzKb+VX+VV8W0dtV7Oyp65x
Bi4AWkCpLik3dDc6MNFcUpXfsbXUR4boyTope0YHyjfUMTztPJbPuHFGu3YnSj/+of2KruUNGjNZ
2dl/zZVNgGcg0tOKLY3JSvd/Vw1iJ5jN47KLbnS0zuWrGbX2b8wQcI3cBHtKAwaelq7gAnVnib5c
FpaMXv+FEY/dc/uw1ZCm237ctJsRLAKUNKffEEmCZ9Lbo3WqKvu1XBcntNBnymhrUUUmpbcBb1xe
rFNwp18VwlATP8QLNba3TxpA+hJt38IbKVTMVWa3KFdUV/MJgDJWakKA2Jnd34CLFyvq4meFSI5s
N8VPO17LrOO97Kjdxl9oYhV35aW4+tsOuZtbtBtfGYm/q/ipR4mhit/UYGe8vMLIjOzvyomukm2c
IFPMeGeekp1w6piRGQr+UwoaeFV5PVaZTnDPgCza5yTc9LIri+8YRDn6juSM6kYi44Dnb5Jh21qv
RiEcWiGAPUbzNMhG1v6Pp4OSVLNTT+SQomGtgwFHWrHFkmZYVC6mTjAAeCFD+pc5+fKeVUV7JFKY
qJYWVrgovQCRoN4j15Qk43mYnD+fZMvf/HmpBuCuY/G1xV3HaZcm3OP7j4fHn7ZqzJamRAtBW1bE
gf/6/USupS0kl0hEs6sV9Oqvh2B5+XjPLwdS9NDUPi0wQ67Ochjq1L/86b9987ENrUAG7M/Witov
1mnSgHE2d2ZYh/CfxY1f0S16PATVso/HU42GvYSIEh+Z8KYl1xAxBG7GEGe5f/x5/8/D/POeFQjV
3zfxePPxN1laRxummvWfv3u8/+flX8+ghSC1vmz1zycw5LBybZia/nxgKniA24/XBba6tlRik/34
yr/s/vGzQYQGrJUnbqsmIIHkns5Kq3dBRlH8Wmq4UY56WIkwbV1l27ivNppmICoWm6InK9UxyOh5
RTG1q1l5lRKBfHS4NJK16UqWf4miboW+1ZC2ZB2la07bMrXrofkSBcKXmbTHRpXvltF6Uw6OshUp
owkWuFrlFiowQhVaFpaA93eoUv+ZkGlwwPKi3mDFM7VmE2FoSaJi3Kvrvpc2Yg2sIPENa6NowGTD
5AanZXT0Rtu2E1TBTHwtH1ifpMeVWh2vyiLFsGgqD0i+Zj7pmYgJTD+tYmkjx5aLDNshqJKnOHsP
4DqoVDkGFm8aZDGhWSj+eIOHQ1qvrRqudRidQ8gGKuqR4GSDpxnlWnVnoBppa7GwU7P6WkbCp6jP
zygerP3gC14EvaCcdTMBx4INWQP7B6Ni0iXVEKns2qPRSRRAoYz7vnEfgYs6o5k/ATWD+17D6kVi
SBZZAdB9ZRbRrI8gAKxXqhR0iqEXjiGCE77xe2oRGE1K+RdIkqMYGO9BAoRV7mZvxH9D2gVD+p0P
MIgG6On0Nxvwq91PmJtftJHzfScqvQfJOPRCjNNKYTNXQBM1jeV0KwPTbfObMcX0yqUdEhw7wCTb
LKPPMvswK+SXpu6fJsRPo6EGHZXvpoSOEFYCoYgec4vE6KCTixHu/RpUoypfO8vrzVcd7ULY9DIy
ITPS6SZuxlcMpO6cpq8G0J9kpWdJjr9Usq10tEZ82QJXRvK0pOqRcc6UWPpdxt1XE4g+zQaVbI85
vgbkwhmbdOPQGlJtC7UWIkeMx3Er4ce8UHEsJA9X5fhcBaX6PUPkqH3tBebAe1bW1EGtjmqqkoIz
yn9LQQ5vvxP2Q1NAJy+g+leGN2aUwTRc4kx16VOTWMaxMG3DKv5VQEOSkQcOsuFamsyuU7sQrfpm
3PZJfBjBA60aDXEHoS7tTEzLU9SIH3D5klUlmwJ8P9aTmfw2dhK+qNl8R6uIkCJLYGUauKWL/SfY
wA/W+nSfAkdKQV5Gdby2FPU3Iwm1j/bNH8zPdtLPPl3p2QCqMYvjdRz7fZ9Gbq1XIHf7DJK2eJyM
4GKEKH1JqC9WFuUPZZBfxrc6o6CTWr28jelllnILXSlSr0pnYkOmyZ/Vt6hYP1WS9duk4HSNVc8k
i5uXhhjEgPDeypomJq/e37da1MP2Gmc31NBXEk6z6CNiqPp4vtZ7K25/S4Mlr3wWD2mpX0GT1wAx
Qd8iy36ce+1Tz4EvjAV5NB2xObMqV6hFuhZT8SueMszClO6ciAVEqPkE+PksVfhfS/VkrdXA//GV
IT4M3bsmEeYqcdxpqa67kkJ3O5wkEzS6tTA5f2rDd1prYBY3zefab0gyFgun/kdt5gtoZ6zyApaF
vh9h31jEe11vblHH6iKTB1QdQPTSsabZkZpIq5VvqZRpXqvNp1IQ3kLuTc6u9h7pVongKBWZSNya
wUSvcmFnd/F9GqRbHwL/kus28ESBFXMUapATJoXy0AQNtkFsvNGPmint9UjG0XsST1mYkqkOwVPx
G1WPX35Ln0ejAYmxUDiLq0qNDCdESANNG6fTjcaV+5RamyYvKSEdFx/nEMzw7sVM91MTKHsi9xhs
6tSnYjZGT2Fa3bWyuVb5cOKcn+Za3lQktGMX0zUVxFtgUvRKrFd/qJ6yefaEsnyKVJh3AvIw0Idn
0faz6EcdLwp0VjtAIduGnf0EsREFYz2lIi8mTmxJui2DMHUErQfRpYso9CVo1/Xpt1CY+GTP7Y+q
U96q0mobqMlXsmhotkr4ZdZzvAUaPO4NnyU/8TutEGopExUwIlA4o700HX5BkYxef8vonwPQ6iqG
ckCruQPnpFhnJsK+UdrFbtxU74hPDQ5aiWflSaESIqBHHmS/tQzG3i9dpV1QhR9p+6VDqnVUUYa8
DrfQkbLZBaiPNCP8o/oUjFVzAl29oEopqEvFxMrGrzf+kNKtabM3Iey+UL4uV4a8tLqWWh1EeaRu
UmcocoHpebhG+tyQnVpnYJ8yhHbkx+h7lghbDDIs53InoLjmiYVKGzgRbEQ5LBggFEFMsL2w+WCt
0vsCiptDGB9u4gilFJ2ibQ17zclH7AojS7uJtUjGLuaM2q6lEFInr+Isfxc9lgBNB5gHuinF2lIj
e0oBlxhSAoJg0rWDgrvo1LL6DBcHQ1TqwBv5ab/N0blwhsZRlJ3QHQxlEf4TaTMEvgXWZEw3UgJj
NKDkaGWAPg1lglRMdUpsKBllGSXanoJ+Yp6yrvBXIaw7jpY+SZ6PyHJWEoX2Mn/pGuxXelXECKuh
BGDKO6Q0CYjROK4iH55lLcVOBDjMbbrye5F1f/Ck/n9lgsmaLv+PiuxPv/O8mdL+M4/+Cx3s71/8
Ox3MUP9GroIUBpxihGb+VZXdFP9GEJUkPpYB0CkSxLN/0MHkv/GWjrqTrPwl5v4f/1Rlt/6GWR56
7BLq59aDKfZvtuX/k405ZoT/h00DhDRFMSRRVg2JvGGhi31/vkR50Pzv/5D+V5opcNZLcaK6X15g
8s+un8UXdUJsw+cOagC5gXI9Q6GZ17JIIdKUcdLITNFp8lTbWLjTvBCus4by1dwOKhSOlvp6tHSx
9YB62QiFU097anJG88zU1biZgJv0GGITa4aqEx6yXjdpOwLYz0jXMiUI3EDB3mBAwNGSbrmPkLkf
zcj0wG1kW0mIWYxwktOw3amnKtX8p+IrrvtoWydIJmnLInqwwk0UBjplJQJBkqsxPZoE3HcCKGoy
YDY1SXCzFOJLKmjdDtc7mKaDHu/RAbrG4UsUA9aerN6DstlvAtn4CBHB8aS2QcYy+BkatJSUBXdC
xSWdSuvAXQwFRh4FW0jTXTqHNL71gTpXjwlvpWPK0CApzRzpVyw6c9lJY3Iwv5Mm+D+J7ojCmGwN
uf5Spugn9IlLhSJcdQPJnzkWWehOEUo4Kf2aPoSvostHw6dUaeGsvI3U5pgox2FsDTtBBC4PCdEY
Pw6Or8/jClKWuR0T6CWQdqrtLIuDW4OZPU0hBevYsnaF3h9RJMQKVf8i4U0OSq8eFUExjroBhW2M
mw4VizLxakw1HFGv5FU/GslaaWR6Kku/YapaB7c4yswtWlu9qALkWMSrlDi6qbJmIec0tU4RxJTV
S6DcWF9Q9jSaV30u9309zIiMmZuQrq2pJbYotN++VHzWqOmSrOrnDvv3s6ai12Bg6rkSRHq8bdMe
5zQVtmkRnLUCOrsRhfLJkrH1KtQPQ8IN1Q/KA0rF5R6ozyIcJW0EEYDZMJuwToTp1e9CACWU3+Nk
sPbTTNEZ15BtGpigEjr/OlpD5uiFQckVmVBauoq9xuMeunYSDhQokXc3g6pZJbrabzJTHiHcFdCV
jUHzqvBXnRarOvKZObOm9yQjW2u58BuKfOMk4yyjV89HQaC8wJwOBwFwHuDwWoaplzcBesrDWK5F
PZUOfAVgUMs4gbI/OIbQshJSgycIXrM7jHK3ncsevbneuOMelGzEsQQOUQJ1aao2cOZWfIeMVzoI
DpiYxoI5M6pfQ+7zlbG5WHphroLGv6N/DXU6v8yhxIjLo6NqBkDhMkjVSaK7oixi5dHjh1WncNNE
2HDBNK860FO1L/BT07Lxikk/FgtXDMfwccR2Vb5MkZhtsGF6tgQKTlK16XSZxH7KAi+N/NdgEH6b
kUV1dWRJrGjTVopl/DrBaOnIWWat2CAekP9kIC7nBgm+cPYVxovPGsaAshPUBw19R9ACOEbkDXEL
yfM9B6s8c5a/ohhBkDySnJyABI7S+KqMwkMQpzorlvVaS/WhqVG01g0NPqKVtfs2uVp4xwy+6Kkl
KtGtPmfPyV0a+18JWpb2PFK6nHSTbrtIJlG2yHgWC5G1Q615nuf4nXlXcwJK3NCH8rlcdzlLgR5S
TKare9+kUovEl2SPSQLuqVK/SO5mlorhOh97ml0GjHDfb9O1JluvOf4HlO4jND8TCVa+Gg3uCMYo
oZQXVdDMugiwxUxJWiy0Z6Dd/QmcRLaRNYIRHDsqv9GmqWCRTB5iWRZ4QrmxtkUGMcLaJ13lhfVo
CyLxQbM8nHzlTS3PZAVx5mZm9a6ZQ7MaSDnwX4NZIyq3Ii0lAKGQyLp+ojyu0OLTJK3e4Bf11ke9
v4IkhVoLKnlu32ynKmep3mrN26wS6Ib2tdX0yYkHM9igKsZaF35OX0m+oyuLp4D6DGllPRQU0cqA
1l0RT9cyVQY7Mlrz5X1OgT0keFK4s7md8OoCk6bR1k/QCGJ5OinkyKa4Uxah45xEXVV2w5AgvDUt
jvFdUBwTPdJXrfZdLeHa6hSWXzB2rMz4FvAVk/PM9wQ5Y/zWIg23FmfXCtdtR0diXfdXs6H9UjPp
RUTw0O58mgk1SkG6PgNoKaKvuVVATUX5rXXJo6FWG/lKDKC6osW/an08FvyN0YlfYh9VLkm5hxg6
8r+ltAkKE90pECtCiJaLRhXRlvEaC5SfSs/fEo2AMdVoKihUpGepRZnKRKmg00TU1az06M/Ji1xM
DIWWNolfKxdFjo4sHemqV1W3EXLuYxIRr8fB0iYDWJWNEq/mbloDxBMnZVFrYk1UYnRSFJOCoQUU
Iv+5qiHsZXLlKBaDCGXMwpI+KuQWkf+bwnUQQjzEXmnbisO0QzKlBUmF7XpqXsRCYmVkyOj0tIvc
jNhvZ1LPtVLSbECVDQmKlclzCJ2c40AvvCoh8dD94LkGFp7LoauG5fOYztsiZshNOU2c0I/uPRSA
I75ISP/R6I8oLqBwatDCWZozlnLKrHwjNPgNKZKk2LNlcJlbc7CtYfg2+woxSNOTY/8zmIyrNVkI
8mP4G2gZqu1IXSTV9J3AZF21SkArfx48yVJXbZCAVgHloWe6U2m3aDK/tRBCeFe/NabgDUn7JKnD
LehnimZVcxbiA0HBdyTD2rc6MkocYJvHKKiCPFIRfRF05VgFib6N0oUn3rcunoOq04H3YG6bAIhX
NK0pRqalv436rVYDOgkWIwdzar7QAclg/wqJHuJnSYO6rEhH1GDdyXFwyFrlXPT9WwI9DeiByQKC
wQWt/Yi/WuDFqA07Yixvg6K4YYhCL4XoRl3f8CKpueIXBWtwSn7JYwU0Q1DOZd5f5xjYRCwlFCI1
tHVGQ94H7QSwR3LNMGAVVpZcdyDRcQVcKU1fcgR+8qpCrxVz9iwfMSzQvcCilZWar6qlIZkJ890X
qVHD4bKVkNGnJuCeRqivvlsqdW1nGlq+iAtQ1on7nWjm18AUBwVbb8RaH2YBj4eh1WDAplmB+13L
hDsICF2hwgXwbhh3dYny+Z+Hx3sPCfvHewwAUk6dAv9DZz1dxNYfDw/t9VrklhWC9bSol8ca5foI
NhPsheU1N2e6RYCNXl3W7PyFYDH3Oty0EsaUHxV0PMtLlnQq3JJa+Mux4+GK8XhIFu+OPyYZ2kK5
ePwQoZVp+fmL+8PD8uHBG5nafNuoEpqky/vm8vB49p/cnUmT28iaZf9KW++RhsExLXrRnKcYFSEp
tIEppBDmyTHj1/eBM18yU1X12mpbC8EAEKQYJAi4f9+956qFOqLp6h8k+jTb2y61pl7j+pq3lzOq
gLtkNaUVEZ3vKjih7D+Fse4fHTB9+0rDhw2vFYVGEIuTOsCdJ30fe8HRVV4V5VLx8KXS7VkMK2o7
6BIsqNyz1qlnFTDScdzI3MXUolbVztvit33qFX7bF0BHzxtLHn7bf9vEmlask4Q2UVku1stImyn7
YmdRnpYwjepT5QwuLZ5lp3Dtz1k1+dth+QZvX6uCz2eAuGDbL19zNi75NOpxZxw+5ynyLTzp7NNd
cvwa4V/J9epgddhvLyhTuHOOG8VXZLzixKuFvsDjzWWhNuMGe6500Xje+PepOsfUC15XSbr8Yqbl
4nSn2aRMU2otVakDWZsvN5Pu5zXVIIuMzTwM/FqdxR6u7EtOmR1Do6GQ5RLcurp+bVe30XVdffaJ
w9WcFj+ovmLpjynDlPIa3axTyo40tHdpletHcxb4LXS8rafralg7fHZeuLfJXuLPar+on5FauG7C
t1Atv6jCJrbEi5nUGJVPFxNJB58GP6JpAp2vNtWavmyKPkF1qbb9PkmZibbboHCdg1WVbxo1uXMZ
IyMY2QOXWD6ye91olXxB1llILiVmS4O9DvYpMtJno7mgyU+fvdje2zL4KgMyOl1tiLc1Q+ld2tZy
V7lBQssLbqaoXorSIivSy58KCxKpDfMc0d/E7bKz0uV6yWTOiadtiUsc9g69O2GjAoZDjQnGy5ID
RvQfprF4IDpnY8GsXhmza51sMnTrLkMfG0MbaaSfHI2RUUSYakfQ6zGk2SY9Dwuay+gDGtlmyR3S
QaHYukytKwIggIKhUrHD6kGnTO7Yunnuxv6tNxcpSQVbIgpls00yE41cOKUnZyh+8Qt/EdzojxKs
BlyFODp0up4h+uymDTr8qICr2jYYhQPHCVHITeLO94I1MGH6wGEf35sWI0JD0ugZVAJACltlNSdM
NavFpHdrk2Ik5daiuqi3nb8dox71F+z/7biygXgovWotLf9OPZap/AC1OvdetytH8zEoOdNmD/q2
sSzU5nXBtITEtJT7/OKXTJjOECE104mJ9L1TjdQo/Q63pMMvUOv9x1Gf+516oWbgPFZrcnGnpnIe
j8QU3h4LCoAEvYYSUe2rlym+Pjln9cRuefbtJW6bRYM4knDwfNPEJreyFGj2YUl0UF3hKstD9v3V
5VVrmZeg2XCGY0KJlhOqIHJn+SlwsvMbyQr67im/crXv9sBt05E+khAJ63jfFe7p9kCYTt/NJiEO
Ynk5taiaSqwNxnlEnfF5qc8lqdx4Ty4JYLsli0c44kLKhLdzl29KfQ+OF/OA+l5DREIo/AbyE8zl
vqRb9hfDAvFH7J15UoupK62TGUXhupezt+59N9gAHClX0iYBb0gq8+AxcLKX1jzj8vKk1vyKr/i3
fcI0cHkNJqr+UixGfP6MYrn9+oP6k8H41q4TJ9tgfirzOD5qswP9mUHkgIBIhXf0/JVqrc+J+s60
4RAuaVfCqaa93ZsHJq7hVvLTQCUe43ZV72BWF0TIW3++QTkIc0nuQQKz/O+jM9m7srLuLUTppyTT
mqPXf5uSoTsN3QS6Szf3wXKXNJ1Y7gR9E2v5W4FMc39M0rA9q+0xG0ngbgIYjckYxhl6P8RHbkgE
iSDV6eilH+2SJaUWgHVFfuiWO4Kea7I5h8lU7n09Ow3LPrVoWtDk0uXjNpYzTD1PPdDRiUWMp+4f
iVp2qZw2Uc659bejlhe6/Y/q/1JP/y/3eSpT5/YKak0977bvtnl7mdvbu+1Lan6sQUjNrHGTz8Ht
ldXBLtZ3Bm3qvd+eE2XQXWbD3N52XQ/RTAy1jt2iDgJkcJqXhJWqD51dJdMHc/Etl5Mbb7vFrA7o
mmvDcvZRvIrKg6B6soQ1ccw8vg5tGyHVS5zDPNAvWhJqyrCMN0LSBNHVKaPOXHUi3xaj693LIMbc
PyfY8IenhKYAogniXmKP2/9A+xE1zmJAL0oNVeVyH64Sl5sJyCGyW5Y3ocv+02ASPuF50zaMrRzp
rov9pKiW7EMUl15uxCf+BCJA25OV1/ExEjJxofYEyTE3xxZirfFoZK0fr7llr1paFCf1GtzFaZ8O
s93upZGdqizq9zHJIrIls+B/dD/AoIRP6fzfkOHK4R99gD+f8K90Vv0PYk9dWHECFuhfSDjf+cMh
XNVwTBfcvenYxK/+qwdg/WHrjuG5wvJUnZ/C/J9IOKH/YTmuTyI7eDkyW3nWf6cHAJ+OGj/xw2FZ
HH/+n/9tE8xqUQSh4SF8HSqEtSTB/60HMOVt2xdu7J0ItfpCzx2fJ1SyptDWXe1DuA+Szx43r4un
oTmMgVlElb2UfM3vGiPJLfDrbB9UJQClub9U3reIdtzRIuIljV/jmWlZlf3Cox4fGMABFMGUoRln
kWGkm3rt4Kax+WJBCx4rzzpXurzEPc3abngNpI7UsGBCCGHuhdqj9TS5WGEbWpfVsLAv4bI7hTaA
+ApogQ3eJ1F5jPJbuFIprsaQaXEokS3KfjwCyQ131sK/sQPREt1ibbXSzaksuvGxSN0Gr5jzhfxu
/aE0wfhmVratknC+t6nuJA4ytKAS1lNdOB+uk6G7j/qP2CZAYZb2hdyc8Sg8er/jHO7crMHDFUBT
EaWlnYWYDt3Qvg0xbYu4o3EJQWdtD8E+KIzxNUWiV1nizhRd/k7T51w2MbWgeXoag0I/Gl179Kys
pueZzpugNJN9MHkno+31XdhjYJK2e/QIvgf/SkXUqB5o4hSxSNa1P4JExo1jTXZ8lpU7Yw03uWdV
03yWqXUQ2XFqIXPXTCpHmjkRPW+4qBh6qpjmzPTuaJl5mTpf37oDRGQLc5boO/JdHLJ8ZPFNyOZ1
MuMO4BngnSxCOxvYP+sC/1CTOUyIq4QOrTlh/OgR1k4DxY4yZXApzVPnWAPm/+cuJxO4KbcJ6bO4
ib2EmrB7tqKtaRIT4Y+Dt3WZezChE78sCyFLMLTnQpOXZNT8C+KNnfM5bYtwP/vjXTbieJyz6B0G
3lJJ15k6pOapDe17YZf5rrDj8RCXH1hp8aiEdH5T3CF7PYH96Q442mY0En07bIwisI+maZyHGhZu
44bZNrFgHjMnAthmN9YuRsPV9+5PUNS4WwStbT0MfhpOPBysBfuThl4MzXtCgW2QLFdp7pNdoPzr
F9G+HdrGznP6bwwfxkMmmEyFc4mwyV5Z5dCSw1AebTf0zzNGnglXdFkGX8rpoQqb8MlJDhYOFSMC
fZRygu1rQ2Ba8r7aGnnhk/QYoJoBl/rqScreuutRP10S45eQYwaipgu2doF6TmpESDaUdMkclWcH
+vOZX9yIilw/56KCVu/LYtO2iJehkq0FPQ7kEbmDqv2HNjZy7/f5Wzi1AyKQbN4syscTBgfTd+E3
mcFFokDB/lVT4xsmTBW5t89ayPWIJh6GXAD7K5CCLBiISEdRTB27F5+KTBR3uZGHK89xhgMA8J2D
ggsAJRxH4eHAAygM8AWTdkuQ1sFu693o4qt3erGnaBOu4yEL8WqmX1uo64Hboy6wsS98i/FB7RrI
cT6aOzlw4TKmyYEJR2Yc7hhI+FSwAs6apPhmzHZ8GBJshhH4b8QM2VYvm6fMnH+JQN94aX4OYzT2
/gjG0dY/POZJTqnZazOAIRdM9WFM8h+8b9oqqXusyhirWt1gnyosvMVliU1oXlPgHplDNtG+jd9G
xPJp0GhbKOt8gbO3HfXoNeeivXKmFtMU4RCrjLCWlWzQKD/LEmvKHHSQ+J0xvdeewxqmWVHER7PK
HkQz9IiinR99FDH1MRI8z05dQNpBtzelnXmk9jGTE2BGBPs8ygb2FROmaitgLBYtLuNFnz84mofX
7sHxZUuHDF8w5EWdAmWabCct2vn1jAwo/1rNksgcB8YzoHl0QCCERD1fGhOPaFbOM7bYn3boYBBI
gSaaYbjLgYrSQZHfnJHzh8QfsapbCsGQIL/kH3Tdsn1ayPkooSEwEVtFlNIuTJNJIIvJXBj9iw7c
5j7tkN61Rqtt9J6qKaXzOOItl/2AD0iWYNZyEzeEadOB0T5mevHUFhnLlKOOsXX4SF3YSdMI9LeJ
rfAz99xdi5Bnlj40hpZ6fTJNlySJuCYV+btwtFdND87GMvsFR71yQpM2pNZ/qccOW6C/RkRBrpA0
3G3h44XImvCTn/fPRE/Yu3m05NYSdrrtuxpbQNRjSoLUNgULd47h3sZtdPMBSET/ebK84NQRf7Zu
TGIchsmhS1kZ0z5oRH6vu8RBWWZlb0VDtmDoQnOCAf0YpLLd0uG9GEHD6WNjQ5gTd3pMDcqixkQ+
TYwnpS07TEOh6588gQMglQhUxsq2NkyoENbUmrEWfm3uSS0+iLk6lDENiQnlie4Tll43mLmLaGFy
NklLGCfUxR7hFuBC5sUOBqYKBlccUAZG/VbtfC179SYvW2t9/arrGLO9sIm2Lhq4VTON/aZDmbBy
TIIb2pnPTc7Ggosss3syabj4Bu1ucORd3FUX9ATiTElYrkPMD07Dz8Qey+RhyAAAhtb9XPmkJGvk
9kQx9rU4RwAZH/ql7O5oLSEJPuNq7uzk2QxwgaoR1GpVAtmCAjcC5eCOPIM3KqMnZrwYCkWxSbW6
Prttjs4BWOFIjOLWk66/Nzr6ApkWr/0CmSSMv/ZISXiTxUCERl9wInjI3CLTu+sqQTvtkxYjFI0s
i3p+HL4E7gJHL+d67wRVvx6isTzIDrcNCsjMdoyLHdQoQpPEvhNVL/jqd3WljRfirHUCxOxjl5b2
1hmgdPEu84cmZhjgp/ZGQ3kfZtonD+3DUW89OEOaA/qtm7NL10x7RIIhmDcQnvVYgwZYJuyqcgwJ
Lek+tbgY3ZCZeDi7VEz6jPp7GE7Ee1VOswmiFrD9UkHtpPeTihr6SxoIS3X1VmcVC0/IBQHo6mOx
zZr+04ir+eR1kApr0qA4yzScV4hi1nZEIFe+hGM7lfUtSZFYJwVqZKuyAEtV2UFHcW7r5Gyrxbzg
/yk7f0/zAcaF3f/QZpJ7r0gnPV++7QytiVgm1bk9d4fFHeuMAN1EFAKliH2aQ11aAIjzqn3beNgR
atFaVF5c7gOpjWZCW2R0oTZtIV29t4zBqcXhZ1VvckQTzM+RMPFyqYePHQGXY08mm9W8ytxBw9zo
mGvla5ASLKY6CarmaWArT8oJSbntLWxJ7wKcD9/RP+O1TVU0WPapB9QipylmVTECcmOQJ7Vo/lqb
TEs74qyWfRDjgaYoUfrPVqAn5zoI0mPP9aToPGzpBWWwIkEJUNo6RjHGrztDVI/q7Q44yPcRdlAV
sqpiXtXCGsCerW7bTkia+lKBViVnlWDbV2FWHILlZz/GEpc5cxnurbI/omaWe5V3LVT5T602go83
1bORaCMKSLrxxegNED5LtQi9uganYFnN7CZd1XPtbVS5WfUJPLujPHZdqh2GKB/npcFAtPibKjdz
fmLoWArPt4W1TJYVm0zo+cYxaezNMy3la919qQDZqgy0lOHllH7oVVNvb7tSigIrsZQJjaVkpD4L
W30s6rNqTPtim+TjmUT8tPMpsqUgrhVbmkdsCHcpMzqrBQW/6Nx4v+quIGR6KCfuZwLiY8gcpSzq
/jT249pjsHMIaAucbgtfkuatZ265S/35Ndcq7URTSTuhwOGci/l91oifVQK3Wni9K7e603wg1Rr0
9TzUJMeA31LoL9WZUgsFAbuukRRO5X42YfFr7Vu7QMDUwiXzg5aeU+8YOHLtQzvIVR0TcVLzlzpx
dx9IGe5HMaPXQmf97LvDtFMP9suP3SL7ak0AlgmAY8ak1i1wN500v426TlzxYsv/ptaMiSTIlVy2
+zb8HHtDuFPfkfouECKBBUytfEcn4xP9aiB6QcIlp0aZ5saGs1ffzG/nbzNAKK6axfCw1GbUIS5y
T4bNR7Or8TSpE3nkqgGQYSK3UDIg8NQHwn1cXjt56lOCgNvjd0+66Mh04voRqL9S/b1iSZy//eVc
tqnLyOiYT/0GQQ4BP7r1s8w89N50XA9uazwZzIhd4UF5MiVjbwuzmz6LtyYM6R30UDVp7CO/e9UK
OgCJVxiY/IhrI7zzQ+db8SBTjNkwfSX7kgusF+IKLBCvpdKH+jRhjr8txgUH4BrxeSk/+yLrts5M
wQx3qe6W49qMbcK/EAxDQiAo4d4Mg0fpMHfTIm70JCyHCUlCmukcRSOey7b8BNaTOyatB4EWAbgg
dakcpI1f3I092VHFD8M1PtMPJrxMQwU7DPGXXP+cRFgdM6/6GvbFV9MNnHVi8RMw8uReRkUGqHl8
0jGFl3WyG0bMoaCpUfvTs3B6C+I0M08yyLi0w8DuXJqt+oxnJMw6UrInhj5u/0L5uDqTVHvXWoN3
CLPotTbQiS0DVV3QsNYhRB4NnftrqLfHznOLvUE+o0H4l597L4mV65hN4rP3ri1hOlOeH6bOG57t
jpSuyetPjRB3mfwxmk/e/ExvO94FpMyu6jy9RPb4zoQECbqm3WtdiAlM5AmIVGbrHjo+4i4x+gRu
SM1B4xuTn0jEQVH5OHnpTzTl9ConhG8yC783HYMVbUKvr3fpxbNHbz26/cFOqmdPHkE672szQD7t
OSUfV/uYuqThkDoxr0SebYMhv+tKiORz0t/p4+fAxX3Ths4dKdPrVkp+EgYKShwDEWNmMrCqV6qO
qPvpzeoJ4yovhSLUltBqF1/a98buXxrH+9bzIcwRzaxuIH3Ed+xPMktPXq4/1xmNH0T320rOP1KT
OXWfoONKhuZJkMSROPAxZOZDWsriz91IC6M3X6cgwJzuNwW9/Q8pLbnprPrYmZFLT717zKt+G5UY
RcZz6yd7fvC/mhh1l9/6Ef2lRWNpX+oE5LBNIFyHhNSoY3eb2LgWK715zita/6A1EuTNRYsex0yf
oSVb6zF17rIJVIKXFhf07werINY7n84pvpS0T8NVL8YfRWfcw5t8ncn8SA3/zXe6YI3jjhgc8mF0
CwxFVWN9rGBe6BiK0mFYMSbdS6f7Svf5mXdJtw7tOJIfb19gMCV/MNuNVjFvJqw3VEoWTzUzdzee
NxpfQwi+JhMMHNOtfjD6mXpNT2oyBiEAPXBQbAHqxcr9x3hsvlLrBl0UQEdpmq8yjILV0MDuMR0M
vZ6H9keG6NXGFE5MXMf7YtbeZEHOAGpKbgXHjkmPWzbuLvDwFkR1/13Hck+DptsiNYOqM3M5cDqD
PISsfewajxSEheS9+AlDxspaFp+JWn9pvALlI2xbOMf5JkF/srYkJhg+tZpxMiahvB/Q0jb0eNvw
MNkohxrR0hAa9Hrv9aQsJMWvrLaJwXGqr96i7Kx6f1saxkcLigBIOio2hlgr/C8NsCs/W3cVVKyw
xwAtENem8fNETti5y3vMJv3eSkHKVnnkH/TUwbXhaqdkqLWLboaXSCfJMRz05BFSKp1BklQa2332
I6LySmw3iOqBJ2Sju0Op/4uRBcCarq/X/EZdMzROY/4ZS8sT8+L5QqjipUS2gnqn+2V1PrLMmoKE
tL6PtiSTUupvZBSXkB/FuXNNgyxKbTV6SF476ycdHBd5zDxuvXDYgLBfk4y2ii0Pvh3xUQH8cwxc
Jq2FGmUvr13puBvcoHiN4+mxKajG5in2M70VxokB7GfuGnjjydXtp+IC0p+pmjsgO9KfsQW+O7oF
6tAm+Xt2Nee+zWxyy1DUZho+vDiHDdf2hz7tsepHlAXafMkN9n6B7Af54qBgJI+j25A2mq0JxsCR
VH1tqFhfuKxt4pFv0w7lL8oe006O1cYSaXXQg+BTzTXoVPj1rygbsJ0E3D5z+RFRRYFf+MujRbXR
iounZ+02FNkT+Pl0k6KaAWWsX1rZPYg6+8kt5tJwIdvlitjafu1674Nber+2Rgw+vi1OBvKDJPlJ
FtK0HWYQ+c7AvTFhTNYJa028YUP1apc0gqEstzR+SI0DBhRxkZuA1CkX6mWvheSGE9rjPxp9BwNb
4yrDqBbElj6YXAa9mPGo9u520oZv6GEMXsjsMn6WqZ3fO8UARSZ3MAx1g7vmfzIy9zFjYr1uvQre
uhisTS+2skN3Na4NIb7J0S0YZ3YDElT7oM8f0uMnnxuEPZVg7C1cfWuSVFdli2/epH6OOaQ71WX0
Vuo1jH74KjW42n7AczM301NgBw6em3jeWmMIcRSx10pYD6IjFK+v8YqnsDpK3QCpbTrPDX1d2JZp
cqjtg2XVw0VzvPfIt+80ZmFoimk2FuKlSGewEAmht3HJBS3s+scAg2Ynq8OAMHRt5uP9FC4icc7q
GIXcnAzTRViDze3L7HbRKcXJS+Zjdo65Sqw1BxaCkeF7I03sS2wj6iWenYL3Oqw6utvGc8ipnxk7
K3N3tjv8SK30pezuGrDtBLWTnpF1kb/uOxO6jo++KJ+pwDkkBMKtxL8SP079nphJ/USZDJgf8Xxr
NIJQNaXzFMfmY5RP3SYTX1Lq2yvVc1ULt0fLlxbwuorqhbSaF9xCWOVWbgunJ6E4VKEX3VILphcO
GW2KU27+4a98DKpzMAh97wYm2X6ds1wMx4NmZXfc5tZp1Pn32IWcVTYWn5L+PW7PgVnb25YhEaSF
wF4HlvUqWwx0FWbR1k2/+wGqYHoR8oDt5G02xnfGTVsjzL7pqA0GRAFPQVJurJ5xi4yfrIz307jD
zzESRyqVFy33BHgAGniB+G7bExQAKPJMlI+zzvQqbrMPjADPBHL2i7xwY1vJe2WKd4Kkua+25AiO
gqkmit6V52l3ZtwnEBmWHMUOTg3fCZfhFMe6GzLf1zqHrzMSmP/L9YAzEEWL/WwBAV9jjt7aubVt
Df8YOHDNzYxEYFTRlJKG/LM0zJIWa1NRzLSOCH5zSh7deRoJEooc8eAai+TbS7B75L6DXqKEbZUR
65NikmU20K7cHiL3KNP6Ejn+KtVzcuLdqNnF9vei7xHb6j/qisapz/eYV5G56xxobJXufx+qAu8p
bKl8TdUJdagOwNhbCubYMC5ufT/MFC18Wb7kmUvyqoaYNjKsBlRbhgYbMXJ7Utt6HbaUmlBifM4W
DZ9UdYQ8TrqT2r4tMDtwubC50mtKhQHqKTIG66obmJZXwJAAJVfN2TzONwBuJ2wB7akYiyd6IuOO
AQ//w7LrtuhxacPa85J1ufynyWhnzaEXENl18P1z/uZRythWJGBf28vj0uvGuIDVrPBme53EPfeV
ciG8tyEsgY6uw2lYFryBC97hYq/2685bYgrS43LEz1Y3DlRyGAjOk73EwZboR2rwoLKlM6I2Xacl
MaVEB0qxrD7FS0Ej0uu8OsAkWIV1nBxpdwHDKmYIjktBBL4AWgwFDf9rkRHvh6t1hjC2TOxV23sM
rGejzRipxdmLPZhyZ4/BcFKLepF3Ek/Nn+Voh2CZOCcJCSLRslBrt32lPjziU6Jt5gJZQs3Tn8Jg
wkfpYKG+bt92FhLis030tr7IOLK53crUqQ6azeRoHquIu3tAs0jaSXdttxPiDsqy8DAg1gkMoyzB
u97R3dISnqea7FU9N9d2u1j69mrfckRteu3B8l2xQXEuV2306FlEqdtth7XW6hLvpJsGf6IjxVVW
k2OiOFU6AhvUceHRpfPZN55xCtJBEIo6EEHiImxQ+5KQK6daM/CUI1FwKHAW3cci0tkWds1oQovg
ewY9EP/6XW2o3YLsl2PKNwatAmThspB/rf22yYAXRVMFvE0pfrRytDhlN0bDH6wv8h+1ULuntg2O
Y/nUNTO6XaYJ6E2z5N4QEZvkJJkEd7BIGSTg+LEMDJW8R4JljZOzLNSmWjh1m2xq+ZxW3ImJK+pQ
Qlz//7+9ieVDcjzbRQm/vA/1CGlNsKMZMkdDam8DBMm1BMo1VWs8QSFzrlVZ61/ykMnK7MKQiCOY
ygl5MPZE+K0+WsEBuJElK7Jjc1T5eUlJW+upZjdBezFMQk9GL/mejtk7Y6B1Zk0DXpjc2RhlDJCm
eC1bzpKU2J2oBD09p3pHp6cjpDfl4xoLkoyCibmERvOwj5t8a1Co2FmTOLfMaNqxsPdpz8tJLdr8
0jcj8839HAg0HTI8U/Ql4U8cZWy8lkb/oWX8BU7vkTScaHwKIHDolHLm9u4pXHJE3J7gLw0LW+3g
LvifrfXQhf7vpB7/N/vepP8Ue6hn/Kn1MEz/D8QcnoNixPpHBKDhmn8I4v90cvxM3ySD7y+5h2v8
YQmPw6n82BZeGZQgf8o9bB5Co8Gj+DSxSFvivyP3sFz+lr+pPZbcQcM0bGEgLuFtexb/09/VHp7b
U93odPExN+0vOU5Mj+h23vddlm2oF83f44RqOPYS+vidCaHEsJ5k0qBNdd1+Xy5ZIWRAPYXYmLcd
0c1b37bLTzSamycKnsT7YCRVi7BjJIsk395H4VR9CutK3HW294hOBkhK2/vtqiE0/nQ9WPOmU0c8
H0VaqvWUBKudhab3bq4oMWbl3W3hVn1550VtNNJM0RBiQFDY3B5Wa+oYtUaLXrswhbztLszgs3Rz
4K54KWgW1cbXzDXu7VpyPUzH82R03dskR9JeR9u5JwclO6U6MOXQbuNPQu9J+XDBGrkzERuFXkqw
fQEBANgODkEZvN52qf1qcduHIHjb1LZ/Uvu12GngLTxpVskcIqur8VwsC9yp41ltcqZlB1/m/2G/
Z6Y1LvYqo5G2HK0W1+0SX1lNw5kXopx6xLTZHVx1vH19Ft5wBNiwxlzZUHkqm+YpHChACrq66zwT
OX7JDoBMxBXmnE44c/7DahCTJSYqLTv6a8tNt7LwhjunyMc7tTYPJUU/ipXJeXlUPdDWJc1lG6+j
ngB8lKms32JS2jdB34fc5UPva5Wuw9yv3vygosDMaAXH6ngfjZixBrQ/b4aBa59s7ebsJZ34zFhy
7Q5V/TYiiDu4lgx36rCB+PmyFNazmzjD355eM2VZa1YYkTve2e6m0JDKUaN7vG4GcSrunQCmcB44
Paoi7hsr4T04jhnwA6l6zohaozTqe4xTS//BXhaMHM5RZ4jzbX8XFZRpzPBJ7VKLbp79B5GlZAXk
w5+vEfnMespwzNElJMOFDsFwwdrUA1Mn30hjSLz67QF1yG1fsySmWRGjB6a07rmxRLQ3mvqL2upm
AbBfrf6+HWkZD5EN6Z6xHuHuZMJMZhIvoRaFzM1ogxD2z221M8aRFGBXWmF3aZ/Vghn8nhRb9z4v
uva5q4z2LIv4qc795GdPSPakR/l3OliYrCsfFmmDmCIGYvNgVhGM7NHIz0EyVGc3Dse9XfrdOdQr
bXiN2g4SW2Dm2n3U6AU8lMkgWnmKH6+LrAAZn1GXue1a1jSPibGdkvZ+eyDu/fgRG9MY/fnc5cA8
aYDQIDVZJyYswbqtF4Kz/9LzBz2rhTD5njsnEtvbvhg6s58Afcm7sX2WlNMvuqddnxTE8A7dmGos
MS/i4ndzcUGBpjZousN0+dtqNDXiMvmVt0WE9ucjw/K0xNQoBIuIRIvJAtZItnB079F71+lU3iUd
1z28SRE5zuy3Q+ofXG4F+LUpFfvrcd0c/Pk4AW0/rdw4TX3U7rVW6KCHiLPEPL2sXxeDWe3DZnJJ
SE2N677Z5eqYBvJSLrvGMC8gA6Vfb09qI2mvf3vR4PoCJOc81KFh8TVGxaNHfWemvIgxka3rrrRr
IC66/VptZkZTPBJlmd+Ove1H8QNoQCOcyeI3fYJhFK9m0Qd3pH3564hIux9gmzQtm9/1RbCidXl6
500ZB1DEUXeF//8BOH7LCizn38YDj1fp5P8qupzMG7wQcBL032+yPqJKE5wC/5BWmr/fZPEvGGXL
2PbD8d3u0PKJX5B/GBfExHjhXJr8+zpvXzXTYNSH2CrFKzqX+2r5zDvARtNo2g9hxxdl9HZ51Cci
1OTyoNoXhQbT4LGITvMQ23c0Uo7wUFJMNUnyns00pjGi7as5/J5CSXrJ+np8qmARqy21GPojHPX8
5bpRQXOO5vixxYP+Yrc2XUHf7y7qwSoPiaMrJJkSy2tRglo1Tgmtm9bUQ5bZ2smaJ42ppp58mbP6
MYzy5Kehx1+RaDH2dGJrV8Spu6NGcMkjyi3VkOiPcYIvWWZWfAqa3rgT+VxtAegVr9RhUPs0Y7qf
sqX22JnpyRwQikV9L561joXrLf0lHGXHaUyWzT67z+fworbUYV6T1Zus4r+eGnLprocdOyNOV5Fp
8bV6jUDDmGh7v43dV5v4a0eG/XsQpiR/m/78ONdyPnd+iHYtH8v34H5wjW5r5KBz56xi+IMV//7f
nzSmyfDvHyMz3yWy3HaF7dkOql/jt5EZ4YZjDoUv/Dm4gP6zXqbPfWjMT1a4TROT6W3dL2Cvtn50
vCnfTUHTbq1kzF/0Km8vpCGHqyFMxrNVZ5wBswjOXE+A45JVDVdIM0hAgDB1e0CtqX3qOLX5277b
c3974D87+LaPEaaJ+989ZrFZbKtY2HeVSLUj8k48WL3oH3Otxj4vNPF1crtPvjWIXxLRFo7k8EeH
q5ZiT2jZlyFK8Um5DRZuqXsg2ZbtiCECPdRl73VV7XUwmO9NqhfXw5cD1X7fHEjZibvsMiQoJ2tT
b45VkFcPfgIJgnK6/9Ur24fJKIOPWKMv2NfVkdITbF5/0O/JSoWwkPTkRvc5m21O61Otjln9kFR4
sNRxatdEwYviV8JtjtYctwb7faxT/4IzL3+ZyzzaNmUPIy7R06cwZaFXgP6aklGBJGbzycJZ9ORB
mtjTr6yxK7JPHSe0WoMvAVJabarF4NUaIrEJft2/Xk6Mff7/CDuv5baRbQ0/EaqQw7kUKZJiFhUs
+QblNMg54+nP102PaWvPnl3l6uqEJi2SQPdafzg4s/Fg8CcHkTnoG8biAYUn4yWpsdkZbXsnC5PY
772fovmWi+f+bUDWZF8DVvmfh7s6wQJRDxWcDP9eUNZaPWjqO7sxvszpUO9tL/hBXkU7jm5nvTqg
pgMo1c+YoA5P4VTcZ7GlXAhhFPvSM1AjakPtq+2YkHtd/ZMzZxbmkQHatkGoPvFw+SYn6En6o7Ss
5olURvWAZTK2MIqhQGN2QXUN2lcPxRjwcd5wshO33PP0mdFgZyBd4z+HmaueLXIA8QB5Zux+pjw8
TLZeoN4Y6g9DowdHtsbhE9izc1SE6qEy7fAJK15vEzsYn8hBWfRKfZ5qhOFk6zajIshMrpyrfq0h
Z0A58q9rtLHQ1dAz/R7IKSqDLsDI7bUaF5q7VQw4mWh//arCQRsmZe1ABryvrE559XuS9BzjiOKH
rvKqAo1mq8rTQI7aNUanjqsg/ZsrlwELbkvM6nMwZ//rtvXnXctRedABu8LuXojCca798zyJJu4Y
kezPfyS6158LvYd8HfvN1zJB1AFCEZmWoxZlKAz3ATDk1kHUtivMbRvjS5G65DciY1SBmKXFSj7d
3CQ1tigLpNuozwtvRRAPZxkHlqmd5MP9v799V/jd38gPJm9fsB9Mstaay03XFU/y38kPaVZ5M1zw
75haHyovL15HQjJd6hpvjQEIOh9QPbcNw3yLVU6sfV9xoODA/FxhvzVDCXgzXCMiTWK497LpdwWy
9oKE6irKo2MFT9ery9xZmYizrOXaECseGwTUsdPMh8/RSIgsyPAsVGsdoTVZvbZbB1aXGEmsqkQ/
ppyaHRBOBe+4HC38osCDOyQj0lg4DcWdxZswuwdUdMBpjn3i7qLUca4FUi8EYWV7iAEmzCXCjH1G
ckA+/UyM56K2dd9MjWj6qBfjg1eU9RO/oe9yQs2vGy8gxb3Mc4pPXQHqtwE8+56CFTYjD8RAEwpE
Pbc4CxGKF1i86ipvSuNe7e3fm+ZEgCo2cJp3zOAAyiQ8yJosQmK+pCAgeX4YiOYg2/77x2//yX2R
Hz9nXkPlyWNgZCnHf/v4NSOYVG+MbYjTbm0fLQwggx7A6ZipwCqj6WJ4LQWkmmUIkmtliaYcSJX2
Ptbt6TotaAb/AZwhMbwBzUxNfQDIAYv/EY6d/5jUobdTu+y1L1z/0ZwH/3HSkFOyAg8jurTAKUHN
sQtJ7JhEk7hCTpyD4BP3V2snr5D9ONeKVWVHHpiuXFW25BVy1UwLdTTO/14lnGokzy3QAHJeBLW9
CpoVyT8UJsEqmkjPiaooZE0Wg4sA5WCz/yddSBVpmyX68NamA3e0+vdPQdP/82Mg8GUidmYSzyDI
/eEmokc54PPI0r+jIFQvIr9KTlmdXjzca7dOGSQnWfSTlpziCDHsonTLleyTc2VN0H7uB82DmiSu
uA2MFYyKPpzePvRPJJGO5fD0oTsRr64HMUjpKQTKTEvOkEUD5elOTw1i67/e1rVm9Anaea1yffXb
aINl80ZvYTTc+mQNiacEEZOfb1d23V5MIVEE9kvZ3fojswWti7/sGoYm9MUhpGgTshbX9seqnODL
tMbH6m+XYeeBjcZ/LCYWb8EcLu0SX9mOpPUBXAR4ZlGDNQVZaTyQ9niKxuDJEESrqmiqO3fALtoK
26nHRzV093LEJgy5l82J+NSqHTDWSGIXtKgSDi+Nrn2avSa4EIEajyiQqHeOMqvvaeY1C61PtP0c
uPlzmeo72c9hGpgY2fVNFkbaOzntSe/rN5so1UOp1cpSzvqHVbW8mpf//sXV7f98fHgAxVTXtnSe
IdzP/nx8xEWhJUOvZ98JevAJ2/44ozEE8DsZ6lVL2mknW0Wsh+oy1EFpEXHFDkFM+W1kwF7HT6tr
VzupkYpZFelAhGegPPyaDLnMu85pyiTbTzGoeXTp1uogjGuTDjECjMS1eXAf0Rdk/+NgjuzkHqBD
usj/NVsICBhg5NCPdVGUs40vITmBpeyT85KWrIhq291a9sGn2WU8jx/cGq+wXBusnazdCtlnh2G+
4hYNc0fMc/QK1esPc27N34YtNLU2wC62cwTd/MP6H5pygQ99VcMjcbKXH7rlVK9tnW3K32g3q6OC
BmGu7GUtiprXPrGU9Yf+UUy79Qm6AdomptiaEEe+Xf9h3mBiS4F+oLX8MFAUlQ/oQazaBFgluLxb
VEp+dcoVgZtoG484WthZyIORv8MvnMjp7OGTktTNSmnpl4MuEleI4hiRdZ13u4Lo26OPls761nW7
TK6Jd1LkPxHdVfcu7+Uelb3htdWtd0OEvpMRXQniDF/sHpANQQR09olcnkeob7XtVp+hcczLdKo5
YXSY6IAthnBg+va7R6BGHvvtFDU9JVTTp1Efko1Txe0mj0PEwyr/pPvzpnSd8lVpmuBUpu175hfV
axwk5b6rQB3IZheFEMOSWl9c52advq67Ob5PxOShBt+0z6KiQlatG87GGNcPEyri69JSoid0+zuO
M6nzXfXeYxcPlrTSSEko0XxxK9TC+hh7CpiP4onegeM0yYPZcY3hiuizYrx7pwjxa3GB7CLYjwFi
WHXLAHbrRQ74gYFDYREe5Ix+BD4xEOICH1/hDe/FRInh2tTL6x1vtMYeBBdRoEmrOMpzp5SFHL3d
GW8DCc8WSycufesa5CK3G+rtlW59cjZSeD+XB9HyIJ/bwYxDz9B62I/I5/q1LZ7ok2aR09DQlpVT
RNft8f9PuwE577Y5+LDc7Vr+BOgmy7apDeH/2CwY2scdu2WQq9UsoVrqsHf/cMtVtEBxitQxvgVw
a+0adDXqDkm/STK3RMdWtL0oDM9NBW9wjNtic+10K7c8jHN977RT4t6FoRGeZxU1lWkiNiIvaRNE
6OpiNkmiDvGpMsGs5+zIl4aCgJfskwX8X/Q/I4hpcsASo06tByi1zz553n9/yhhi9/PHGQWut2WL
f7prkVkUD6HfNqlGnTaIwyTNN7MOHpCPKPcogoFrqeIfY+3N6sqqGnQuZTXwPrVwTbc8G9RvgeI/
Fzy3XrUQ4zp/tLxd4zmIhbqlibdjoePVXIU7hPVRlIYDeICk5j3D4lpFoeq+5VAfNr2Da9rohN5b
a3ZfSr+xzwhupo+BF7wT1n/89/+ryIF+/L9q6OSiG25qqmZ/jJxqXoKKpq7m3+wYV4E6Hu2LDwB8
TkL7LFuq6urrnMjFIlVQFlxkdvEYaHy0cjSDLbZN9azGW8cxV0kVI//qz/5unCp/J2ulMZx6dSYQ
JfrJeNq4M4iqLKypwWNgUrdDYPkkJWx/Wyk93ntJq677om1PYYSqPApZ6bMbVsGi80rzrqtxuA6R
geN1rSjYBzYFkVRlJ2uybzb1+KFz/PWt6zZNzu2AYpKhF9cqtVgriqCvTlH1wrbTWjlulK8QV1Ne
2wm8emr6WPyKpmlonxSkC0+ypepLWOjtqzeqxrmr5kd2oPFVzvnb+H/Bj+L8DxHuj2lkR7U8vpBs
iFR28zrSwX9+J31FQ2O0tpSvEYh5JGaUz0ba58DSKHxrTEnQxGfepidEpjP1EKk5QiV2juFanD/W
XZCdAFBiaVH5waL1A/scoQoT9egodd0Xa1D8k1xLEwviHEAqwayPt9ewIj5Tly2mXE/2K1H9EuCd
2Sb6/NiVAVihyvd2nW9puyJuZ3zJbP2SxhkO50M/fBlabZOlhfmXmw7rPLXdL/oAoiywvAC3sLld
9bDAd2ritPc9akRL0y6Ot3SQOVe8VUODz/krbQTa8OIh9ryXKaLJy7tDqlX/eFHUtWBbxAXQzAzS
fqSeFHfsDuJV2jDVEBGfkt9fwVKqc2QNw6KsivYCqaA71FF9jBK1vcgufhS4tIUG2uRiBij0YkUY
JRhx6wGzsjf9+keeoHQO+dl7HA33aeBX9VbbzbzqoMXyq+rstyrsDn3vxU8jevmnesD1qhT9PRL3
99B204fch5EeJykcWQUqsznhhdYOyuFWhKr9s1m3I4S4nhj7U6j3BuS7vwvdN41d2lkeeuoBmuQp
PqCyT04RYORd2GBunagCzBIX3Sf9W+1ACFHbajpkFZrIsqko5biqjQmieB0Zn2q2BHdDnwfHn9cU
QWVetCC01+EQVlg8IrGY8t/4hj3ArJbqZ0ibdzCd+31fd8WTPRHeUOGAV5Ml5IgUbEuGdnoB/LDJ
yLl8Nsi+3CtGkj0UCL28xcAQ5PwsRJwVXReTLSWXwx0UF7/nSLxtCOR2V1DNf/8Farr68UnIr86x
5DPQc3X3moX67blgBUNZZ11dfHUbznBG6donTRTVHMLgyNQYpU2aQ1cigoGW6aZ2eU7c5oVuOexQ
kd5Xg9HusJpCGccZtXWA5AO2bMN93Ovzl9jD2GZQ3QCNa3/aGlP+ECh6fc4tmwdSbj+gcNecZRfO
RbiVWA2+Tb/65IA12/yA0/7g+1xZwa++q7NCWyFYJlwWAe/vSBcMOy10kTLowZHIZhCUIOHtehp2
16rste0Gh4bfJshqCRMxjWOcQ8RCrSius8XVHrJ9d7Gf2LvehLZjKn75ZI4Y+zaJy85hytVLUNv4
Xc/IC1uQpoGNF+FeFj4T91OJQxWJjBxZEwZkn6y5YvS/9hnJkOx8+/k2S04lRwbhUUXEISwblRRk
B05bqVQMM1MhKmv7+oMljme+OLzZZbtqfA2IiuianLQ4Kdm8NERLdjV9nsJkAfob6X581p2Bxz4H
UaNopvcKYtHGDDAR7kp7eg+jcAfRq3r208Qk7Weg6yqm8cFgjAAD6IgstHHpa/Mi+0HDDPc1zicP
sqlzphP4UivG2hUvEy8ukl1sQUpDCTh8bkXRw7UG3fN07QlhFQTpWILura0TCOJyF1rtTh+7mo+A
QjH5bNJwiLezZtdPTRiAMYyhoMjRcO5BN6hT+aC4mrWc4iA6AlOpt82YFus2T7qLPqveHUd0/+uA
CnmEXu8P264+kdOuPw3NYC1VcVEVKs3CDux4lQYRbjR6nXA0lFUn55R4LRTy8AtZNaAyrMsYaWRi
2BX0eMt0yUJ5m8BsEwzRA5QzXCXbyNxO3pNxtMA5rWXiR83yAaGTaeuCyvnEJgK5lNlDojd05ydC
uMdchC4CP7fuk1YZl+bsgvQcZ+ccmq231yzlQbaqsnDOsuZiJemphX1004isBLb0iTphgCLvuW40
9ZtWj97lfddCDOfngGxn6PLNU6nvPtyfI8u4DN1oQW6MSp5RGfKxXjE8OgUw86DWo5fUI9HbJln4
bhb2dwchhm9jMW17N/MxPRwelQT98y6hgduIf5SFW9nZPvYRC3d6y7gOKIrlH4tce4tmg2S2HFA6
Tz+WVb/2ck/d+9NMgXLVXjbdNp07sA20a0QQN5VTnq/zRNd1VLb5eajXS+Q8vmJnuRTEg1Mk1Ne1
MDYXQkD/SRYaG31gXxe7IAPlC53awU5q2AtMCIoQm05N6NzS6vy8f6rq+KuVopWiGQQ9S9fyT7Lw
qrhZusBQ7m99nZ0op8HHLyFrbGSQ/p7rJI44tfY/eCXlpKsVZ07u5Rm6E2jAyE45Gfec+KGOc5z5
ivYBIEj6NhneBl1bcl8Elc8Y33yV3XFkYjyXtd1KNnu+6ABTsdxCBsl99lDDkP2t6yBvmkbJEsG8
FKcW4MpTEg1CMZ2Drl1onwul9IilciPALMQ7lzlMRSKo9Rc/IQ0PfAexGRu7cQQffd5vP6zMqY+W
o6/gMCiKRLfRNLi1R2XGwmuogmUvhjM5HMRlt0tsHXuB0kkfulRX7qtYyc+Op+AdWivR93ZeOBCK
vpHjHRemH3WnIm5sMqsdz7AkdV7HbHyUMyMdQunguS8W8i3w0fx068Hv+nOtwMUeDaT22RlmJHxS
zalWsmqOCdYpsjqaOCpD73hQTWES1H/rHD6ZxrP7Byewq5cqgyNppwMSEhwaXzCSbu8HniArtq31
SzG5/CFD3O7kqJcNPPd9S8V3jFHHrZOHxkZjWTabjFuaqSE2Lpthr+b7rmefIps5H5iTmjYUGFhy
Zt6HPzyUNjt/wLhM9QnWuK7zOfZz9Ds0F3H+BpUYy9dQ2Gn6YqugvbwZtAWaC9hbOcdqKsP7wSt0
+CxCy8sppy9Nq+662lA+J7r5QEoseLab0D3PxnRPiiRGN1dJ3n27yQ66EofPhYq4jdWZ+KrlZv5A
CnbaFZbgSmZ7WWjk+6412exwNtgPorhNUXx7vNdQPAKwEEwrLRdM3JEElyiIfLc7M4xJdbWuTUIr
Q0Bbqc1uYxAwOMkCkl300Oftl1uXrM1Kra3MqMDKIcvaJf5J0+dM904AcZLn1omqnewPRH+sKicl
mTA9ro3dAGRnWQeJvwinsDgSUC6OsobdcXFM++nn6CSask+OepAosAKo5zezCcuFPqnWEWOm5lCT
8looZVN97WsMxks7e5+Crl41Oj5fVlnpT0Dhv+gzO2DgopvQa+tjMcX1UdbQwXBgh7v2glgZn5Pi
MixHXBsB5SawMGMXl9wG5MWIHkG5daZ8LQdk33UF5AieHLZoaxN5FI/HGAjd6AS+jpx1BXFNNpET
H65NJFoKhFHK/VCP/hYy3LRrywEBEc1JznPZD0SgMUJzOC4jIDJ256Z1sGbWIotwS2y8wMyqiEkK
FuGfTaW2h5WPrvQ+++K7BV/iKjOeVb2I3nvDHBdZDqLYbFN7NVatuStStdl52JusU1ctH4FrGIu5
sgmAR2Gx5pebnnrPfM0jtNAM0ZJdyNenp9Tp4gWCxTW6XqTC+bMwnIVJde9CkUahrDq4pR1etKGf
163tqCsgzd17mKXAyezuWYt6Z1+qaQGfrerfWyeFqtlF4yHC2eOp1dG9xen2Xc9RDhsRbt3Iy8Hv
gPPP48dKidcycU+Awt3KZL0ssIjzrk05AIeKXP5tjpn6SIZa1b2mdOaTbsarPu3bTym/z10G3ApP
8LD9FBtDuRpQM7qO8lFqeKoPDltPRtUcM3AD5rrZVv45r8D1xZN6KNDqA4pV+GfSsvGhsMlfi5bs
kkWev09ITQl6oH+eFa98SFLvrCZ5tKz0rHjwq6Z51TMLWcisdnDwpJnq45d2GqyjbOW+vlHVKr7I
lqvcB87YPamZjVpBVS2N0rb3zTTYe5Gjw4NMVGVbFtEw4qZQN+n9baIc+NDsHHgafgOr9Nd6t0U+
9P3Tmm1FDlQdupB9CLTXTg+iDb4J7V1EYCW5T9k3L9DIy+7V5NNkd/b3tudnZRpRcEcw7VRFqfLe
eBaMZuwrL4P4tvaDOu2mtCTyjnDOSpvUZOOPxLlHLc92Fgr5GKD00+fAik91oJTPsj8Ko5/9uZae
LPZJF73/0iLdf65Gwm5lOdZfW6s6Osi9vlp+w2Y95wzWTO70WhN/kBMUWyibaeZ4iqZY29tzh6xN
FDRfEbS7G8GmYd1iQzONXdyUod1e7BFPQHmpC0U20LPyaQwa48FEYWCFtvT4Phf9Qk4wEILDnmMu
SUaazrE0AFXn4l0NqbkJC4SPSG1i8RCDBZeAcFlI/LeEisvabeDDvA9NObmKcKSGgB7ALGfR2wIf
1ru9hs6GHmTeXOJ8hGifVUzjpqmm9t2tV0XfJZ8b2wACi4IjoAE3+UyQB3c1ZyIWamAkMWB0L6dl
RYuMmDU8+3YabXNDUe8i/FB34+DUu0hNmt2t2Yu+xFU6NjiiKtvXib8uufWVxYi5XVJj9/cPk8MW
W9vaghas4bcXJQbfAt3Tnrsm/haWVn4wRaue8HNOBmvetAqu0ErEIwsd1zZzFjKgxJ/HQu4t8n8L
ObljtKsiO7wGmVyPyFvcRJ+uEaTbBdd2rAS7RkxW51Jd8pPGqh2RRTJ8XcjZcf5ZE30KHPS/TANv
jmjy9kKQdE80wtvL5q0oAoDvrfbj1vNhFjoOqLu36QDMDeGQumguicDGYf+oA+dru61souFmsrlE
qcAb8vzZrt0c3JXyHuMjclcZMx7bRaodFC1Rl0rh5e9pVW/DxLe/T6PzatjB8JoHNopodaPv4sxR
D11UqcsGGVQMejJlqzsZCG0fQZPcsJWTbfY/i9HEq2rg1LK2tTQ4y4FWGdqT2q1kY4qFloUz1cOK
oN228dBTagPEGZCP/KG1MCa99K8+Cn9Eqkt2S0k4FYTzfAhJxm3recjWszuUF6CJITx8s/iajiiL
iovYI51bDIXf1AaDMi+3phNOF5y0R/NeQyQ69IUSgjK3X6t+JRHPUYUx1Yim79EWqD7k/B+mYi4e
TSXFLMbM9a/trJzCNvFf8G801xZuQRty6PWL6fqXJrfLz6NjvcxqVlycpM8vquOyUagMvCVFUw4g
JL3J4GQcZZfiZGTvSQS2xidOy+AetPK7ljSf6syH7OI07crwgnGrzsl84miI4Wc05t/MYufOSfU9
6yuS1J6WPKa+Uj3w1huEI/XsGWM14ULAlGay1wbKkO9QOexlUDn+Hqk+dz/wuEMUcm7frT7byNcl
IM4XlT3qpbTwx21yfziO9vyzKIB37bKgh07xd7/njjHBpBiEf8WxCWOKvyff5kwD6YJi0hDnSKzH
CA2tdTxW4StbPRUHRqyUrk23cRdpyH9CNmctxnTCx7dJNq0Ed9O+Ub0dwbTw1WrBN1RaUh/kaNT6
bwSknSO30uiVYzAWTU53vi5Eoj3IguQiL9QMG9+vNntEMQ3fefHwzkhhDYmCRIV4aMu+bojJmtb2
4dYl+wHJDRXR5BZBSg58cXuBExyugWt+QTAW+ChavdVDkc7fAA7P6P432amo+KFUhVG9dpPwsEsa
7/tEklmfCkArldEcOyLJn6Pcwm16rrqL74uDoALUFlXcfOcRvFjjz9U+ElVXFyqA02U6uz6O9hNY
ngqsNQ4P8UUWXpc+qCChjtdW1BCntZUHbHth1otZroLBsRH3KMi1yMRAAlWsZDzIwtdbVLJldfLe
+jlezU3gvxbQv3cDygZolM7ea6RjZqvnWHProunh+bzg6+U9yNHaQFsiN92jvNRK8TlTCZcR+Cgv
RmpdJ9luqe9LI0GTQCxRBHa6QZY7uFdboefC1mQeTAzCisnTVlPpVBhyYSVoxPBvORVGzV6NC1hp
cqjwCpxRxXxDfgTZVGrLIM30RcNG6KR1yAshQPQoW4UVtKc/+1V9mCz2fszV0xRCM3ONUG+u08Cs
/raG7JddYzQNe0JVL4WaIbPBYYgsln7fd+TQHT2LPo1zeu3P1BF/7aJAYEj0/zlf9vd1UTzXcMJx
LPJ3Xd+BIhc1PQNerqdwdZSEYPk4KfOmqGZuTL82nYjXGPt5qHayy3XQ2ZBf2drftmT4HqqyUmrS
K8On/7q9kwN6a6H+oYXsi/7YT962gl0yYG1lIWnW2G8ETYZ3IuA9KoCYlzuiGUbDifgoG6E01g9B
Q6pH9hsJnsZqPfNsU+38uWefX3PeCHTjRQmzCJKbCbskU5X3RFc+135vPRqekaDvUHMQEP22y0aO
o3lJQAvHeL3o7e2gev6Wrx6B7l+8jUZz0kWaTO1GAl3ZbyhnZCH4lkP0kNyPMlbr1Tzo41L2YWym
oxfTNfda1d8DRtHP9VhbT3GKgZbl1dWaP6/1RNBc3VW2gbpVqZhPcsqvC0bgnByVYyCanpo9j9gD
zboTPeqildTcE/GifY6VYb5rGmfb2zNhu7wd/WPmZD40o+w8WnqxBeewzdO03aGYjwJX2R4mAceT
hS4OXonlvPlDj9+bhOmJA1ooCpug1gLEZ0KChhQeqo0KsnXB5C3zotO2hj8erk0ZP0RE5hCVNnxt
EVKsZ50bquvCrMa9hU2Q/yQLIJ2fjNGuoBV4/tOcaKifmAbyoaLZ+exYzFL5bCYtMg5BWa7YXU1n
ORfbX28Rz51yXc2IRNzZwRWHNKvyZOi9/jR/GwfVrhfKVKh3thn1W0RqrZVXeyihxa85+Jy/VDR5
NM9q3wLI4ksnt7/bUWMu9TjjeB0lyGv0pn1Utbh5rHOzftTC7tqVo1FxndGOrXOUg3KauAg/N3jq
U7nhjAeEDjqwu3fQ56iXkRY9qbVabNjQzIDrBNBDDl9nVto8L0fDaBa/XSknWUGAaWGnLEbCape6
MR4z9MjfZpWjPuEj9HVEE77A55Sb1xl99+ssrSWm5rbAziMOiqJgT8OXcUaA6daXB3n4QIa0gsbY
msqdms6Ir4DtHWO2pUMT7fzRDneyKQvkX9DgAPKKGmjJVlh2asjzhCtZRWoAB3tZlVe2K/Kb5aZt
7GqDHUGDzHEI/9Z0+u9Ao6jo/Vc1VQED1EZzav1u2CI/R/wB65SXplc+k5rov+uxjiyC9pilqrrF
RbkL1l1vkULHqhzZvzo8EKtjQ9V389kYsEfV69x46WEwZKmlnq1cNV5GWoloybEBxo0cU8VMMVbW
iXYd+8/r5JgmMNC/rjO9FDR5mIQ40Za4P485GbUJBWNQ5kgDYenzVBgIExcCzmQr6BkTE4zt9r7L
IvPrAC4KLYNMPytzXeyGpELhFzzM54q9WTkbX7tAfOQqsYy+j5IjMFPU7sSAZoQLW+PEVA/8aOom
NLaR1fIFrRwehWLtNB5OY6BEryFiZGt90IqN1iYKkmkIfBqBaW3jKrO2DUK019poFxtfGcKNUWQC
+COm3EZl7XZZaJYqfDI/PrJdvxsrw34LHB1/lCQZ16OX+m9jpt2FuZl94THV3usoDG5tbs/P/JnO
Nje+O1TPUJKK5/7Zr0PAaUmnrrxJ6Z+VOBmJnDf5Qo72agMfkXCEkTtYtFdusxg6I7lY0Guf4ckT
CFbNeXdbqXHAqxdiYeYjXGfUu9pPun3meQbKY1j3YSlOs3H48EXRu7bRYn5M9TpR1BA4eUVLal7f
5slaNQePoO2g2pf1K7f95q9axBxgNnxny9vf9ZGXPpc2OoFWiNwxdsHqzsTMHOn48ZjUzviIhv6E
G2LNlgiggOyShTVWCz1supNsEcEeH6+j8oKwZofQq+3itkbtcftOqxGDI5aVRWS60w5FtFfZyriV
HLVyACQkqMAA1J1dL+jCrShuzUxBzUlto3UgGcVyAFy/2q5MwR6WbVkg4piAIa+QHGeBj6v+1o6j
4FLppgsh3co2GiDipeYo6qupA8OwW61f+0GrvSIeWwG9Ga1tNWvYGIjgeqCDVArzCOv1PMxeQseb
1yniP8vQztOXOK/0BzusMXAe1PSlt5Jwb+dGfXdthrCUdK94ka1KAb3rVaieo5dZ7erYqHaydiuU
yCVFItsxuSz3OrMJumoXt218F5XIFdtK9+x7SJpkQYtDfRM323p0UT0Wzdi20l2u59ZdpWbjSxEi
xeCbQh1QjDqj4u77EeuX1LaGlyFyrQOSEt9y0coJdxzjeHqVY22VGicvKs/ywiTwjfMUhDs5hhSZ
9Vg5CjJqLFqUpXPBTge/Mlbxcp54bf5DDo1mmLyg8I6rfIQ3a7LJncx8lvPyqbuLayKi8rWdwVyS
ZneXYYcutYGSzIs/TA+JRaoStkDxMofEJwuvOcoxNwYGrMdjspeD/MyzRebVMWpCXKk4UbE02VFv
ZLPoiRPgXq+uzFgj71+6u9wvo0P5ZzFNy14dtL3snru6JEJtzj+nxRqkKSQcll0Q6RirikvVWGHO
3M7zJtXrx59NeaEcl1fHXayi6ol2DhEZb1vag7plO0DMiUc2kB4rNfYGouYLhWT6svUNj49KdA44
Z4E7lZNcPL5MFYOraNDnw62Y0WY76LGZbkH4PWiiJQdlfzIR/4Yh7tXrYTbRPBTDWIMAir1NIn4e
3Tc1yuts8v7qMW1YkfIFqTtoybIY7XQvizAAGN5fsY+ydLs2uw5lVX6JJkfocfyaI6uKEmd7hz92
4UzjCTnsHm3YACMwM25eo0pIOnpWQDyGZq1XF7Rq4rNsoSC8nI1+emL3wlGj2CdBhVRDXRVLXydB
jm27Ie5Y5mOItetqQpR9GXsI6i/Y6uSImRXIG5t85xaZQ6Y9UMmbXdta7Z3CzJ33mambj3Idt+QB
nhvnWaxXxFF7tCYfyDkvIbsgXM3bKWn/kl3XfmyR10WI37Z8E7KvdwtovT1e0GGvFSvNG0x2Tdwj
kzloTgFau4npGwdcAJtTLQrZryBBEWqqcZBTzWpA6o6/1LXvNk1e9Wuu7M/cCUl+ne99V0bTZ99H
0EArMOTGzngzdh4ShXD7ZD8S2/ObW8/txlKrbuWZ6DSyUQn3ZhUjpVhV5rrL+v4y4Xx1CbVN6Lbm
o+xhh6JviHOi6jV7frqIcxWTctdqsC51+osJiO+scf6/jgIIgnwUoagnLw6z5EcPlBjlzylBp7V6
GDFOeDS6NIFYaENc4UahZZH7En6RnU3kdk9oB5F84YJ8JFxR2O1Ojtns90+eMn2SYwHh2oOuI/ba
tZF+cXvrNZjr7zpOaM9xFdhPpb1qlNZrFyz3oni+cjDFmJ02Dnq0RbuRU3vXmNeIlTTcLBjNZt/b
/1pHnxq5TpywXx0iqMONpp8McTKqxGmpzI0nLR6Mg2wFakssqB0H7H84LGFlVx/FfDlYiPlqY32c
T/x2uJeDvjHXR2dCqC4LAS2lfowT4OiiYY9vfTmU5oWHlHlBrsC6i/+fs/NYclxX0vATMYLebOVt
qVS+esNoS29B//TzEerTOtNzZxazYRAJgJKqJBLI/M3oFfvZTOkp1/TgMpbRTnbKYSFKXCsRkI6/
z7L65wKy2lXO0Uuj3U7JaC3vkwatfnJ9PT7LOXiuuwd3fmFzfs2/Xlg2gzg+JXX0atuddqmtWqzU
JPTfkEv5hWbp9DM0XgrFSGFewzzWXH36bCLcxIfJAHzEY2ZT1dZ0TAqfxJrCJqgAIXmNnLFZ9o5r
vfnlbOzeIf8wZM9iPtQBOpieAkImL9Ls2XNZSCA0fZItOcKpBH5Antns5SxcZOJTPXrfHIxZERN0
CrbMSdWC1HJ6rGhRitaTMHno3EHfZ053ARExqLgezcfI94Kzpn7KEbcQ1MvkQbYrqkwg49SjNodk
3J7YnORxNazUou0uhSHYgqRJ9TkJdIgrVRsPQhj+e1+/uPjnfKKk7u/6rkEeN0oqcpAppJhkEtxC
FUwUvLJ8KuaD6TfqIpzCci9jhqaR8GUb1LrBE0S84sknCQu6o+gQ+KRPjioReoCYUZ2tvjMuxnyw
cpy1egsJcBkTWoKNMw/7ixM6VzYu+uEeqozWfIi0qy5YFyzk9BKoOD/4bMkvGkrNj8lOrJM8KK5H
qkueFl3FaWEG4ypjd7S8DxJD+3s49V6LFeg/zTBo9wOV2b3px9+5b+DQElDxHCb0cP0w4hdcdM8Q
fpEedlX/a247W003lF9W522UQK2+jTb2NlmTWc9jmHjrSXHsU2wI7RChpzTDqoMrkgvYKwfgtKyV
MQjnM0wzd6PF1rDV5iY6aADabOvdNXxnH3cajgYJRfYiRJIinXxjZ6WK8e4F+SsUQ+tRH/L4ZaK6
KsMiCeOjEuZo1s6jAsP3VlmXmf/nJKNM8qU1oRI8kJwutfCbHVo4nDSNwa9hDC5BHixolB/sKz9N
FVRNZ1rWU1X5JxmuNXgJY40Faxul1UeeILpcDr1NgXmI3qjE3GYPGE1tuKe3j6mbHQaKMZ+kYlDw
ACe0wao4+DTG8NHvweQp3EYvpPErJHWIo3aDo8qgz8nNIPyspk0fo9Ib5prNQmNCf77AgRzVI20N
3hLTHBIoHTvGc6fp2F3M1W1sLBP0XIz4DHI2eeHxcpRl7hpdXkxRG2sri+Pw25Y9VZ63BtT7cSwR
9pPDDNg/8N7qHM+hTruOo/UhL1sVSbZGAgko0/wq7drFjvtTpOhRIRIZr2VlvZv8TyrbPblPIbij
ThjmzhX6qVSQ4gUdsBfjN6tT43GhGeNznITGrqQ2WeBO44a7HM7TabKoIyRt423VJjShNTTd7FsP
hQFTlyPJVQ1tvlusiM4Ngv8o67J0MLsOu84y2Sv2qBzrskBHq8+8l6galYvlpSfZSgxzepk1T+Yu
t+txGi6yZk5bwCaConcqaur0UQt/0ddMdbZpCj8y1/tedpbyw/fFkmIFkrMNCx23r8fv6IzgOBL1
1hvaMdEMMKqA5g7duo+G+nlShhEprQrJibnZwUx+9HAYHTWtIb1tgNbMISysQ8P3H0rdBbUGtIob
+VM09DT6DL15A5ED2aeE5XAOzQqSJp2hSBiRaD8Sb0xOCZSCDa9LUSsxsCfr2F9MVWZeylbVbiAw
fah+5eqYoR9AUc1hgbuS4DCtGzY5m/53rRblzjAtMG+DgWNvQcpViK/8iod1GkIn59b6S/fDEV4M
+oNoOdTGShjIbsYJxgLa4BzkAfoGgEx5ykBOi9F2DtV8+Lv/X0Pv8w2pkXlvy+m3Zo2lfFDl+tVt
yRsNZdJ9dVRgIQ4+34vkwa3QlgCoHV4iTwm/6kGuL6rO9F7qCsY3SBj1Qnpc23owZlFgq8UR9VIE
2lU7xdTc8q9ITnXb0AtZMQ+Nf5WxHjbEku+yselyddbJ7fgepujv5OVUbVsgzx9jbX91iyp5rKEw
POeZsQ25QbBbbadlMtkgkbnv2et2IEkEiqE9+broXYT8gTF4Yb+yRgqQOdiPpwaQxE4N9WIH7kZ5
Cnt+QyXrplcjmVV5DZFRW/Pr96kchoVuW8kZU9H6XfFwO3OL6BXJHyCmnfMkw00+eHt8vdHAZq3w
zjPeB5RvYEEwT3I96xe0XO9BdsqQbDZFfzRh/L8OQz/tvD5x12bfap9kxM5t51vPeq4FZzR6X5LB
dRCj7uIZ5MCL61q8abHzWutzE4wdLu9+nkBGpQkxQTkoPpVwBK6iV+xxgwctJK+vWJ95Eb6r1mi9
CJHrG7BixVrwB3gx/BlJ69RYlQnFenEpTjyYZfya9sJb6E0/bJTaOLUWojPdjPDMEagB4Bsnx3FG
faImFeynFB9v2SvHxQ1y9iwAr7LVjzp6EBmQS7fyroCEsWXNG/sxBArA91YM37W2YnuRZ198Mw7X
rO1Z3uiu+tCWlr6UI0pU5ZQi/t6QtVoKl3q8P4HqcGpHX00esk2iRaRbmR7sKjr5tcg/nFgLQYsl
7cHCV/KjNzFn4zH02jp299CXITUE/hAfXWr5a1ai+taox9msm/wIol/BYtKAuBRduE4rvuaRDs0N
51HlIQbZeRhKHjP8/q0XxO6RNK3K8mqmYbzLDEU5e732+6Cm1ZOFJsf+HkcBFrXzodmPOWrpBt+x
T2UqLi0Y519+hv27rabfseKaN/OAnWBdJpuuZZ+oDmp/tCdeWEUT9akpdX+hI9zyzSn1Taxb4y8j
8PGC79UvQi/qpToG3smyEG9WkrpdIIldv0VGHuMcjUWCbNahbW/BrFClm3v1BEWOMPOtDfi0+o3C
bbFyNMfdjXOvrZMwsk3svWQviyF4yw3/CYXkxNuka+iflclVXqls4SAUon8BpjO+jAbawfMVdUPH
AKks7Es7DF8BdLW/fHdvqo34STEYOf9EK19t6DRrMUpTQ5L7Fu7K25E871UFLrkcQ6v4mrg19sJ2
8yurrH1PouVLjGv7Mo/q6ZroEaRuJUMOugzHs6kmOAv4rf5qzKVaF7Lqz1mOfp7NLeBHZifqW5Om
DmACr+AbByc+hXy7HVBueMTIGJhojMC64O8IjL87KPkLoFEt2ldOU+Mc1aDLPY1OTInETOqjPMiu
e9PWcQhVXXTL/jUnT2FVaJWn7Hh8FA/1fBBgTlZa3XcrlCqLB/JLQNhktybc5F89EXs6VuyMkb2w
Wl49dhI4qhYuz+LbwSoCVkd9s0FOHrzq3IE7HMCMXOifCGb5+1Y26zh2USEEsDoPUS0Mjsk9dhRf
8MGhIl4XC3k6Btp8OuViW/jdw62nms20us6vwo08/df40L2MJFiunonSONmR90nFXIGaIpCyuRk1
gdgZBjcHze+Cd7XFvoakybSTvTypUc0u2v4seymqo9ylqM/WWFXP8yWHRlPe5CWjdsKQb27KS/ZU
v1ayGbC8uV1SNlGH2Fpm5eykCrNoyFYF0LEQKcMF7R6TZ/1sy2T1NQ5osn0/yHn3pjy7x1iw7ITX
nKnwmIgJvDYlNiSD0bmPbeC4jy5crhRl/9M9bg6DjgwzmAk5gv0tXikzKhHpbpsK1T9TESlGFcPu
+oUcNxxMg6Is9+dk24ete67nM82Nf5/JGFul371/jftPvYAS3Nv1ijQ4+6i5JonuHJoBPiFKRDBk
Xc80zaU8Nc2JVYc8vQ2QYynm6YvQ7cRtqoxhocp8efqvSZRLnEOpWc1qxCEVooBS76IOoC4mCMHj
lAUBnA2NZWUNTKfKPYqPfzrGxAkeoM8v5bB73EvQmOV+AdyeVLW7kN2NqZ9BFffH+zgl1qODiMaP
wcIIuPE9deMIdTjoiTccOgt/wIVsT3j9oDNf+Ob63m+WOf1yqAzext/auhno4AIBgaL6tMAWOXfz
6WtQ2PVaTXOU8KOof9a15kPG/Rpj5XEchA41n2Veis3nNROa8pi7KKjxZW9WtbAVlh2hIXaUHlXU
6gZEZ6eqsY+gLG+j5RQWl94lKV9kg9ofs3pL2XiUuM4yJg8G/poLILzcVVSMcDpXzMnTmSWLKU5u
kuRJPH5ZuXLo+gRqajC++kbWXEtVr65pmbyZZTl+oJmAOuGmCkv1tXmtcYx9FX5ncK4nXfcqsc6/
z20D4cksmC7QtN1lbBf6pjdKnf0VQlFAln7WRuuc9CgdXqIahGaosnuKYn94Yakb7FpW4CvZq4gi
PYvJ+yY708rQWCIdwSWk7TKa6o1mBBdjxNHWNSvvLA9ZS5Eb6+qx2XaKFy9u7Xu/PHOqdqeaKebK
baK220aJ8I/Pya56cdkdsdX0UFP2lfYo284clGd/xdwUi8QFmUkWYgYSIroJ3sc1olPTOcEFX6zf
B8tBLniIp2rzVweEAXSuKldd3DvI7wWXzMzjM9+X5V9xeU0/LJ5HtDrw5+IVBlvvqaqRSJ65QZLt
M2k9tshmAVfrH9qPjFts0qCi3YlEjNkbjLuHbmcu7KH75WRMXvPPWBn66+p6GBw1G484c5gSBTYz
Yh2W3+68JItLmAjtSJmuL4p95ybzKW15lqOUujDS6KSHJXcfxzcekPAyH0x9CtAQGldap5QP9ugj
RKxFOSbjCs6Bt16T9UPfeQsx8UUBq8ynq8fofdT5GuVml2FSQRNfkmKFeEu1Bzccvxta/FOfoU2y
M7Ge+JU4r4zxHykwPlZIyb+DZfQOdoecoRwUDFXN7arSQTdwQX7W6RI8pDjKwUPon2vK0VfXtqmn
8Z2QYZFZNbK0dnR7U7rJXk75coM+lPlnldjJo4Q0sEYRVyIweNLHO9IBDPpfkUL7jHHgegQsLG54
if/9OrfXEdbH/Rr9AFkMuvKhzUcwBSSaw2Ot+qONtaoCNGw+wGxsVvmUcp/Iyxa6otLGpwzC6kme
4ZVCcJpwIUr0JmTnNrdlfyT05vf42yg5IcmoqCN1BjT3r4vI7tuk2AmTU3so2BEdE3wUt13rvZDg
VY6hiV3UWZ5GfR7AsCI48oPkpgGpAbSf04Gxg+jI9yDyyYbEvoKXTo7RRP4weD8a18f3gNwjzsBz
0VFWIv9zUVJ2AQio4N1wUIxw0/R1fjC9AYEUCKqVPqNJa/bnNxm2W/tPt1B7pX/40xwidKoXUptN
Q/9IrNJkWPaVlRwHLW6C7V3JrTHG2wvEFlWWhz/N2xVQMBqQy8l6SJ1Tf9U+bcsyrvJQ23p7js0Q
uH3I3asLBV6nTp3xv2uNay5S85pUAYwRHO+X95jHPXglEofC63wp2VE4tY/vAhXGe0xV7Q8vmbCR
n68k49xXVwL8ODQiZhpaET8qTn17PRmqXTOnPNs+yTmxA+G2a3T8prHe6dRyANzH/arzvY4VahUv
cgQ7Wl64jzmqtUWxax4w+sFKKePhEMwTSzlInvoBhUfpoHFfjf3ltPHX4uw+7r5g+7+HiETM1vNI
3w8dG58JfEPQBvXFB86M2vB8sPtHDH+HQ8tjHvfbOYZt7xsZWHMvW05S15fc0KqL41U/Bmt2HvkT
kiNwpsXzE0VfbN+QIk66Ujmjshot/LAb39MJOuXQ+s3T0Gf2Oi0V/+w1nbYzNZEedAScT8Kdgq1R
NPWjYlr9Ks6i7HWaKjbNneW+pe3QHZVWBR9FgcQFpskhyIbsVFZHLY+8k+4HdCIV/LtTjtD1MT6Z
2J2rbIzV1Iofi7mwGEex8+Difi5b8qBwFzikRvOjGwO8czGc7LelVwkYCz6GRHZqHkQA2TzAa3yL
JYn70ik1m9ZcPzYWmEJK2o9e9OBYVoL8I4eEp/G1Qbo3c53mIlu3eOAd2AsqJwoQmBUWufji25F1
kCPUNE2vLuLLeOD01s50AjVYQtAAkiDqcHu/upohBNrnFM7vsUKkynoy8EmSl5EXbKt23FJW5xPN
b8qaD0OeNHtcZQusnea34KkGawNbezHFNAZLG2WKc9h02/t7bm0jfyxIn/73T9cPeJWJDND8/Lbl
cHTYb5/uHvrzCe/vIDZdSiJxYO9uL5mz3QCowvLh/pqx46DAk1OBu79qFynYX1lgbOXl5QXrKP/9
CW9/rSh0kfqdP93t2roVsN7h08nR8vryEwqE0+5vsp8/Ydbc/n+3P0tfQgJPht+fTs5WHeugBC6o
qPkPIWcXWf4l1msLf0ZCt7dP2XEx1HgxA8OrnsEdzXxXtTyXdus+USp7FrrjfUK+QWMv9wFYan71
Xmj5srSV7KHQPXPtTVgJNE5x4cZkPec6Gblw8rnLRAlVz9TUT4pmYPhFpzxUgDEMyxtv4+sO0nxD
AnQj66F9HLYnt0x+3Md7GvlDnvksOF0Vk0KFtV41y7Rnw7ASsas94fyoPyGJdXKHRjnHc2usnNle
iT+t7JTDbB/JelbbITqYDPGbEDkKF8nj+RryoDflsM46p/xXzE/ExrMdcbm9yhgLcv6+vpAvI2c1
ZsST2S6zg2wO2igeADffWnLW0CBnVNkVcqR/3m+o96APNPdRhmIEH3aISRTL+/tFM/xXoaawUedJ
aROHZ0cXt3cqQ2i7kwcdkpBqHx9IxozPJOja258EsH+5VeMMGL/xZfDOhp/nD0LRILCOQXSRZ1aK
FSxoonInm46VouRe6SAQIhPjor9Ge4k67GvYjvcLyBHywCv4+fj7Fe5hOyljyPj/vMK9I63a369S
QEJBP571kNqhkayG2RooM6ltFh0b3VIMKPVBsmc5j5j15A1Hqs4u5fa6evA8rBIGNWyuBuiCFfUc
+0UJ3WDZGfnwYYkeh6LBGL/FRXOu3c7/5U3UavJwYE3YUVVmaRbg/auzPlHD746JvacTKB9h5rko
hLX5qw6vZ5Whr3qFusTW1DDUB96utrXDzjk6SufuvRzz20Hhm2sUjrRhYeWl+d/5cY0noFpluxDy
iDH4oTG6bC97BsObGUc5teSF3mXj6RZ1DG8x8CBYg6jI+Rc0/JfzZYTp1kpTcElsNZYnyyqfy9na
NU+wPq7QH9pGotxHtRaRM/UCfDTBg4AvVhCg7NIlHovNeRK2+hSr4lXG3SAxVvFUNwdurRqcSmOV
l47yCZ5V23i6b1NIZvrQnwu9RXQXV9M9Pw1tLcPsEI99Nagv8dWaQhcamJ02iL968Cw3LBNJQlLx
TY/9YKZHIcoGjvJ8OumoVriWdug1nPlQ41hFbleupzHPXj2b8lk7YI7gOnb6WirYKtgF+A7Z7Foo
V3Gh/pKtSWlcFNK9s5yJ5ov1hEr6Em1knsXzwc13IEuaF9nok3KLcntzlXOzeHo1g0h9kC0+CUrE
fhif5NC0BwTYkqrfkz5QXjL2n3t+CqW6MEsRkavnYAxatFSd3MDNMvodmzL4XChcC4DCFmk/OTAe
9H+654F2O5UHfyzAG/+Jl9acaOjUhBvp9JbgtgKsukrfO3wqkf/nyS+bRknO04jNANNrM31nDfCm
WlX8CF19emutlRyk5V56McqO7zFXcPUYPpOtsRKYp6SuRTlf8UEJzL2jxs2xdyb3LHsn6t/gkILX
EXTV1TKah7pJs3dTc6Pj1EQ16XgmFd1UbGwwFhs5ySpVBZRvxOYBh5Uj6v04vc6MSXmIpS+PF+HD
k86WPTJogCUkO4oUzBTUOE2T1hqTVr+2iVGjthwl64K/8EZ2YmztX6gz3loyVLc9rsnpyE9onu5R
0j5qDTa8xlBSgEQI9RWH65htAlciEeztY8gFIJh/aZb4hrIDsJ9opombTvmYmJW1tf1p5swN6BIq
PLK91hYzsxrXcpIRX4UDfQq3wWChtZhFAV36bvtVuUiyQn0tQ5tSi6nrJLKxpuxRiNp7yjTjScpo
jZZs8SpStmZ8Kfvv5NdWtytVebLHDM78mpgwFWyI4c9tQ9arSaPsbKgFlTu8gneR6viX0DGKlasl
2TvOgT8yx7F+psP1dh1Mr64KViufrdU3gK865eqh+rDypwmXpiF9nbC1eonwg3jpBE5QiQN/bg7F
wpzw4G5BVs+dVZtVm4J0+lr2cm9MTp3ZAxGde3EkRrbgeL8W9bg5q5U0J9nveFmGXyZfMuUz99ru
ZeyyVYWA83truRrwi8hYyKZRWs7GDtsK6e5GvLMTw8opGaBPzIONzN9Q+OieNT+rn6BW3cKDnYXH
vJjR0fOotOA3B31k2I5qax17pUkXpqX051mfYqWKsF+a9jScZUwegCIM53Q+THFjr7B0Ysg8o0e6
F9f3uUe2dRWJ1nu3jMle5OBAT+X2URVpvGz7yX8QduCcm8IZlqMxuV9JwR2CwZ/eygkDh8IX1RZO
ZvSB4x3eEqn7VYHQvMr1yTxFnRY/5pRvoPXqztc8Ht81zCcCKhuL0M97cI199Hg/OI1/Fix0jpAZ
K3eRuF6ynxRcy+WQNHJ+Dw4iVJdNNT8nNtSmhU2qblFZjeD3L9vsLjZVxp8nsvLxUSBodph6oDyS
HdCN6fd6QllJMgfwEv0OpCdEzQlWwehF31W7jR4kO2Dua+aR/4958iqmNexdrY4u6gRVQBEU4n0r
8Z5C7CCfXAF8xLWR5yMyqiR9kMlpVrJPxmy32QxeM11kK7WSZCd6lMtCTODype2LR2R6h3M8X6zw
dXcz4SIV6Zb9FOKxgoRmxsbEaOwnvZjca+oAc6FPRoRtKWsfPvsqLQSqjXESrw0IIGcNVLY7e9PH
cVK/aUX++0zGoFm1z+NQLsFQRF+8/pdhF/WHU9r53oHgtpZhP4iOntOaFHu5W2Edg5RB1kdf4kn9
DmW/u4ZJWzyMxugs5HiRG0hFFE7/4BlqdvV186eMW17psw6obGRr+J15bnWSce6tDdqZWbuPrSz4
iLGglXGlV9JtigTbVjZ5d9afd9f37rDGzjn6gsLMsWqd3++uYym17HV/I5BSiau++Fk52oWMbPEx
xYW1spNBPfuNVx0rvIc2uAUnr1MHRIE8TfETNvgyaQbz0hp6tmpNw0fqMsAEZD67H7JWGbd2l5w8
vOv/FZdjTdV8C0w3fO0686iltv7hDxU6ZHkSniuthR6v+sVaz3znfdDTix+52o/YKJ5AxWXvRsDH
6utCOcbG1J9Rp4A5aobiE6z8PmAZ/UPzyy9Yc5mvaq3kG7ck+W5EjfrQB1M0i2b6XxIlWMuhyCHh
6OSV4qWA/b3pzDY4qFDZL6hHDUtdG/kRj2aH+Pjog2qbTGdvxN6ODUYixYLep7xuFv00pl+sMvpW
ZsL/RibhoUCg42elT2uV23648LozoidFvGht5G9gjCygfmzMAktyL1QxVY/bb0YX/Zy60Nopttdv
VJxHnn3Ae0X5jFxE8dzVFRvQ0dc2MtZNZn2BOLbLi764jUCukN1zapLGwGFuLKKnMI+9SxlZoJjn
M5j4OMCnRbRuXORE1iGKY/wHvGOtU5Tm8cq+0aqSp1tv48NLit0mWicO4kWUu1uu88+UW4y/6m2K
vH6oFdo6HqJmk7pY+8ZKqlx8t9eP6QhQLgmK+msXv4E/dr6ldesvERvXzvzD7LOJ0DKG0nS04/cM
HvLX2O7jdVCzD7BHICql2iOvlsTOt8ksYWS04UfZJ90mcmN1r5SW+uTGIZZR84ihs18MOJivUW4G
O/RBXcB7dv3aZtqzHIAkUbZA1A/ImRD1VlcinT8B9SKgmMDrxIcDJnunpFm5qTGCcdokfEPxX9+n
ptev3UG1vmCSuoqcfHz368HcuTq+ITJeq9+aIUo/W+zcti3wo63mRfaXNMusL4ZLRmFIVWdbtX36
OabfZF8Cx3nDztnYYdkyvY+GWMm4ZrFRjUWmk/MawjcSyjv5EuR3nFWkRFvDTpVlbYVYnbGXOMqz
cm7eY7LDDOv/MaQ3PRM+RWuu/po7gLQ/oGOPdxkSf/JQx+CUq6g0/hXLs7648CbiLXUEvIj+DE7n
DvwJXHS2rR9/xfUGym0YNOe/4n5Q5OcWxH+X2ONSwFpe9n3/nluivlYzc9FFw+f4JwTrXVwxp7mF
qLLVJJFgxSpsa0Nz1FYljnrXoLAwADcHBE86z9uUhlmePXZ6O1ixw1Ft+H9SFvf3ge2Vx6wIu51A
5fNs+SjqNElJBUPBxS9BC/kxjAWaAH4dPGdah0JszGI01tUHYADFpbYNdWNrnb/Ic8tnY337W6jj
Do0Edqa2nV9kTJ75qWcdYAY9yJbhxQFSRllYnQUFqSjt88stFtcZFoKZmq7CcVSfIYMHh2aqAbD6
WPCy1wuXAKD7q+y10qZaORH2oLJpJG5/KsfiW1Fn6rMw6/YBscVTGvio9upxREXXSnayaZpav8jL
2L/1Rv20Nb3Ef6J6Grw0Onb18yR3Yv1Sm6zjVdiKAL/QmhmtiTph78ensDabt8isl8loIMfskCmc
zK5dy2bbJD/gxo+PbtYl15y9p9WkgEQ901iX+Caje8mkDLeqgorJTi3wd3VsSzzVLllgM43O7axK
mzRWdO54+Ms+eQj6pl63elivbVubUoDQ7aNp2eo2AEGyzyM/u8iDZlbJSq1sDO2MIr/FombKYCsF
IS6gNnDGebCMyTMYnPVObSlw3mO+Evor1F60BcjDclp36UBtZNbgybw2O8SQmrYp7UfmIWfXtS03
KO/V0w3/V5QeeGC4P+PK/6W3g/qW1coELEmEl6YQ7g5F+AitRdt86DX4u6VRVm9aXEbUN6ruJ1he
yzC8X0Ydv8Qvea2aPKFG+3ZoMgeFui67VkmBpel/j3dz518xchvYrLT43Ye/KisQ+oMHnhlKhjqt
TYAF52IyNLCR8U8EzkdUXcbxKM/uB8fSsq2WtLCosXfz5kPIOgTW43waG/VLp1Mhvhu9ybiuwNOX
sdvgP+Nk733wUGvVOlVNf6fARttitjqCNrKjd11TFLQDVWsfiyB6D5Psa2R74sKDO3o35yp4Kt4C
3xlIDWfPcspUCf1AybBfykEpO1iQX7A9yMLyTBl5bEw9zCJrcIxXOza1VZaM4pJqerrT1CoDv2DY
pypO001YD9qTA0kMj3lb/ewn54kk+wzkZ/lF0Wrhw2SPfJYhoWnUS+iOzZMpeIJklaaeNLRqD7mr
BLupUqdLGebjasTI9K3v2SWXH9xzspNplZQAYtEvSHCpyQp4a3oKZpqU10KFXMi2PADJi0E4tBMe
jck/PfIacrgcc5sj27qCYmvffY7CzK7hLH2tDX1xGvLqIkPxHAKBYJ3jvtnKkDz0pt5eyBUs5Jx7
XJ7psyb2LcaI29A/10cabHu7oJqRp8sScXHDvDjJ8eoUKRvfmgRALMPbWiS2jlMVV4em6D1S8G14
doVhbMC3JY/o4rsrNi7jczFaDQVjo5qfuSXmTEawclt4Z2ZiakcUWxAxyGa1EK1uko0MxlruVrdT
N0Ch2SebNh7VUQeCprGfLoJWPHd9ChLc9ElWZ2q2VdseYcShNPdjVlf7fM5MxigybiavTh9LRaay
9eDFVItsaaui+sBHOEQnlNRihzApbM6cpfK49edN1AJg4brrK6TG/MLZOu64sGbAR1cp0YENOH5v
c9MJW38BX0I5xWnWvf0Z1jqgC90BxkwRGr+H+cL2MS1jmMfVZFxezZ6HgWv59zBWITY4gSk9JU1T
b5XUpbifjPpzZNv1NeQObjehVS19HVJAhyLBofZS/dmxc31XBBZM/nmwi7nNcw61Zx5qllmx1MC6
7eRQTW3SQ6sA15ZN02kwvPQqfdc7lISQDVKfsxBlTcuzkrcyYNfTTrr90cQshvn3a1+TCSmJsNF+
KHnHmitFaJtcxcIlzRUvgnrLNgPTVfA0a5Fk1VVRhLkULVTzOu7QaGozUocUAb5CIj8XYUveInZ3
QV24v6jPvfpDXH2WmVUuHaUynwxQcpsGHdWzHSfGvh0zY4cFQ/cgr4jUT44ol49qdjeEX+uC1SnP
rjl3fLtilYHema9odl65HGeRQhNY1F7ucf7TLuivGBWx6hBmpLYnaxdCUowLc8hx2BmzdYb+ECrd
ilFm16gpi9eqrV6L3tAfRr/LX3mXBeBGi4zM3DkpBVJ3rlEfZK/Tihj9TqvbyV6qHhXqTr6NPydz
ScNaG0GuexDtAxiaCvy7kX66kXqyZtcV22F7EvjeR27as9xo1D54sQCY2Wk+2/MGQlhSdQthOM3P
aeMHSvmzTtNhYRpIYqll/wm1wzv5Sv370LRiXKdFaiz+6viradeC3RbkSBmfogLtEA8LwWwyvVPY
kIZGfJ1Na2yxw6+i4QcrMgSZh/4XyodvGIqHH16GTjC8ov4Sp4O1E/By4Lq45SWjILxCZtve2ubo
LXm88WefDy0Eg6OtuejIDQb24jJY4IqKsfSYUJm2fJ5fU7SIzMA89UL4L37Qzz8UvcGYkWbWefW6
bi0sL+bBuATY28kwkduYm2HroeOMGfLtUk7ptQ+h0r7KqRO74icEj5bOPNRu2n7J0ifapOwn4EUG
U7IqUzaehaEMxnubcfsRK/YNQ7gAkjzg/BAhOmCtymTsf6ql9l+sndeS2zrTta+IVczhVDmONNne
J6yx95g5Z179/xCyzXmntt9Q33+CAhoNUKORRKJ79VqPKVnGN7c1q4Vqmc4LCmbDEs3d5FFu5GAN
8fTRSSx4Av0BztZwzPY9SByYTxQpW9Zle+BRwwbPzqxi6fFWMux4lUVu+phMzUBmgUzDvbDIrndy
rHEvM3X2fdM5q0pmjOh2Uz4tm26yAiLUySsxXw5EhLMWvuKqcc8hcflloff2IvXlp8ii+sqs+L8P
pJ82ppuWS8EsJIiDwqkAts7ySToeWKs8VuirxOqLpfPn2ZF6ESOZEDrI6yc0VaurAufwoczScuWl
lvF1aLO/rcRI7nOnku6ghybpbXR8j9B5mKKR92STq2+J3/xt8J595ebSoH0JLCDUmmAJY/MVtfnu
LqOIaR3YNkhix0IyU+mqfelRbu3CNzmgFoTAkDye+Lb8pYz8QKIDguJd3Xob0wFhCd9b8LfDP0Yr
JWUXKaG0IwD4bSghNk90CMgL+NB/1rLAEJmqufWKjqi7Reok3ZpF3tz7Zn6O3UFFhkzj6F8m3+Ua
ZheCzv7VCov7TvLDfd8H5hESbxghp8aIL17+lhV+7S28jnrRLGh/dOpG1uRtHxTOFz9zu3WtyeXR
5gBx8XiJy7DhIUuDwWGD6rZ+KcfGW3bEIqkWKkKYoh0/WtRNZFH2KV80pRnflEliFfIUOEWtPOcT
NWwy2X714dr9ZtsBzCodBWfcUMKtWcKM4spG9+qYwLVK3W+/e8awLb2CxF2jPbWp7lClJ917Zrqr
dcgWBgvSkSFSl3WNyHSX+PY2gpP8mPVVvzNt6eCOWbpWBuc4xlW7kAl6EIhp+k0baOYmc5svvpXW
KLzbwaJKh+AbvExX2yis95wvD1TOaMBCg75xpLo+QP16cKhvvsNhEjOnQuEuHcClR8BAes8P70UD
QZlylCJY6SdTJEnQiiW2sSa3o5w7a1DOcpd/6e38Wpgp0fisfKJ8PL5A7Cw/Z5ICgZdi3alhXp0H
o7x2IVCePAnDY+C8h3KTnmRIJ5ywH/aeBQMK8P5MP0l3bkOlom8mXztQGVuw6VAzTUNpMC9TZOvB
VNvurjFrCtclQG26FAarUm78o+o0Z6VubDjrJ8ThBEz0HXo8Ivwd5T4YqQH6AmEXDcVY4OmFixg7
fvUXD/3pqnWH5x41pUsRh8+1klV3BFr5Jo0dGb6ual9kOw0XFFkk2zJo/7bJhNwjE6yd+96itFH3
gyVPG9mJ3r2YhDS+u297C7jyGH0jrI9HpxjD3gmifHEbB6rVL4ZKjQHVpe067+3ipdDCZo0MZr4V
Q1Mzuf04Cvyy3kj9m5MPy66mDJQom5Yeb12LU+vR1an0W06gimPk6Q+kgqWl3yG76DuHtBquxRAa
FzsB1drVa93R/uZcVyzksP7W6UZ7HeuEtFMGzWcZfB1LvoehpC6HJqx+dPpjZ1uw/ES+cypIMy1g
oWpXfUTxTBMiRR5IjbtDGo+AE1/nawKT5zWdeqShr4kaFxRxYhKTbUahVNfxWymGsqond5JSfotA
9WQonT2VkdxyD4IWSgytwBvPg02wjPvcE5jP7iFpsiVlEOZTnsnJIgAmQOK8/6gmN07DONK46/rm
2z+JyQkPMeFwe9hrA1f/rVlnwZQ9BPGPws3tQ1/A/Wg36NtQdZPsAp0KK+ozqUwu4SbjyD1stFwr
LqNdWhRbyg0xHO/q1EW2y3hUP6Y2eTmfr/+OewjJuQwqBQgPxwukzNnaDQL5oRkjaxnrnfyUx/dl
yQPoJNd737ZhuGt1FOFDz6kvQzAlX5y4/Kq66Vku+KZHcY/aOnAmolza0rSQXNcaQ9817ijvwEqj
ZJ6pMezgVrFXTHYD3D3dMrqCzDTPpVQtr1W5NN/tPHlUBmSCqkyWr50mrTsjzH9wyrvz+S386rW8
ws6PMiiagmZXDvWdzVdpG6l2t+0Ne7jKlu2t4IBWX2USlKqZhD9S80wmC+g4X+ar2dfWV8uH57Ro
leqBBFOzKeI6A+tSgo0mjMUzV3XNKr1ZppUVfSuyfulnZfwu+yUiCGkQP5tAAzct1CfHcdRgaTHA
8vpOp5DTH85qrdtPtuMo/GRviHIVb4FvUN5py8XB1TsLPGH3rngRP5S2BRTfqEyA8E14hIo4XBO5
Ge4Sx8wXrWF8C5Xce6IUcdgpEKduIT11njmjQxWZet+hsQBAmCbDw5DoHWU/pbwp07Z5hRf1IDwC
sx6pWiM+p3ZVtm36aidbXryHE8LcK+QfTvwvI1J/tXmBesJZBRD5r5ueoPugBsMpJey76APHfTJ0
nXBQ2R8m7EmnwRBc9KAF+zo+BwD1qKgp63VpIFPt8V6uTBQ/99xcpJcmHP2F3dqkv6fZqrFRnDH0
J1mGfJTEAw9FNTfSEkiFprfdvmmIXo+2kn51Yuu9A2l6LZxQv2aa/zdi7SkF0M4iB0e9pI4PhgVH
NveISA3bvo3SB0+dItdZU303Ic9KgkZ555TzXsiB9VxA/bRWlOirPZT5irync02mBswyTKrkjnau
KakS/B6VshpLMEu+WzpX4eg4JtD8kCT2bMul3iT6yw/LtItwi4krXe3b3rfNYhNxnebStx3BZsnz
13aWp2fJqxAgGGOIn1otPoG6+MsCMHkONGOd+dUjFNTBUh3V01g5Rz0hjms5tnLOEXVfjoOvrIy6
7ndOXKl7dEiGSz41wS4dCLmAMgh2uecEK91s1FdzgE+/7PsfFMONfseJHVqr55J4+6KqnWzdQZDE
z2XsjQcyCEtflwyEonJtJw+A2OLCVIjVeNbOjaR0yUee76sSf/EdFRoYGxEYTc6H00ix6jLRSEeH
ptavOiMiQi8PFiV1TdMuorp5hCwo2Qnb3FAV9sulstVu3VmdtuBp5KyTKni1q44wjKUHLxMb5apN
DO0aOb6z8SnOdhNjS0ZqPFFglO48A8WbTi1g/Anqc1dqySOMCjxXo7IH9krv98KmJEBfYJcFDirZ
V44C1ruiEoYaJzky+8HTeEpGbeJNlqTh4OvZeACPzbvjksEIKOo/NWCPeBCMvkgVaYeOItx1CwHz
Lil6+15G0FS21JZDD0rz1L0SKw044/hBs4y9JDiBGU73wUjAwgbmsSqsUV1pvuNC7tI9eETDHcMk
hT+GknmuQSi61KvdS5mX3fMsPVVLIxsxmjw1eaB3n02EABA39HnIi+vyGZUvguiR/sTnxwSjs4Th
Pb3azaSk3DxbFCNfiXwmt6YgL70qYAhbD5OXmAiLyr2r8+9igLSrvCZhGq0sqxyvMEw5C02pe7Is
2ni92WTD3KqxrYN/xUVMcFrQLwYQycmSd2G0lA0E3GupKU+9YxWnpol/9mKoFmDohoYR0mtAysLn
1uWXiM9VLLebmDvhuTQQPJZkI98miuOeRcPHwNk3tUX8Ph3PRmlyA0jC+7qQIr7+/CzyBGuhgQtD
N8ImlJCUhnUvbLWdEWisoC0NbZVjUuWSpCOqC+pvO8ppusqK4a6BDugqw2yw1Fzfu/d51VtCczHZ
wg7WfG+82oCJTnzpqk5ZwSuoc5t29aOTq8m2DvWvrd9GZ7/9myB4eRc3Q75xbBe2mAAFosqFdFP0
4FSGJkd056a27vqiHwidIj/Sm7KJ0IQFX7UUf3VhRfnLQN5iYehS/cLvvbKsQ9d7LOwSpbawdC+m
zIciiCDtCaKj2aBGrDYGt5ZpKJoOUg+qIJ2szxZiSu2JW6fdSupi9apVD4EgZ5LNGHke3uAbd5NM
OG5PVRjpi5GiEk696hTqQ8BNECyJpvAVHgt8s9konqzdCJzKukF+tVfhF5oonIRfh64VfNHmKcrg
EchDL141lqIf6oB6fQcw15Pim9UDx+mF3CfZE8yPa2CS0v30oO42lfKqxU5xKpPAvQ2NPEmW4dCF
Gwhc0FhJ215aI9cqbWNgug+Vnn2ndAKMWNp1B75rwaIjU3VvZBF4OScet4bjArgqpRcfbauHbkiW
elNWT94wlE9ZYl9zyITvck8qnxytM5btMDT8wjK0bcXdkqIIV27t3hlZ3p3bfHDvUuTl4ecMX70k
LPeB7OcUbnjRqxkRmyQOGezEbEQdNRh5UmVi1pUQrkoj6VG2dfmB+8dOmHurTU+xn4Fs4qAJQHL0
IW8gg2loVbyiHsJ8NuIIAm8V7nAqqsznpCL2DdBMXtnT0BhkZZtn3N6lyDKeE6qUgIQq8VqsVZ3W
28Lw3axvaxuQw9ztNRh+ceYJr9pko+vBk8ZWUdsHkLZT/yWGKiKVa5j55Y1wTjsw6Tq0o7dZ2YtS
Qjd+vr2t7Xt3BeGPvBXOGsUUq9K33dtsbFbNyqLMfiec5aAD9NROaVhx3dGXlnpdR1twozvDctpL
6w3WJgnG/GRHx4wI3RNqX60id09TJc1TUvYv5OeccwazwA6GB9j1tb67NHW8p6TdOVqaBBuLsNXK
WzFSmXUztVoX3ekgFVw5VwOoS1P9SHbkYHd2dxH+aRnEK87PAYLtqJtYaccjXkCeWA5jZOvIXSRK
/z3NjfYtz30VYXTNuFCXHu4CeKNq0mHXxoieGxmpMNNJ1QMx9XYZOr33WhI63mjwHGzErFIh+1EX
Meoi02ymA+mrsvbqBbb20rxVReLtVD+DtLwjbBcmZrmqpKLcglzmvmV743BwkKkw1qFh/erGU1dX
kkJdfnD40NUTJd9EU7WXZzwgbuu9mPx5FC0PKwkaoBeNT9u9GyNENI0ko9MvoTc8iFE4ptldATpP
jMBYGScNhZ5FMNGrjyUkT3bfw3c+7YpAp7aZ2LVWoSlpl8GVfza6tLckCgJnMw/8+SF2AVNOTrM9
1uFc9IfAXH6ayLxQXhRuMmxnZ+FCPIKzjgnX/O/LuS0HRqNUlGeECTbUdw9f7dF0V2PtdKdBSeWz
rBLualSAgyFnZH+AbCKYFIVEU0yyQqIXa8bEg4Ew7GihKCRsyu9enE1J5hZ52k8TwlnMwtqL6Me0
s1iG5q8HjwJEFusREPVt14rYMrAnklLNAiTzKhrG9JBVwc+G2sD0QOQ7PYjePDH7zROf/P4Ll3l7
4GYQ3ov953ViOPvMV/ovXD5tNa/946v849XmVzC7fNq+8qRfL/+PV5q3mV0+bTO7/G/vxx+3+fdX
EsvE+6G0A/qOfvAgTPPLmId/vMQfXeaJT2/5/77V/Gd82uqfXuknl3+62ifb/8dX+set/v0rtT2/
5OlQyxDtHXi0C6avoWj+zfjDVFT5rErJEd5W3caNHmUfx7cFH5b94xWEUWx12+U/+c9XnV+13KFC
s55nPu70n/b7T9fnMMPRu9NDns7nK952/fw+fLT+X697u+LHv0RcvR7Gq1F07Wb+a+dX9ck2Dz+/
0D8uERMfXvq8hZiJp3/5J5uY+C9s/4XL/76V7ZRQ55ba2yAZwbGR2okhEbDZMf7diJloGIqDql2F
WVhErxILZl/TLcOjmC5JIO2dGFk2rfMeMq3Rl15lUFtVG9J9FsQQqNX9E6dgiGynUZxTSdiCb5nm
xZox0M0D2fcfYl7YXXiiNmMJI5awiabqYcswdUBgNWT7J+iiL5B6xJfCluJ9ZzsIPnfU+dpmdGtg
qIzPeQoD6eSlRRFKcmI2sCTgbJ58utnEtBrp78jRERCxGqhlxFa531PnnKvy+ubowiq5qozAhifZ
oL4kG5HY4WQPDhMx1Y0foeVqw3djUD/fFRedoAF5+5Dqnmk4BFZxKZS4uChKo209vQC6Lla3WjXs
3AJkw4fVVu8ATE6br5ALsqNYWJk5skRGfT/vJbb2O60iqOkdb/sFSdGcwjSGlvfXJYVb2nf9WeXB
4uamjxzRLHXnyGVPETN6Qd6kUH8Tq4cemRL1D8L1jUz91Th0W4P/2xFQrnfyq0nL3jVYJIxi+Txd
gBNxJEc/JF0DqsLOC4pOU5g+MmufF5Z/GzhK4ICGmew5cFwIrghe3VYI47xMssZoSdKjXn9Yc/Os
hnLdxUl6/LxwVAZ/34TS/ae9xNDIzDORbmOvVAZa9TFCa6PceXdBk3h3ogfYy0O3tfS2LpBZ8trM
zhPCr3PG6DxSWTq5zitvG2ntg21HMXHTQD+IZiR0dkAZWT+IHoJpwz6RkoWYTH67iaGr615KwQkr
MoqjEZuVFq0jAy9DbcyHeKwp1LtWkpQ7YW0Rk1uDqdWWYuI2O7mLXjfKhLxV7yR8Zw8yTuZGyqH0
AK/x03eejRT/EZEhlYDtv0xqY6bvdNV+m+0meEIVPq00I8vjylsxM1/MQcMQVF0Hhcn0qn+/rtsw
pVSPUkN7LV6EYXkq70iZwLBluwfRGFmGYv2tna1dZGLNqAkhWjj5JiBbEL4eUL4b4076sIFe5AQM
4i6WbhveFn3YsOzhepVgaFipMKMf9akJw7w5iqHozc0nG3V60MZyEFvOE//TBvOy2zXU3tlkUNul
HHzK/pRwREQBWU2uvuyn19BIOV2FCEqICeJtERrUiNRmcKTDS2sfKAVAnFKMwZ7+NFqG/4TQgrwR
dtBjzmFeMfuWQthSbCPWzj6fhrnXU43h1PtRjr5KTUomIzdgctPD6DEAoLa3LYIGMp+w16LVdsKD
Ai6HM7fjX60Jxp5mVNflZlwCqbKg8J/gJO0EJ2kGQD35mJukHqeuMNbTjOjNPmJJ1W+sHvmm2VWY
/2kYCIjKvFMsj3duWw/3o2Nc9TrpngoO3IdcV8v1UMbpm6cbpJQAWBE6GyB5m1JQcuR+KQyAq1EB
/VpY1+5Cqoe9ABsLFLJo6sp2l4bhJOvZJmDLKVV16wT81lJM3ODJruOGW83mo/8B9OzVbbSHefHb
zbGhirsKYMxF4Mo9OIXjHDi56ulCdEUDF7sBhKBC0/5mLamC7gvV2GizJ2SnLjKckw95I2Rip0Ys
t4s6AGBJWCA3qx7G0BRCdXn0amRzguquzOF9Fj3R5ENCtW2qg+pwq58T0e9e7AFygMlZ3wpnWdOQ
g458OFFrq7r0afwSuo4F+XAM5FSKB3RDftlCUlkXMeFPvT/Zkz59iX/vEbVPhC3zU+3k0Rnu/+jc
lNaqcgh9Qur10yQmx6IbwZNUSr6HhPYkj/bQLYRP1YGgJu+JMnzqRNQHTnslbV0FW9GNG+PdDtRs
+8EmLhX+yOEFP4m+RMi077UEojvdOSRT05sKjJTzWPTQCUaXxKx2n+1S6xz+ydYbvnuQEH1C033y
ue0qrGIs1oimHSg9WYqZohjkHVnl1jCVq677+UtNvNmXAbKbsa8/E/WozSZ/8bxURkG9A9cvZy8K
EvIXozMfxYowt+NzmfPQmOtEa82GHxqdkuujn/ruUfSSLv9r8GxzI0bdULhHrwKSzM39l0v4uzfb
OmCmqOG4qE9Ms/PEbbHYR+z46XI11TqrtE4mTvx/WTc7/1wbyKhQWMFG9oNsW4y6dy/JJSz0hRN/
IXr31eh15Qfi2o6hk/q1vfAxtqL6q9NGpHTC1n/wQ5vfTCOUjmZtxsdP+zSQfh39roTvhg/xSZEr
a99JOfEnaAcWNeI5pwB5ieHcwAq4aUOgl2ARzPI1jCRnHcPWtbAIlJMwTaI1vGPNqZkaknUfm9km
XBRZWUelLe1nu1gwD4WbsKW5Zu7GyEGr7V+2NPLx4xXm9VpIOqJOkqtrGBRCxYg7WLCSb8UwlvPk
zkniOwC2Ub5sUtQsPB+1LV+r4fnqUeBStKBfQKrVkTj/lyZDrxe9VwNubziZmAo7BR5r0c29BBXY
grDaB6NbZOZa60JQbk7VbAIlUqaSA/9RNI0OgQRa9/di5BUQ4Mwe3eTW4RFY4y8PnprAPyrIeytF
Wq1IO3rnUpAkFXXMY7ub9WthhDrTPw+CECmenITxzz7zmtmnmmiXxEQYat5OBqsHg1CuPcMVErlK
/txWKNH9GvyaKaRC2qRUR1EMM/3uaV62DqFyWIqfwflXMRtgxvWnidl2+x2dJvTBJZA+/ayKZt5q
npiXzVvNzhmCTcRrk5Tf9Xp8pNa/X9hk3A9jhF6MmlgeuVZKimLLbYplBVeJ36gP/TQJMYa9bBSQ
2cK3l0zjGFST3m2mtQVpleBol2pwEbNBzn8kTaAxF0OLzPyd7vWTkJD8WA7rlvqYCiQdkIVJ7tzO
tJXbmP4+RejilFiwcHEmyqOV6EIsPlQLOwPZSRlquamHtK8WhSb/dL3Nz0tFrwsmDoaBs4oYEmWn
mqkHhBdJ2YNNtfGdW2vK00DSc6lFlr4HNaU8+aVlw3bvuShO51CFyXq3NKfsq4Hk697Qiu/FKNsc
VycbmEYPEFhT7scpDysa3VP0fVDX38WomXK2wjegdOcffac95+WiJ/ZVMqncw9IVH/uoK6hf53lK
4X246CWAGWFrFao1a8d1tmORSXc5dbrroW5Rm+u9fNlXiXIYRRNXAJyySU5wIQwfpqb5DK6Pg5e0
P3vC5YO3FgVf0kwud6B3yoMqQyz5W21QSA6KYRZkR9Ii/lGYaqFKWCWkzkw5nSj4f+kTCufSpHJO
6lWgx0gWfljRK/nRMC3veNtAzMy7jCl016vfL2NoKxLloxcvjSB/J5WaP5KBKh4lKf6LXH970qeR
Ihv9DsgkUlaTR16oxWMWNCuoz8er8FeKESHinhIpMSkZZnWv1oTup+VikevGCoAjtL5vF7Dj5Jyk
BrX9Wp4vO0IlCzNysqNwBkUw7tWBSiFxfRQi5P1gk5aEuNpqtdemKrWzJQGPFUPLg1R5rKnKEcPC
saqFrEfWOfUk+fXnmrZVtLOUwDPuFo72Oq/hITa8qipqfz6cloEVf0vA4FyyqSGFqVx8NTHW/aRe
OtvERKJn6CREqPyIoWiEi68Hjz3oxMNsEj1qRnuT4My8D7lD++CmUP7+vtzNU6XW3O0dsK7TSxBN
b+kwqKf+tnOl+mhw9sxhG1Dro9qXO7Pzhp2t1DX0tJhi1dSoWhFj0RXW2xqx3KxIIgLFLaq1P4J/
bursHxZkMjWfUSDtlIYjhGji1nNBXU3jSpbUm5Fyl5/Ts+Mn2zitaMzG+blYTOtarG4VcPmftzZi
x07Q9vyXbXNKX3baAH8jvCDxKkJx5ovSOB13Wh2RTtPLvij2M6TI1gtEZ+W5CpEMtPo4/ZK6Q762
PcrLOWJD9FzKCyuTlZUzIfORgk6PxoTcFD1hGwGiAyueZkST/e6JITRpTDtGDC1PN914s24v88x8
gpe6uSp+0l5VxXBXXYfizWwz5cI7V7m7FaaOoktYZidKV22w+70wiiaEGGJrAuiYeK6b69yYj2Ht
ZlfQmRZHRYMizqwqHQD3XLAITfmcGKDZKDFdhdBr7nKy1S9NxTtUhQaSw5MSM/W/VFe7TX3Up2FX
g2ClQtg9iVnT9t+6wRnuxFIQsJekVIurmLP1fNvoZvwg5gKpXoDAiZ8UR3GeO+SHYXhxTOkpgCnv
CmCzOmYuiNRplEBtcOs1TowIgdJWezHRG155dUq72cGkxfPI5DxPNL60lxW9QfACN+ELjs3bNB7A
lNlX7I6IXBH5/m31bc4vgWNImrKWPM/dOJ0PD0HsZRfRyAbSUGONgK4YImj8c6LKK6hpZNnbzM7p
NIvkRLfyoxzqud+7RL2SXTxfddZdkyMQ9HtCrDA6onahZEHGpEsbE6btPdcx96mCaszESylPUnvI
cqEVLGgt5/E8jXAhhJdiPNR1sat0ipf9aNxm5P9hefLaq6upfN6mnhadQzQAL+SUf1pCN+umqA//
IOEwTbR5XVLBAJiUaPHalWLq9EMHnkAIaPedU1vXYWqoykUFuCQ6FiuBdfUTw7oaimtt6z6yFrNN
VyTlRIXTUZjEUuELjc2iTlUfjCK7iUnF84LbZWbbfBmnpeK4hZvm6PhWu6cwm+L0OB9fTR65V4ne
EI+chjZsVJTt6/d9K1WPkW5tPVkdwZq03jEGYboMxFC3onXceNVOzAZF/xa6U6oedM5zwadXeMGt
AvE9B0JEK9i6qJR0Ay1HsBXDMSxAUSq+cxZDpQTxKaWvqeY3d9yp4tsi9FlgHoapYS28cs2QFmUJ
nl8MUwvCThXBbb3gY2vmGUoL0AHtq9xKt/zoao8kG/glh0jg78CEfhtC/G9wBPZLC6nvyydfHZ4A
tFjwTWNU3nl8XFG866xqedSO7dSInmgCpKiOVuG7BRzozEjArRatFtVrMYzK6kFz6vC1i2onfMrT
pn7N5eZdaYKNbRXFfd7J6hNl6cAjy4onxcDXnnrQHivP6NytmA10zvuolmgAMHAeUP4+Ri4wqWhy
LokhXikBP4hJsT4svsc2pyFh8fPwq1dKMFxP3lIOsf8IsbxsGPIq5qv2IBqKr2TDf+iMNn+gmHMk
liRDdjm6Uby0Y46rqa5DjPrbv26zreYbxp1qqe9ugiBZ3ynxpcv4peRxEnZ80IiXZmrERJ+m5t7r
k+faLH6ZpgVpaufn0gyXN//G9A6hP54bOZXBsEA+L3pz80+2ITH+k9+8LAz5/GdS3a/02IvASrsw
7gw6FcNTzala+SqMQTSi1+bkSRZi/GkaLGiw8wP3JOy3HcSST36z7YNPDlfHhu/DuyIXKg8ZXPjD
leYlovf51aQ6saGex7rFHx3FjvPewk/zJWNd8KsCUzcaAcvOhlWaT22Ub4yJW1qMoTYJAA8DaJxt
Xa+hYfRhPC1shFGsmZvStsJDnnfSPcBB47Gt0u9SZnQnMSLkqm44mxmrls/NI8IhuyDK+lPa2Aoq
OVRqDGaoom+aqhdhE02bGpBc2mq2FsNcGsHuFu24J2bL578p/RfQ0AEVakqDVmCWbnRnaM5RVDnU
qQTeQZqYX9mUwDUAIX8sPTDonn8RPUPlbpMpDezI/zqByhjRY9d4FXZzTEJoKCYXJf5RdSSSxB5J
ZvuQQ/QqP3OSiYIstaG3jYVvOZAwcL/HCJMckzrOjlYf3ge6kWzD3yZhL8zSzxefuz0V7Vh5o2+r
xfwHp9+7Cduft8xd59fude5tATnZa6Vz0nMVBy1EC1Qa5NSYLAKz9d9TYJ4UEf3gP/NFgxvrdVSy
euUqdnzJMpgEIfdTd4NZKBeTZ7SV2Tb5ktJ9h+RDPZ58HXj2pvQpJbIqq199MIquaDQPgHpbay5w
LTDbYLvV8TRPD1DcN4vG5W1CN/ltngigh0VjDc1LOckeuNvycwwdqRhRKaEfq2z8Kkai6XJ9+tB0
5VqthuxB2OQAIphytPlyY3IRzSZVG6zFnD6ZoD9Rt6OkNcvZliS1vRhawOrzRn30zVXQLr/tSjnY
gTK5cCH2ELbUgVvWjftwI2w8HAXLQg3qHTwjlywfkPhAZumhdcz+DG/mOZxGlMkXDwMs/BtI08aV
GIqGGP47QPmQ6CRucWU4F5eMt1gkTDXV1luYDdplCTE0dcL9AJLMRZqxz9VLDDpez8fgrp5Gwq76
pn7k2eEgRrY86qAU1aHYWkhuLYTx1lSyenFVpMK0BqY5YfM7WbvTh3BRJWW4Nh2puAtyg+ws1Ly7
2FK0O/5uG8CzpTy3JgkUudX9v4dcWSaQoVDM3eqHVA+yN7+gcNWGlQqyI0laR2NhnXQYSg5OJetb
i6DItaUecgUFi/xqZME3MlzlDyvcoqjhbfidKbcW1XPXxlHNZVZ42MymcRYZz+anpnYOYtaUIhjv
44GPOFqj5k4GC7mPkbhZaWppniibf4dSwaeAQkHSezLNzWwz4WjfZXJDvTkewi71Q97CZf1rGbWb
/5ft/umqwja9Qs5d6toDKV9O6ct6apop8yoaio1WIYDf02wSHp46KJtGlfmHTr7CJtaLIYWgD+Dd
jb0YzftSJZPCBbLNKJc6NMDKJ5nl5KloY4pFrb+gsncuFRm2oUqLXabKwV3a1VT/Gpp5TzQI5SnH
hVwJHdIFshjGX73RPHYRn2Cpr5ZGR46TU/7xxq/6gWpVdAcnUddloVMqMzGrqppBI3pTI1zGiZ21
maLWwZj8GNV8uPCLBs1177ffKFY5FJRVvnqQG22pL293ReCGh6qWvxl8xnapbUG/k1nZS08B0tax
x2EthlVft2uEmtKtGLpjF65kQwv3YuioE/kVQhfHgZ/KFw8mK8qNoN4qZFk6o/8MrjmFfq2QbfW5
V9Kfw3KKt4qhEzkuVGTtz1kxTK65vh48+b0dRwfmV1NGdSjWwfrWaQQ6uuMEYyoolvDHrBKplc9i
JJrETyYiC/U97LQ0WffWXjUJ9BM20CiHkbVbb3pYpzCm6EgCUWgmJnQ11W+zfNV0SpQm77g01HWu
dnDP/p52CkPLV2LH27ZU1i6G1JXWNVIxyzZus4MRJegEIhe7GsGff5MNSBhU5y9p7Iz1qPjBoSnt
9FGLtG+IeCbb3PPA6TRedhaN7fb1qbMvYjBURdGs5klN8pSlUSKx1DdFt4PQ8MVNC4oJnVJdOKol
3dWTnAfZAO+SxrAtGYr2wZ4XqacvOhvyyaBuiBvgJlbBQNvuxxalS9IX4ddGhaPSNOy3uvO40UU5
PPEtdRlNV7dwRmTOGzRBb0relo+6NkQHHpWUNRTP3VvE43GsOW86kToytbkMFlZVHvTRfhfrOAdw
+6bs5L6n4pF8RKNz3w2MGyWZ3D/qiqn8RUUp2p1ARPbi6CiahKOQb+XcpqbTpGiCgrJPuS4QCE8t
G6bhfLTOuWOuxCHUDie5ttRbKm4tX6oolC9Z5X4t/x9h57HdOBKl6Vfp03ucgTdzemZBUnSiKK+U
coOTFt4GEDBPPx+CWcms6pqZWkQhLJmkCETc+5skMg6qpgrVmWbhaoAbd3dtt0zTPvW1NTdYVeoi
eHNna75zw2RaSR1TwRmRuZvAHP2dqhaa84qr8xo3VjwxFtka20hjPjUzPqmrbI4LsVKXUeRnYnXt
0v2OQ0trgAxnyh8Df11i+7eyOzdAzXEeT+lSRERhyk1rDe9e5fY71YH7Voj1SVJ9cu0SxmHdxoLv
egA9pC7jRXYnXUwtlgfO6VIsSj6X+mVQT8rNwOsLQawFM61Q0QI9N4PjZ+zhMYoutUaoGD/X2dx3
i3ePAC7PUz219l1hmq+6DH/1In2XHqcBZzj2Cf4KLl30dfayXZva9k8U9g8i7QnyIdLA8TE8uMKr
HlQgPzebeaVHZXyrqpERxzeNjjSZn3mvYpzxR8rmz27o19u8Gwk+Bl77vrRXjTl9hjKLLCt/wqR3
1g0IqWOlj8m77WeIGQfipZ9QgSwS+UM1+8UQ72prXDnF3uWMdkS5G6Xm5cr+e3XSxmGxL6T7cnkZ
HgO3wjoc8dzfc/6xzmW0gb1AubquGQXeowcPYteW3nDSomrA8B4rK2cw7nu8zG3MfGlTvZk+DidV
VG35oo2Rt8tE6oZ3qg1pEDA0Zt2u1AxAJgnh6WXVppyzvUH+p8b8Fa9vOEl1Pmyz32QuvkBvXqle
J0k/KqH3+7kzTFgNy4wk7sgE1W4CS+/3QMUCQ9LHBWD2hWNsliFtKdnQ1GxC2o4kxk5rM3dbo2eG
2rVp6Jso6n7WNaF8LW/wCYT3ArPiL7N3/q3YvvfDrw5lAH9pWxQy/tHhlx7k1+syarRyib8Yx/99
/X9b5tp2sY//PaN0UFbht8u7SZZ3kyz20Gr09b06sfkU2aW1MjTRbIgxVA84jJUP3nIFvgACk3uv
WlQxx7jItYPr/TE0yLuJ89D+MuX3CmMzFdzGwv5GzVRL274uzxOxLNVkFzLG8cKxCSMncbqdUycK
VgbP1bvaH24MVVXzijqvSGfq9laPoI1D85P9KQERen1n6tXh+3rc8Ge5u3YEXS9vBUHHy9uw9cUE
TNtg5Ow9FoSd+oBAqek0/mMuAvsO3MtR9elLUzV4CHVYE7ujpao6urofblojCDZmyj58zQkuXAn6
Fzdo7zKGL/XeRbznpFbhrtA/4mZz7Qf71x1Qdbnz/GzvJ71z7pwq5/lakAI1hA5EB2WDczrbzlld
+VFrHaKue76MU1OiIf9ehuW8L/jPIvDNDI+fxL4TVrJyl1XVuOtSCy508urqeHlJA62MBFbWZliy
jYPsIyh4db1XVbzOMQJ2oCKpql8g9dH2zxgG+Lf4S3iX4h9V1aHaZJAm23qKU5QHwf5Z6ZCv8Ldp
H/GYax+TlJyXXZswvoap5WOmgGfyZ5sazFOw2+QDah2qqsapuV3K3sMmwHyZ+4/1hIi7XS3gYhu4
nt/alfxVBL13O7BpgAKP0hJkqr86FsvyBiME5DidVFTtFu1yNCeQGWyMJtqoFf64VMuq0aonREGE
HxrWSLOOeRTmm1hi1gWe8F0anKBME2QbHNzS66HQN5c6LFT/dBk1BREKFm789Y8eR02qlvmonnP8
hifINjxnv2K3oXY7wypkf0XhZLWGDTNZPwR9TOOYjXVySuC5oj5vHdMi30bEOPepB61qrhvnSM7W
3Uf28KRZAyxrVJFX1iy7LQeo6XNGFAH+6fRuRmgi8BfSbdtcXtpLt50v7UNh/tGuxs/ASS7j7bzX
7nBVRJJlRD5paJpzu7jr5hnH466ekuO8eO8OHtYCBgZ6W7GY7VocXPb8ouKN6o2QZj2FbsYDapnb
lJP7oGvJvl/GYn3gH/0ofEPCdH4UrrRWokW1By24FYrd1hfL6LHHiGSCnLkNxdUU5ipPg+wskzp/
xnHpvkFN/AOYVbl1I6EhsBbUHwFMZuJHNWQ/PNpJ+OOaWNxB0WzvkK7GQKjBBGjw20tT5MYIFJHJ
b++MViOWVgDPVoPVGNWhqqqoPXjsYYQjTxQvmi/XgepKWySdq+HbdXnVrBa5tg1x8rn3PvKxmret
JSJj28wupEWN49oGI9JmzX1UsI1aupw0a05jb3EXL4I03xJAKlb/bRZYqvRoBdbmsoha7zLIzuQn
Q7PafWqlyflauBUo6mFaX1uQR0rO6FjilTAnzgshyeig2q5D1JWo/XkdGoa2uXYYk880oqbRzpEF
vMPlxS6N6rJqQXag3rSxcvvPd2F5hOL6uv/it9lwjMJJHgPd+1WoNlVVHdfqH0PSRstXf9R/L6PN
ob0OsdXC0IgFr5P/r2t5yzitq+M9ns0HpD3mXTJ68apdJLQ6lP2RAvDrTa0F1m0ZB0hvKamtDNGo
u4z8znpyEoK9YTvpuFwyR6/4UqbZvFVDkB9IUFbCgCmKamc/5p7H7rHVPobBOMCcQ41bj0eSX4t2
+dLezM0PK0OpI0lj81x39lHE/XbQ5DEVTvU1LnzBU9LSXpPUbjaj0IYHV3eSnYe2xq2P9cS6z6ca
azsT8fuu+1IIL321as17qCASl8i9vYbkY16q6Ki6VIH0A5BmXeAbyGj2FY9C2Cs8d781eAW/ZJjb
4lyhrVXNwczoxRv5kflZv5nYa288a+VqSfYcxb18zsYi3fhF2O3ywpXPelWld9wB31SnKsYo/Oyz
WzypGnIc3k7YcDdTnbDQmsX8ZbHAi38tNou83xEIvpv6joTfXLGHWUR8JArZYE6WKsonN15n7poc
NaAk0QYewn858ShjHCMXCDs74EuvHY2ov2Dz4iGxTBRAK2KyTGP2oJBWoAzvm67IHhQIa+kTS031
RWl6L/RcX00duw7P6WrShZm+AqtfP3mVXT2xl4YsUc7lTlVVh1XBE05T76yahCPbk9l5L5fxy6RI
W+xSIw49+STTfD3Y3dc0iPpbNYRMhn/fze76OsHQu7XOTfIkDHuVeWyCszqRDlLBeXgICu0+bSON
wxLAzzOWZfJcDIL8v55DWgmR8txZHpwFPIraXRgaFh9iKNaNE5MiWx6muZmhbZxi+7PUVKE6q2XE
ddj/u22SuPCNAnJvpt1Uro86IWdqH7mRmykt/NtxjJt7PEqaNS6txbf//4iCNca/r9EbDZ4kVhXt
myzvnsWkvYe8x1O11Nqyj/fzMBprTbPFs1WN3XOWv5t2nj2pFgePEZwMnWGr+pIp8M72iE5SJLrH
PDWBNTf2mbMpztyFlF8HHtmxo6XvnRdYWxFYyaHKdPfcczNwBz+8bXnMtdB1uRznQLvxawCQuL77
yGHOmC3Nnfk6Ib10qZrSNV97GXp/VK+9avC/zS2J/e3RvC1mszupItBRPuChWyHl+FebutJ7FC8I
BYdkQcoF4DkV2OrqKEtuLo39giZNe29fuNZ8nGvUsZUoe48DEs8k70Uas7afZA9UvzSTD72x1oh+
xl8BTgIHS/xX00uxSKzB4GQSYVcrOTuDZp4zFGQgN/EzORVRfXPpdNPOO7iR/imG0kCqJ3yrBLeI
wJ37ncTAZlMFs/XSxLa4Jf0hV6pqIg7+kIgMk55W69eW9ckw6/5Z9bUILGRaE59Vzaineu2f54Rb
+QMaOP7tlGnZGgAA9iKTO93JZrbW2C3FXz3L27JTcj7JrkZVxEQhy520+K1eDMGWAWpmthiTtCOK
TmomW+vk69w423LynE/DMNQ7md3EEdLfM4jh9nvS4HM4dYb25srha+u02b2q6eab6Dv9FUhd/0hy
7S7PK5y/+5BMpplHa1U1y6HYAQV2b8DpvRfw4w9N65YzKHtt3tegrs2c0JC+FE48ojn1+2osUMrg
MDBsVYcqjDp3L+M8BD9uEQ1bX+fngiQK9ke9QAEijLdeiYvW6PecjNspOwe9bnLHzI0nlJqHdVYL
nw99jlbCa23kuKxxXftRdev2TeNfLouwrm4N3yEE7dUoMmrfegt1bgJuFVZDIzDwiadUZQ3Y4vTd
8GyGi2d4Yaff8jBcE3rsfxapfLARo/qYJ34wttXUD12Q1Xs5uMQIjcI8W2mjb2KDhD2a3V/UpMk/
1KgQ/fCcoVjFetm+lhKj9dYL5aqNcAAnPyhRFOU3Jya73XeZ278Qk1i8xsC2q962iiOSPPY31elV
UfDMB6O6VIHd+Rv+3cGdqlmu8NeWP4A4W5ZGuvhf11KdjTb7f18rwfDEtozgzl4mq7VS8yXKC3uj
wm7S6XPcjZLuV7zuj7ocNX9d9CgOiWVv3Zlof8zowezRinBeciP1to0ss5tu2WvLtEX6VuMOLJeq
Plrzmag1eV9qmlGbz2P2qCaqxTynPuDgMfDMox+DoAa2VhHcqrV0a/z3V4pe6yjh0WNF4aWIzM4B
OhpnybaXol+pnkA2v7pV9TJGL4RxAOdxuE5Oa04WEfpBK2OyuI22YNxuTRdvM2Cs5AJz7q9LU7jI
nuuxMSXYMnF5GV0kgGs1Iz3OSOTpvvHh6DEw464Pt0NUTZ+tGe2pv5r7BqVd1ax7/9r8t9FqkXKJ
6f1ttGqO0/R7UKFtPOq+3HNycnYZavQv9hR9k247fUMk5ElDgOjNNlMHcpWjw9xsOf7087xSI5BZ
3A4ygM0ZxjWA9v6TlRrj2iIDf8duEuVVXeuqO1XvwY0Piy5UMHxja41tV2X/LKP6jK+M/zGYLW5H
DVFtj3jqrkVn5+iJXjtJGZg3czWIF4TNB3TlxPitaq3lxmP/JDC0Q3V41ZfB/CIBtoDt0MF4LZ+a
0wL3+Jd2PNTuOrvWXyIfLdjBcX6NTzCKuo6/ti/j5TI+9Biv1lcf6N/HX183Yp1/jFfv5+/j/2V9
9f7b5f17U3UzkkB5sQLnR2z1w7ceFeg5y/GH8Vcw6RIE/51yT8jA/IZ/+vcxtb0jIreSDafj7FEP
SrehH06f0WtDiq3VPnkmmsfN0o558fQZRZ61/bu9hGh3aV/Gz74t90RPulWB4cqtsLO2XeWF5t42
g+Vh4CHNjepRheq4VtVVKyym/KO7SvtjH4/j/to+GYNDpCzWn7F1RpepyMyPWopXn6zqT/R2C81D
b6yfh/2IR816RIZlm9dBi7QfBX5a7UlV1ZUqtIF0eWR3AiUUHkkaFK167u5UkdVBd5cshaqGzuis
kXjpNte21u6JY6t6pM3p1rKjeaXmqSmqY6pRlYXT2SLv7+kfcrawemuj18p3kpMcPOPSPqVInIy5
i52mjiMJZwP7LAfkX7K8ODZej4t6DpprF5QYd6Pdrp0I9MKb86Aiz9aif1fOz2PC8SaoOG550zPu
IPOzj3cBlFKJ+eLSBu1mwtiVDUfiQvNzzQfIbdNzNwZI4ALLQPk4aJt1NPowCnLzrHrdZOFZgRK7
Max4fu4R4lpOw2wmu7WlW8F7Gk+fDHQJf+bZg4eSYbRyXfAR88ITRFb/ps/Zt5gVsAOp959NGG7D
Due5+IwE1HLEtAasfFHiGve6F4MMMBB205v6qGojoZF7ddXcC9mMl2uNZ+zGMXM+sxEgEBx+WENF
BPW8gZl415b1WO1aObFlRlBvTXJyvHOgbZVoQaH0Y8mvoajWYz3Z6N3W2k2kF8kxM4b5STgpkrMI
y+1H3Qlu/C4WW3/EMdbQovGtyxbBx66MD2baj2+TnxorDoAlPgz0zk3GEwUDPLtIRlxKGp4YvwtM
IH9VOR+lRy1o0KNHC+gMDUq+Cq9fsxcha5Ia3DayCE+cpQrPHtE7WW7S0eKfZHmLumYFlpgQ/I1b
C/O91hYPcZEF9yTc2lsbdAneUJqELxnHWxbvVk0HO6L0ffNRFWzu7y3dQMowQrvs0o7sgK3VDwLk
9mOVQ0xJzBnZ7b+m2EkzEDeM369NMyKde90ioH1dhjwpxjY8GS9TBcKU63zuy40RYoTcAsa5y2bT
+oQUfxPp3afKMaOzj5jnSjXrmYmDhu2+G6haku/3t1iwg5vKCChuNHOBK+vloc3aQNv0acsZqSrt
7SyN4t7PovJSFFidYJuMBLYLFOVcgazc6RY+bI7op/siki7sG8P7jETztraj6kc1dO9Va4xvtqcP
N5qZihMOb8Op6qpmM5h99yKbItyQIk/2wkjmN+ILwGiiFvLFYExvsd9/1sCaQBOkpkcO+5tieLbL
zn7RwU7x9c5vJc48D/EcPKlBzfInA+fBWHkJSstm2e80fcy2jY1+H9yX8dWSwUnjufvF9dHBtEbA
OUmC6ySUTHTpxqH70kxQ6Cov9x9HlMVuBwMcwARS+0tD8M0KvPoTyvv5PvKiZCc6p/tYUkZqAC69
aOBOpTy20jSfzaR564m77iJiAft2EX7tAsN4WRBH26z1kiOmv5AgEbNaY/Zlfh21n42pTd8BlHL3
gy/+FAdesrfqxNr7ItQfuwhtb4TH5u/ghxDQ0r61kZ+DuxHmQ+RhWy2kh+UsUIeyEultsChIqyKc
Zv0E9qfYTgu04tp2ufIRmfY7/qAuPc4yMDb4iD3LptH7vQ6fjYsRKvZqTV2Ox2j2CC3+81LVVWHa
9njUoZH890F6p+mknaNhPDppwyoAGGMwQkgl6IDMrMSQ56hNnMe6HeVDGnxJbQtb9byIy1M0hU+q
zws65zGupb5vSzCpA5SCdJ05sX0jK9cgh7XUI1Rm19yaK2TfGB7YaDzW/q5oUPmbatPYzy0pacjs
Hvtgg4yPmMF/Y2Ap+wchEmD/+nBWNQRv+4fa9Ykwl5l5o9pUsegp4FVgnDEyYSnV1oXme2Fo3fEy
wnk3i+hIhGJGS1TC3arAWuAds+AfG9N7JHuf3ud6gMlM7D8WVuM9loXTHfHUTlaqGnmjeY+bIiE8
6c9fhDEcRxOkixZk877TbHvLpkP/AICI/Kl2EKP2SORJPo5ekx19xwxWURj9tOts2fItHtbOs9uw
N+nIm61GFJRfzSzNNyJsBK+fYwQASvDOE2xYPA/Kul60/m0f64KMbSXvw8WuAInY6bnvQQlOtla8
RxG2zZ6HUJ3roi4Az/uxDkX2FRe/aCULG2OPAUm1zBcmZhAp0AxPFi/IxeKF1afeY0/g72YagR9C
Gze2XSNgYwA82Lulad1KNr2HSPIx+vpyj9Ddbm/PQ3YH/ZtbkTtm91gt8ljkFPA4LWYmTVTPz9ib
6YRHMGQbPd9Be2U03vFPyGAc8qP2ELLtYq/5buvToS4XEf7QgTHcz1gcFPG0cqXhvc4u9rhJ33Ko
jloY0ma2CUTUvoNAwhnCqhAftrz2vc5XnIWi90l3qxNSIvlajco9ON9W7mM7skxC8mXj5yWyqKaQ
Z0eELb9pt8UKtcG4Kw4gRQZEJypTPjuRttanU+ycZV4neNaM5dHEQumbVZffHd1JP3QD+GKS+vjK
Gi551zyfAcq6SF0UUXtWdj0mov2e6ze1tdIHIe/9hUammLSKcQsWUyKHL5/8hY6rmoYsQp0ll+Yx
8PP6eYa7eMRkWq6aNpP7EUzcFnsk/T7rkgT9CuOsaiBlAaYsBcqF3S5Dn5gnZGSnN401mCutLtwn
5FjM1TS64WfZN/e4QPjRiketuwja8qp3SZnBHGnKZFtaFU/Kwco0wFE5nq5m6kHM6Lw7wlTWvIkg
XLFP7E+XaiNDc9s5CDL5pKX5GtJ062eGrh/1TOCzhczoKjfD5k4VxZK8afnkx0tjVu5Rr7FPqlMv
bNRHiJHdNA5mHrkPKqSzo/ScW8XW1ZC+n8CB8TOu7IdUBtZDXMnmDMEQVde/msRy1aEwGY6Td3tt
HzPNXrtC1lsjySJ0ojHs3F+W444IdmdyLkuphbEc7U+iHX4aYkZbf4yrH8VZDH73Q8ucfmX7zfTs
t3PAv9Qejpxsg83QVV/ZAbi4aJBClnoZkwmDYqeq145LleRVFojy7h/to93rmxRd7Y0adi2qihCG
XT6oFtsvan8zTka/Nu2gvBnDo25G8kkVsc9HG5pSP6gqSuUGir8o8YxCPmn8FT4hc1nuIt/HXX6Z
pdpQ04S9bqTBUY0bOogv2RxuLxOWYZUZl1sxh9NGzRpaWz61rf6GJWl1Uk2jj9esFOlZTQK7V+E2
Eu9rMhRnYyAQNxk4V1rtQDAWWX7unuaHFhXR1nat6EhY2XgyZuRd1YjRE1+JbunPQvfbQ+uIYRt2
eAXrVXoQVe1YmLyY4bnp4Pv3gXNClQQJV7wENo69iFRhTbhBBrY9ELf0310eLknt2W9xYqSnAQza
ug5d/92KBbdCvU05ZVfOmxNif1L48bqrQMwbhp8dRGEZJ/BpyS5N0+G+6rr6BrVR/Ylovbu2hUjf
miYx0Jcp0KV3p88ahhDfhEwPdWZZPNv8aZeEcwivhKKPuTkH5WRyuiEa74YI6+fTR+jk/rqbg/m2
yaT3muTuTVzPtKO/sjNmdFOd0ho/SpOotETWNSQSgQu5RQpkmT5VwMLieqzv+3puH8N4+KKm177p
bgoHWXaT7HWWFHcEm61DEAA17+tRni3PK29i3HZfnMZwoLCWyRfh4h6tjjztcEjk4P5E5ODVcbPq
I6mqZq0Lw3wqxynaqhUHjh6XFT10W89aMWA+NbrVSzOODtB+I/nixPLOzEwOUaxYgqr4bpDxmr4t
3jOWGfsfbmLxfQyudbKK2H6OB2AYQ+59DBZQFg31gYONivSzHuWcIhEomGu9xNCrvKDootLub7lz
9GuFogPV2q+n8mvoNwkGVKG/bo3W3EcB1UHmiCUNA67JxGvAUHf2LtGwCFe9Y8YJLQaSvVa9VgOp
3YNaiLefc6sFpr9Bszj6msc3PPyNr01vdJh2FfrJSUR+P2l2uVDVxpcFYVZX5qEV7vTKWb8+RmYa
3yhg2d/bk6VdAdH+3l6zX/i3djVeG+uWjGTh7PU8jbZFYMRY0Fvpaywtbddn6B94YZq9DqZWH10T
80vVWxm5xrlj4om09AaBiZv6mN/NxpLE6cRXBfewNZkfhwGZgiv6Q7WR7yQd/xv9oY12flRtCiCi
OoRDXkAADvUshI4DHNru/Nkijayl5kfjc2cXpovlSf3R4Xj91i4C+gQBUThbhuY/nGzbV6AaVaTA
nnr7rK7M5QpB//tRm/Ojarq2V6Xb7Ybfs1QHCfFfU8PO+WOWGc/f21nYe9Mw0vu+yLxNBd1n49So
rKs2VURQG/ZmHeBqBYnnXrSyZ4ML9w+el72Wcyb5F/6egjvYLmh6//YyTq0VhpAmu4W48kejpofu
xpvBO/SOSLSNtKt23yJ0u8oDEWO4ubxCxiuotdU6l9nLK9i19DZFaBB3svrg0Z0NmHbG2H4PrB91
lY5fnbq01nwMxT2pZecYYxC2NbHbvY+NzMEjTXg3WhFwsjRk+ebqEnZOY/b7camWTov0cua3R9WL
mIMEyhQPp0lPyjenLz4H6eCe4XSXb3bKUZ5f1bGL+bPRc15VzHr9AYYPeaPYTs+pFhTPMIfuVbvj
VxUIDUjDM45KH95Qb6bALd+wfbdv6yH5NT0skBhLUFE/W27+r9MjQC0f7lxdpiPCbt9GXmCuvcIC
jWEl4ToLiPZk1sRZwO/TT6J/DxA1eu1aoT1EOYn0wk8/9VbsHwnxdHja1NmnkVPrVvcEaCm+k1Wg
uWJnTiEOc1Ybn8cOd/YRfei9mLBI0qJJbrq4dt7mxP1Z57hTNPkj1GS22AsJA77GKnWrs2/Z40k5
7So/3qWJv3fsOJy/LHp/N7UNnoVDkYZAWNv+0ObNU4o6tb6DE9D9UcU7pj9gFfXU9Hp1jrMWhmEY
FBvLtlFAXIqi6D/nyKUcJtlgHDh1aXFvoDi+Tj2v36qqGqcvHcVkkkRsrfKyQDu2m8DKQeFJa3oZ
Q6IIqSXecSBsyJBPzgY00hJQQHAbTe78buSh9uZ0+Spzsu7dtlz9GI6+tlazosjs14WDTbTq1d8n
5P3eCbQkpyLHSQ2Od8fuPS02kwjro0h0d0NYM97KnCc4GgPShcfICcyzL5cVQt0CQO4J/BBREkn2
P4tFcbAWmZwNe29/1Q0tz3c0ytZEH9NXv8tAZuGV+qMQIPVC93sKDIGwsTc/WyU2tONoR7e2A58N
qYjkRvPg3DtthV/RTLiZbDr6iM7XgbswqcEIaUtsE3ZjWHsHuNvuWSRBswmm3HxvTedevZCdxPsM
LiTWcDxIa30GalCF6b26ckXzXdNij0Tg39qbtgswsMddvCD0uR81DpxSd+RJumI4qau+TH9deYOj
3eoJUHEGXJv/MRR39OHS28tFV8WtCUxmpM2yPi72AVZWl7TZwBd015jpu+qsF7hIlaym3M9fVPLL
0+wvbJXKO9WFf0C5MfG32KlOtiD5Za0mCbRjMZJOjjMzesDEztlg1AS0KYHNrtrC5Yq4+42mm6SL
cSm8tDehKfaS7O1KjbhOyBOkpQJvbEBp/rVIUvBW/ASRn+VlVLualUnf3gQZduSq44/VeUH7Pkn1
+pGjRP8qSv8umSRIkKXmG8WrpifBWdU8UX0Pi0WTYyrkq4ejO16T9XxylmoNnnnV2P4AdIKZOqI1
azMK5LEXs3zNZDytC3zyDmouEW+sJVN73qu5o84Nexpie3d5DwYKI6HENUHN9UlybXtLz7eqd8hC
B+jj4q/XYMHZFi4WinKo30I33c+66X12bc3d5IAfIA/F9Qv8wYdLO6ocm4zz/Ekfy+7Jt80vql2t
k0wCdc6gmx/cEu617Gb/89jbBnfbrr2Pkyw4u6bjEoYw0BDsinEjRmwlGz8eHmBhDg/aQs9veUzO
egDk7He7YzrxhsSlww6NEaojcgzMKkoUWJamqNa1AGHX6b7ErORWtRV2lq64Yzqb5tClgL8NdvE3
TWBOh4zE5stQzY9dO+AT1BELnDwhX1wPMiIOAadhqV2aYtRMWjRnVS2Fr4aXeT7cquoUpuVNlMfT
NszAIPp9725LxdzR47Bf1csl5vFbu5XxsoWhrV/YPQa43nrTpTEgnAWHa8zZrgjmY1l72kfHLdUp
2JFztN4jMspfF4jIj64I9pioVa88JMQtCrGLwy7taAR9m3C90Y1nZyireDM9xE1j3CZss28teDJ+
T4Tc5Ka9coaxfSq1MtjHUzruxjSfXgpz/Ebo3/2WutxH0Ev4VNV2vvVBXhwJpicPSOAiJ+Nm7je/
fHL1sf/amVj8eqGbnwMDUIAQoF41r7Bv0UYQq5B9D7c5qqoIs8G+XQIzwP2Xxj8uA9Vq9U2xJT+M
5uPS3zlGtg6Woybb+zWGBOGJ+LXtbwZPTzaJpnmbvui8Mw7ePWeelF9LXDd7aVke+Bo6IkcAGJXO
CEmRm/VeNZLR8i/dThxDNglcuRpR6tr0BnonuuXOT3jnOrvFWAoLr6kruBuPPzB3abFpSOenKODA
icjKWdXUBLKH+mZcjqq6VvcFG9t+3eSifVBDQp5hh7ky3JWFGvCTsxSRifhGVGbBQVUtGeXnWN/D
eH6Ack9Yv31zUF+IVhDnn3Te8kccZRl2SUn1rMNdudELLAZqVFkOXjjHB05L0TkPEvyQiL08x1Gj
rfjhd59lk/9a0SQH8teKAt2sXTCX+g1WoebeNjI0Ldo2fEeI+UfrWu1DDJMAu8fgTTVPlk54pZiD
nb+Mqj1r55iJ8cJpe8b03XT4rmmX6ONuRrDcR5ypxHtZbNT/k/w0jK7FkRc6nVfVcLHz8c8q7pba
iiSUuy6mGaOlwW5PqQbhdDstl3KxAlKFMBoP7xDG1AigdCvVeB1jody7c+pCXyclYUflDGyY077s
SFSl/CZXDhjN18nLTfJAMzzgqIpuhrbz3zp3+QuqPmEsFpyjIfl5qQHa3At2e5vY7qtPU1N03FrD
8hCFWrLxw1ButQbctRng1FVInlThIHf8yVbvJaIn/RK4taHAbLI6w/4TIdpHJ/KyFdZm85ceJClP
sCJ/NLMsJ30awVb8LdWorpTg4kWV8dLDQZtdbri9jpPpUKwTt7DWJd58Q18OD9NS5I1PHD2qf/QF
GiCqptqtKIFF2kzsRdFfvgwL8ra5r513Nera3E1scByzKvbXjqYmgJV6ABjVaur1hC4N8K5WmX2p
h+jG5tZwzsWIz1U/JU8lWJ616YJCnVoADENcNZ8No3vD9DL5UVpkQ82eu25g7MreqDkC2tHR9AWm
Uprzw5pi6z1oppgITjG+mEM2bsq6sR8kEjBbU6TirjdhlJiDvRA6B7m54uVlPPZrvw6g6JEwI8My
xOJOdQv4oDjDDD8EB8RdQzgYKZ4qwyauepx7Fx8dAxhXqdXE3jMT8zeMJvm2k+7Yg8d7h5mnhqfE
WQ6ZFPG6FUO15y6F7KJI7U283HBV0XVpHV/qmdOW7coSMMn/8z/+x//+r2/j/4x+VA+EUqKq/I+y
Lx6qpOzE//pP1//P/6gvzYf/w9l5LMeNbOv6Xc74IgIeicGZlPdFK5KaIKSWBO89nv58yNJuSuwd
6oirASItSiwUgMy1fvPtf//HdDRWm+SHXUN1dcfSTJX+v748hIAO//d/tP8nWBn3Ho62XxON1c2Q
8XySB0sgragr9d7Pq+GsWIbZr7RcG85aHl1qN2v272Nlu1roz/xQid0Lj+tilSrEs8F5whMl2ZFA
Tlay2mqWfqww3+Erpxdkgnc1vOgka33tOU/Q3sEb3XoNVpZIXl5lR64PUKvKHF0zgVCX2SXrtjGK
V1+EYi+mpFnJKlqD2bISaXQazKJ4bVcgqtPX2CAZlExaspSD1LjrVi6h0L2Zhc+ZyC5TM1R3mukV
O9fPu4Vm5NDHZWNWCuhqgXeSNUKq1V2lKeM6q914Jcq0usud7sufr4v83j9eF4HMpxCmpgvH0X+/
LmOBGgqh2eZrg3IOmLr8vhir7r5X8mdpCm9kYIqyybI30mI+6tRPchS7iYTNNDsCX8u+FzNnRh6s
Tmvx9Im/A82r7rnktEdxe/h7lDVHSv5uUn3bRJVXbZeFHw2fEnQrJo90gayBDYaMEn4KmqR9yCYB
mZcxvuLVl8gyiYrc/fnLsJ1//EgdTei6awhN14Shzj/iX36kOqDHqWOr+HWq6majmW26MVkb7glj
Js9Rn1+FGalfMpGSYGmtkHh2EF0DN1EWsqMQ5jPaut4jdOPo0KXuuI6HEpu9qnnEfBTLyikJHrom
Sva3ajCnDmT+QCUgu22VCOOZIGnhYP7dI3MMI3rucY9V2XvGQZZ0xXDO73PlrPeT/jKY+fJz5Yj3
dm8Azop0IL93oBzHIhv9owPTPL/VAwMbS76trey15yHv4xDIC24zXDnjvTuJ0sxeYjrv/8tTRNfn
x8TvP1fXcDTD0p158ywM+/crVKtajZ455O5OCctNn6ou7kHo/wgXQiVhBvalWKNdIq/qTkXjQtLv
8ubVqfXwaCRddh9aUXavJbh/Jr1r7mXb7dDB/PCDAkPSeZxsQ9w2JXbRtVtZbUc7u+8LXRBETZrN
KD/c8wqSunnZraGEeMhgQFOOTSNrFkOloMtsxBRLEPWESEW9jB2tOLlJAQ/ml2KD4PAumrw7T61B
u0cZ33ifWDvuTfs0DWW8HXojvOZRoq+Bjfb3EXfECiPG+MnvCFGxS/c+KUUPxWyYlLckCL4qKuBz
RRcn9KanJ7hYD5WpNbsJYBRhzja+04l13skSXJlvnABlxr+b8gaRw6hJP5nuNIjbhKL0YWam4ELf
5zcdtEKPMFyocDfms+DbZOdl/IWwCsRkB5ElXy2dpWn1+PzqFrTfuRQ7E1LtslhPoXtrlFWA5uah
+WHF5H79JVjteA4HJmu3CYAwy4Mf70wxKnuSmzEK1kptLDURYAEAif6EBL53SpSmOxJvhgBPTbbb
fsUa+pcioOY1auzT4X1M7rJoW8m6rdtfI9Ovt17e7EO1CJ4DtS1WFrH3Uz6Z4uKSH14ac7C7TWdD
ycR65RWTb8gemnsMucmPei35ysoebzB9icwfPB+LPgGVcwbyj51LnLUGbiQ7Ad9G176C7295U7E0
q3RcjGqE/dU82Ghc0qxZ+BmMd3Oa3F69gJb8ecgyDGjY6zpb9qmTvqi7VL1EGrA8ZNs3cpytfVfH
Jrg6TSzOY4Y1++DZwWe3h/URjxbbja627pwBHTc3N8LPVZdDPPJEAj7GVB5JM13MzvOeicl0Czc6
kCMaL4pXqf66wzuStCYwMrcsroYCbwBJWqyz06k8yrYMLCdal1pxJVLx3BdoR1TsQP01WzwCO2A7
dyMixf66sFi0KRm4CDlPTpElN4gg0iT8Ne/nmgSC8Ak3yzoJEr7YCGzZ2py8YOWwXF5rjc6bG9X4
CyyH/Gh5lX2tHd2+jhFouj+/OUzj43PJMHRVM11NNUwNBrf5+3NpqLy08XvH+jJ43tqYfRS0+UDk
rWXbT8lC3M4Dm/afxlIMwaoiPf5Lmxzdgg47xrliojYyz5Z1WQoGZOXVKSX5NBlICzbthuh3whbS
ji9VwGNPHrohi/DLkGVkFVQVIR5GybpfubCK/O4o58j22xAgRM/oWfko6tSausitDD6bgdH1n78n
uZz47flt2I7hCssWrqabQi4Tf3nDWmWEu7FiF18UM8qWDlGhbV4WeIsCZHrrLBTs0LX7lAvRHokn
o18wt4sIpUS1sKZrMinenW+Z3/rCHvGpZf/CcqI+WPqgvkRlsZDtgWeEO6KhxUZWtQyLUBAcT0Tt
jJMZDNXttKVWsCBv1PQyWUG6SXStx3ghCTe68AXP3th56ZE3imdQ7If21F+aRZt/9sdYrHuMgfYJ
uosvoZrfAMYRWqW3dtzM25eEeLIE+n4Yn9EuAcNuqEToOBzDSuSPc15yVWShuZFVZWzyK6zUXUy8
q0B4WYfhHXT5Pmrz4hGDbDIsTf19HBVt/eerJf6xHuJd65AIs7helk4a4/dfdVXWhiCLGXzpghYn
aC1/mezau4/S0rn0edUvGqvt34Y2AD/guzZsZaE9o5GzwRK7f7O6IdmKVg+3lpk26zoA6WKALzlq
80GQWTvKqizJtsDSydU4ziHS4+yO9Q6SLiq3TYkX8h1igdjFDjxc+lItTp429qcCs4znZrSuQRVN
V0SJ8mdXt76T72jOshbMQcqmCOqjrKZt2C8r1+n31Tyz9Nmq+ZPhbGVvCG58baRVvfFdPT0EM+QM
DGR76mY+kT1rx7fLpu7rE6g9oJayRfa9jyp7HRlxwW4hq1GaaqP+Gw99e87vpbpNfozY5gPvsWIX
RzXBlEQlhBGrDDXibh5aN/7O8SBn1u7onB2k3KaFZebOOa/MS5Vb476cO2SvbNca2/mXCy8v7K+3
qU6M0tJUx1BNNmvax4VwjxR117u+8XnU/WqV2wWIWkvpb4eYHzxqJO6nvIrsDVuK6GyXwr5PJ4R3
HQQWZY08eHK1OhM4KFvg2VSqW+eeGS6yGlzN2CNlJg9oRWUX4fDs9xtTYTGK57hAdYpQy3DpWBLv
//yj/sejWrcMlZ+zocKENQxD+7CEjE2rFIYWaZ8dzXupITWfG54yvxyGHnU++I4aC7nJWaSIS59B
jfQrM/PcuzLV803M9h4jJTRIrSz3DqUI7YMKhGbXJdN09rqh2hRYM99BP+sXvTE2xyLUiMWbRb0D
dA1KKJnWwku9vQl+7yBLhRpB8J3bsr9L/633ve19HIm1+F9eaf+4+XXLtXWhmcKw3Hnz/uGVxgJu
Ys8+Vp+jNP2eZVfC8955iCL7Es5YHonPsfQ0XqF4ZK3e22QpboV+0jDYuk0o0ahZyGI0zSBioxw3
8gRysOxAyWaOfnjHkaT1+BPq3aEwUAZjgNaK6M83+LcsqkM9SzWNybonBgruAMKoDqAHbpheXx2p
YzK3OWGrnW9DQH3dqsY8xEdzZYHW7IgMbJ3dVXX6pAvLPEizIZyIsztftZqdhYguBCyq8iDH5ml8
G5uC9xcLqwzana8Mmz7Sa+i+otUW7VCeQcqLz4GaYE8vAOMRIXHYxFqvZuO7n+3eaZYwF1AX0Xpx
VyWIsepzB2JDhIPzILuCrPGvxeQhujl3ZCNrvMYbMQO3gvzcDuocHqIjmooXE0Dkn28TR94Hvz0D
bNY0LsBWxxGAEI2PkQEkKxMNLdvP9gByvKxDgl+4C6wjpXc+labXr6y6tnfBXFV6MNyq0WRn2cur
G/deosJjYVlPGUtM2TzaYKd4uX1FDdT51GrgP0RuqkvZ6erYsHjcKhzmXpHfB33/hDtRebFKyzlb
fqgvW5SVvwJzh1FljK9TXYD6wzVln4V+8VQp1Ysc0ClZvbDbsblH7jE+Bv6UrBNvUL404UIOyPXM
XRVuMB69InPxifd49c+nxk/viX2A/cQqxtgNhoIbmSReitQm7Of3XF9kjraqFtX343yA/vOzrcrM
6l4ekEr5tU0Ofp+rRF19G/fepkcoJbGm+O1cH89fOqCC2E7qZM8fHUe9BHBC3hIDe6G4HLJ9XivO
ax+hG187b10Dhy7p1Aq1Js9+c0rswKEssoDvwJVgMILIGe3QK6Em1Jl912UDmtcJ1FDXLfddQeIP
oZCE28TwsYuG7h9Bn6tGLEzavA8+uXnzKHSwL3pef3IhCJwnsxGPwNmMde8i7hbiRvw4+lWHzR2+
RxHSFUsWLiDMh/Yqxw4TDl5JpXiwVhnrayTDqnxKFrL3dsibpelG033CxvFkDZqx1f8WSpF6Jx/k
T95FVjDSnrZYMd+9N8kJH+Z/qH44XQujb1Vaur2Qc6XMyvv5UizHDmqBpVHuNOuuz407q9AaEhx8
rDGXhrlN9qqFq99Kfx6Xoxm+cVVybN6Mcbcl3F0W/dx7NlrbvHUQm9ZOrkTIy14xj5alYvABpzAu
Jkc0GZAgJtZioKjV6F4ecq9BzMAL0+WMprm1NZY57Z1shgvP49r5oDYt/JZYv75PjZxWuehTu+yj
UV+jbvRsCne8d9SpXmp9V29lVR6GTGsXfSfSfdcU071s01LgwQqkJ1mT7cXo7nNRjOf3ptaK0M9v
o7vMsJo7K/vuaaSK6wRHI0Kt4yu2Xt/JN/p3rqKZD4MWXJrRGV6t0jZA06DehEPKr6P6mCcN1MrL
mBbg8mEMLqPRSMtl4l88pM0eXFUZHms/ItpAynDrd9PwqJejcZr5h8LtspL4JB5Q4FxACjK2yxUB
GYWXkxY/6rwj0OUf79kuF4/qkLZrW+v1tayObhzeZ2O5lLXbiLHUlqavK1sYy4QYfWIJCHs51cbw
TOMY6h2rvz7bYRPp7CzT7uu97JCHpAf2uXEtY9ay6quFHC17Gkc9B0lRPmgu4tllY/Xn2BHaxWsB
JAEiLb8mCJClyDq+5GmabTP0FHeWmhfPWH/dywGfQ913DoFTKyFqdPA63MY8D0IMxJ7G4QoFNr1A
BljcRmisZI5KbJ7eR8hhfpHhomY3IJNNVbBYrgRRhABr8sEa5u8sqY6aj4h8kFJN7IYlT9Yba9Qa
SpQ1Ceg4g5d+NRDQKWN7+IZREcBiLDUfuslHHidt7J0XqSPPXuHchiTcc67t/GWTVJbsirssS8c9
7+MUxYqXFqYXJn0DAoB1/vPgztX3tiI1uYwz0XIDws1dBORyX7HqW0rlgLRy0N1TAWJGZe5cA5XX
slQMmMbkwUlL/VT0fMtT0aP4jGrj50nMlCVNGS6pSkjPxExEN9mkgvxeFo1WfoY3BPoocHO4NG37
BjXXTrLy8wTIf+vVU7GV1UQ/FIMHPGwYy900mvVGTkYScpnDc3vpFQV5Jy8e17I9qMNdE2nWczGp
3SHpTWslT6NVzkVNCBd6WY90QIvuZGLZJmxBb3gzsTFelI40KJrGe4zcP8t2zQe7Db5bGhsMr/Fw
DObheqOoOxfDvrUcVajW1axtUr4goM+GXSgodvbD22g1SACUixi/tWUfC+vZVltnMTT19Nr4dYzb
Uzh+sSIf3nqlfzOibEeaxAeEqfzI4UZGBHSuJTv2YEGae9PnafU99tN7ZeiM+8kPMxjT1nCXAZtf
QpjwNnGsz9q+SuvtRr3JWesNQb32omRRoZ94dS0l8xaGBkOw4ivdxJmPSn70pgeqyw6rrJSz12vK
eXDQAYv18iib3ttlSe29nj+KBeeHDjMwlPXEh22rwcaha4qvIgmR7TEV73nMjAREs6vcuXnh37PD
EQsDCgeZWNpsv88ulh7ck6I8RarRH41BM69q41tX/ELiWZZtLZvkIQVog03L0B5IRRLBblkyuKoW
PPcxgFugLzEokjZ8RqnDucZdyfOKTtuLh0ff+J6XYfhcqHq1EmOK55E7NOdhPhR6hLxDVu1UL2vO
qnA4zCXZKYeVplEsLUh8a9n2YVyZDNhe2k+QdrRTpavTsXfTEgOdOnqaBtLgPuCL7yG+GY3pfe+s
IFx4SE+Rb/WntQ9i7DYJAl+5iRJtYQGVPjo6wrEajLQOwUqj2ylmc3eroipvnsYadZiFszbh2z03
GQYGVcFtEllp9VxCFFxjDBZshW+Xz5mBnCVPdQe3GKp6aWIkKnJEL+dq6DjOLkBLeimrou3KAwvM
6FZFUdE9wksEfzQPTidbPeuF/y3Rn7x4Ur8ABf8rAqL5NtSlt/Ary3lKKr1e5cIO7mH/5ZuoH9Tz
oJQDQf5RPSQjFymxCyRW8PNZ2qre3sGwjXcq//a2NjYXSHnWyq9GjU12903Tgv4Ht4ZSJcmPiJXd
IsYa4VMZjsG6KoAI/xCZnq5iO+EOUCPbPfWlvsNmkRugMO1PWZkZh8Ibx7u5VjYF35QfZM+ggJOF
ohkTIqZq+uz4JpBoX6kOstfVMjQX0bUHEk+v3g09KnfutJFVssbRtiegt57GLH1Gj8pcpK0Sn9y8
Dq66rv3gYdi9hEGa7wp4NmsbYcoXP3c1wn6FiioLvW4XnPSgyR+ajCeI5SNsMzc7pVkdYTPLB2r3
0qB3uy6GWt3KXn4sqNwnVQI+i1P2/aoCpvTJREbv6vTmL58LKTBdyzlGO2x07BlttasfcBzLgSaX
WHbFdnjxkVpciSqtX5BLf4GZxO8z6pdkvN2vYvIAas2TLLgn2yGwsAqfJwUCpJaBrfHLFCS3Sbbo
l6IqxFe/TxGocKL6wZ8/KdWDXz8JEFz9klX+i634yve07H75JFi9u0mxFzxLLVCiczJepujloUqb
zb9s8uZYRy6T9besPGk03VRtAmcAkP4Z52kzrwgUFT6FEwUGwp9tfNSrTP+U6tHb5Ef1FeE//VNg
xCBY6+ppKFn69KO3koPgYmNrDNT6NiVoxkNkgiqS1RkwuUWFzuDCcQoxKP0KbRJjJ8+IRCQoiyIm
STf3jmF0jbGgudPYlR+I/oSXPPeyXZDgs8BqDeEPawpPvpvkiyBiS5mHA+zSdMAZK7Gf5Ah/eEHz
rXuU/QG2I3x2c5G1UONVlI5qchjd4JOoXRvBFIPduGpvvcpQZiChOMEthR40V2sli3ZxHEXgjai6
STkgr+k6O1k1GxtmaNHox0CMjzyIP+nCzh6cuMseYrYcIDHJZHQF98LSj7h5wyw9yl4QI+35z1dQ
Mz5mHuZMqOuqFrEaG5aQ9SGcFTk8Tcpa9OzwhnFLgHAyyN5OPBi9FHGsBjPt6Nxaqnm0q4wfFX8r
RDuPRLM9Wnde9lVXRfRQVHn8UGJivRex1ZBGjCCWu2iJqggTb2s1VNZjXnSvaseLuU2N5urXArWV
Ytonit69Tl0/7SYLGGeAONxraaC8MRECu9gmDjngw2/ToYc0e1Fz6/Tz2YoWhqwr7PLcY0/yaQSe
LafXxZQfCrLoGHAxrJzhFJmZVqcU9OmL+PmZrlvHR+Fm5lKO8i0E/TSejkd5DjSRSGqOK0VEw3Ig
EninozB3V2C+4PN4u7w3uRaYGGNAtE22yYOHFc/GRF33NhU5Z+1klvaLionuycdfcZcbKXpvc+m9
7b+V/jzOidyf53P/Ln04Sxy61hboNLlW9b7uFG8bBWG4ZIM2zbu06V5Lg2RjtV2+em/ztXZada1m
rOU02dGZerk0U6fbvrc5lkAwbdTLjdVP38CBI49ZaxZ3nq/uLYMw1mT1KFXXoXhA/z1f2lnQvumd
9QR+LACEo6xpgMCkivJilF39+c+/738k/A2DPQJpNRsWOmFb2f9Lwiiz2eSEehO8IVQTxgfb2dVG
9gTBq/lui3ZrjbX2WfWFtQx0x7iWaOrvq2Cyt5D981OO+v0iBzi4AGHFj3w+KMj6r+wYJKis6nVz
+fN/2fiYNTEc13IMgpu2IUxhWh8CZ7am+mFAVurzNA6ryJ1qICIczKTA89lxmh3b5HjRq97PNnVw
sPjGz26hp2b35mT1EWofcHMNihVpBMhTadq/+eD1F6mVqucezbBHZUyvdqr2b0XFBdKxlNmlwQra
dOFn+nlsKkKbg4m/dp7wkrddoWGbSI8syYMcCFKhx7cqzP8FqmGIDw8m/nDh2Igo245JVpQ84+/J
I1j0IDGy2X7A5oFpJWV+Ij/jz0beFJ35kOp+fvIKOOcEsPcf2mVVjngfK9sSK0erNTHx+ptP8mHc
e/V9bu5C3IHVFKEJa/YPBuLmx8By3yAOEAOpzRGDBse3NsKs6Z2HwARdDjDn72QTaK1hz5N0QpuW
TnmSXsXGqRahuUOObnhQi7JHTOPOinJOqXT8Nv2qRbVlniBPonhlsAA+4R/lSWCYjZcY6zjZadVt
vPaK3pSJkmNCjJAlJzCGeD7IUlOb+QKZ5Xb9oSNL0WpfyIE2t8pS1xCSrdrCQU4vnpaBEXZPTmKP
F76QhzbtUPeaD+XwBmMqfrz124RGWSTXJ9kHiEXPsuaUJ3je2GWDlqsfaHg2GOop0cqfJdkmD/Hc
+2GwbJO9dWM6e8tHnaaf/OKoui3BhzG5t7SiIC7+n4PsnASC95vcHIujrL93qxGSxiQNBpK0Ln67
yqRsjPnNq80HFfxKpLXpRczvYWA08Xlqsmt/ew0Dkt9g1tqCU5h7ZzcfJDgzMomgKuRJujJV7612
I/vkqDCdqj2qqyMLlfld/t8+VevGfeiZPz81Sgd1KQYLyEY6TSjoYtCYILn3VoP4gZVWuFeIm+Iq
q70+Km96TxTfQIDh1A16dk2z5gv+wsYFVXnzIku2Z7IDxCXDLguTbeIECEd2ROzzsZGoy7Wsvh/k
jApd1/cmleTDotViZFKaXjkDBEKMTc/EJlBt5Szb3g+B7QdLvwiTA9Hj+IiGFw6Ac0keasUb84Us
kqtKNmijXqM2SE6Rn6GAJYpsLbgMqyoqqnWKzAaqEuhBE+QaIL61P/wyRz+j77LHuiFu3Y+6ur5V
67a9d7EN0g3Ty5dWVhF6KYsOPzoGB27fXrJoOhH8Sc4+OTxkTy2x8BrTeBkG3V63Vj1tZTXHHHBh
TmN8LYPa/1SxYtHcxHxJprGDsPzbLLu7SyHJsNxsIuICev2Vu/kwAu578ey82uY92588DwoULcMH
OQClt3HhBJ59N4Rud7SKHAnhwS2+ggadTyAKRawygFNHhIX0u3Y0p4XsACp2T6Skee48v0BdBkHZ
OAO9Hgr9IAdYJZrUCkGXTuCnWizj1DO7p95l0+qh0cbOudrMJJwvwwrhREBWMQQ2lszGzgt185NZ
A82auyMRg+a22a+kfWWvRWANhxlcDO8L6TklUI6lVJwb1FXmIJ4liRl+Ee+Dukjh5brNccj9n4QN
fei+kU8o7vFAGy9VWZKeAoL5VpvTWgsb5YrewvgwusSVCjCkuzjThwcdlcX71jzJPtlSaU4BOimw
l7JK7OLeNE37gKdisK9Dw9jEqpa/jlm9kd+FPbTdMmim+pImJSm80bJuXy9CzKssy7M3zeCmxpVH
3Q/BUD5aGD7JmZkWI4FWWHASaoBKium7a3cYg89wNW4XQvcQ2esFGp0GXh1XNSmzpV0hjKB0SF5m
JtqmdQlPDnJr6d4KoyzgJHQr/N01qv8/Y/75EZwnq9tqXha8f4Ti69a/vJb1f76VcaYyVECupmPY
7se3smX5jZva7fBsmpO4xkl7xb6jfNNa/DE7NFq2spoh22FXOgGziszgsm8JQY79yst9pYv5epxi
mSGIB0lQiYDE/6ekmI7LKmOMtrJ06y3tf0lNIlPy+7Z1XlmRlrQdDHKBEBkf9zzsHeqyAEP9ZFY9
wpuo7qqVoe0cEzFOWXpvc/9Lmxzn5ldcQxejkpKVQjMm2YcEpw/dVBJ5TFzv0OnFfsymyNhqg+ds
xpY3z62OO80GPWM0UYbkrWubZGXUlXMoXQRFrfoxcpSEVZmd7cMgTHk8U43G7hvui9odVCYD0l/4
TY4iApCuDYGTmaxW3pMDpOWlAFa56WpR2ZdkyEq05sLiRW9Zf9RBg//jXA2LfOUbXvXkp5N5z/3H
mm8G6IwOzku5i+NmwE5PxF6yDVByuvZkeU+ON2xkbYxb9ypLVStUVMbw04sd5KcXslGx0zcUtLz9
+2A5nyjVRp2n3sbKuUnL21g2dgOu46FvwJI1NG/rh2rJWqUvXggBOyABiuQg/5LIdR/IXJoEb8Pu
uWsyIrz8RTZ+BUs45QOKW5ljvRVp+CWIpvSvcIrezCo3WfYPHj9QAQIUc8ineUDIe+I5tEoedb0L
ZG5eLt2Kcg2ljzFXVhvbemka/CfeF1aV1hbe8n0phUIpnguw47ZTa6YbEU7lnvW4eCJNfG8YofGl
sLwYxUTfuBhGUFz8suYlNHe0wXQpuLGeXTXz905YdZuy54FTR3/JflLPwXpKsKQ3G3X2ZvD6tcHy
/5IkrCt6zS2+6G70AsurQ9ZPtw4kcpWVbOdbX0bYA7/OWqrbvnXqrVO4ymuAeI0ckOAftdZ7ozqg
rx49ZSEBmvmEqm9WSzFO4gx72LjWRUdKZu5oPRK+KFkp97pXe8cpTcuVnVruXdTDcEGX9FNd5TXy
ZYX/bLE3KHxtfOkcpziNlYl+0piNL9A8wk0TGhmIfHrDAmFVBeuni+yt4Dw5ZvaCytJwqbBNYEvC
qDicpu3oK4ghteH00kRtvFSxvznKSY7rr1uk256UulfunAwnWfnB8F72jht0KzkJ08Vk1XjC3iNp
Vp+rCG2WaZwAdtTzrimMjOf3Kj5RP6tl4VVHQku/VmVvWBFykHOb2V0pLH1Cuim5R9ck8W8F3iH0
O+tnkVdfN/tTl95Bg8atrP/RJ2conrU2YlsFE7KPM8+zXsuhrpDsQHAOoCoh+5gETafb+ySfpem8
QsVXyomOxehZj/EkHm7tiWsTdQNJLJrBu2c1/V221yxJlmmNIACkpeQubYpmEcxQE2XEriUNhHm1
p7K/gJPFDyJCVrdrAdYgzrt2ssY53Ir41TgHWfdIxmyx3UQjh5csYjjmORuRsaxLrHpubWVpn0N1
Ug6/gGvmNl+7H4G0ezwsWL6Ccuui8GvV+w9O5IXfu77c4lScB4si/ZpiEB4tivbKztgKFnkcoWjh
T9/r0bvalei/4r7zbapy7U2fzAFVMATuBsLeC1Tikdn1HAdJwYQdBAQ2l/eQ6qGn2QmCXHNRDpKl
2mjwihIiXco2pYIys1ACzpHKc5BBCLfod/6Q3e/zRI/1WBBM+brz0mHhInMO1zT214pdmhf2uCps
Vk3bZ27UnsFoIRNnBfWjErBWFlPVfUYp7ur5oBUXysrPuu7GbgpnUpNkNkkWk++n2jGYQP7M/Kdm
xJrCNtJ80VWDAwCNA8E+aCIFnnWuH7EQgcyqc/o7FNS6gx/Ur9rszyYP7swkbv30jEG8cpRNcqgd
IArpoXO6eh/rBDgPalawS6LKWun66F/1tJlwr7JHnOkS89xEarfW3Tx7whdLh3tr+F+NAQhMzRp6
0cXFKkbW5698iGcFPs18dkPED+WZKl/7eaZ8Nmg1bEXf2kplnQlt5VYYnMVcSViGntN+ShB268tw
UzvK7ItAj5OYETxE/DmXICGJmkTNjkJ6GuZSpJXpyS+qZpfjQHgrBX+3fejN/bpfq1D5QQeoB5fY
KOybuRjYqnpQLA6yKg+WITJ7fRuEsqGlY7TBUBHb2jLXivCuQ3ozEUbyAuRHPwizrVe6DdUZvQyU
wQKiA9DV0juRGPiwzh3ooRWr3m3FofQD91OVtMvENgc8UqBIZH03bmQV3NceJznrCW+fiHQxBLAE
9e0WP1e+albfeVh7nzFtD5dpPguUKUa1yZIwOyHLC5YZ2d1tOfndveZO4zIIYK+rCckHY44w+XOs
qelDcy+y6uW9SZZE2ZurcHYzVDH80eJUnHAkF2z64c2hNGct9bkq2+RhKli5LOAcYhEpEOdDMei+
IgC21MiHIaRbIKUg69NcH2ofFJOs8xb/T91PqxdTzdD8ytRXFfxwWqnZDzaIiHZmFvslgAZBbNoP
YIXtTSCK8Gg7qX9uxZxwUprquc0z1C9Q9v3efk2SOP+R6WBIq0oXzwqPPYADSXP2+0o/5E4ab5Oy
LR/YdSLxkZbJ1w7DTTlL64qrP/K0ArjnLXm0bv8c+dOt3+lJZAlN19FVwsKuZRkqP6ffY17EKINO
qIX3l5XP8geT4R9TYn1wYH7otV9/TeNp/Wq1yFxHGKwv4/A86ljjaTW0YsXSwmurD3uckLD8Kz2D
FVl+CaOq3rfuynCKcJsWefAQZA9J3FxzwzcPqmIZB6IFGLrkRbIMuxYEjAkpg12TucrVEdWvIVF5
dHA6GLRofG7aF81UzFUzot9G3K7ZQj8hnGxUUGqaAFsL7WDP4BtHhT2FoPSrriGulRmv0XeQs8bd
lD9jRueC9EHBWCe/iXOUyE6q5mnbtGqfFXfCqMgngQnX3vo/xs5suXEk27K/UpbvqMY8mHXdBwCc
SVFzROgFJikkzDMcDuDre0FZVWYZeS2zX2iplBQiCdD9+Dl7r71nmloGGCuVk5M90PSA6q3L/mrN
JHFFI3akFIr0SVEdRu4QUv2KnNZtiTI1lBH5VG5SBJGl1VusbupWRoWxXax3YerVYaTVsnHojwcW
INMtHfApcLqG2tsSh2hJiz1eXLQyC7qh3Kp9EL0YOslQU1Kecl8z48ktGM5l609qujxIoNGZQnrj
nLDnY++FKaLnzgYdk7JBeNdsZ8PV/TyRjO7zoQ1VgGwkP8CSUaT+mtcg+0a7ajdVHFW+orRlWMZ6
c5+hBkRSoF+AWOuXAS9YrqWCRIYkgHAzHREceycSDAGf9xjJmBkmDzmmyaCYdFqO5LohQmy7Axy+
EB4mw/xsOCxw7IE1NL490THIFvFeqq1xRj7zFifGzkmomey2zio/Guf2SDc8HuLyXBrm85TZxjEe
VCfMLfC9VC1xkGneQHak3TNjeeRUV54x85fnlkV6ToC+ChwZXRY1D4nZPFrWUB6tlFF1ZJ5oX1/B
YtnfWXsPiUu4O7njblJdasPOvnVKsdMcKQm1SvugZhx5ZyKmGzvTLxIH9UOTEABHgh5O2cwfx3G4
CPu4IIPYrDTPLaG+F1G4yyWpEagoDlNxLGznJiJlVsW5tnUm0zo2bfZcl5G8RDNN2Rxmhqt10V7M
+p3LedRnSXYPYEuBQuvTg5Z14ubrQXcgJ05tRQRf0iG6alXjZMw9UjnDOTdMY68SJUo42wn4focY
WsS2gYwWf1Avcetaz9g0fTdJTi1d7KNSKtNh9sYfJf7xi6lPaKMNLqOBwDXQDYKFOdEjbkQ/GY4d
gIRocfXdRCUblroTpIrxrsp2o6c628s8TRe1Km8HvIuk06OvxSQPHmM2hjCvBEHoZbKhYeHtitip
QyDKoT3Fr7ZujH+zrGl/7BmwqmEFMCzNQgyOReFPpks6a16d40f7WYLXOkIAtE/oR0JSzTMiggro
TESHRH6FS9WneRiRw10QsK27+AUtN/jrRdbT/nD4/3o2pIQDbPU8jdHnr07yCcm5PnJ7//SoiaFw
iI446fpjdJPVQjMP4WJ6uW9ncEPcyf00lPxdDMN0FtJbDrXp7lrVoYKmibWnUpmOkZIgfxpSZ6sl
LZTzBbahGJPvKJLUm35JbvLe0ZAajOmlFHqxE+RCWJuvwzjBid+UOo18vckeU9E+sKZ6m7iRJfla
hbXrVONbWhA7mJkwxEw7h2G2trsz4QneLpA4orXVjRaPh7Ls9SCx1DGYY60jOcrB1LJ+2dl2seml
c4oxIpFCUPrlRDYh2MhPb0iTnZUOP/RqAfTX1Pe1a3pHPdaOMlUeIFVlzzn3kK+53ltZg64zZqGe
UImY+ypmOauVIttZkd6dsnjTrSpbIT6t2bxyd+LJ6orNLKGZdlEuzro6DCg8PSIE1OY0tGK4FCXh
wHZciwB6bu7nqpvStdBuQfkrTBNScjP7efn86+uv/WmP5U5c70fU6abuOO4ve2wNt9Nprbj6WTnq
dDt2XkPYU2TKgCnDQ5/oFOkNPV59vTubtk7uLDf7G3+M9scG1Nc9aDkWRnH6aIQi/aqNh81XOV7n
VT8R4unf6hmFIWlKzqhgURschTYENn6oapsm4p01R6v5JEnG2SXUeCQH5WdNzfNjju5EpOOMj57d
7q/fJv1PH5N1WIqog8+KwQzy18Gppjj9hE92+anVxTsxaMMZuUMBjq2MkXWCVvma5up5d0EZsePI
Eh+SWZs29IDRC8va3aaW/gbJX1wm0mVhqczKqcCEn82VGko56udFkqP5109b+6W3x1sLqlvFSenq
mrcOD3/RM2g55y+EQM7PtOPzoebWqyekHpLUB1UjittD5dhoSpbh2Uo2dLsP0MaNl9qdDux1uGAJ
7mPXbuSNMjY+7Urv2Dtz4WcuMH/o/4HGbUXt6GqPaaupmzmp9wCV1HDo45PmAmuIyPyz+zIkcMQ+
TPHSh7Qa3Z10aY7JoQBMUhKwSZrRysUuvkXKVG0dCb44Ybh7atFbbtooAl0Sp+PZsWcGIMxd8fiS
4SnqrPfbbH6rTIaBCRbCIFdmsZnjydnWlptwcKvHsM/GFvvg7G1jYWyT2uruDDmUmPILZzMRdLWN
TDNjC/co76xY0g5bBgxiRht2ZjwEUUOl52WvOOmSvn1TTNO6tAUFmaKQd6u5JG22+N99J0tnmkfR
I94y7yDN9FNQKGHz+So2p/kAs7bZN/2A/JY2xY4tViOD8JBC2X1XDXJwIWoY3UgQVT0kB3sdTpmc
T4mLTIlkTMxDL+NpI2F+BZ5tVQ8eGPO9N4oPC/ZgSRWga3sNB9lt01PaXVHscCBSEZoeo/ns6U2+
T1qp+fNopgvthSqw2iKYyQq/NRyFHNYW+KNUvaTyafUrd2n1vTKZ+BPdoJUnAioppiotjOUndO7y
oa9Ne2+O/RIM9GxVS7uFCL/mAmG/q5eh/5ud6hcHze+3sglPwqFf7cGp+8VBJdTI43PpRD/tLk0o
P8bKzx3F2+ZIdraamgqmtON4Y9vWeGPGGoGYWXyqCzzzrC3byRwfxjWhD6vfY8lF+etPmv5H7dfX
s6OBjsNH0xneO+Yv5k5N1YuubJvsYyJMkRQMYnqlWt9xn9TEvM9yrzsEjzWMToKGduu20HrfkIiT
v8j7zQLIKpvJ4TCKraHZ/RaNAp2+dCjvarXyNuqS6NtlPZ5UuUy5/IWxMUuL2Lw6+Taw5PzNy/nT
eucwXLA8BAearTt/AswYulyWfJL5h0zFFdmw9qB5yN07FMZBxE4ZzqIrbgdoaOgkxkDTZxxpmqsF
g8WCrRikeve9Vr9MrkBBmzsGIshsfHDko1e7b3M8N48xM/+/E4t4v1YzvPGGziTGMFzPZCH544nR
1tK+7Iks+FBiwDcLSEVZO09DkVEqgC/d2pM++YkS1Qc8O4yHkMU+QBu+dQrvWGm2dfg6TI2qcVH6
Cb1eddAlaVm14LyjkU/hx6grnUH2F0NrDhmNw53mxiuwBGMNxDTv2MlF9Y2o3xEN9D6jFPth5C7C
laG7ZGXU7egN54/l2NE2YzEdxPTtr6/cLwq2rxvRNTm8uaqlo3X1ftHLLKWAnDDl2Ydb6v3Gy+2Y
HTzC9t27d0ba5Cd70uwNXqmPWSEoSkxHZe6tUzl1G9xLAIhlcjEmtTtbZdLAt9a+OwTX3xquciCx
cFQG8xmzL2mQmDVC1Iup3/bFGNBUgX2Sxe3NUkUvQhWs0RGHKnyuTxG+nlMnYJH/9Wvl/vnT9Ub/
Q9Giu9yktmb/siZ0srR6N66qj8Ky1BAlrbzBDewRtD3GziGlzLyWaR6ik6ku3hI/mEPyGbWLHuSq
bm0L04svXw+1R2sXcg+wBwtlJXarTIj8jpU3OjRu/4MI5ums0O51h3KTKt0NgcoToArao7gbb0ye
260JcCjl3tp7ZkymfaGYtxPjvpu8+pE6B/bpgjRLchygGlSe4VuNi91VNZ5aW2wiZvRGbmonQsnR
8g+jCmmXlDCBbqbCHt84bI30vfZRnCWBIDTE7+NqHX5wxFrurbLyZ9NWCDUpQaVg0LmCfajOw0o9
ikuvJcIeIDhaGp6YJZRnZS7akBHFFf1ifaNPj8OwpHuOnDF9ehtTd1k1pAyPRYAQXA8W44mSEIln
Lz+ELU5e25Hlw+YDDNxnqJhfC8pof0HQuslIPPHLlcNvWx1RxW11Q83unVy7Tk8MsWp/yE1rryXR
dJzd+XNKhc7UodKO0ZroGunVRyJaUBf0MX1CA6ZzQ0pH1JJLOcD2m1jZtxZVFxY5Gh4qcJ+1FWpa
awduHB2f6JnTNHZAxbLi2TY7Mi3XBF7dpeeGZghvjHbqk7m/mOMnA/rhWlAM+WBEDrDe5M6MuvwZ
of8x6ugR1/ObWyjxmRW83U4xVO8OaZ2fzbAj6I2rJ2t9wCHtk9DanOOoeYNR9NHhA99rtXUD2Nm8
N4WY9g40VQmX9qqnSConq3yvRHcxbaj0gxvfSnK2boGlBr1W3pMcUX86MVu7fUNv3/lWaYvtz4we
TpWq30yWpj/MWrKb3Sa/lZwxYZ7Nw55lif62TCQRQglOWvR6ezul9Q+elNqiKb1NRmVyQvE+X2JB
q2pxvf42Jv/sbyp650+nCsfWLMNiM3Q8Db3hL+vwSDIld50pPmziY4I8maniSnxZridYQ6mArq7b
ckP2W50s98bPYoAnthaHCcGMOztd3ssptXZFDnA+swCPv9D1cHwwWd4hz9YOFScntvMzCZGYQUDh
scTFF7wZfm5XkvSXyPZ1A5t0LGc31OIZfH8p57Pav+RFtTcQfd6DCKgJEKzEBQaJtc1q7fOLmoNr
ZEd2iXGwJmZA4MvyH2U/FiHWMXYRkXAM4W/JMrW2eGL0HeYBvKFxWp8kUK18zfus+k48iEzXgmV8
LJl8wV2bso1agVBKlupjclEa2dM47OKIgVK+3sJRl96M2ThfUtu6HZam+/0M83/+QI3rvyhy7zVY
McRgwy9f/s9+c7/5v+tv/Pcn/vjz/7P7qG9ey4/+L3/o8rB9/PUH/vCP8mf//bTC1+H1D19sqiEd
5jvx0c33H70ohv9g79af/P/95j8+vv6Vx7n5+Ndvrz/LtArTfujS9+G3f39rFeRzqF03hP+C9da/
8O9vr6/xX789px3OpvT1f/mlj9d++NdvNMD+qXEyJf0P8wORXesGBCNw/ZZr/NPmdLX2qFlbLLhd
v/2jqrsh4Q97/2S9QaepwgK11/71b//oSSxdv2X/k2dluCp6C2pZ3bZ/+88b8G/u3++X7H/nAOqA
FP+wA1ooYj0YRYhPyC+jQ+7+sgO6o13XNU2O/bC0d6xNrW/mVbZxztaQ9j5xUlWwCgSdtt0Vi3Ni
BJ2bI2GkpWUWfmlEA4EYUhylNhsH3bmpxzjU9Enugb43x7rp8v1IEBLCvfFYNspT36WbeVSIooHH
ZAkRel7iM0mciGCbw8IeOVpO906KtnKd26j9g60/LW4/+j37mO/Ul0Jjv3PoA30uS/etiabvkdOo
W8PTOE7H04vsb2H2WyTLdPKE8F7xHb15yfr4jZ2iPZaJh5zOvk912s+UmKFrG5tROcyfad+FpmPj
fia7qSCkaJz3ODUQJTCclWpcB7HOFDeq7GvNpnbk/ELoliNo24Kz9SHZAFA13cOCkMq3HbJ44NfN
8LeXUKmqTwfnYQCJ7dp2tJt4pyU1cPuaTQXulDy779TnwvtJn+0RheglS70n3NVM+Fk/jgU6tSOX
7z6Nxm4bG3p7TNcH6CulkhHaY03lpiubmEqT2sEcCHGtkwVCqlrNaqDn+LsUNTLDyTvapgPqCGP8
d/qghGNkKa5sYu3zlOevIwDf0Cmk2kswJQxKWx2VyroYnRi2uQcjBMe4UIweaMRiMqN6amaemhdP
fWAnGIw1gOUjdhDEkJ70O2jNh25S+L2x2NVeaCbMr7jbXkQkauwduSQmXgdcSwiNrbb9MZ067zDZ
+9Th/XYLNQ5LN97NGakL0nuUibaD3PNzcZU3aIf1Vuo5E8aIUz2ZwVnR1MeeoKnKYr7HDKTTJFYf
raq3KTR9GjR+ugDHKOc1sbbK72tNQ+hGLJ2vcFwKIRAGqjTrA/K0U96Z+E87Ggm1XT40S9Zva21+
myZdbjI9646II8+xPeY7Z723rQlSZqVng0+KEyLW9aErJxEuikueXlURcTH3MGT59/1Ry4fjsD6Y
QvFLmVl7TyurI/qltPN+mAxbo85SyILzQfW85667i4ccaH9XDWFvukQsdFPvV526bND2fZZpJn6/
R9I+PvN5JpQyqX8WTvmt4zS9jYpNLNp+M7Wrk7t21IPEMGvTkzp+PUQKcqt5Ic+yZzbRI/I4Iitb
DAJGSiJ+HMW2giwh1Dsf3QmguhMa6xujlGA1MPfl61y4mwpkRxZAitFejlGVMdst43ojq66gcIz7
U63CWRB2vsMDc8Owyt4OuXXTtpays70iVBpmXKRHUUEnfSARQA9xLI+ShOejbqabAm/9Yai97YDq
+DDb4kpViBGctqQ/NtMKsYH9VshuQzOj3mOM74hRMslGMTsYmKNrbLtRvbYt85vUjvG9Edz++/NM
rQc2Q7kdyfQKKpUrZNTjLmonZZPI5NVNerHFJQMzf2y4qvm8lylmuJ9q7k34z3iIwIS48j6XdGUl
whlfG4KqXfqj4bg3TbxGhdpVkNdZeZgKsiQmZyUbco+0ilaEOK1nX4jm6Mku3jmKjuu2epUlYVJi
1m5hCze+aFI76Kr+bcYavKV7OYe9gKI8ai3KbT7aHjUrZdwhYpU/srEZehCb4m1Z1zdXSbTjUlrq
UcTt50TzLSg1+0MqhNgrpgg8l89ha2o3EELiB5j6zT5G3hDYMw050HTpBTFdcZN7qPNUu1qNk86y
S2lrB33aiwcw5znHuStRUXY4T5CHdNK5r18PFWQLyzlVafvOc6VJZZOm50eAnY6lvjQHVGuhivkh
EEYV3Tm9HgUVpp9tRoYTX6btuerN+76LOI0M8gk3LU3H1SuOmi8QUthPNoLnLcj3lWpdFPp4o6Hc
3dhVA612HclPQwwhejbjOwqB2I91oww61eqAEkLVc20r2lljke4cs1z1+TF9d8XqD2Xb/9QIqCM9
IqJ40xqYNLU6BW3XOE+ZcvGoLnmdiXagZavCGGja3aDJdzunIM0NZHGAg4qH1jFuXvoltt7SyD6Q
4FFxzLlr5ZKduqR8JrshoaQz9waxVJyQbdr3WT6fzbTWbmAXXDIb3KCbxT+XMn021Ui/G/Jkg5d8
vG3mhATetDjoQTMz2cbKOQDtz9jiIq23zihD30oi2vcD4aL0VUv3VsCOSagY6Rov3w0tgRNTKjfq
mA5XqQ7FTlaJc2JrYataA9BGI2UG01vqZgTItlVrrF8uTVT826wCNROVrenh8ZdNYZ7Vmbye1ECC
qqbVjzodp11j2w+6RhYeiIP2MSIhys+n0WZpQk4+tvMrUCP+VJd2V2Cn77Mto/2SAoJr5t4+sXQ2
cLt/+U+5Try+HrR2flyKriFY5z//6+uHq/U3vv5f4q3/wtfXX98xUzrZmv4qDBwBGmkuO3PhLB5n
zwnZEKbzngvDCaPKoGogDgq2ouUEdakYF9ukB63U+cPKL0ex31+V1j1qDTnxAPB9q1yK8VTZct62
sh0OsZN1twbSFZX+9o7lRD9Z/33Q41I/jTlJLI5WXWtRw2CyNYI1GmFu7RhO+DAo031JsIA9Nvco
3+f71EiinROLgZQkvnTEXIY9n+oWfp5BOxUGRc4YEEkK/FENLPqEH5PGXg1VQ5DwSJuVjQYZnEtK
iWn3QWI7XdB0QABo0p7G2h1OGQddqM4sCm7/OHvzuInXxDmb4J9QHUm91VUr3VR52WwHo9j3ZGBm
g5W9iDURtwSxeLSFDBH8CLTrZjgvCVGbmcWIL0/JgVHMjf1UKKRD14TMtAV2BQ93JAM99FV58mwT
K3OOC5mEOgrVbUXAb/NG5N90Ny1WyUkI9+Y0Pia1MHdZbu0N2VqbOTU/WtX7sJjO70qtfBeV/UYU
WUGjpCYMZIkqjq7NcHQ5pWsOFYGPasDBvE7kUP/Aq/pu9kAcaS641Gx31bKv+248sqklvkrT8pyP
8yYZblodqSWaMuuwtGJtX5nlfWkQ2FjH80FxMpLZxDPMlWLDOIWzX1JfrV4ZTgpiBMQxWrVZaBLc
1UpCd1w/xFY/vPMQLsRt5m3jYJU1QgBzRNkl6CicDkjmCBql0wHkN3l8TVPqBxMM/zamprMVUjZN
3rCZVTGI7O4HKp013sSMNwkySm7AhbiG9GEaMxC5UH124vvMKIOtWmxlpzUh/y/bUMX2gUK3RlWQ
Q6VyG6/aDMaRgz8M6bJR8nqf6OMQlBRSYVSynlaLdEOuQhlMNkvNqL22S1lvbnVn+gZMJ/ediZGm
InTyExY14IpirUKKoPgFgc2+RvpiaIvmjhxoFws48cu64hJcZk0ha2v6Q0/Gg1HaxUs5M61zFMwy
8GEvJTLXo+uwzPVTC2e4xSPddVRcPRnRV3oIve/ykvA1Rz+RSBWQiOF5mt3MEUUps8OYDXcVQV+3
vWIQJeAqZTgZlDeq18PJzXjBdqoQyoCJkZG+luw77qa2ZutwsB4YzQfzZWaucRtqZk+8LSeXWzp1
cicL5HDKYEif5BF0duwEG2cWDvMw/bVYPL9raRNWxbSbx35j2GQHJbOpXvU8OpOhVJ8yt9r1higf
rWXkw2ynWyHMhxRPBJNwuOmp2IweNut2icLyOHG/zHWR8wmuXlqHDr9VclPSsLBj1B5yGgJ39Aow
UtqVHCJHHPssH9FVAHCJkzwY5/iiQ0MsZ4C9A/1Rv6+NKlByPne2x9bI/hbUCndV3aRvyigDy2u/
acK8acX8iiL6pYvFrossXEtdde0k0WmQP93FG8KkQNXLuzuSuS6ulk7gVmTuaWntijK9W0oTmIyD
sLlyjYu1YNwx8jcLDEnpPnWInhs3ebSRT/t+tB7nYrv/NFObrOUaPPAa6FxEAFSJJbwixwty3dpR
AJw4B1L6cPf5lTqEfIifaNpcqqJ9Qt8bh3WqPFXF6FGQiYSzEC3HhRgnIGk/DAKfwxHNY1pJilQy
HQvDRuvvpYwus/Kb1BuXU1z9zTLRUAJjssiqb/EtiYoGmTbxWw1EVD29TZKp8ZviO/fii1mqE+cL
I942dv+DGUe607XomVHmez7lcKAUFXWxkPsocZCv0CIi5kbp8zxcdLANeqYR2khBpufckvYaBVHQ
ulpvWjPJ73Ll3tFgFlrSoKoC5YWGDgtYUjVhNZki7Eo6SnNDlq+bPZl1f9ALSDqcELtA1MoSMrLh
iE6jVfQ01GoiHuuOy6dW2Q+kJTMsCzvyl9EIBsmLBWD8WSjuOY+XUJ8Q7DCTdpsz6bFabnFh4K7u
nZ4Ucc4nb0gE3xwF8VtF4mze0F+eZwBPpWKdNG0DUZhguaH3AhTYQUebk1iKFxCmS9hNOdepuBGZ
62ziicg0ifq1Ozpeu9dM66STyByYS34Wsc44iOKF+pWktDyjvO9MDvCD3LuSoJ+l7l+i3L1zVpux
urQRvOX+NNNf0Bx8Ct6xlbTXas091DEKVy+rdUrYU9c077HjkTmVptuuHauL5pw8ubypRamEPaPd
rZqJkyXTt9gEAJWj76Q+v83UWTvIMnaJIczI8WRtch3jTENx3fwRviY1usGm/4haS14XxqmlFr9L
3Ry/2y6ReqpTXazU2QGyeYZbZAKoiRMOtEvm14CI9rBxAKw2on3J8Zb7QnHy6zCj5GmVxd26vDbf
I494sDjRzh6fAC7cGOpNd5iWGt1wZra+jF0jUE39BqVGfq5oICiGeHZbdIXjwWmJzVNJPgxL5ZP8
Q0FeBXcco4IYw7nhSyVLQ3UoZxYpMD1L1TEpcDREqKN4YlAy7dqmv/UcJ/FTvQCwrrhHvaBwqsdM
XIqBGwFSTfuIAvMAf4ndokIEjGPo1hxrkJ70pANE6MOOEfw3tV+6H5ndMIGfRmUfAU8ILaXvOYFg
AyoVu/KbcRJ7hXRZ3yuHC2Yk0subO9CfWiBuFfAgoa6gdNcg1/i9WiZ+67m4NZP20COrq6axuqma
+R7ALMJFQenUxXrIAePOZnRR1+WjunRoejwX9XMB9DmRLmJDhRN0Wyu3Bgl5PZJPvak5r9XXRRb3
i0rSagaYJchuSka4Pu1A8jxsNzn1WXKN25iqf1xeIl19EyghuPMHvHTcWyw32AXrnaIW0jcQCkoN
J1NyQX+3buTok3FB10Hfy2ZT9G2MkAHlsWevCAjuv6yIC1QkRXWoqAlc0XtbU35LZlCQRQ/yQizZ
wZCM/oeq43av8HJ20WeULp8zvJo7mu+EuWfTHYlrPRIZNgXH6PemjaHUSVkD1KUyQ6tTHp32ZWrY
GAAWfk9IX7f7xp/a6U6b3XbT6/qr3cUMAFPltsr7wzCRtlCoZI6aFQ2xqDVIFGneuCNKRtYjtdjF
JI2UbG0tv1QeVQRHqNivluFJjik9PAJTzsijD3JYs4rXuL60XcKy7p4zb7hHRGmvYXfCL5Fg0OkZ
fMcuXqsCPRUn7+e5tpG0L62GlmfWt2M322enQYY2OE8ICjU/j+phY6t1v+9SndELlnxlqHaG4r15
dSm/F+pLTeW/Ndqk389tJbYtLOf9sowJS1Mf7duDoJFfNHKLGvWbK+tH8n3qTeT1E/SbLAD1FKRR
ultK/UXWkRU0S/KkjShMYMDn+85x+m0K2e1F61x6+GV5RV69p8/ncyHccO6SfZUSjCTpAnrQQRRr
Dhe7YKDFgTdyuzNRrodGo6rzGnip0YqeA/PuSzfiL+j3qBrzbdlqj1kUsR811TGO7OMMtIYm6YrC
BW3QmvylhgiFoJnqj8oyxba2wXijXS8bMwnrXKlDbTLDjIxD0fKO4bIFPEl/jhggIpfkXtR6HFjk
5aiAnHgajUJ3RtwPuvoCKdNltubQFHUkMkWAO0oJIM4enDt8dFu3ndqt2VlsYjbDO0eR3U2hMWGZ
T2qii7tZr6/oA45gP9ptlx9sepnEbbuoiK0ltKWOmb+cAhnDlCPAhBTIsTxqUnzzusz1Tf2578fZ
HybncUQdrQ/igVnjJoX2G+f2Pi5lSUi8mt82o5LfZpSDR0v1HuIG3qVrigvqWULXWVaRzGKo3bMi
XcpuqM9445pQddKDkxChOXOyO9HgR+UClxRVEs7d3r2dyvaW8roNZWIcXCUm+jwnHTmF1xlwgs8t
Qz/jv9l0VqTe8hmm8G3Zt9hoQB80VBd14Rv25IaDhXrW6gaW81KgqyF/0mpu3EpeJYcan411hoNg
F+3dCPckmMz2u3hPS3XcV4v9YnlWykG8nANVFA/o2nnfUuDz+dSgUx3dEG37BuQWAiSbvvCyySXN
9xa97NFdGAeXmYrQG8VupyH7BehKgyl3A7Mcdy5TyLnfg0t7zM1J0AiJfZTmqxw88p2uaDBtQD8n
whRmvpcc4bHnCJbColEzcIPmU+yldAwEa0ZunDKH0kudz4hTFMRYNd1SZwppMhZ0U1jqEms9aJCd
eJm3Jcv63YA2zO/TZMF7CBDFg56mzTqrU0pKr4FivuLGTIa3rNG00CFhrZ6w8S4aK3St9fJGem9j
E9OoXOZHu+ZGiQ0p/RH+gJnrH8VMGZsvtB8TxX62sk+RGR+rFL1xbHMzFWkDs6yKeTHo6N2041ya
TT6yKOfOQTIAZtsvlxjvYvtcIds8Dsbw7DTaeJws65pqRL82aWlcvXLZGDL6mTv64JuVpRxaxWHM
LPNXAn/rTWvdE/5LU1dGTy4mtCkiWGuOVf3coK3TbWly2GWmCEDvfREZx4Ylj/cjgMmg0gdc+gZX
g3K399Rkk4rpddRsHEgNUljndSIuJ+iLV0+b9y7+B9gEvMcOzS0gNXATMQRiKwJXsxoqycJSspux
TAJP75dNN15dNbrjHdziTrzFg9YysBz2o4hCtCt09mIN/zau0DCexlvptXVYWe5MUd2svGB9O6PS
1xbjZp6RYDqu+FDyb23D5uwAhets4wbhULoRROgyRCGPwrhrtOS71gbERHGg7GlnTuQSe5Aq96N1
W7lD8n1aOrmhV0KcMSQyqp2+JLxJckpcJNZITA7T8lNZ5ffqLH/ygixfNYSyS7p75FH33t2yxPIJ
s8/Wst0GBoN1g6PEn3NrDFyTQ6wVRfckp7ubipOuyToE+aqV6P/bHbcPxPUOswiGgGhI7rU0vrit
0vuaMTUB1mlCiBktlRCs9BT/q0j7b5HrIkQ15S4VXKCFmiRkwAEKqFnw/NJ/Twg+q6NlV9pOvHUL
OlGzgxWCVDw/K1ld66LfkJvrbmjmkE+0hsu2ndwrcqHo1tsr0OrvksEU3N+XOvcU5lYOUgXrrtX0
s6Ia96Il4bI2C0jOjCk0naaOKONHj0THEvBBA2t+h6Iy0ApOgDDXhtDw7Ar1JZ+3iu1ImX/P1GI4
byFjwE5gKgDBBMErG3gGAD5nzC3cEeiuVcK1WxJbEkdqu8ktONckdhQ6jhzBjtp+RIACkkzaCpz2
GMon8/feRUJZyf/H3HksN45t2/aLcAJuw3QJQyeSklJK10EoTcFteI+vfwOoipM3KuI2bu91EKSU
SpEigL3XWnOOKa9NMVzmmBBf2VsXkuiwoFF2mfPMiAlrg2b1XTikpB9omnkfCpdM6DImTyVzKy8p
u+9DQvGUAPRupf2O//U8Rwz6cvQY7RbvN83uQa3Lj+276TTfTAK8G8W9UngFmCQAJX7OeOWWMR9q
i07EZIUmXl6RTC9z333GfRSsifJW9eP0BFX/DWcillX0xzeyxGjR5W55HjIIt5316qbF/BZJJdCS
PPOZJmZh00BRcQhxiZFR+HWM68JCenRQek3xy4wXiOyPCDq8V9sWmHB6ZLcjGLY6XR7jZoQo4o+G
4hoAx5DQwfDlIJyQwIBPs8YmKUaxH5gwFZCfWRLCrWgxi2VuUJvMCLuczjid4+1jU81Ao6Ef0ExZ
n/MYQ8xUjiHptSm+wk9oeSyk9CxrkOBuUdIlx5mO8BlpNSUN+m5GMeXIxHHKqweKflCllPdTLNcn
PZqviCrYLDhT6MS4Bsk2/pgWEs6ESROmc+bqPDrVeR10n755YBggl02l0T1DK08wN7nO2pNCXL2f
umsdxN/AZ34ZIgmIMzMV9kTEE1vtRSaDxSp3jcnQTRZEXCpckON21Xqm3TPym9UyyLLo0ZfiQ+34
GLANH9ataFiaEeCICKFxZ8T8jNa5DXI8dHdLe0patTinTvsxa8ThUK/LIN88UroaPwYkfJ4Tyd/m
smahqc6/kprrmlLNyMbNC0KNbNTj8GIpp5oh6KkitRuJkzxlMxntVUuCRVV6qS3JBcdpFtiWylRx
8aJytF9VUxxTdlx+MqQZ/7oefdXRUvjR/QN1QEpEVMrm21l8InJBs2IO0ptPurG1bhJEKn1/HYgL
g61DsCJSk5D6AxtaKTNgsbwyW1dypnTrpwzU79Fq3oe1XHx1QQSlJdkxR+Skdsu7W4j3TKdFiAH0
aEFnGm2aRmRtN4fO/nArPTmNP/rF+rpMZYN/jPHclGqvssisQCz0RdzU+pE4UvPTtKmCoWIEhS4N
2K8vy9nY2LfroaEasavivZtZZLOb7gSNoykedmj1NGAVkakVlEzm2GmB7f/Is3kJFBaJSybLkv7s
bNL+Km8F8FEqDZzIhiy/5jmS2TL7VYoCYWXMZMNa/BJN4wnaOn44Akaoic8V28XPS3Pr2mX8LhIx
MclU0S2c2Yu5PB5XbxbVjTb2k0lz/bS6n0qi+YxB755g2yL14g2AOCN7NjYoPt25o0i2nRM2IPAV
qUrPeamrj5aUtEPV6oHg7nVWUhf3yl+ZQ8K8+rOkPvVVBk9nUaOEsMBUemlBrliZMavN9TWME9E+
JQBQVk37K2Uo52Nbe9PUiPaBZX8dzOGYFugINWXQnunOaZBhaAYbg/iKmW3FTsumgZZ5CwVdYnoe
xVc1hY1QHVQ1puROShapSXwrtHR6SP1ldu9pX+pfWCd435lFHKZBgLxYodzgFwhiUmlRDVS4Qvvm
INXliC9VegBQIx8LJdWSy42MuTLso8z43I/fo6EmUFBt5XGZh5fUGorjRO6S3W0hYS2bU3tr0jZ8
oX5OxxVWTrslTlDfHfI2/QLmRFP64r2di0dPfzgsoUOXLDMBfkNUHeQQpEt24yNoPknHeV6ipfFc
CRevkK+LBXuhKb/1tiM9y22ZTOid1+dzGcByChTdmrcwbHoptVwOnWH4Uc3YG5967tvtzy6TPs49
j234RXRCcGNI6KSuBPnN5GPEtfverknuz5URYscjDMKSBHBXW2VgdvJIbi8brGIOUCLarKm+JCWe
Wm9yN+XZDe6DdlJNmXDlNZzYKve9RZwWu1jPBUHvSA4ETeWBe+rIVMzr7erHyIJ/WR3nIBWXIIWM
9i42zC8gRnJ62uRrxgQHTmqyAB4Lu5ZI1qQpTxayiQto2qCBOsfGPjtrlXIheBu6MdeEsZYMBxvh
vrhREQIT+FEkY3PMdcM+IGjkvsyf22hpN+kU6t5qKxgyEitBkZPZd5cNlLN2YKbruvaRF0I6T7gE
FxeMQVafKzTjPnoL7gRCuXVN8TvKMmjSoT6r3wAF3uZinRGnvIphGa+t3fZnRWog4kf295B+Pe5t
QWrIFU2+Y57kyLSZBm4GbLEi6tIX5eqNVibuSY8VAajHypJKAVcydue0O8iZ0xJkVTB2A9UYUUXX
lQHYMmevdVlQd3XRu959aK3yj8BGyqXG7dnZfpeODZG+bFaYkUeH2m4yv95m+mWanlMTDpyaab/X
pciD2Ni0P1lUXDYWRsNQ86zUvTgXbXJvpGKFKKI2DrbavklXl6FUNJ2BNOdLqyr6ZUQgEIMEvajN
7Odj1LCC9Aj+JeJTCPBeY9bNZcVe6ynkd4EE/2ymn2xNW88gVF4NwCnhLuEom9qTUaefhDM3lIc6
PflNTMFK8DDXSoQEoV4ssAVH+t3zhSvsRuuZ5kpfv3VjXF1GEDanRO18Qe8SwSb5exEN8EPXT+ql
FQtt9Cg+7y8nImeM0i6K/Tz7NLVqfWF2Y/qFvYCa3uVU66YHS8f+lWZ3EypIwC+K3mKVH7EVj+M6
rZ5BTw8lyhrlviIGaJr1gs+JjU0GP79xKk91t0uz4FO1FpyilubSEnfT+oKjB1yg0jzMIUano6Y/
a6c6TRMXh6UgipVJ2rOBRjPpur/GbmzChRm4pVmnKcMLMpOItOaciF1RvA6sw/LQb6KRatPVKHb5
UanFlh+QgG4cTdcn6i4LQCx/W8eSCPreflvVwTmQkr5ontai7bVFdRqSogi6Vfmu0YFgvFK+WLkQ
vqv1dsBle0PYlTHp1L+XqwuFej80U3VOG/1Qk5TlmzF7GFdftQPUOTZeApaG/pqrtROQ4s0oTFKr
b4cmTy5ccDN6XLlcpjz9apXiU2IRCWil12mhrz3E8yUjxhmPNvM5I7rGfCkw0vnROsn7an8YDrbH
XQ0EbeVoiMzixiXOuab/tTsNiHsnfM2NiEqQGR+z42wpUo0ZNNIs2GbmbCSjvA8WR68OpkCWhRbi
s6GTENJwk3PtsTyjkHUuUR45CNccfy1RFJH9pHn0pDatTLJYP6Sum0EEet9LFk6JPrZmT+/h5GTj
F2fWZm8p7BsLYHow1WG5VDJeSa3JzLDpm1ekUVOQFvarSzkgqEiKqT/SnI88WdLVXBZ53VhVoaDN
iBPa0z51c/V5TczKmyrlq9XNRNqkEXoi+bErg2x2H39rmRaaqEczc18oHNg8LR8i39R2PbkglTk8
FNeNsUmHJDneUWOVB5qYjUfa8yOO1/RQR+XsMWU2LyXTaJePrFz1EMtTEw4s0Yy3tC2vuD8Q0NOG
rYFqZLvItYhuyKRv2HA1uSpm9Gzwfwf7abmrmvYDnBZG9NEjntEV9sqL3SDcpCOuIr9silB3ls9S
c8eQTceXyTbjA0tPHC4bTkfRK37JoB5RfmuXIQLAtahP3LYRHm2vtq3UBp8+Z4oaqdnVXOLEVzN6
47M1bavD8i3RjO6iNDH/hUBDCs8X5eS2xExR8xAr5UpTRV/RU9xwCqQng3uSNaJQ1/l5DTcf9+RE
4f2N8W+3nFjnMF0dFoOh82QV4UgogpnpyqlvtrM7My95zEtWNzldn8TmSV8o9i2GP5MJiUjEESQO
81SRJnJ22U/RmJs9NSKzrUlQzpHlmVeXdph/0SBn3QcrEG8kkv0CjA1uCQq+Jd9RaFan+P/jcbvJ
6fmnQRsCJCGyy++DJgavW2Y3pCf2OuYMVN1Rxj7MXiye6sGtOy43s0q2JHtq1F1f/H/SYP9vEuv/
DxXUuiksFM//u4L60f4G3P4/9dP//Mg/+mlNs/5jWoDxoG7imjFM5Mn/6Kc13fyPsISwbCxmlqoJ
HHX/6KdN6z+6xfc2K7BuC6S//9VPm9p/XBfYng1GFO21hbT6/6Cf1tzdIfSH2S5UYRq8BAF8BGQA
RqJ/+Z/zblhzgBHpM64lZ1Ow7rI/S65c8NNyWmRMr2YA2g6nanUd4pPa/J0G1q9YRWAHsBZ99ab9
/HNwqrGk9W08zZbQtknc837a/n3uGjlm70oeM+RJjKO3K23ua8zys3JD6KNf9kNlD3hfikz3+6oN
UAY2wCG0KugTRAqZtKyjNa8sWBh7wy4fp6Duivw0GOM1MsyfmSTWs0F6j8rH/Vw67FVWAdw0sp+h
PbUM15+HpklfcrKEQHzeNQJnnvSuuIkhb8/laPxILRakaFWuDEstZpVTGTaaY1O6iK0S21TF+6Oh
S8uLpc+foYpudwrrQbRkfRRSIMqCcaokyM/HrvsVzdFPNTEsJLLOElQ1IhNqnelisiYcGBshjYyG
sNz8ZyS4ias7zgYiXDSUcQsNIlZx4rZE0fBulAxWBkJhvGyohbd9zv50f6SV5duWUcZHxmdQxlTt
PUPVsYnja752TJEG9oMlO81y0oq/34NrWdZp2+gR5Ruv3v7mVH4bCLaajSZC1iCu5NtkkHafqPJK
d24ApA65RG9z++IMifAHVX+kJn1sxQxzrZ0vGhDwgwqewi+6RGLNJfPgoI1W50+bHAaG1SXtrXMc
Od2xBM4qmSRWJCIP9PPnyW5JYzF0bkBUi6x/oV4QRoxMWTsbEHb//On/9Un8+XTA9ZiB0g5/GWZ5
VEGhnUgxAtzqMD1o+3K47Id5NltmCOK3alcLgpOpu8RWRnI6ReZll3Pvj/4cZiXpGA9XEQoFERrb
Nns/7G/oX093gXu7KdOxJRMAxJaRcpPd7eXvhyuZA2SPQ9nR9G/7LnDfYu6P/jzdbQir3Zonp5De
/klX6Bj+/sz3p39Ohv0RlHAEPgLDwX5F7hejvdIzOCSO8c9lup8dqLa/GkVqBN12Eu9/uj+HP18z
EuTWeXaZFrLJ4m39AXyLtH5XiO8S4P07cp0i36k3bfK2wu3L3H6YOxoM+3VepC2La7dp+QWglEAf
TdTIRkbdsguT/8dzmYfW0oO37SaCLVMqkcQcmPG08gOU13DpxwrwlOIwt8v79WI42nqBN7Je9qf7
AQRiR0+D/KBCfMs0qEgwJGtU86e47g2fnl3F3tRZ5WFeELI7bcvDplxgSc/9tZ2iL06FxqTSVRQ5
g3IBVfS2MFkKp1538sP+oswAIq28qNvFtn9B2+6E+8H476P9qdtV2tFt1aNm8yEs2w/AS0Twl6U3
Fgiq6VI7531c4eXSKrwOCqw4o1p53xxUsFQXt5nScDXnr2nRupdUSZKLub7zl0WHGZtsyegYARxN
3OGycMGHUSK+1l0fU4aab06GFnt/ic32aSebwgcJEgqy7Ya2f2NMs6L5aquk9S1TY2l3bcrelqVf
uaKpofL1hehselOTWQfD2N2zdf7Rt7CeDIXxE2FDaYyMaVvpPF2PfqUIoFAa1lrYFIwAo5aWhorF
Mh8+q2ZzQrFtAAV3P0CYC3+diheEv24rLwwAn7CW0Rxp+BdNCrwNxao/TJl76BZ5I6OrPDrz/G1m
p6PN+bfYrNyzMSM+7MjPO5Ah4dPY5VSY5wfE8tLTBvVbtGhg4bVC9+ZhuKd6FYdVRvmol4N1SMe0
O8a8OxT7tRkwcWfnhXM2T0pa4mvBLWJMn0zIJ1t+q4CRN1QCYSymddoAPpKo9Lz0+k1r5k9OgpKD
uYVEl4y8dMpoXSKlCyHXzCc0NNc1w21EdZdhLkm6q5svn+c2KT1oN8hfk/JXbpi4PJ3hpwJ0k1wb
zQbpKkn/6pDANiOpcAoBpe5IMnKTHzHNPxRoFOeY7myYEpKHimth4AFA0DAy42p34GDL3OkPGWZA
iaS1LAr6mlF+7ESNnUI30Rcu1VVpMeVWJQEyYqabCkGeMPEu6gPYqDrQg0cV4xEW5ga1IR52btMI
OvlKXxf3iz8wjfJkBnhEDEiG0DQZoWEMBq7D/PeirTBB3OVtkMtDttb0JpH3B6uhhH1lwKCoULOo
C5Mf5jQUmPpw0oFDhQ2kdG/p8NmvG0HLLuerXubKfSaoCBjarwSG4B1/qvQBJg3HMire57qf6Ylm
WqhV5vcqY8w3gZosjZUkNauPnxdZXzfnari2sUfcmXLH0qFik6QrNRQjhgRBttUEJi0U5rD4uIc9
hnzazalF7SMBiVlFVMLvLEahK2x8uoqDDHUQqp7jGF8mx0uGa+VCZl1L/YwUw1fV9BdwIWY1lP6E
3Sm3gX6QtjQLaiKHJXre5rdl8q2jQeWr62T7Y93QYC0BtRuSOIYcrjov5pdtLlCtdI3WPyYMExpL
aTzbRfRS1vYtl/xNEYZ8793um9NMh2h2b1NVXEyb65YMsvaSZPF9MhLnpEsbpQyXKhF8qB4TZkwi
Gp6oogTFdKSEC9FPuoA5ig3hPV+y8yCUy9DOWmiZyuBLNQv1LNtEAvTq0U9/riz3p9QzlhM1xpSm
CuW+9sFQVNnRXiyuSW0zJ0yqDERCTTMsw7O76kqAMNRiZzD9jEsMebmMstMqRe7158TSvkydqvu1
Yn6brfIy2a4On+y9T+Xq037/K29t8VK2by2RvrULGsTGZnRuc5rk7Ev1S1mNvNwsIuQDHEUk8iLA
dN6CaXrG9fKJF/qcpjHlEJKrW4ZdKF3ic1dYv4lz/LrWse5ZjfpEG45Zp4okNDZqP02Y0iEBprbT
3UNfYIDCo6TcwIWh35XpFersX3XFEtGOahKSPadsuhmgxMgJkNQ0QdvaP2YRPTKEE+GsNrcUuRwj
R2Dmc6499cN8BxpGJEuZv+h2jrEOrWw39m+IIw3CsGSftteEEIzWLuxDLKr5POUjwiCN8baep5DN
nQlaHvajQ+Q0WtDUSMKgKX+Z8hWp6yMlEdmziF7BM79oJ4v2rpEPys0RxocQ340lja5t1JCKlUws
RVz1fYPmtcgxW9tsZdQNCqOx88bNMw65DO1V+VhBrSdD+RVODTvx1WSQlxj8K/dL4tCiZ2ZM/WBG
NFunYUsAuyoz8zAXd2eQK80vStie7INVekr2qAXdrlppn1enoDvsJXYG8dOiY7bWLEdKynwxb+bD
VDFbMmTs0hNMN7szczxW7OuiTQG3p+HOWgo7YHhunWbwtIipu17SIimX1ZssrT0UaorTKs0oc+CV
5nMVRlnCBm0yIESKbX+yP98fxTnf2Z9OtNu6RWFLtpUv+4G9KaqR/z5lSSzDqSs/zyZq3bHAkMqB
mf2UlX62baL2w7Ttjf71tBpmcabZRQKb9AxWE79Zl0+GwXgBemJ5aAnPudqDjfypYRqjbFsJug+S
KimHW2MN7TEx4/e5lO8GspRQcbslaHJ2Xo1WM9CWyc9463mk22FVhn8O2TyzA3bYBp1KPqWiKbqL
bQoafF2qwwHWe+6hmGXldtAEtkEGq0/t1uUpl/Ejj5UlMHTmjNM4Hvcvo7vxYlsfT+Rc4kdrMFfE
63KhxlguKWHYvjCK7fRCJovx+Nci1y5wSnNgN5jW4jzi9drsj38O/bYrx3pib2XdzdrKn/1Qb/vh
oi7Rk1ku7vqG1qyxdVV7UyxqsD93ZbSETFIfjnDo7eZUNIf9oSHp9Wbbrnx/qm1d7yg0t539lPcp
3tPtIfeuRPVUNobI5eVcrfelU68Roe6fhFF9ZmIBaYDEgW1EG9/iEVmPWZhvZgwX1HCelYKcKvxQ
yiOz018DAWj0FCv7umBrCp1aBarYZ/Pd2Q5R0v9eJcMhKezlomyeQK2lPloTOJ++HDVEH5H6PS3Z
PmnWzxSSTGAuY402yxae2E6RJK2aI25C66GNCxZB9gtlYn0MlSmemjFizgxbu3RrStPCAECpyJJ9
29QxZNE/Zkoue+qq1yeWhvqTQkhTQRC21hOtaTmgffoaSQ3VuEKXtIQ8DZGbEhgpKDyJRUbVrdc2
jIikvZhv9aIKISvA7cUlbWvtIxniFgyiYP+pVsjwM3HlzEM4gcGC8b9GRl1RrRZCChH7pgLYWCcQ
eJbdjZb7nQ/CPRFBlD2b2m8w+fndbM5ZuSL0TWrLN8qshXVIPEqz0n6DU1aF8I7oAW5yg2zFI6lZ
kYd1afC7ap5figGVjI4Ma5wK6n9OGHTpSu/VDeFWgz0HqroWVyUuECS3DsYqs71DO+vuQzUTnsqQ
75DMaXbrrMQJ1an9LcCaMTfE6gRyBIpW3xHFOi/mM5FX1dWQjB8yhUoGt9vdFAaJni634NjlXGZ/
79UdUZfcFVDcOurbYqOjFrSUURB2vxp9lWGm01pUmBsqY2IGFeh/f2EIqiCFQqtkf7Ud8zkZmM5u
OFZlEuIlmzELgG/5aN34u1IuxjOk6PFeQhEl41K5CdWIju5g/kr7FY+zqdJEpcZ6MbAKpgueFoKi
VgZozX3USnktxch+zvGwKlTBYiNpngwMD1rOnSrj4vIGQ2seBdNMOyXMo38SC84LeqBXolCWkzkX
P/vNpL1sBO/EybK77kjEU4NEydvEJVSLLcEFO7iuLU/2rF9UdhTBWALUWlsNO7b8ujgZ5UnF5yrF
nKEuQCU+TJHuJ13W0UbFv+pknc3JReBLkji40BteDcl5wFDW7titC4ryfGsXt24VkPR60Wk6nIYm
+1Jh4fPXvH9ifqDk0YsZq68NXRrsWKgv0O02rPIlZ2ZrH8sKUzOfG16COQds0gXJxhd3otkgLNS8
2Fr3kqvz9NSW9vS0P6JEwfihZKpvWW25CSxIBmGbSt0TexiN3BNV3w0QuPQX+Uo8Hl6HrXU9uvSA
EIChQhlNDS4LeXIbTM/N0OWSfjCF0LOiDO2S2rhkulvuxcT7+SlHHf2qxfOBMbg4un31kyRFFWkE
NY4SZ4/BfcyMwyCHjO/JHJFyUn4b8MQRLZ6EzViodwALUcDdNffK9oe2BXObVtuHYLts3CjMd+m9
uwcduTbqP00+OhkXD6dO8rvsfoAdQCnRG+056e34rV7jiyIb59y0/Bcyq35NhD+RT+PF+DbxUfZj
KOO2um/KkWxctEPSNv216vsP0iSMJxdOJjiHFl2vJvhUZVQH9DqGk6iUX0NtL4wjbDrqpfU5Z+h6
Emb2aejd9g6TpzoPpva232i7lSxNQV9DicUEurWgvF9y8vqi9cKcxFOrYrkgOuJEIIzB7x3gRukE
K0rooVF1xXNiqHdWo29dpLWX0plf4Cxot7TiDOyjAa8zUPptih4sJl0Iwp5JMZZzHdq2+86NZouQ
0M+UwD/JNJS3hTmZ31v2jNG9t4/n1QX6m9m148NOv+hOMoQSJym7FfKpde6RnDFfc5Nitx37G646
7ZHmroancCSSCQQEAhJFCxULf6+bTK1f6+1jXifEzXRT5xM0Zvtnb03HvrMCrqnulFqNZDeVbudw
Bb3xh4lOgMthPMWMdi6z9oMtxkQYz1KdVAG0IUvK82o5qV8OzKPKnPmsks7HsqlOrrR/Z2zb3012
94j0YOcrinXTxCWpi+ZE4MMHKZMCyx+XkjUus2d2DWb5Wo/ec0xyMMhSS97HnGQnttejN7V5FqRT
H3mKOgNV0N2/upUpS2lhZ2P6l3q2hcuVFCECnCo22ITPvDWb1GNdFM9JCDgQ4I9CJBcIYHEhep3O
Bna12M1b23agmVrUpq1+37diam+v6PL7/jBU3edeOpaftJV2cQWoKu7TZj+UvqgYu891PB2agWgj
lrKnMU7jJzGhFUsXmjFs1vuevrWIHISgq7itutBo+iikM6zFMR7kz7llslksI0A1/bO09P5KAuzV
zYb+kki9QYfbHmwbJ4EjsuhtUIfZT6YPc1qT6yTxddeLNnIbS4vHCLFbQyp3cwtUtqaOnadAsolD
YcWDBDQJK7TW3euxwrBlRczSnHEhwNk+5l0Gmi/qsG0x4gyqLkrJOpDJXQr23jaepdClfG2QXrda
onhDXfzVqhnWH8edPkRbv6YQrwPRYFfCdNEfcNm8EZZl0NZUMsxYWXLDXUPDAScqutwoUG0imiCC
QihOXapW/ROV1F/jqs5PdodsmYoRsnOlw6PVaZvoxnlay0BdcBXHeUGkp1NpgdHT6ECwSh6smc7X
YVBCt23jAzmK5Tt6zfkxGERBmB/ECg9fzIEk7QqnNZir7qdDhriGr6a/K31CJ6oU4lp2S2io5vjS
tOoCO710uMOY+OrzVvHNuqX92WmvpMqzvSzcp3hMvizSZY/YIEObGNEf7AjuVqFijh3NDVcrV/VG
ccR6OMsqSHRUPNUgladYqOMhc7v2VGjTCdU9na7thDVaxIPmHJRWjYjT7RTSvOqvaoNfopoyhPq8
+lmxK29AWuWPtM1Oco0+iriu3xcuxHSEpJkId35Vmum41kqMKq48TR1g0QLFmacBJjusnVMdt5DO
1O3R5DMj9Uk+HIlWi4XXs9AESdTOjCwYs+bTaJwmtxyvSYsklGVeQR5s6Ld0+y0dnVvcdCsLacVm
3jFw3hXZSHddaBBgGLRac0eCMcMayodmIFDmtbIgOZb8Ugye6DqSlB1q3lR3J77PshXXNkeX02Os
Pve5fNEU3LwQJbCAuj0Rr7FCCYSUjnxyNN7OogxncsoAoybyRmPiOJmuchobvbuSw9WHJsiqw0hS
BaMgWzv3VvVTF2yKtNHpj5Eiojtm0ZX4dS0+sSsKjSnmL7J2aZDC60GKNNZnUTnUa1Xb4stbR98G
OOEnDGUR9fMnQAWLwlNDpUBQt2VE6hWoPtXL1R5ZidYyDc2scU69BQ4ltdsXTdWxDeDiSCdBq+u7
Ym6iU6d6U2W2nkg0VC5Z7B5G8uZvOHm+jXLVuMvGtC6I3kSXPzB0Z69Mg7TLv5rNvB4RFRlPUVG4
+C6KHz3hcwcVHx3kNFXSjyyZnBjlU2qxuYhor/rm3GbXaqpCTakVWt9MLM+5XRPOqjJ0qrIHa3J8
dfpI3qyCVBLc0/de7cOd4FrPKYWhiF8jeps3IAnclb/Cl5qenLyHHB8ZTWA6qJyl7VKkVcqrIAL2
uh+cFsmJq7SZpxpm8RB1neP2Kridx2whm8JpwXHY9k1PrRJ9xNkZUuWBaO+bQN9/jrZnvZ19mzkf
rhT1Iw187gWTYX0pYI3g7FWre2bor3U8g59Ocagt1Kzg/Oeg1pfptdwOs9sFshxe3ZFKFR5Z+2iA
OdrucDUF6mWKB6Tldo/zuqnQLMqsAcCkZefKRcJbSu1ZT0isBkXKuY5e1k/nlTgvU9MRCCLgg3Vs
nxU8oF6qmmFNykAwrm16BJrYAQgoTK8ZouySF+tj7rh+q2r+YY5NuqkAHPJ3Gk8pFlAlkKNwymL3
l9nwc5qF+YLB2ndZkj9hPzskUr0rMXQNat7zCtn7qbFyzxxXNufybFaie7iaIwm+s/cYOOxZUXOd
YiJp+tiEfwnwzRU0brGKDDen9aHysxhQmh5knftlLtpzXXATLqTS39yZioWO07PTcxIZY0uwaPY0
tGVzg7WIDg6asqyNt0noVzjBzlHJ4hSKclQc9KZneNK4+SNfxgdaivEiaQciKUf/7lYplPKSPg0O
FqBCuMuYr3YaBmIGmC6QXsyo+KrnQ69naaBVpREI7C7cP1yu69H6iyiL36TTN0e3dH4Q0nyZurG4
Vz1a8SnrBq+BmRiIdr23JCB4K8BTiOhQm2rmwwg45/5oSpb6jLIpxAu7NdyaOkyV+ug0tuYnejx8
hjD7NCiWcTZs5s2kodXHBX0pASlTchWyf1WdoUbZ3PNaZ7bptTO81ZHrPNHAfYs11hIZIVhKU/KS
rAEKJojKrqnPhGUbZ2puTo6B6m0Rw7EQ9Ha1tWlZ1wqEw43z0s+0pyaBRF0hVMMHU8quZ6Cj1Gjd
byOeq2vZ4DdWEWttuhoDcsWhG7ovpVV9UxeIrNEyfQwDO1sH+N7+PganEUdjtb8AaeAETmN5mjSc
sM44BKByFMZujzX6bM1mHI5Ks3ILtGgQu0xubQZPl6o332CoAsydvxLZS/BhS7wZcre/Z3z7tO9f
c78/X4uj4Q0NJ9kt1tbs3elr9TaNHTpk1RFNmCoxPdRpCWh4OmWKO0juBMThkBNIXwg7mCftTYOw
P89w1jK0gu+6ac/IrKPJavWId6eE7btpohjrXXL1TNLLHTV+iQcXeWyC5nCf2/fbGJ89FKy3FlnQ
kCJNUIsPmBhEzajKyW0fWYtUIWZ0fJm2TpkqXRt/UO16naVNFwwQMFWMCB5m1k+X/ZDI7B4BniCg
YtQu3WKOgTlzchdMsa4R2aBkGOgvXCwAOq3ms1gnnZoFBzFoAMTFmdRijNlxgQLWoY0BiqG+Llwh
dpIvZ2kMM03otfJ2gpetqGC8VlZefXURKcfuu5YpYMoR9R9cg+UvajoG7QiNPEqQCC8I72Q/uNuP
yq3J9+driqFnIWSG93/NoSODXVJONSLmaLrs73x/VNXl/D+e7t+w6yXzW4NJ0k7M2wFp+yNnQ6Xt
j/ZDsv3BKl1/Q2Z2Txr4lUWNrZMbOyEBm7ILL3x0cUv0+NJQhD9ucsb9IFi9zptkbFcOrg71HrA6
Jp+1ZPK5H/anq85mNMuqDUE2P41Ovvw/7s6kyVE03dJ/pe2umzLmYXE3IDT7PPsGc4/wYJ5H8ev7
4VNWKDJuZrVV964sIzFACA0u4ON9z3nOoQ1nmXEAXwbl2j1A6W5PPX+RYaRCpJBydqaqTtOYbgUD
3kRruO+zo01bya/wAaFpCbWYTOU0FfVSxiAtuVDGc+8k0bqhswz1AN6dmEuXuajIjHXbJTdiFY3E
aRdZzxd1ptDCddUQrSCvkIW6VISFUiY0URmWp4LqGyyE2aw/B5uiWWGSVAKABKHMz8mglcdeVZrN
EKWoRoyB4D1REaY5qPiOlqRbCffLWRU86be6nSrr/2hdlwKN6F/qug4fRfvR/qrr+uMpf+i6HLRb
Nvcthmwbuu4g4LjoumT1H6iqVOLldSJOKOJddF3yP0BiyrAvyXpweOSi64KL6TiYX1BgIRXDsqr8
W7ouWV64l7/qungBTbaQn5oEj6m03f9MAq+DzmZQMpkHJQh2WpIxaNR7+Wh144ToHgG6HJvEZlcb
0ixrMsGXEriOnBT543JPTIMhwhkGx7I1AXSJdUK8IuaGhUR5WSzV3Bu6xtiKBxGSEWKN/31RjFwU
IkIw0vS9thuAYizsOLGBmFzEJGdxyeXhrmxpcqMaaywV2Ty9pHEdIzmF3O/nUvw25KWyzhg0B7W0
E/oVzMp0qE2MrbZgQIpzPe38ePYSMCwcSdW2ceQMBIf8SOjhBKGDeMxIig6ZGk8+cqgfQ9fXGygR
kX5s8nZrLxUngZ8TE3ycQCTs7EUhkRqx50Qmpcz3vavClfgeraBYSzj/iXpFNK4uLQZer9r/tjhV
2vvchjIi6+nGyrinNiKgTdkMeGIBZiq0zPDstRtyBaa9mGQGSZKFneMS17tjFliGu2Dsz9cDcVGQ
ZgWvoZg15L7aZnzmMg9b3B9cBi9v4ywsWt6fmBMT3ke3buXxzlnk7fXSV7lMxDrg0lT5sm5bJDUk
AcIFhegooW5ullm9sz3TyCJflyA4afairhGSbDEhhAk6FwCnqaOw0S20TzBX0noeoodpUfCXkxEv
IuR4UZCZsVXvKaMJYmcQxA3DyQoowqxl/gTlhO4DTSj4zUd5UVTgSV6PllZupxsh93ZqSueawg1p
0WP90MoFlIRwnliZeQ+NyVPolwBtYOCgVypGUqLb/YKODiRYBLK036Ep2Mdk0UwJuZSYqH0ub2V7
8MQS4HxYAH10lZQZzQvhmBCTYFEsibnyZAw7Jbsn4uXFOp0k4E4K95eYyRjDmfZOI7bT6dd2FMTb
wuKXSfXHdxbZdGJmp5W4voDGBjIGrHWF7RWVuZ00fkcRDDWO5iWM4EiGI0gJv8pyNSKQhUae2FJv
v6b2DT5P3Mradkh0OrAU9nV00mtiMmgsDeo3qdVO/ESbaUV8aH8eydTL6KYHlbWqqqJ18ypB+RCg
SRcSMvB5HEv1ojwUX4ORKtC3qur+t88uJIYhUPNNFzQSVh5slmLMRUeNcPdlIo5NIx9Rp4nZAAu9
3BfGtqcYrA3OTo+l7w3oibWUHwHtoEnobMcbW6dBEe04q7Zm1BCcqMzPgQLUQgI4Fg01/txFlohf
69GcEu7FB8vcW83whHuFPmDvROQW4wpKY7w503pSg3wrXCHjUgLGZ9rKtbkT1NN56eyaYryphsB2
bPQoy4+cW/lJh1RFyZM3EDTki2kKvADKbvVgjFtLJrV+aWDq1EHR73OmwFDQ8PeZFJoD4cdloKA2
TraWpvAzRLgFeMaZfbzC8XaI7W2KNnTVorBxpaE1Nh0QLnEdF2JDITEUc2KdPSo0sc3kmzj67WXs
V9cpZ4O5DHMf1xLQ+GWkAWET0VNLfkitKY0v07nDqSbsucvYJc1QKmGXFucg8S7JLMLkLynNCmOB
0k/jnoEooyZs3YBWqfFRRykqEvCs2lgZQmwofgvnWR3DWNmbw5kRq6Tlu1MgO0yXTvKC5D2F6q5X
Z5VyhEM9qjMw7wsoaRIO11HFGUJdrBIpspKYZqqjVAgSxDebUiuB/TfG8+LrC59MFUQXQbroGzi/
RM5KzqAOiPOvOL8VkXyYdJPs0uW8Z0c0+oIcT4zVxMVWVipqbuF4J8UUuyKa6TqoF7q2LQCXXsdJ
FyOVt6yTpzUlDrUZpAQZq/XKSJoj9rtxYwYxdhuZkaqY0xLl5Flk2EPLqFxIVs0eHB8iHBn6rlgM
1P57TRfUj6IK7O/yUl2MysCwtC9KqApOiTwjeAYlMelaiEz3RsiFd0oyyvViVkysZeV5Tm0TPzA5
bTYhErXJ7BCenmLAX7oWLECgcqdBD8XDmOWoJPr8gB+88kupBJjRGSAICrAhVMPa/VT3yY7wJJwY
ywmlC6IEnDVJCLmzl2WiOyhkYiVP83uS5ld1p8F8AA9YjM0WJSXKRpo2ey1pyx0l7D+UlmLdyazU
lZNhzMhHzvPwpk4bRTZ2ViFPe6MeHDJUOOI3gVPdFNm4pFhkV/TVJ/xQ0wy8eaDDm9Rc8dEpJCSC
YZU1Qp8x7Q6GmofgNtzUbHVIKnU4OLXj1ijCHBWxYBVApywl4IPLXypvUJKKOTGJGAhtNGva6w7O
OmDCbdjfT6flTKxfd/EQ0g/RMed2oCP3ACWzmkNATAq7StZaVTz3OsoODKPFPlvGN2JSLHM29ZSd
gdfKCmQpdc8POCanBa/Ls69mGm9yqxqPKvktoD9C0HAqYo5GuU9oAbmTNXyoEYqinppdlQ0vcVh+
nFoGbxrNEY97UxDaZOBMOtGaJ+shr+gGKaMmr1rKIjFNsmAanzODsjddl8RLx5dTCn/B6INjI1UD
di100M5ySEucXyJN2jZG/UI48mMaTCiHpXbe2NHp08gqv604PDgYqYbEV11gZBs1oldi6+omq2LI
ArHzTIkE2u182prIAKuT9qNVSXI4wZ7sA9WfMMuvOiWen2lJ46/TgRXNScAJun42B/RLcfZsdVN+
nTPG004S2W8Z1LQEf3g+W9dtKh/R7aB2DKN3q8S7O8MDQAaEyGamckSbd5tYlGtN/PLLiHGb1ahf
M6vrVhh8V2VbLteBj6psUQBWtQH3R0VwVvvKFvG8eltH5lMODJRXtkjDvQlipF0GkHF6JFxaZnjb
RTDJgDUcc40WGpx7OlAfGcfInfT8MVaddFXF47ye5kl5brkm2YP8AwLr7DqZ9K3DLbIeCCCB/gg7
YjYx6ZBrgiD3uwLKdanNPyoKZayuH8JNSL2nWyT7ycwgw5mwFedzjOeK7ARwjLjMw8NU7YIEkVe2
FFNjOX+fWu31dBqVuyECfFKpbj/ZVBNUcD2n6b2GZnZQjWaHlGHknAY/wbCsG7XVip0+4qDCfvuB
Lp5eVxLRgiKSpUSSu9JuzbxP7uk4AbnRsgW4Ye00Gw/TZMidPxHgSkPNrabkajLzxA0YOFAbgpN0
6sInta5blx9B5rXF0vCzQVoiHit0xJBlYWrrDF5TNFvUxKLibSglKFPAV3kLfmE14PAtAzsBkhKa
78O73Xf62onk59Gg9pGY96NR5Vu9tN/SU44V39Cvi4g6RHtFCE7v6RpNRGsqR/JAqfT2FPMp/QBR
scnOmp03Ao+vIHhW7vDYh3cptkPUojg2ZRShTdSoGOCjJ7KXPEKR5e1MPANFvfK20xSoPKlzcvWR
zacpATkWt+8W/48gOQGX+kYVwbVLrCesy7AF5+TYGQARtbaKkDYmHvIJmK3qcIc7LVlZpwJOOmDs
yXC+t2HDiVAHyqWXVrox8ZpuaIKaNIa3U2DeDNQ3OIr7ETIpKSjoFdwO+9ym6nHwA6sBo0yIyIn6
Ey57MAxhAIy7pOQZokUdHsrc+C5R70SCjZEVsJUGWQEtyks4FcS+9rzt0aaQOksOhkDqw6oVfZYW
LjFr6N8U/N6fSmd+DPXgj9wuw/PrXxsHwiKGowRsW7I+0WZfKXjYT1WOUZuBtgPYd1/VJvdMp0V7
PkwJ4AkuG9xiGVUQrMUGl4nY6LJYiGeWi3tFrPzt4f/HdVgTrhypAlUReR0AUzcUDpvliqvA7uNu
eVkWk/jnnFgkkfWfD5uMGdd0Ua+aoGj2xGs2ezHXmXK1C4lyR5h6hRTMXovVYpIvW102vawTc6bZ
Mnr724cvu4GG8ceLnR6QgmJRWt6C2LksGeGOzF1XrLps+MsLXPYzpMEyXCRalLvjnx+gZOS8QZqw
m2GC+HNVvyTLNS4WI/igjVdkDcDTEHfbYqWYXLa5rCvJk6Iavjzxr7axBtK0Cql7y0ys/5fNfts2
FTcMv+0/Wt7SZR1lcqQi5y3/8p310Hi91MZf+cvu6K0REzEmd5XeaLNfjtYt8WYjxizCKoaWEsll
Yi6jLrFYn1AijUE3r2Ix1hpg0nHj+/Px8/JfPwaA94+9iO1TkOpehw4Vo+sqYEzOuzOJfRhkYJPi
VjgrknS8EbMzBkEocTVE6p8mGzF3mQgzzmVRrgeQJSidLqvEXCGFqYd9mHCUxb1zefRi5vlt3dnM
c9n95Xmy49xVUGXXsqQpOE0og0dN8SWRaO/3lWSfk/r+Ux2lmm4u0Yl/7yh96j6iX+uOfzzhj7oj
UToUF2XbJst00T786idV9H/Ipqw6xNmSdyrrpMz+009KRVKhBmhjFwUqQEfyp59Us0RJknR5cn6g
q6nGv1N3VA2b6uaf6o4MejSNHq5sarrqmNqSE/nt455ggva//0v532VdxlFJrtmVqUAKz4TSVpQF
f5k1rR59tSginmd/30BHkY76BM53m865V1rzbRwxsiA5GtIqwG2K9s7zUBrjGlXrMTxxzStO0m1k
0c0hkOHYNBLmykC3fUmZf0ylhL/1NIOOOhFV25IOuC4byfQkfYY5NYUW93TqCVMq7nd0UvsxSt4i
aX6NlMSiMTPG20pn3J6O00bN+xqOn6N75C+2G3Q46SrvcZC0dPVnT3wSO3eK8kbMSkppzw9iluEf
iH17LsfVEHTtH45A8ZCoGp6/il92Ix765Vs61xaX6iy1503czsqGrIRB9oVhHSWFObyK2aAfMyhf
0aPw3YlVYiIOUmE+/6t1jGBwyopHMj345+y51SaeKR4ST78sinWXl0E7zhPF8v+Y/devLnZ02S8X
V2N3iptp143cq5MFjZ57mRuWiZi7PMAdwR/rLtuFRpVx2/rnp1weFk8Ri1GWRZ4cUw/+q42xbc9g
HJbd/LLH81rxdCO0eB0xS0FxgOp+frO/vafL64l9/fZSYjFafhSSqhPY+/PzVJNO41MsR4GtUmUZ
YLeIq2hxvpYul71RT/h1Xm48zbzGR92UG7HqvKG4D71sct6HuBE9b/TzhlUs/vIwvTGu2eLW9jx7
ua297E7s/e8fFhv+8i7DLqAW5cBe4oaIHl+yjAiQVDAsWCZ1CCzNdUZQ3E0Hq/m8XC7ORbGR2Fws
zjis9+TWLM8SKy57ms2OnYjlbNm9mLs8ExkSVcfLc2wJJ2CfM0JtIulGq6SahKPFmGxcZnsxqlrG
AuJxkim5z0PYhgIMYp+hpNpq6Llwj5I0IOa6yw3D2CkFXdbApjRbxO3ROg3S2uqkEzEhE2TdxZgr
7JfnWWEWNfg26Sgszo7zrFiLgPagJ2G0EUtiIp4otrss/rJLsVI8LDa8PE+sC1Sg+hAlkfmGcFdQ
DIJkOi0o16CBKlRqYCoyoGQG434Gf+/CH3H2TIg2USlO7UJAqeRNhWSvoTG/1AXHpZgPaMwE5Cov
pMLrWa8fS4OCtjoghj3fA5jG0ls57aLFcmEvdlkxd5mIddwXVqtSnYez02VuNBBJeZ1wYm+0F/RV
mMstODjohLVNGNHcAhM27TMTNEk8k8qdT0ju7XDhoAzBI7HRdy3OIK9qKE8ha9HceKzjlVjMG8Lj
Oj4FN4xwiyfEk8ThQmmObYVkbYDg3sVwQrHCwdPYQ+es4YH2z4Y2AKHpFVwHYX2IGYAeUPlRMnQ6
rhCI7NeTMj8EGS2Sqpe39UKMcRbggiGRYyXmWhuft6X2nrYAQoCzRkheWlJUluFdtozM2moBlIjZ
y0pGhzfaGFFuWA4DMYkWj9FlUcw1YKDXWq5fD8uBJCZp1LQbC+uxY2VgzaMFJiKFN7XcSRuzMStC
rUYOAQiLimeGyC0k/JlF09/iPx3PP8SL0fnyIxPr6qX2ag1wTTILt1eJksJejgLKQXzmxhkXu9E/
l8VcraKVBAPfQHXVCNSyBqhOcHT5C2sVMvkiQgcslpGrTFQoCY1NR3XwCt3qdMhkfb2iFQBm3oYy
4MmYpffn2Q6ZZ9+qO6Ck6wDFyj7EEeaG1XKnF3IARoWzTxe4j5jU/VIFqfeUyux917T2HhMHfnMb
bwpOVQi56L6o94RrKV1Fk69xIE/YeRnRbJXTXctt7wOeHi3atQ/TO/qBPnCJwogLb37OttKPMoK5
uqpzT1Zdforp9xihLMC4TRW+wrGtIIjJ21P/6n/Tqut6cPV2S4YKmNUBvo9vDVjnqd0Ru3Sytrie
4vk6lG8VXF769z74GNCk5F4CGt7xCG3JkJY/E0nTSL4cIW5BhIs4dW8jmrUJ7aQPskoAvpSv0WmX
z18qyb8GqRDRHvEld46D6ckS90mU/LzBBnWmP5k6AfE7TTsM4Yv1ZVa7k/FkOCT3+Q2os+SqNKGF
bOoMDKoPJQL0vg62P7pqoH7LW/RmbYfbEYXbBrLe3HerStu0fJ2qhGtId3XeVox2EdjuDsSnNnvS
j6lqgT1iNaG+MJFr7bPHoLqhGpsXa5xZEuG49n1B/FP/kgOu7cPbqvtu4kTb2wcAeMRN2MOG7mJC
RX5CyreLJAO77laHJUCrLr2nRk2NP5CvEamZ9pYg2cDeah9jiBa83FAortKdmh7zlu61V8rX5MaA
WCDoJtMeY+2ZRmd+ewI4i/PJ2SwZvz9UfAivzbMt7Sd5CyYRlyvjtRvlKm9XUkY4gA91LiYqHswm
1Lfn5DA5/ngTgkV8QtW/AiSKSj0N1qWGIo7AuN2kbapoR13NaL46Kt3ZISyv8GUo8baksj0fbfUz
oX1l7eeG+PGZMt5dKa1Kc4O6Mpr3jXWb9ogj9wNldBuTOQ6cJP1Rhs96exXyOzqgbOL7TmbQHRsE
ZRnBgj9IHLOMFecwiZ/pBBclRIIEqxjFITLjgwELk17s92j2I/Jv1JVN4/pH2dwV6a6CiSYvXxjf
E6w3XG57fp2qtcUBkkh+jsG89kjUYWfde0k8BY6jaV0WaxjtAMrpaxfJFeExBS0/VDv2Qe62yrSS
j9W9gQVaf3QyOppbeO+knXXboFlhyrLKQzb7uB6a7mhBEwaWW5lUJ1z9ONMX8qf36Slq3AQiiJ9h
MVB39P4RFBIYCiB0PW34mKEZ4rva9h3ac/SSrvKVvJsSbxXPabsBCTGq92N+tMy1/KgiEJfe5OIq
tm7iVyQ62kyhbq8snF0vf3O0fcuhEIK7vq1AkMjx/YykcgYFylELWlyOKw+1tKKv9QWW62X5ahwP
KlhAw0Va1gApwAN08rAsQdPtpGPSIPSlU6XjK37s7ZsuWzXJFg/OjKv3O9V55wmJnOFr12YEmdgF
O4kKKqDxhI9HX49v6YhiapMQ2Vesq3zDbVH5KtHo4cRZoaBbyYB8oeRJG6K2CTbkO7/mx2xdOdfa
Id8U5Ev5UrfmOm73LpJSF0ZoqHkTjrcMKAe9dn/onrhxwoJRHfpXQ3utCVnJ/G7b36vfA1p/zZa3
hvaywoKF9JUENN4TmfF2flQ1pNQuNMyn6qU1PLJnNOeAi5CMcHldqg9F4HWy53AqVsYjzGJTXkef
fXw9O6u+30kf2SIn7kBfS5uWPGHXoXZrJV78VLzkV1h7b/RHye/m+wiYBm6a+l3TbqJg1Zfw9ArG
cL6crABGasinp6OkU8w7QEPPEdmXa2jVlnRwMqrq7pR6+R2dQkXfoksHBHgisevWeSHDyvlWPluH
TN9OW2gSD/isK30X3s2HVIcY4E8vDg2B00YuVmPqD2CMOJalVfIqa3tz9uMCfpsDNphrnYcbw4EI
P9P9dWuOvmMlPRq4MOZHfYbacDdyU9p+YK3oGi4MXoTmweCP7LG5kazDxqM9ppcPj330eAI0Zxu0
r9BM7vsMUu+m6JH9/hhPb4PO7UM7u3H0kreEXHRXaniDdt6TWSCbFpsJ7GX7Hi5whhYwOAIbHTiz
xPtKXsX1x1gdFemAUodvKOVSSGgKFgPUasA9cURAk6dtwjwG2e/2B+/yJnqN9QN7Tw/c0NDY0QY3
Nd3o0fTqzXiP/kFRibzwi8TNerfgPhsAt4/lu/tULLeEe042/OqRJqLpmXvVw2O/tjwO9W8UnqsX
aOTmbeo3O/1OS9fzOlkVh9OtCfnzPdh2iUdv1PL5peE9h5X7veJ08Bw+JrEnP1jXY+LzzsljQWr9
MjmrgET71g2f9Fv7O7mSV+HVV/OC7d+4JruLnnoTkNjqSfxiWZB8pLuucd+uJi/YAtd3AfF7+NjW
xv039wt0yrd2ba52FGTVW+262Kq3yH7JFUif9HE5YoqX5GXJ30SI+GLcD4GHeiUn4IAe3qNJbknl
Y3dgUzT8LcBDWP8brVwFt4HlD+pTRpBKgq8L3jvAUbo6bjh50cphCEXLbViTS7SDJZJH26jzyvd2
Aw3An3oIugBQ7rldAlAcUO5u1ic/3uurwUN2q0IU0Nckz0DaQZehrD7pqXrzFjBAj0XnZYfXaXwP
UIcfT364tdCMXUvf5GdANkgR24+QwyDfl3fGNr+Tn8J9imuRS4Kbm14Amb9zy6dyk/CuNvGd/SZx
Z8gZ9wUQKd7j+dPiXcOydoESRuWOEGPCEQi1okfKb9ZFw3zX0hwkRYWv/QWVBb8zVshPyiMxCsOD
+txeF6tiPdwaR0JWh1sE8B6smNld946n86V5xlE7ttfDbbMLNu8IVebjfKyvNWI+vHALYPvoRP4V
hzftu5Tg4OM0uM3jwuMe3PXMAOFUPLAF1B6XO52jsY7eup1B4PPHyQcXuX9vP6Zjfj1hGnPtDaOP
I2SKY6S687rle0w9yc9WmBld1DdXgZe7bLIiJ3rtrFUvue12pu1Vj+l19Si9xvfTqv9IHgkufLRc
+Uf9DPtsZ7g42Ug7fgtfADmD6HzEm2OC9EiIIKCx70LmWnPVeOFMxk+Hb1jnuIL1RxqcO6GJph10
O983R5te4S69lrbGyjoaj9WKLEmv2Di3IL7X1pvEcxGDX5mNN7+ReudhMfY4QxEvELrmm6Rt8XNw
cXkj8t7bhBsGJTuQlW77nDx2x/FHem1vhmP9QWJ0SansVf7xml/H9xhXf0Rvxfd8S/4twgoXHv8B
j4LkzfAOHoqH/gpqw7p/l5/iO5MAVs4tbstBFbuP8hfOCAlrvnd6Utx2ch+dz/69U/nLpof6Lt/a
H/pT83a65kTICVL/aN6Sb7o3XmOsnR7SQ3pQn0xvuK3v9KfUlz2+1I16xdQj9ZoX+CTdkLPPuvWK
FbVC42htTa/cR6/Lj24rvUy06TEfc0/bufX74kO+il0ypngn+Z2yLW64JO7rL36rNJ0LdzcfknX7
NB9CzjHdS0mU1xVXp/RL/O67l+Qmilz+TRxFq+mQ8/dK8BESc7dHwBGXXiW7BEJyPMdf9Bu6Fx7j
YIp7HPlkv3Auhl+O2xkXHQggVG3u9Dl/Jg8SIAK6gYQMDGvY5zpgWpkOLIeJ9CkTSc5p1FhPOzTi
HC235BRsp93EH+R0PX1v3siKaV1tze+9eIRvo30LoQh75bN0M6+VdbgtuSIlyrbFfPQ8aq/pRt6F
u3hHH7BwYdWSFLKXrrSrrox96z7/oltCbmTkfAdDUoeEAnDJnG7TF9ytprOO7k738sa6mY/96S69
ag4MKYwp5ViR30rP8YdtcPsV34181ZOXp1gmViND5X1yQ0DfyyROgOIsQYQDJ5Vad9un8gtqKCcV
2TU+cZ3yryvchcHHZfCT9AtOBM/djqTfncKt2kd3U++dT9QHkuSN97RR7Q/mmrfo1TgONxBdedfz
MYQCck+wJClc/N2HB+tFfmpucPylpF7cLeODd+WzfuctIp+DmVB/DaTEvHBBHD5n/owkTBTLyZgT
G0OE8arltAQ6G6yei/bA/xy2jPC417zXru0Vsb+cKyIv9JsbzqVcJt/n/Go8bdqn7IZTXnYzXvG9
plvZq33p0EMpulH3BGC7DIE85V3e4R80j45v7zjwCQaD2+3TCN/CYViZG+dG3sjXZOyC5XgMXwDa
rk7Uq9yI09hzuP2kU+0bmynimjbdmUf4olzwkhve97TIJlDtedOau7GXmivOp/V9foPhb3xX3owb
m2t3snaui5fqYO66A9RI515N/NHy+8TnkqbeMhykDsOP9mnaapyemx0pYyvpoDzYm3rDCJU9b24x
INwzphi/sIvX7+F+OJSbedt/DZwntuj3vNojXGOdPEB2vMPSuR7v1w2cpReVnwB5iMBfngaOzDuO
2eCZ2iJ/QP1Lw8Mc+/Lz6eP0Ud02j+l9ft0dC86C1jfnJnq0HpQbElnmXbA3N/m1fSf7ySp5+0xW
0v10QGW01rbLf+Dlo9FF/2I+E5p5Kxl+UrljtkXzgBlNepWzLQyilCGUhz301Y6uuNLIz6DjUSAw
Lt6b+9SPNw7l3R33C3fJWrlmmMmvVn1ysIKtOU+X4256DPf6zplXNNfJGJitL5mENHuRLJz4K87k
Rz52jygjw73J74js4Mfy3nnhTXyGGwb4C668F9XWgYGVqVoa90bcH4mym7ToVkVvXUzO60jaXATm
1AqoPwnEjZgDNVmda1LnahS9/zVG1TvuQihC6Us5WUxEJeqyKOZglUHqGTUSJJZSlHg/tpzt+8ip
ViCGHtJxxiexuKuDsdpphM6RWGztiMgCXhkfWul9oJijzMOalopfD2q8JSk43Nsc1Ys0IJYw9ViQ
MkgGuFGpyW+aBbQsJty6mLJk7gQXplk0zmKubbVmOyNRVhdtYItFnZHPItqmALQQCpfZtJNjrgIj
p8sMYRtQFVeNbSqY9lNoN7k/w+Bdj0VxX841skIBzBG8t5NW3zY6tcHYpOKgLILlaYyGfUSE76o7
pYuMguqLiuckYkRdTSENqmlaBuVkR6UgAiqTYdBCtqGqRUdATmTLM9LYQZhXxRvCEq9VTeOEW0sL
4mbbhE3GiZP3pIVa4xrlyzRYlgeBgxg8Z+mlWEt7RMz2k0lJI4YH8gsXR9R1RbXXEs26scbdHIT5
BpNlvReT02ICEHicy7pK6pHURuE6hApESWWRaQpuz7DAe8SimJBYY3vDyB2YqIOKSSURmeKLWZKZ
7jpobGtRlz3XaoVCVK1JaUSdCdgUVSOilQWnOC2V8tPPOWORbYh1YvLbothOPC2VKhobCL3eFbuk
0N1+pXL7JU+2R2+VE0BKPoAkc53pFGJ6OlXdA5LI8OpwTqZIieEMMWdNRtImAQiUB7uxD+El9Rpn
Ip0mXbV0caZFNCDmUts5zAURC4ATb0tS6BU/qKky5tiTh4Oi9Td93SiY7kzo+CpcpZqqOjVS89lS
7X53XhIP4CMhSSakZv/LSvG887KYHSbfKSxYdzM1VoMTvkoC3J4keerH5D9E9MbEvFgtJgW9yj0s
f2Aoy6Zi8fJojRlhqgeSIH5uIR4870Xr4Wd6l4fMsbize6tbl7VFmq4cK4RNyMZV7CwiOLU9IaCl
somv2eTr5RgMSn7bElIwH/3QG4SfZlM6+u7ymJgLF1+CPc98BvEEzaxbGTEwOxCTWiVSBZ4EOU5l
NagrsZF4EtXrbvYU0UZcNp+sjC3Pu7qsPS+LJ4inip3iS+UyLGYv+ztvKVZenn55znn3v28+GWGx
bprh4beniBccrYaAg4aa9mU3l+1+f2e/LP/lO7u8dG2kSDSdhM7z8r2JXf7y7n/5dOdZ8czg8h3/
8krnWbHB+QM6PfeZZkbV9vKe//Y7Ea9stRBTz1v/8sqXz/nbhxG7/R/v4PIS8/vc6U+06d4EsfZC
NRZWoN/W/bb4V5vQA6Cu9dtuFNG0umwu5i7biN2WQpd22eby8F+t+/1lxC5+2+15G0ub7zv6bWvh
jzg7msLkVG7qNvnDQ7Fcb8WjZ0vFz0VLdDgvZgtbdFX75fHzrNgeu8FWtfEf/9UuxBZictnN+VWW
6/Yv/qrzyp8v/VeLf7sb8Y7Eo+eniSHBsiuxOC1dsP9ssyJRMLj3/l4ydPURF1+/aoaIL1qe8Ydm
yMRaqJmGThSKYZIo7FwY9JbyD9leXIcKlkTgeIsh8Z+aIesf+Le5tFiOrNqaKiP0acu+i/77v3QN
DdLifYRc78iofKx/RzOkLIqgX5yKug31SJPZkWOTwIf18c+KIbAOstRNEkN54GtuVVHWdtUOQ7ar
flP2zXv/KO3C1UJC26Fb/eWLuj2/yv8q+vy2jAGEIUDiA/724pgtDdjQjsOnMZTfXrwsAD+gmpq3
2kTeGtFk3SEbr/NybXYbOebuxrPNL2X8/31Z48+fudcDY2hiXrZ5JcgnIqNW2vh95tE/CtqDUa3B
e/7rT2r/Xz7ob7qslMiowMZatO3oI8x3VFHBlYWkbserLnn+16+lk0bw+8vZioL32lJV2dIVsg7+
/AHbTKqw79TNNuzGYB/Rb7B0DdSYE7laYcM8hQPuayWgFRMPwIrEjAR4EeXsyKJuiR4fukQx+wlQ
pzW/XDpBJ9xuY11REmxyY6XYWo+EWu6p4ssvAWh4t0wUeU2rmpsc/fuA74P8AcPVRqvYFiHSjEbL
O6A6fMNpHfhRMt4EDDhXeTJe6aaC7H5uEzzubbEya5tix4AQR4ZbVspANdR7RpWwCWTul6cTd+Hz
0ukxc8z+ccTohUxJvXlJHW40AWE9aXbFTR9WDK6TwcNVH5OOrFYxFpZZ9gOLBPuw5BYdvOfWbD6I
4+CXp31EiONBMJ+eDNn0xqJHT5EZWOwHEre0lkDD0lMNY19E/W5Uu29a6VyrwUztqdC+jJzKU0U7
Qx2exlO1atv2SjIwekC286yOb3ZOFErkxFZC6Pf6UVqGvBMJo8ZAo48WSku0CWZW/A2UM+x+fCJW
iOyrqnmXQ6CQkVp6RQwZ+CRFXl5alN7BSqywXNbpN6VQv4BXIYPV+EsAoV2ZKrtSQ8ohtp3TiJ7v
SqUk1zU7+Q2sPsjp0VaqT6+FtDdLwLxdB/QRloaSU40qYoW4SspFul6+WyG8gzglPez0lc4070xt
Reanhzjs6TTGEYiNajMU3ICn1vylaflTWH1HdPMBmgyKnk2n30laSlSwpNMk962xeg+oAUi079TC
1teaOTxhHviSx9KPO5pYy35ybXqST8bNqbw1aydfpa1OfXH20KXZ9Dgp5ZoREDlOV1UzLVlAbFIS
rUqk3hxTorPybFz12Esoc3Mjl2nk2sOj5JvF/jSaMpYYPuNusilD5aX+JRGIuFG62NNzmaaOdBuo
3GdaSfyjTfkEeUurDMPaEVsY2mxthvGXNa+Jpk8U7dvvTsntgBRBrOzTFMApW0uz9kUoF2QJLMaB
SvqYg0GDGI3Kq23eSK2DwpwL9JXyEPqJnKhX8C22tVmnXlTznq22uHOU5l6f+ZlkinIsE4eSugRT
Q5NROGeAvLpM9guV5uVY8/vBbYhJlJpFeaIvFCCviNKaXsKJJ9BUE39oh5jvU42/xLFv2VfolR3n
+IAvY1SbTSXpMq/erZRovAor9e5kwXdbfr6FSok1qMtvSkLQ8/9h6cyaIzW6LfqLiGAeXoui5iqp
NFsvhNRqAcmcDAn8+rvo7z64w27b6hqSzDzn7L02Iaz3ZBbQsBNa+b3tP8GOwodS8O5izWhoMNOr
txxaR56bH9d1M83VC1rvG1nSjCpQNBmtm4SdBvWsbpg0eoG20RCfANhG5TIxNq2c4W+hrYFyKXGK
A+x/xsGe6UHDhtK9acBYjrl8zCroU3BXQIT3r1olnY0Y+Pj+rTw9z7fsuwBWk+bTNHkfRdZSRYs4
ymSMj3194moPoxIBF/hcATfRU5t5ZlvbFOQDg042myhPwD74PfgqYpJxpGj639Lon00lbrlphIvN
k2qsv1hQdcMO7vpgS7kLXPU6enzGxKbiSSEgEdjRfQXcb0Qw732YQwxKUzjkb/FIruPgqHVeUDKR
bsn3ZP9kQgBsOx7K47qc/Bph22yymSV9hoMmey2sN9ma9k73Ueg4pXuHxLgjcHxlUQC5que3vmmY
7eo84mm8QMViy//3fWIxgKmWE4jVA1akgw6aeCCHnTcVtBudVJWNSOy/fcdGRe2IcN1n858AMZnx
k9/wUVBIv9qL+VcWir04CGjfuE+pNe9dXhhQdaZ4pFyCf7lL1Eogi141MyeeCiU+kZ7M/NZFsRCZ
7NXvgale23F+lcEqz4gfdJflrGcMtRMxvRIsvEu87HlYaK4662JU9l+z5nUOat1jZPkpM+e1raIx
aTxmztbfWsyvpsNqZC876pN1J+EJAlh5L4P2N1hAvDvmJjHX59jmG10mPq5OA4o1MonWfXLPnXal
duGOJGT2FC/dddD5KLDPwJQTly7lY53WzX0C+dJ4CIw8IqU2Tk7fMVHrjITzJ5TzdJWFxqkZEJVr
SvNv5mnsnSJ7KfqHcSBvqn+b88M0sn9qAW8tAZ1Ks3Q+YrL+XD+SueWIQZbKlH9txObFjBZu+fcG
Da1wICCmEJRZ8E7Tf65lSRWAScLE3PFnhjAKx21WO3uv66G48+iRDBpJsY5M8E1HelfePfQnHO2f
qZV8yByXYubZe9db8svMMT54XWQEGZDaKUWNYFrRIIvvxXAbsAfsauTQr+byXNsYcoEXs/QSUV8W
xQo0vVL53VcoyghOw13bxCJUXncXc4X4MZD4JaWL4xEtYlPxCKVyBj1U3mXFQ2FO6hEw1W2Iu2tL
xPlm1cIV68mX9sXVEgSUaKieMNM9c0af+QoxpI4EdOVMHn312kxeubMdk7GhICS3n4LfPqn2tHXg
hJY6yMYK2bjPW+hBNm9ThxjPxXdCjScW9V9Vhm5Pei2YVeFmesQuq+2bBvqfD9IHr0m8m7uzVC8L
7m7dyx96U5Lr7rYkgE3+h6Tzwt6BBS510DkAd1wD11GYyCwklbaIdIcfxaH60zlL1JT2oxCEQWf9
dMn5q+6R6M9xf2jM0YQWpW19p9wXI9eaWAxnJXqkRDQOndZhNFyal0VzEQINqxA5s9uQIFbXYym3
teKPmsxPBVOgI2K2Shv4jnIZ0Ja1WGwSutZyuqdLCr1vsL+mmMzUvEigU6uO5DvicUnZ402lcC92
dgHXWQT5y7gw3DKx1IV5UXxrdT5wIi+cFXAJNumAJmPGtrclh45xf4nYaUnsU2fyikbVH0ULPzvQ
FOBZ7z648bc9A9nPe+1T683V8DrzaczjIcO6nrQdIDI61mx8T9roH2XQg4c0nY3fNQ5+pWnnCS5w
vBUwCZLMBn1Y/INmywutZ5SZbnXulvwt0dh8kPBpEW7XVaQxOSN6OGJ6dmCetk2VQVH14FG7HcyG
FkAFsy0HDICv/ixeg4KZTq4/IlEZHT+c+/HF7wd74yNA4nSoWUS6v+Gv02xxpktbadHS/bDbqTPC
pUtioT3pJ/jqvhpehDHUYebEX3XLAfS/F7FiMUZSW+35wdSYek/Zp1EG2bbVFZxq2NU8HyAP07pm
VJUFuDazZCc0/V1LYlQlfcMYB63b0kDQI/+i2kzMh0zR08qjCN3kqf0yW9mTlXpky/VjcpKmXa0K
b3ieQVwBB+H604yW3E+Tf7PBIcEJOEnOXmAj5ErSG48c7zjV3nfs28620Epz3zDbXqaf0eOhilMD
x74ojmzAXAr6mDRXEno2KUrPQ2/WKATpnWtt96fj0Yzq5icrWRDpmP6xTQz/8+LNjNz0Bp/2AjrX
rLdi7uNoara5M/0s+oh6pyLLXktr9u2Fgc265RK3DjrP4sX/W1FsFJkHGc13YvABrtgGgH09OWJr
5io2XwzFvMUcSFLEM10d+CSQv7glGhEDJ61I4uwyEWBWOD9JwZfdubWI8I5fnXwpIgTWWdgBEJ8I
wCasMm4jK8u+8x5w1lRmVCCiBK7nahGIP8Z0LRnA8J5ipsa9tVlaV+4IheSkNzp4IiYTdUtDLmnm
UUH1hdyrhQmrnK+yHLdcto4L4MbHMpvZBhxGB4DNY47wnehcbleq/50kB7Ga8m+qojE0zMraNK3N
XbiUe81CYdE0CSc6gQssY0bZ2OQpfZxdpZtvjglkvYf1Qyabn4VGffOyXCP0AKwtURBjCET6qdEZ
1Qqk23k9pPvAaAds8FxbzK6td6NgP2LYH6Q5u2I5im3tWBc7y7/TSlWcbcfBg000FIiEJ9u+ubXz
M1Cwhl5bBHvpQIj0Kbek7f2UiflbgbslGJarbVOLbNOafK+ujaCTCcnRdTqkALqAYJkP74ULtrfx
0CnVHp9LnII8lKwCqGN3mc5rxLiKyK2A1Dj8OnKKsQF3FLazeLX0Ap6JqdSRO+oNhf/OLFxIdr4F
ltMc23PH1aKH36xjNmcIJCLulPjEG0TYogMCvDBITN0BM7S+5mSt4UVevLPkhFqn8z/6nEQlaWvP
aKWfzAa3eq6VaBisxd0oRMs2sLkxMdCeyI5L7NyQiysghjrZ1XLi5/haQMR96vJahjg/0m01graz
QxvOaxiD+cWijuG6RhTqLH115J++vaVHwUgysApGGwdxT9TwLNhtxr1lvwO67r+mInh2rbk/crOq
N8XkxiTOpC7iY48tXDkXLsLlfpx4rgMVPKhlNcLTMkgHhayxI/wuByi063XzxTHtB82HnSlxFHhk
Dw9FcgPjqI6V5LZdgOKAJvftO07ApshzZnR6HSkyTDcTPcstny7LvVdRLYS7JVE0wGRUUtHZkjmp
O1HFdf0FShGPm5Dq4A4u9CeEeua8BGu1yfIMchFOyKSU52j7Ua0rDZAuwWv63mKKxZ+9UykVozTQ
jil2y3ChxtAzzToN03hcNO76aevPO76qtCbpwEUsQmpO6Hr0Hjr6DVUeaWPNXkN6cF/pC5FZOejW
5toT6rwJGPeaMXe+DGRnai/AntNdA4Ny61bWf5VBzJ0x5shti294y3jRozz7I2Ef2dxqiGltv2pb
oy6YjFNu2JA9YhByTDD9aa+NDPHjHK3WgnBlno82R3AYyAo9nNBn9n/WL/3Cg9tVYCbRodc4COa6
udeZ9tUQ0IGLieKr1FuOEzuEXcCZxjUHlFjw1KegEh6MGg4PMdw/usqB8jcFvYLKqPZehlwkB6pC
DEqApeSJAQPDhR6Ap1nn38JKkIFUtgpnG3Exf8xzZdM5zEFNxDFaSiQwLhyeS4xYWFb6fnTetInA
sAUmyi42SsIGaIFlM+sTp3NUVpmDMhk8Tbbs7Gb4W3bNE+jsZ6+K3yoo1ww3UDLiD8AoQJLPKv/E
SqmBIbDlMWOs2vQO/FOAmztCgkz6UZsWdCFRF3kocx9FNYDkIuEV8OleJmnhPrGvlouiQOqwUAX5
aENhTUfb5tUUKM9tx74EiwMRIBFXLaaTIvjauNVajxB7eZXJTPIGCmLsHPYe+LVHTCJRF0X7quM5
CSfUlfEkiMkBRL1NmvLR7Wx2ZrpJ0dxQ3vVjhVSWi/3GVWyCcaMxNR4fe2uSdIfYxAfdBcOh4CJU
Gkh+5C2ePbhny9eP2aMG/eowpz3yJjH8uikwBQKeqpoGXcPHZXYJdyRv8LfF4ieEV4k9xRHy0dYg
dySeAIXE26LMyXGvIYDTfX5t5izYrfVd7rQymtt3kw5G6KI9Tiu2NyH8fQzTGL8A76BtboPH45jO
RXoBjwt+zdZOtW4+Far78CqAszZk3nAs51vuyYANZSCBG9Td7OXLLnXs7WAYFQSpDroWohwwk9jA
K7vbWin5I/k0Xqd+mqjaUtQ0tAQPczmr3WzU00GzZBhY/FMN8PYdiP5laJXaLRpBDjaJ5Oca2rAr
lmBj6Y12HB3x5CVaeaxN5261GCaQw5JIz1af695Jj2ugT6LjmUN1mXokU3cznV8rScqwJZngQAJH
t50X6zvt5IvqmgfwC6TCx5I46nk+FwzXd6aHBxwP2lVBiz/i+zyOpvlQwC8+T4u5tZNW7ZuS07Wc
9VCOKQ2n9syGQ2G/ntXuEBShokwTKVVTEHBgOx3yyjn2AtppOljKpX2vl3JfDjZ3zZSdneRVjj0J
md90fW5yXvwYIEEtVQfFU+dBasziIlEX1NMyP0xKvccMyNGa6D7IYQwEgcZl2bPkkcSTdV8Ur+P6
4gODTrHb0XWVdbJXMdKq0USEJW1ara3zHteLFZlTHEpXInPX/ity1lmXT5gAck6FAhOKWj9A05FH
o+Nagfd21yCPS/IZU16QBXiHMcasPDEjjeFyVsGb73Toy2w+0yrvsNX4+Q4Y9VZM9qmY5dl1ynuq
0TXsAk5MNdXcWBjh02njk0Fi5Ho8PkiejZmkwTroLHK9MRanQMcgGJOBvq6vfrCyvW77M7JeuIWK
lVNoWkf59sclGv1UOuYb1OdrVlRRl2QIvmVCafSfC0DsQlZ5MU/7ScpjXRo63leaj9UCBG42it/K
xTyRp2LYOQ7X8njo+6gzWPMs7ulMx/fHGeAfDQWvjLDGKzRVqCFy507TpaoMBMqTmT/ajfZd5WgK
iOQy9eYrkEDqFRqSA0eRcUowP/yaSxPsvYINOOnmHi1uGuwdkZRItxkqeBtKIAhA85xeDVniEWDN
8Va4ZQ3qngEh12wKiGAxSOIN8p9qYn+fg1bsq9d6mSLwR+TyODpcNw/ZbztxYyNofTMNmEIsY8Ru
45UXJwC9TfVD0prm3hyvtSAdVtqLV40kCFkKhr2ewniMcVd4skQ96tIJCnAb6W2i6NLam38/We/9
l86fQda0fLxm/kepaQvFBUX//LV0gdjTRbm6WqVxKQ/YTYrvTAtKbAcoYPFdb8qB+BHTW5uApDAi
OmoflAlhh2KvD0tVv6re1jaJZBwQG5wSBjDroDDdnTTcB3ytn3GPIi8gW2ksX7QfJ47Py4KnpywW
D3K5c2/nbNc3llq/tJ0zpmQhNkdybr7AFc0yRwPdUpJ3TvwNvIrUMv/G5WoXkGe7BA4+EoDTuFj8
d2tCUIf5BSI9TqbeuGgubey2w6XI8w47B2ea/MqlmdIRZDulN4p1KKrl+EM6arHJjOLm5ilao4SL
uyBLrH6a3IvlrixDc8JK4ZRcEUlz3vQy3jVud0kaNAwYIV+0hvgsv8PJshYZqWZsdSe9k/RydGRN
AkMNcFrPrfc4h/Dctl++OTO0GbQ7N9SvFco4D/O7SPwLc4J7Z7DZKe3UZFi1FlN+TfncgNOvDy6e
Ydx39ReNwfdssl4WzX5RkIWyHqYPM8dNbgUFbj9kmKz4r85dnm2t+s+W/EauSWyag76dHTwTWtBE
rtY8FU0KpYjDMl8wGs2TAcjH+OjbXmyaLLiUrIVNbdV/LI3Mr16yn0mLX2bAV8ZnO/t8LLaJSYbz
zsxtGp6kRW0BKoZtS4hvJdFurfuCzKiBCy8sqK/0mKRiuyW/yC9ViWw/vY5BHAG7A8Q3k8JUeFiM
bTIU7OAZdB6IGopAjZ9Sxa1OOqif72XDnRvs/N4VElFzb2ZbeZx5JMMgjse9rmPMUD52k0YIda/h
sHre9EnUJhJI66GjvxQJ27fDxkWOGwgcPM6BUE16TaZ7zTuCiebOe18c90OH07UFU87sMq1VZFe3
tFerp0/CMBZU7noyrAAkMCg5x0yKlRIkHVtCkdBFsFH+9CRIplr2LfN5unXkFWMdyta0Z8FroPZb
5hZpnOc1mzion43R8u9OTkdvTkh8qty5OZqIpHZEjgR3Ve718q8ag+/Ktx41k8fcCdr/ppHdosea
M/ovmpz48wQGrCLAcOEkmJa4GAGP03HkqoxVb4mZnvJa2PbWwYnBaRk8VoVl4BMp737R8xUKNsgp
RYMEIYogIq4lnuG9jEbyJNuBBuqI03ImNXC9sLQtLSIDrPPZ0e4d4QJbrfUeJ1HVF8XE4e5ijbP0
t1IZ2a6TuntypuxdDC0RSUbRQeK2dlqtp+eaWd1Gl+6r0yr7UNiPtAWyvYzd+FxydyGCDxFdYx5k
mT+N3tjeXORidV/IPXBZsbcJBvIX7ZrX1ks6Tz+dhiRao+l/5rInzw6xl9pUBlvEWxMwsglZ9cJp
Qjwavnu+CDNeGaV8Zr63WhVH4jadV9C7ydGyHfwR763czqR3A+XG7dDQv2rXe+q/szDR+AHCfEIB
wGkwubfE4cj2h/xmaTSAiUTE++BcW8uPt/9CV7TGeyGxnswkUsv4EoNdFhOFuUyMEXW+vH8bPYoF
ZLwKiaBDgC0RaN//li4oLUp8vUDZnrfrDTSl7ae038KwuQhZwUUv/UfdqPptmY83mJEkE2NF9VSM
ELYZP+3Ju8Fpo6GwPufUK7+W5Hs3xbfMDPrKbfM7JFhaY35s0KUiFE1tbeM53f9bDWMRvATra6zX
61abo873aV3AQ+FGRB+xFXW9rauamdhMI7QP8IEz7kW4cQDzz49sOM1S0XRbYS27wfBdInQc82SK
4Au0vQbHz46awp8PIucGILwSqhcIRzYiUPlAwkgTG+P7YD9bNBZPXk3QWF1EbD99lCF2o/lPqab7
UbBwKi8dob40KynZtV8xqvlkoOfcVtWCZcTjGbTKhfsJL9Kk3jAXRUwtIabgFJcDtRc3R12L/En/
zYwGxngaeKfROxm9+7N0aXCywBpjHIJZm0Lyu/37u6EDYsdCNRjoI9MPYohyg1/VYcFVINM5Ivpk
VAfbss2N4nYcNhaxF9rcvDp9nh+N/OBNdxNkC3kUJTmPaUeU/TTXp9lnt07QeZNbyryyOBkjdkaR
0qYwA914aHQrOdZqTEDdxVsycKl6OB8PUpseHV8nQSEos4deL/4WNqfM5MqBloK/dWOz+GiFtZd6
gCHQ/q/O0+m+ODOlZPaYrhSZZBE/le4xJjUxU/iGtYWu++mMGtZCXn7YlJ8zuTK0sgtujYSmgFdY
hmCjub24AQRHwrmMhOVl7XsFeyvCvOVpJz3DDw175mPmlfNMDuLsSGq7Jgm2WU7RyqF9qR06C2Zr
EbJLuuHeq90/igG8YxY8sw1WEcdPdpUSxX9e3T6q9UBbHMAWUufAIz4rtYAjMwbDFpHNv0OPlL0n
ohZdxONIHQHYufsP/v6e1v8PGuOr1lfGtrCw3JkpeUdlwFwjSzCPekn8nvSa9olTy7P6LRXQS92O
w2byur8Bc/mtht/Rpt/b9J4kB5dWi024225mtLq1Sfva9Z7zaWYmSed5vfCiKPcrWudG1l6aKmWI
VI7dsW1yIk9ac1+ZpLk6eYczmgGWEY9fxK1WLxOmB66WxZ6+1itk8/qoMjM0ubGGk0UglY5plEsi
IIg1b4zG2M0j2PhACOOMm5bmEATM8WI3dhoNKqoaO341Kc+a0XY2Wpy+GLaMtxx85IxWs32M+auW
1Y3p+Cl2wbspT0BFrfwrcdf9uSmNr6If6OAVBdlErEZiybnLxXkCWMwb5b7UGH7aVX6x8vnXZCCy
HUZMmia9pb2dVx9VyrAzMCeaQ0z5d+m0I2sTZ3AbHLukjveu03M7Ms39JDQW30IynwDCzcR2ZLyr
wZhQKsMNSSBv5Bkkd3s0SudKPTdkg5B8xhHKxSYIJbM+31vaJ8+O0qF190MdPCqTRqe7YB6sfDge
GjbKXhCJbivjRCQ6Ide5GVVLTDOFeihpHX9nFN5D4yUGZUeQdqd/v5DR2J0so0pJ+64AXvz/35o6
C8zobJy8TWO7u7bqbv/7X5kf8q/+/bdtLxfr499PyPQXEZOyg1iBygLpYW/jLJR8j/Tj+bGi7LOd
JeJXPQEbtFTXlyrz5UOhLKzTVWLtqWxw9I9mgAJlCe4BT0BoNcaMpbYJDkZAqHCVhJNIHoJUal9P
7lLLTdcF8W2Gp4j24Lvqvb85iEbNOGZ9Ue6aOX5oOnXO02B55D1kJ70ZWNdO5PnZsGn0EU+NCdY3
8JNoTszsXhHYHhVDii91+Os47GPg4z2EbTnzff68Z4MDffG1Z2xaVl4EF03ZR4Lo6p1omv/yFAhA
bar/RGmE5RSPV91Nx73y7RJ1QIZTJLCuibQxscOk2lvZQha6GnbM9avQWsNNynLaBxmfSNmsgY2l
M15b+C8oWqZDU1PrmVyZSlHtssA6E5+cc7PGDVPWEs5F/TqZCDNWVsuaucHePPENlsN7X+MGzpvn
OdcY05o9Ltu83yhXoTnp5JmeVIXebByjvhidk2YCBUuN3D5a6P5CR5/WCqtmQwB14NW/tBa5pDvF
e1CXWwjtO+XE5PMCNEwGOqXtpjbEWS/XJ91GnhdYU/ZUWfVtVJ63SekcRkbSBSem+MdWZ7qszHrX
y4DSRyVbUZaM3JFW+e7MKRwgBVOZ8neeZ3U3srVwTXT9zdJNHEcLhHHaaMG+Y6xG98EZXlHpkHi2
zLs0M5sjDcDsIdWDgyrCnor0VGvz35mYzHcEFRu/Mk5jmkzHasVswzMdw7Yi6nB26OVVYz9GbmAO
u7xisaPW2oCxac9Dh615avIkcmMXZKvG8583zc+SWt6uSf2nBhrLVqwGhHZmNC1WGdKYOuJsT86u
KKV7mk233Gad+jWFCoca40rA7M5b6l9hOW+Omv8MaYusKLMvjuecmb0RQKjTjDSsdu0svSPLS6Nk
qF5YxM6NeHCIorKQhz5d7Gf30dey4T6s2SgmkdOlboitpS8VYbqxiwURWnOFq1fzyjIqmG6dJHpU
HpXRu8aBrfaOV9A0oyA/yL70z4J20THtNPK7xzg4tqSbE/zC22D5l8cEuty51uuOGiQwL+5ADO2U
m9ZVxI2/y63RudUxE3YSBrvWjmEUoGCRptAfPSMG5t9a1WFh2oPChehegiSSJ4M+5NYxnPGJDiym
Zc3Rnizlb3FMrCaqcnrubUbrUuuzl9bW8NHLVn8ZgnYOE9srX5HsyLD1ai7AqcuQk0E5jkEKKpsn
LHSrWL4pypiwFLl8I5CQFe5kzVsSczedANu/9S1DpGZyizfDh9xRKubCOjYPol878datP9ScZfpG
LxTRnJEnb/HMfKnnkkqkNyKCQgT+KxsTDXnSxl6RV9WhMdryMc6DKJtrkw438ihfokj8948iXcyb
E9d6NGUfw5rG1yhm63GgMVpsQeYJGFWZ26lbDIj5RnSRuqmqgROTMsdcf79vVR81AW4cs/Cca2f0
Zym8gzG4/luf+689bA427O9iUiQr5et4QTPyqPST/8TSO2GRSsbHSedtSZWCI1QJGB8qk1E3YFT1
8aFttak2tmjd/jCvnHeZlHAKRtI625rZqNSN+WpyL6ExkgOP6MsvbQZuohv1o3DFGnZ4U8qq90Wb
e48Lr1gT7qVKxCkAD/VUOmzHTIBLeq8B+9lYoYvi9RPG5J3BB8UcREwE7QalhF05q2AHLnydElBr
aMSTpS66AG8kHBpsiq1i/4Rox1opSE99Is69rJd920Fy0Jz8UWbZYZBKnKZV80Xqw7IZR+bJk4Wn
r/ZV2C+nuCUOk8Y+NzuuUxwC/ScBndjphd1F5Sx//HiljeQ3c921k6LRNmCX5XYgbUprJHjseK1r
mZKECjkomzubSDV2l1ZyNLhpy9TP3S+AzncIwSDfmCZdntQKIlSUaxR7x4W9GOHdef5ysRzXvQou
mxRNEHyteTgbtrKBwMfeg1eLC5Ovc4e7Z2OTZLqDP2USwSynA8vP4YU9aOPUImJddoqAkevkzStA
vkMK4i3c0oqUMAfXpaafqq0+cw9Jl5HKQTBYtMUroVHtYzJP8JVpirFtL3trjYqnFDKT7G1ZxoVY
iaa4eC3alsrS42uXqjS0ZAofSA9OSOLCqraApaZAfeAlh/nQett5oifAm1yORdovj95imHTqrj6J
qLfOh9qtBvtSZCP3PM/zT/boZpshgydU6PN+TMCsu475wFQQoaplvWui+TsX8jVFyMzKmh/chmH5
5BjWVVvYcdMOb3THroVLEkzlVNOrHaS46HFHU0DMZMUG6gGhxeSxHQe6W544++NodtMq1OfxvZ6Y
j8x6MGPlBm1iT7Y6g1K09qb30NtDve1SBjZDY5YnDeIju/5wmZCXHf15VNic6/bCzeyWLGS7Dqw3
RutkU+pp/UJZR5Zd6Z7lFEynfrIBp8gR8IM9RIxjQWyiiTg5niYjNaPEq5P/NJ1cSp+W8X4e2sd5
KjkaJJwTztAP06QMSi1/bf4cpCdvgQlPH8eV2FWtX+zjHE5HECOu6t3kNPglh2cj751FBTxyIYCV
qeihVqm1XaaJWWysEzTfzyzG8eJhGFMkgZ6nzn34VzjySW5k6ZJ53y4HSGAJ7QIUBKOzR5Pq3jUX
g287OEU08H52heldHQ85blGRd5Xr1NGtbqIM15LbUprNpSPGMyLtsIzIAqatExO8gQqfUNwS3fgo
xJuVxAVA5uoIadU9B25/mYXTH2whHp2auN4KxDrUIns4epmiFuqTwgDDNBhnsPBa1KyH/7/f+/cL
KVzGOV4CZGmOnGlWl52zLV3POki3O8DG1s/I2HzIQlLs7Lgtj9Y06+ds/Rf//s4kF31bBc7aESfZ
zieucWffx37vmOGSbFfM8CkDmMDw+j5+KOTuL8m2PcKQeqw+/M/xTwCYZWOn74a202j8EgW0td8o
F2ySbjeGHak7qNb4C15Er+4dWYpoCbXN2laZw87epcHG+C/Bh7kXB/2A+S9y//AbD/Wzy/+KjN6g
3qg35Zt5z7rb8p8nVlAYIjvnsQo2JMbIV+8Caeeq6Tvt8EZsWy1ocm+Wh1KEwQsjQv3bO5K8bIXW
c/7teqSabxd8nXtYUmRR/gC+oNFG1mQDj2br3mFVYfVuv8fmyobQMWLkHGGUWZ2NLpqLjWVuh4Rk
cTgMKKNLbPO4+gGgwEslm1UWO3GJiz1SGPOp/a71zXAoi6vvvWjaH9464ryd9Up+FNIeekzqpz0i
LOkZRX7BxZ5uNjItGWLt3Lf5S/nMrduujmSs6cgV2TvueEiGY/Um3rRPpAS0krA9RPV+cCLrzf4u
zLOpb6DFLenf/mq9BifBUj2AfLO9Q8IwcTOe2wv6NtD/4nP8KseNdU+3/iNvbg7tP9NevTfTafxI
X4Y3gB5WiNT2SspyA4PkmVMNCdGeitOIkIuMN9vbNKEEu4QO9lWvt6hJtBehbSYwXmNEwEvc35aH
Tm3FJVjZKgx8aFduiOZWkA1Oy7M6YH+pgXGxhUVMt85euuG7AQxwKd+MB+elUqHt3gfzUKDwvdrE
CG1GnM3MIZ71u/diwntk4WhHnXXdbj9I8CM1gt6wCLVLefavNI4pJF/EsZjWFZBQccyH5J2B3bir
/spr+592h+WIQn9fHoG+nV8RTkbpteTNvJOUgaCGbvKfjivvF9m2N/1m/Ey0+0GgtNgcHiRn3Cd2
iHc24NI61oTFZ8QE71Fi9Byqt+CYIr7uQu84lxvdOopXXw8HKtnp5NFk5lHdDi/Em9+ow9ESEAyt
n9K3YtVVr0SujhELNLuLuRGn5Hl6BZh1c/bZ0XuV1aOTHd1kGyfbd+NuPsZH7qZ5u6lWYEf+V57L
kG2wo1lCb3WXQMFCCfpft60/5DmmDfg+7GwAA/BtKnRsm/6QpjvUJOlt+ipO8uo9NvsvaAzdBSRc
hCq33frb6T3/xBDy7N3RuNQf9qamF52AyiMoI0r9sP8VvwU5PiqEWIII8aZbj7C9zjR91CdbmfXN
nG8V1KMA39P9LpDl3Sw+GJSaBxA3304Od6F+hYRxDpq9/dKffYXc4WB8d596HjFoDSLt2h71gSQC
ABNT6H8QCfZspKH6Qyj9VsK/K59XRw9SXCBzh/y5UAfthV6R6PlKaQfpL/bO/NN9iC9QJG3k7Z37
4m3ke1Ns/WfqxOXXwIsLi+eiP1v34J6KI22w+LjQQL7xCVGsk7ALAuibwNR+z3WjihgTuaf0VD+4
H2rnfZJ5ck7AmDW/3S6Fi/INmW7+P9LOY7lxLdiy/9JzRMCbKQmSoJUoUnaCkCt47/H1b0E96Fss
hhgvenAr6paDOyZP5t4rG6CkW4PqCf/4LFdnDYCOzKFOt22Mh/gYk+vCmj2LH8nbA+qaR3dTpweC
Jpw2Dk3XESMjrev+eOJeRa9LwwmqPl/oOIcBA8yhQ1qj0NxnVp7xLBTsNQwaGTnYLAfNRj95Ys+E
RjZr3vwsf/LfBZhg4rz65MTaL+phhjqRYmw88xeVI937qI9XYWTr22YXlHxsBhPEqmlrmrQPM/Mu
P4r0YgcMxZYVbIVuZWhzBNDI6/QFONpH3P7qMBfLBwSR/XgvnGidMzyEj+i5BVLBszhZVepC2sOp
pTjnUI2t56y6n97B3OcQ0mxs1zvh1N9bu/FOoIhKxLC36G6+d79BxIQ7uneQAaYiemZHlIjdXrSz
cW+8eie2hFdjrXwJu8ph/oUc6kkYQLSh9Y1TPtGXlI5lKEXn4p21wMww91/1P94WmbhH8XUmv0ok
+rsZFYmWGilwOrq6BisKudamArPXzBEAi4ptwTo5lTTh+iN6Czprv4l80gdpLd0VEJR2yTMdisna
gQAIuhm8wQCg4Tyz+Z+svotZygYa3LEeit1KXVeF7a2TYRnSlf5JGGewSDq2THXfcy+TbcT2NJuZ
paKutZvXZF1BCoPWV86g3IlrgYZ+ULEXg60glqEA4oxHP13B/0wXnl3TmHhhIM0+KsNMXtZP1l4S
V/kWE6RmzIpVvwPQwjSR7oSXaFE7hO7yffDt0XfONr9EKGCsqfeDNEO70NhGskInTBCkfqZOTRck
yh3AVR7hbA3dXE7n/RaZL7yqQ/pqvRCjS7tCoMnLnDKg8E6eHzmu+6UdIPLJ95EK3mxEzwI/BMwT
v+aLIPFYFmzhqJ+89qjTTnIb29WqmnsYgFbF3oNvkz7L5+EFVKX5QerHh8KZHugnXr36T/mwqD6Z
cqCn6q3yITzwdpfSxvVtXpjR0QgRmeo8qOzgHPkOzQTCDo7EWqaMRkNXga/EnJ4pz2Kw0c1Fv9ai
HVg5R4ISs6heagcskkUPGrjuXy7NM3q7muvi1qUT9b79U4uOS+5LJhe0Sp8qBIPz9lF4BZuCC67j
MHZnbgOFetMiHR7ibZxugb9x9p8VO99RP1Tr2NwhTMx6eIzL6tNdK8LcCuC3hMCgOshOsLXwL9Y0
28KzxcvbYlAcFnJA+dnp7rRmp/sr3BjyzviTMbaDmabNDFj5M+3YsN0Lp4F4I5hrT+WRtkHZR4rm
cgF3q78Xlh6SGpS1BspkoH4LJma6olm1A/qyHO8YYdV9ksObtn1xTsEK+UOzjWvbxIqUbuQH/rxB
LyXcBu1ieOhbwKjLSVsZAZidUUfS/aWSLk1tw5k90I9ECmEG7HUPE6gyzxwkhWZPwJZ/lw+1dapD
xyUMfQvp63JkgUL+JAePJAXTh+ouuEvxVG66YuGdmueITnsUXjTWKIxDtkGXSGGZf0Iw8dn0n7S7
XsGnsuRUjDJAd7zsUEQbknOEc6iQgoP3br7JexaJ+Ds8tm8GuTunBeWX7Yq1v2m29av6kMergYow
mtKTQrubBtuUMvdHx08gFxWGY73BzASL2SbbTIHXd5caNhZAf266d954yr7yN5i3Je5NNA8mofm3
py2we6R/8HYl6jfesuEF7+LUfRf4FQpQDQvjnJgREuZdKc/EDWnSc0o/7211otrpPgug4/bjn2yn
n7IXmsK7jnn2CL826RMe1LlSz3u8eftcs3M+FtYRsEZMVr4Sg+1YSPMSBco8fiSOq9N3z59lpEb3
PXm9Z+4TcyjmAbavTYSuGxbnAxU3N3/W2qNwn5xwyvTqjHCc6nWIVPQDsef4zcZWYIzYeoQSM9Pd
is/oVk4Vp46NoODfmbkHc2Lf8vraca4dtT06+vBpWLrEqB8MfGHT0vxsE2L4sUmYp28BXay+m11l
0/UHwwjK5wFB/hPQWGEDatHx7eQYbZXS1pbARZbmOtibuxwvmEkUPDf2/h2Rg/fGnIm3bbbJscCo
K/Cd+UkfN7RVm/y2NLc3F6V1drHGMNq0jXYwoOTBUKNZfKo6Lg6+fBkxI+R5fqL8671JLFhEVKGN
sSTdRjConlzJHrOvV+Et79/E7NjGdvFC1tkT1u6SCCqgl8IMITXhWV+ee7VYmQ8N0EXAYcc6pew2
581ZX3wMdtWIMJ4DzVqeCfvk3D+awax9swybvn7+jCz716DNtDOGFqqTEq1j70tKfsviWXT4jO6D
i6QIVlS19Qn85CWJYFN2/EcmaIZyfKlukqO3QmRrsn5uYnBQ2XsL8nAbn71DzhHKIlZqEOx8kwh4
UD+oz3AQJWA1F9hkrB2KZW8WIRbf0PXigduW7sU38aicSWZMiKpZwBnhFa9PiyIZOfs2s/m4wjZ+
I3fHQSH+rtwtApKpyn72vliNE2GDoqo+mM8Ydj/CP6UTUtJb5wv1c+JX2ZLLmY8YeZbtrQe8jOT1
8l23SeBQ2tXC/0pCalich5x6hkrmpdyEC/YoxkvzQqqA/bp5IfVRF/MSY4st296d+iC8JkvxUxyW
OYRZpup9xHqI8JNXXr8DZFE/yz/sWl1hA3bJKrtb+62tLNxPd1s9e+U2RMy7lneCbWwSbG4+bTln
jbkWl8WrRQM38JzPvOw/SOgFbWZt8IEYaCVst19qK+tYHutHxJzP5mBn+B8RfjJXUYQuh53/TlQd
/mH1k2JbD+z4YyDB582+WwhK7ArqAn02u3z93Bx9ZRd/aS+Mzofg3V0ljuXafWBbW+Mg4S/8oraA
6MIan3wSmAsDxh+r8Zuwgw+PUX5BX7HAZvXXt5ROAC8yrPpqEa7pAosF/l46TYvNJBLjDAce6z6f
DrEmFYYV+TzvABLx5aWQKMvbpH0o2uI5Z2Ms3qDOAW9c0iKNlYcA6yhv/W/sr+YD5JzgT3huP9kE
hJO0TF/T85CsMvaJo7vq18aJNYpJYXxRdYObOWxoDmfQcw1e8nw88Y/1r7VHm941SFmStwOkzzUR
sQunbM5xHe1t+K1yxCAyUlFOzvw99irxgVUeFCV2i32IB+acHbJ35OjWbspvClR9Fu6Dd/KZTzP3
Of5mDLcvhNDDBj2meAzuWI5klhwsZ8AX59Vz9ay9Vs8sj/6DuMVIcF8su2fOruo+3UlLY7uO4LgZ
LzQ0XRYISrMliyeLpfZKbP3YvnUO1Zjn/BGBmmAP6Eg3LaH0cnjhwE6LqmqXo5Ms7GopUvKj2Pdk
bRhNH+WxgEUHmRRRGHDfs/ky9FvLbg/uZ9c/hxVdbOEurjKVs+UMVb9jHCJS/0wbHD4c4qC6SlAO
pwnUH4pum/9xl5rsjOoyIQJolmLheCv+YLbStsMhv2MVRHNobQZutlyVD9qmX/EGxJ2yqCgIPuIx
9mfQz0lJ9BpeoHXARklx6zCFz3gJP1LCMn/RL8SvwlxF1YIF/FlgIZ+EC7PcMfb5e/WCnULm4Ckd
hUd6M3pa3TKVGnVlIILurNjdCJRmaPrAz6JeBzwc5TTmHeEoGyVTGvE+hqY3L3L5eApkNxINgRRs
8cr6NDYNfn49QoSVRHXBULGibSW15iIs2cfxPLl2EGKYUsb4RYgV+N61xnPrlSBvRC3lp54ZbXAc
UvELcZcExF6olFGIds19JIbFKk65Hz9vsToPTAbI/tImRHYzb6hs4PEeFWRw1U6VesKlHgz5zw+9
We4bNddXke7H0NpoB1urBJRxCdDL+ra+s8pqd5bQAMFGzkUSFn3CIskFTio/P+jjY2wI3oriAklM
BMb5oi5pwR375jMiy9LxcwJzdI9YEEk8q3hPUXKQoh3GL1ELz0J075Gx6HLPRDRAA4q+PHSq/CVH
YJPTkMOcbh5dnpd21pT/iqSxs4Izlytw/rZwdxfe8K3k7t6tXZkQ1mswj72EulwxVUT8x3yIRpUd
9MrJTOhGtsf+aFRNtBqxWpCZoXDm5qDhnwcV9er088DsC9Qi1ZcQgqCN81PZVw+1MEaskeqc3prv
nZ6TQh2eh1xQVrUqOmTWl9IAeH7wnFyQDwoHT6t1H1JJPRkuhyND1mawCzmxlIojx+7Rpbiz6Grz
KW9GbQnmnGCpHx+7Ub7jcxDAZKpLnij/MgX4iDQitEux/zRlTdhYro+jz3dcpdxVaV/RVpiDsaHG
8bo0CF0NesiKg38oBUwnmDGGlVs0q1b0gnmgTlXMytibsQXWMSXItFqSgUVCOkgY1ZVlyZ8DSWNa
GhguvRyA3XuSi3/0eWy0P2qH8FFwmXVREy+1mHChEZsNBvZDWPichiVz/n/+H+LnGrkGoM/f5BoT
8ZKh6ZaKO5OLXgBd9D6W01YwS6dT4UNkFpiClv1CdoN1ldSzJClWpRpucnh9ICqGx98v/y/fZbq6
JSmiqVMhUi/4Lkav9bVGY0BHjLo/YNxoru6ROgjJYgiTQMktdbJdIl7p368rXfQXU00eW5IVwzI1
iluqPN3Yf/qLiZWe93IvlVRaEndW4hQr9VVgdPeDjhd+FFHTJ+UeGx5UV/SclJM52WbKWrW6zY1b
mZ7xL3DRz60YUxc2y+KOLr6AFGnigDy0dFwRLEJYCGAhhG8/M1FF3vl3Xk59cgLCMHx7qmftoza1
krSIhFtvuDEcaO72z73IElpUxVQ12bq8Fy1wJVnIAmrlRYqhKmSDn7AC8ZC/+3jRXMFUb3wJ5doA
lLF4GFhMRF3VL75ERMVuzHMBeGtKus/okkdD0dBJEmk1IzDu6fUbUv2W5y7AmHQ10fyLntAeOQAu
k3ijxDBwFZJoIlbaWSQT66saf8mNlthucVyVtM9AA0KjVmDJCZ83byiBF5AjOBAhDlsEZn38/aNe
+6aQMg0ssuZEvboY14On5uxKXuWYCRuhDh5mphfdjcnzM0gvRw6NtkVTE+FvGYb89yDucToPtSWX
TltqZ9g0xzYxtp1B8rtmxuSkYA0AimPegmOw+ElnrvtQ2+P/gOfbxUfdZ0TFVX7f7ehxt+Pbr3JT
/bbqiVmSv8VFuR8HABq5XqzEyr0XG5+WHEm5/P1lyf/Qs5gBiqxrsmiZEn0FpyHyn8loaWoveTLg
VGgiKDKNDFqBjsaJUsuQ8E3HMkicxFDWPbQncUorm0tgfU+e1CFwjCCM6P23Z8nfZlQ+VhNzQfGg
FYydd+8mZnljjlxdOxSVwt3EHJP1n9//z+0qlaVnRsDtMrLmjQTVBsPVfJywU1LSPkaU1CdP/1uv
bUOF3KWHAI6cDC0qxPrWvVybPQoLt6iiqEcYejEEPIQlkmAOpRNpVE+MIhrsiTYy+OSECrlYeRrz
qaYHiO5Rxuj85Ov3b3d1+iqWJqsinDedgXjx7fCb/N8x2CMosktJJsncBohEh0cTTDANngG3TzMP
X9ZET54+TiufQpO80oST6bHJYWPvv90JiDIi9p/XofRdGxEJV28PnRV2T8wp26qx9w/n1nc/4ERs
sVGSMA3bzURZqicM1e8PJl1/s6ZusBvLqvnPuoQGlQEklk6VbbWGFLtOI3QV1dqyBzVTh2iJR8la
xyTOQ8gvv1/92r7ICJuIZ3TAlC/bX6q9qzZqwp4wTJwegdREh8GNSRuuJM94DLWUBElX33jma6uW
KkJMUuH7QLK7wMlFfZO2Q9wBMO75lghu3nQze/v9yW5d42K3C7RaxifKgEXktx/1cqWayY3F9+qY
ZDJIytS/lCL35Zi0Qlgtcs2kKGhV1lECGFhFrJ4BpmXpsf/BBKnBQiuaPX6ZI6YmivHoh+N4F7t0
XSvbfSviDzVlye6GmCqVQcbAH/y3IPeWdYUCuFUYyY0wPPo5e/MwAaM84yEP3I8JOGa6qDR+f3HS
NJX/Xu0VUaRTqsnaYyHZv9hTVC1vFAFYkOMhTp/VbOMzNU4WMiKoeZgwzYwqfsTdTckB3I0nFFRN
ckLf3Ert32/FunYnhmkRrGqyZFwuOoVuiOaQK4VTpH8Ej2K7L5O/NmqJOu5w7Mva3SoAK3xl+/t1
/41OUE2aCOsM3ZQVusxerDWeVI9lROuYcfRp9MWcrHjZcxi9+NFYdEv3Vjw0jfiLd87zmZqBcV5T
1Mvo2AIzOw6DiTtMBQoeoswmlH3Jy/Dp9ye7eh1VFiU+MKv51HT3vzugzhlOsUojo2MdMDVXXgkd
ZobCvRFrmv+GvYpk/Oc6F8GWoMS6i3Akc0BS1IKl2mi+OeXToKtHFiBlKnXFhzigQUoV9qzb+asa
ro0iPPP45Brapl0K1qS5UpKFgh5LUnxxGRIJzUY/4Y7TweT3IB90KNgKFcBN45EzUq0e+30upiv4
ocKi10QUvdB9GstEVOF6Jy/BBya7HPNDZa0VlbcEyp4lfrLrVCp0UmvQs8FTEcBn9cLPxk985sK6
40CJZ7JDHkktP28+W1NEXhD5dCYp8IsBFHnvDJvjKaU2r6/Rq5mvkoFSAuxjjrmpq+1sjQxJOuNj
BGfrv3b0yUa4Cl1H69Wjl/t/RJh4duRSwaaRLjnMUTKWpaa9iEs5pJ9w0RcrlwxrZlEAb+mdTIcM
xANm7z8F43j2grvfR4p0ZWMioDQ0FgO6LSvaZbQUx6OgcEzLnDABCCD73amN06PSySezpGtJTYJS
HKIjdp5nKwnvK8tXgTR1WP13WaBthlQ9YV5/0SRaLvj54yjEb5KuxOzUNY0JY3k1Dj6JnUK3A9F7
Kls95ePSYBBT4qp3xa8ShLduREdsbVSpVP8J9i9JM4CgivURd91Jq63DWDcnOSLl2rpLNUwpiCTW
oSz8hYqNsFb5C2EczJW+sf0OL2d4TGR1h5fkKNftCcucV36FQ0p7QOlr8KSVKxgHeDDRjAbL700q
rfKe0mPAa3dpTaYCgybVtCjKEXEFnoX5dJ+y2kV2ZTQnX5e+fv5eq++qrDqivrWrFkKFjJyvjq1N
r7iORlmwKcX3KqQzSM+aJqkvigy/HeB/HKT70ZfvPU298yLYEH75KIzZHrcLzB3ff/S76LX083FX
Tyx/1xMe6rTaq43xZWk62XyzfM6wI95HrYV3K73HGpc9cAZlTLkYrm6MkCsbhUzXaInkk4Yq07hY
TNwEaqlcDqijwZBlXjlsasilc90iD5mU2jJIrK8AATuSjBI5i8hnj6qeIqirdM6Ne5m284sFVJEN
FdyEBcvDujyikGVp2y5PMgccCPL0TSQIwWRUSxYmerlGl9oNwntaL+bde2/Un1ImnqoSZY3vm+oi
a3Oqiabgrbu6v7GJSf+eOhROaKKuy5IJFfNybS89euj6jZ46HpYB8l25iVSWwgvicm/r9uWrm4zQ
CQ05dioDzpYvdOumEd0bm9oER758RfBt2c/om8Z/l2dF+jaYnTs04GXNR4gAyQr/XyLQswwQBqaO
WR/2wzaNEScq2bqcaBr15DlXWwtZcRziaNQ/tWQbYycgLd/fw/sb95lLJ7EWY4msRnMarC9Ct6zt
URfulTbmWYJahjgHW0vN6GVKz2IsG/H//nCicD5SQDJo5DZk+SIOq6I6jyM8VRBam0MtW5Tey3cY
VLM2Ls9Fl57jZkD6Q6dDEDXvv4+8fyNoddpNJQMktGFp2kWcGbU57iYpxI5iUm7Cr2T3w3AmW0fz
jGLXycnDKCAe+v2iV8YUUTu4a8MgMFJE/eKJ8yrLGq9tYieLkHyiJczpqzfqDdCP8E5z0UmneOT6
9yQ0jqiov36//E8I+PdsU0WFx5YlVdJ17TIw84I4T9W4iJ1Rq1Vqiy2jQ5eR3olzUqt3YazTcxC+
nuZOfUUE0BYd2YmiVWe9aD6XjUKHP37bDKK7ocLLn/cmGZPsfRgelGYPxm8TZlj0jfLW1/p3meDG
OXQQtGsat38R2RUaeWu9SbhxTPe+ght4NL9CTPggKG+cDq4NDIWkn85rIhLSLi7lIxV2zdqKnCiC
a2Dg8PCMVaI1ewOdN5YxTpS19fz7h/k3YObxIKYrQM6nxeYy7FJzwJo0I0cJxD9v5e/ZIJ1BMthi
Lj3+vPLITRaqbNwYj/+GlarIkVwRp2CdC19MAq0iiVG7RuQITbMZYlpBqdFdoIu73x9PuvZONZF0
l2JCFpQv07iEXX0Q8G87Xqod9ZYzfMZEI+HGVpm9FoKyi1R5GYra0oQtoFassqWC06oZ1gGiQCBV
Ghy40XgW3Fsj60q4xDuQROJ3UxZ1ToR/h9a9IPdpGGL7LfEBjYF/UrSeNcDd1UG9bdpXyQ0R+YQw
oqRbQ02bdtrL+TgtfYYGJIyd5uLabCC1BeUociwNuISK0Y8MCKwF0chY1+nDVMN0m2HQBNcAiSRV
PHZpE1Vx4tFNFHt019JGEfjg/gd4a0oYAU0mtSLhPe6TCGINO4EXzJj2JMwkubRxxiEKyenJ6lbp
Q6xiIu8ngswPdKzOVQz0uEnwicWTo+38wzIQ6LepdcCLfv44QDwLdhLQJ0zkpFrBwXXdW11pm7IF
yTBm4mSKp+WzSdtd2McgOYIP8noo33rgfkLWOoC4rLksFe8Anpf5dAy4MeCmSfrPizWtKTUjmZZ6
OeDGEIarr7LQDZ3w5obo5XwaIQ+bpESNVgBEcbVmk6WQSDBNfeHOWSh5df/7TVydXLQcoHxhycY/
p9FELQgevCx28HQiqeKxxUg6m0Z949B2Jd/ICLZ0zr0s6jq5vr9HMG43Jc2LNHY6haIT2kSzAdnB
Ol0V7YYQ6gzzAD0436ZWtKPfyLvSbXedOd66kX8jlSlDL1EmolMXqW317xsZQxEbMWhWR6rgXjT8
YPflqvLeo2SgPy+qraqKP8pCO0xG+MT8+N+/cN6CyoaumqJ4mZFjGuht5LOaDZH7Nb3vEn1ZUro3
Fmv530MySTBWRuoMpO/ly1nbV1EqjRkrhh5RYrDg/M/iPEadZRyjQYLywJoVKrUTtLo162pGOeR5
GtwOS7mEIh5heODk4IwWIe9UvgtU6zmBmSO7NBvokQdWEgKn28vwtdWGNhQqJ3zrSlrG1EsThF8b
oexsNkJXb4Q8f+dVzlNZ3g3izVX/6nuSFVh3YC/Mfyo3MS/J0Ml+OUN/J0gNSOQof29Im4KENFHW
xMFHE3+ogF86AVxVR0RKU6ogRQDz+8AwphlwuRzwoSjyqpJCc5KLfc5qZABPXhE5mIxx6QD6NwE/
QKAsoFYGaL8wSWV1de8TTRASHC2zWonmq2Gq5wRtTfbde1hXgqR1KsKlkA0S1LRPKwd+aC0JZXuv
7TXL3Q+1fDZ7khk5g0FU8ne1jp4spT4lefZu9bQUB1Q/q1BOquVraWqLwhNQ1xIvkaomBWmdR6l4
UKA15RadCmX9O8gotvtmoiwyWd/hMX5oFRAwuVFu/UYBb0Fj6jyxXcMAeKo/pwHHXIa9iOK0F8Fa
yjuf4TCLtADWztvPzw09of0zbzkvyKj42Uco3tpV1avf3iDDyvqHt+8ytC/dakopJOxsRblJgS2Z
UbvpKHLa04Qouw59kD84mtSUHGA+dN50aEnnsEzfQ6/8bPxqPYrqWQiIMuuOBbsoixMsjvtRLTvC
Umself5n+CFZIEcaH1GCPtzj8HIyWGTRxJkyYh1ltKB/tQwuM9eqeauge5zWYsXgt0QI+OClctw6
LU6CzKMBEvUsQ7ixDVwLMCRR5RiJwduajnF/r4qx0fRhAEDEEWppJvXpg9e7GzFcSF7xmJXDu5ij
1XHjo5UNN8448pUtSGIxnIJmirXKZbwvS8xqFfu2M7rSF7i2F2D/T4bkLworPYX5WyMp9JQcvvXJ
WKYh3PFfxMzYZa7ybrb1KS0A6pk5Vb98ylStqh4BheymS/I9WKqs+uSX8fr3uXptdSWnJenE+8Rj
/xy7W2irfellmdOFKNrokFc05HeS7lRG6XrMo43YGUvFx6GFSnNIuTl0JLNObE5xjTrC8LHO+Hex
MX6GvfqSmOLXCAuO3olSMrxHlXjjTHX180oSZUlqMZzpLndfVbDCoDSrzMFOdyj0jv6n1ZNX51tR
DI4ewVYa94sh9FaDqd3sK3QlsObaU+ZZljSLtfrvscWS19WVWjC2aJ4ylxnNUq/umDUrLbM1ITzh
rN/4I73HY/GLPPUSYtsq7dyDJjcnrPmzqDaRMQOfVsR0//uXvHbY5eY4zijEYJzcLlbdxC1VgPN8
ybHOXsCNLYdRewk1lkvPpwevru3ElNySp2kH3bM2au893biDK+cqvoxoKabOAcu8DANzQw3qJCW7
VAztafo+nW45XgXEvH5RrfYkitFTlui7PjIPAX4ydB5ZqLyE1fhVG95RSNWXFMi+oOKaNaQbs/PK
diwpqGosRWVP+qc638K3TEfy0CihG87V2bemFee4YgAFXnE0m/RWMfjaYFFosyVrkoy65XIhYmS4
mVyNqUN2YFl6qOHhmcwgr9q57p9Cf+AX+xvTefrGFzsv9XpRUxQq0KpsTSvUf2rh+dj1peiSvMKx
/DyiY+zxhhv13svSW4lv49rX/u+1LsabJYRRqKpTosyCj1UF9LgNJUhdnHCk4L3oMwBsJrJGVVn5
Ij3U88zAhGNuTdpsMhxtLOvnieibqMbSo55X5sNazNRnQPUJlXy6k4BbisdVLjUBGB5xXQn5GUus
D0JfqUnWQpHYGtu8Kc8/5GMkmgnlR9h8+beaSs6gEBdqLdiVcFxXvrQuUmORZu3dEHx5srGwqhQl
nbEx8WCTcpF7GiVnw0osrG1etgcrAfoiDKtyrA5CV5wjAD6NgNUUA2jc7pN2WCsNLrWi+ROG9bmt
uEsvPfQpBJPEHU9aTKVEtmhplGHSngcGCJu4H2f5B71lI45nmWrBfHHFF1rZvEaV7pQgy4RBGeaA
tK3ebkWa5CgQaZYFfrQfwqXFoyxVVJK48dSNjibICL1imfQopcXkPUeaRWaxog9WvR29gQbnaco+
ohd08skYgeAFVqoyykCRvGDDDMYJSqllFXodws26g00HKKobQhpENNFDkxAkKpYKGCQWY/6JibqP
LBFWgnbwe8NfQRZCMk4Ge0YThhe3QGcdWsoqpS2QKeRHMHp4dBj1o5keQZ3bSk48Zoj9ukrZCjWo
cRF+4ZbeQVb0bWEPMoLqbLrmVjPL7zbIjl6ZHoWqRkvhonlSsbRnn5UpPcsxvsU0yp7Cfg3LcGbo
4G4pHDwbwJHcHJM3kGLLd3yNfyty9yJNrRrAAYqvLWthPQ2JXi+O1mBsTX3ARMpNTusAkPQV+taV
EsE9dP1dFzQvmeH1dtoMq9+Xy6vzRzIMicVBQbYyHar/M1dpclrUg86CJFeuXeqsyH53P+R0vEAl
pA76ohmtLY94Yx28FqSQ/+D0ipgCrdLFZTV/gKHiDbjIKP9IIi28o4R8fnpjJbq6HWlEmFQ4STkD
vvn78VTEQcDrrdTpBstpugZPFCT4BLcu2ZQMOR3QTf9olfI+oC1OId2OFK6t+Gyqhs47Jgt7eXC0
8qRI8k6jooCHIy5QnDbo3ztB3/HLB4QCHPrMmeuNDyz+Cz9A8QoScSeWAJJNko8NDXnquryPZFpq
mfrWTWQqWBqwZJdGNB3kzFkipUzBynW8OP3KvPqh8b0NXPGtNbTAFOg21WolDoWUbL5HoxAPA3HS
NfaQ6WelAQMXsVw2w1QjjIW5XEIr9YfJ6SQO70o6OulIwx3fmEuWcUh8ESH/l1xFCHNaDPj09ZoZ
SvBQ5MfSzNCwq5gGxHp8n75mBhkM/1cf2WaoP3GUihIdaMMAPis8lvCWIPcSiby5QodwYarY+awb
Chw9W/ICEjVtuDcJUulVEIJTIAtVJUZty2HrkWUA4yiBEI7dYEXLD7oQIFCv4/wbIxVgUhE2d9+C
5UcY0XkqLQ1q9Zz3XbEc0Pwbee2Bd7BwaEtwKKg9Gq2+qURMlHHpzZoej20bPo1RDn0jmUTieD4D
lwtMWMHf5+C1/VJXOKJb6N0YqtMc/c8cDMRKS9KoTaEfUmOSHxM93g6duIok2tX8f13q8ojW5vCG
M5CPjm9AUkzhC6fk2MEkzrtauPFYV6NknXMVuhTkaBzn/n4usZDzrFBLnityKp9uel668Ok3O8Xt
oTS8Sh7txXCygxu+8ZjXoh6yNKSkCLU4h12EyHqJrCCNWV56yr4Q0JMEy0tdHwzf2ko535f///3F
Xr+iRiZ/amz6T7YBODXqFjiGThmWGMDKM1SZd8kdnrO4/K7ZQ6A6LX6/5M/ScRlnTfpYcp2olY1L
8c9Y5VD96aDghH3sz1WaHLZoHDFbWjQaFcvZWOunCjYTveC6+GSa5yKC4lgOxAhlN5X6Mjzm9VFg
o6owu+IzTWoi0mBcWQPSBk3IoE7QecRItG2E6I1El4spblzruaHPx3JceW5ezw2T+dbhSqPXALnt
bQtH12aubIMAvhTF22ouuacyxhhXw4RLLMXJEvmxt4r7VEiHmUsmFkGz7dc+NGFLiGyZ/gnkZjtc
x5P7vKiAJiEApElYNuf0mc7h+L+GJtQJDTje72/16qhlzCqUgihNo0H9e9R2vUuvNN9KnK7Iv+Ph
yYI2ErnjGnzdQVYXdWOH+B3HW4nMawMIHhCJTBK66j8ng6oVBj+X9cSBUP0djnw+a6zeh7h+TyYN
Rl/mR7g/598f9truT+UJxbs4/fATXf9n5RGtMkKQDPkwYgvJwNXMLXRa09ZfZtomNKW7OCvOU3zy
+3WvrXj/ue7l+Tkc1bjNNDHB2NyvzJgxFprVoZOl5zJrD79fy7qSoaYLsY5IjGMpq8JFqrzuTBp6
0JTJUdLwoe/bzg6QrXtkY+Uyrmnjkv/RaOZG9WlcDaKPl92EmUHeUOJDu25lzLTKUbyvOIN+pOv9
XegpR1iVfeICOFViRH6C9OXpeLEqFVieq72GaCQXsowsr6ftXgVj0A8B52jjY92ANBmjE2sj7F7I
U0s/XRPTYovGbVLh1qZz2/OPuUQ3Q5G2T9jurEOU4UYqBM4bEvjrGScvEsYZsb6QnmmzUWEJIe/s
Siuv1ehxV1d006MxJFKqRap1r+2o/g9j59Vdt3Kl27/icd7hRg492n7YOTBLIiW91KAoEqEQCqGA
An79nZB9b9unz+hzH7x9FEhqBxSq1vrWnBMSOI49zhAciXvdiTCF5DwBv8Rpwi14gDEht6kLQ1h6
5tEvs8u6b2477yVmR2x6PhsoFfZpZl78dEGDNXwuGn2H7kHtI2ldjQz2E/jZ3Mo+rKWb90E2XHDM
DndBl2GLYvgVQ++f3GL+6KJJVgE1jQeu1t+HOstS9eQuFXV1xemq8V5GcBSD7b8EKrjS8H0ZUJT9
yUrv/tGHNyGTwTRERKv4958nzpcp3kIWiLCM7lyA98Ruhbtz+m0LCTdf7VDO2oLr8+QUigKlYSXu
TF4Up7SoPnWatqZyaftWWDvc4qMW6it5e+RW47KiJeQVFi+8BA1QHWzWvhwZAXYCaBD/+3XxB5MC
PjMW5Dxclhtqlb+7LlJrLslUljCPRHUgP8WEu03F23TOnV/xrPBvqU3OUJ81w1+XVoZsL0kIZs8N
FfKUQUQrGY6jZhUe6k9Y9chvMep0xFrAJC78dpQe5fPoHUToAY9XEC8HCwFFaa9qaBvvaz5mp//9
Sf1P4zfoR0IDzrqZiin/rJ+Yf1nRknCOq8H1ypNxi31LUR2UWvx5aFBZdK45OIlQu6YCHV65zucM
vgJn+Jrx3hQ3yFDLYy45BkCtjLP4T9ahPwpiENqmdbTuEqL/UZhNTbAoMbLYqji70Xn5apXtY9Yw
GB34DCIPOE46ON59YD4Df7zPzHAb0PrajIKT59BHz9Ohyur3QfJGQakn5la9z9gKoolvoev4irSG
tI9vffzJa2r/wQpKNoKoAAE3Gju/T2LYhUhDykYV+ewOkZJk3k/PLBvCvmB+JiPCq2uWJj9P2SWZ
QA80hVxuExt2w5T9tOfWvaeBRne7hBjkidXPqVtSb878mi5cLnP5Az9kvZ/q4R46KtwTzIqJosZR
h1wtQT5auwKuKt5OLrYZ6ngQ508sVgAq6yY6lTLxse3WnKVi79K4GHK8jLrw2vmCm5JdAKgB6Ssp
UIzjyjUV78wpPr30rZeRNUysvd0qkqeW9xQH+UtNDGnjad/ZTIq9UmzFNzJ5iyaW4LDQP9PA3omA
3Uw9ngiy7drwO8TS91SkF5PCfkqLYJd6zeN6PxmjL2gwv6+bwqH0Xvqu++xo/dOl10ff/GXMXYfu
P9/Ys4fPGXv+aRrPiRpokGfXoI7HXZpPH7fC9u4S7gapX8gj1UJG0rsWZUoSPaJD5vgIEZAldoT5
pYbTUq7c0dn+Xjfz2598Fv7oo0AgzbMJrXCo/X1XbaaZUPaDV51M0ZRgIb0NeN+nKu3NkfMcr0+e
PI6+hcRzXb+Ys5GV8yfJkj/YtDAgGJMzD9Y7+u8LvOiu27ZaN2hJw9s3leo5jEAMj0nLa0Oc9JTM
7X5hjnSTw1r+s6v4D1Z/SiX0dCjjskP8ffW9pseupyqvT1IjkVR1cfIbGGYRoPud1zJe1TCMdBMH
nwKugUMlMuCh/UmoBu9zNsRHty7uhG7dszevCsAxAUKIl8sOzqM24hZa5g5h0uc8RhzK3uLIroY9
Ydf94y72H2/mP9P35uEfx4T+7//Fr98ahXg1zYbf/fLvx/fm7rV67/9r/ar/97f+/u+/5Iv++U13
r8Prv/1iXxOHmR/1ezc/vfe6HH79OH78+jf/f//wL++/vsvnWb3/7bfXn7xyQISZVn4bfvvnH51/
/u03OtjrJvE//vUn/POP16fwt9+ufBv9Juc/+KL31374229W7Pw1IZbh0jJhrHRtm03v//iD5K+U
iNZjKk1LjlJrGLNuuiH7229e8lcMDolDrJrkuksh6re/9I3+9UfhX/0kThhzWnN1tkOY8P/+4/7t
1f/vd+Mvta4emrweer7xeqr4t7McOf91i0rDLgkp1f/uZuyFLFjxwhJC+K6gTwteqFXOTodE2pt1
0jpJKTsuEKwi+tMK2BrVzOxkm8fcKi8F++gzfZURP3QhDnYkINokjdmbAUA1/Sny0F4FtUxVNof9
mAG54pO0BrZspip3djjsyl+qY1zIZ8Lz7517yB29vP7LW/LPZ/2vz5JBpf/5PHmlgl9RCtfniPW7
+7PpgzmQcITPolucbRMMB4N24CRasvaC88iFFRzIUUK1LLHs7pI6/F7aYI6J2JKMeEpPtWM/18K7
LIGtjkBrKxg1RX4tAKFkoYDm4umLTpwv4RBx8tTNp9qyf/gZFuJfDyUncXbGBoh4Qg6d+gOq63Nu
wUaMuAkMdVHvq3CsoBMucrpaZXOeF0uf8qVq93Nkuo0t3AnRgUz5t/uvknLyDtUMgDq7+xxbmXMJ
14dksNoLRcXBru3LrwcqyPZlZiuPo/Hxv387iVi8l4riCJaEXY/84OStwoJfD4RyOYQ4CVg4DR3g
18OY6/biCfFIZto5iGDIOYeEVXGgh/sNslzkvo8NNt3ZT/FHdcNwYcP6tbHZvheZO1wyzWuGSVvs
0tC2LyAFYNaFyV3eSHK4RsNp8nS78hjK5c3xq3k/NI+lNETLpiwmKl4+hfhALqqpxMUPPdS5Elxo
vf5yGezkXx5+/Z4F0qL35+ikqjo75l7/YNa/1fPx69NJn1yDb6ooYTg0Jf5RCaZ6Hzn85U3DbP8Z
mDJ9mAST5Ip5//Vf87I4l/5FWu14GBxt0Mkj5E1rRBRMAql0IWoyT9l4EZRALz2XA3ETioFxnocA
tReOSiQSXKnha7Ypr4jj9biNHch2/NZiu0gPU32TcGNBSTGq/a8HFdrcqNMmv45WkF910xsmqTRU
An7r10OaGv6wWqxDEniPi51ZsPW0ti6/HlT84TTIb8uajk3qf1eyHDmD3YQBH6rWRrfIdEhwYWYA
4uTEzm+d88PeADYs0fuxBZ3fdDfcfpttmLvf4/CbrXu5Nxk0ndnS/cWyeRoqdxjZ8KznBsUjRO6w
OBPx21RkwRsygTiiloLU3nWal/qSRnitmzF2mJpOnpOwqA6iLuxLjz5mqJbw3BdDdq3nNDx4Sf45
LSCDlkFJVe1BV05+6XJ5W+oKRl6S7jLTxifagdAnZXqKChRnFuRuWHgJPzoPQdlJM8xHa2CkzraY
k7VaQKPdjF1VfNe+dg6LiOHSBCNdrrTpLl7HNWTslGNvC16uMc1arYLllJRgRa2QoHLzwtdHZ94u
97KEAEi7QJt91pbmNMzBccgC/1IgwNlVI/Z3eyVAu+2BMVT/wATSVoT9FdA5k0ZqeO7y4TVcSuti
9AkVoXMWMQhoHY1XjeTkmOXEURgxR2y0U6OvDrhBvrR4FXZKwd7vB5+WYuTv/IroZDolm7BU37wp
8w5uVV+iNsCGm2aoby2voRCfMrJGZtNl8n59fvVzzVnkYGS5nMf0rZnD6NKuD2XyxMIxnyXnB0xv
q4pvXSi5YbYnvxr3og1amMXVI3Mt0SruZbbK1ykG0s9d2bckjwKAMA1gMRmDmGW2NtgGeGwOHgE2
q/cg3TBZd05SxhaNdzGyvoaD/EhSCRa9vmgprL10x/eisQ+rO/cQu8VN70yYhsvkK+mibU0k4GCn
5bPXTMxOTWqzzAJuKKegzYyODOM8YEO3CF855MAXU954yVrL3Rat/IzafBO33pfaRbaI3+w46Pau
WVt6VSze5+iTn9Y47Vh8Vbr79TGfy5rxm64/4oiEb26H+7ZkIidNkH91dTTt0FDzEe7Cr1a4rD7k
cV9E/sDnQRPJ60ux0/i3ITpC6wv7Q9q7zyIHNsA68RR5z70D/ncskSgmzWoZW8qnUQI9cLEaLO68
YmeqPV3ObD+4KM8tu6Yaok9FJm3m1sCfLK0O7pw178V41K6AwL6bYabx5kyBDE65AtWgA70vLS/c
1glosW52Ty1Im7Ov+XjV3lNpfLp9oX1LFO0bhJCiGA99rt5DECN+jO4OyVi460yL2rIObkNmzedK
t9t+0IjnYkKGiq8Awg0MyrMyRN7Q+oRcFto7nWCP2u9J0apDbJBbCMlQuD0nP9jTH3JLiscl7QhL
pbbYJcG4mldQ08pz68qEIFy5DxbRXGS2xhioosHXmwaFOwqfx4YD9n0pMBI1eIdcJwMgnQB3Y7O7
6XK2L9nY/Yi6bGAaHyKlZSy1r6xi1UjRF5VWeCqgGWbeNO9jmxZUnWnn1Ijl1nRr/KuV0N6AI3lk
MCkQG7b5WJODBTg4NXaABgoNXMLwH77BA0dt/hmz9SXKmQpdagusJMKvMinCOwrQFypw29gqd1b4
JkTK/yuE5r0LezXk7zsDZ/JoRJ8XtWqPe6CGDw5cNkpYt6IYtWlbf8uBxovpyXAxb8KG6HMWi4cp
dNtPoSpv/UjvGR9GgxMjT+w867AuZQdvaO4Nld4vtebHyZcwQSEow2nc5JzC92PXPSyoaXaNJMUD
kL2W6S2D3rspcgAsGf2IbK88Wlo1RNW/B0PwnCPg5oYiqVTmfCwdX1o7G/v5ViXLkWEvchFoh5qB
t1/lhYdaPtSIcdgU2tRz2rmXNy2HnZeyuQ+yJzEM0/2Uxt9Q5zAUt1R6TwRMNhPVk+hryel069cw
3XXv+Ud3jhc6ANHXgpTBXugJ/F8V0lLrS/ehygCcNuJrllcxebKJ+Z4Cq8fof5QROxP04jcyZlY0
YUfGnuZXRzLblk4w7/qoDs+FIifaf1hy8K96LS8N4jjEgXNOtbeva1BwS+43r03vdWRux/XAVyQn
hA/UDKQAdFCixMCoSBcV1UuXpsNNlLTcQj77buWemLC9cUx7G7u8MHnRIoztz/HknByQ+tveTqfv
M8zdKZ6f46Y6x0av5X+LNjk5iSJYdiONkGukAPEl5c8+htFG0uarH+AgVKR/Q7/BqO0AErT6er/k
cXOJpTfvkygLX6GJMYwdLempcX2QlD1iOtka+IgzCDAh0exA2dDQ6KqAB+wM1S1am3YgCtBVPwhf
AZhk7170P3nTP+GrepQBHdGkrB58uLhlWdWHHmXJdkz8astMSf9rn5cWJ6xRDD4RNaLR/AMNAogK
mR3rwDu0EMvC1H+MICItdeScqtp2tlICYWGA9T4V9Wk15XJSRTklYKCt0jwGZ+t3Q0u9TcPHxcQh
OgkXO+Z0G4d0m5sB8t6QJQdX6O+mRGWdya/Mz2+sqHgNhx5Cre+dR2tg1L6qdzJkECSt+genobzu
TsBvy1jTUla2ZuTzXGvR0qpwczYOGb2pUtMv6pqXYf4513AW0zq8Y9a9O441gVCch19c1zwbE32t
lfjUuKW7SYbxxxBa0SFaqu6UmGdVA1M3fnzyZnHMM2tbFzrb4gvbRt150FzBWGbVxnWqndfTGfZk
u2wmBi2hfDo5l9NwCGbqjZODJN0g+hlVSr8/Cw91XNYHSdUqbZO9FhCqgqC/Ahx7blt1F3k+FEgo
VbaDuQvv1I1fI9IztQuW3V+2WRK/N/p16t0v3G+OXlJhwgn0h3LHc7uQ51nyCfX5guGYPedHpMvp
kFb11ZuAullhcps06dWSj8gap6ee7VjjdSHQ5uXJcfOnooNyFNrpQGfgbam/KT1AOxdsg0Y35HOI
HzhQTxmYcKu0v1RC2tBK6rON9ox3o3hpbcBvIdGmMI2Xc71mmWfRbbIBGIy2yfe0YNGylPfWWa7c
99WjkHdOcG5TWdyEyvsxOfKJARz7WJUeJ7kgvxXzqq2X4YM7+BPp8JZ1uPVclpT6Yi8T+JIUWk3N
sH+YoJeIANRTbTbHVhGPlgGgReEgF4vo5gxZfnYl0AOcVc5WxFDimZIDwpwiSKJWhAQED7ix2Uim
cfGlpT3pBdN07pyHCUwnCWH7S8BA0tGvo7sE3BULfHC1lAu0ctyKdD1VBSuSHmqmCPPsGPVYXlKO
3MZbdh510b3K+q9Rk96jB3VFIzYt4Kx9l/GkTeUfcLQXu8FeSibQk+++p9zbfm0sTu6mapJlV5b3
tWmfGfuBehxYZtulASs5pQHumO8aAKiXyJ1CYHTUKEJqBWqBXjhE/sR6yoSNbRBd7NFKuuqwRHSp
us7/LNv1JWUtDJkB6oWaIWAMu6iGNy8lfGurDu8byyM9V7In1n13h6yj2xpNi87N3de0Hs3ec9x7
HHps26Rzba3gSxl6twhg30Q6PUaFilDbs0r4kK73Ur4VThTsxjz4FvggjO2skmyssB45prnU7HeJ
recBCUVNJztl2qlVNipVH+89Z7ONtaqDWByXlJ1j6hDWyoe7svbYCiLptcyHnvNvUw4+OnWdZ8RI
NKP7i86mN0UW5GzNJ7KY+THB9gXpPN3uhyJvrmJaNyUO3nE5lW+6z26SKnlrmBvHthQit2wwYGik
5/gKEqvteZmSe5LA10gXZ6f5mBDnInZgz8HgIgWts5cO7Lgr2CU0ut+YpZz2oOceLCLPVACCvdPD
F88Crz04S3gMzRJsYtb3WSPSVWKh+6jJu3QC9kFe5GfPJUGW2eNK8HRA+dFb38aSLXxUtaAOA5nj
dZPHYcjowBjQeWHSoSxJv9ReDiI9afYEdJ5Urd69UL+7nEX8Ck2AffCj+fto+hVgG3HRT99LHX/K
O7oMqxWoIIKIgYfqd5OIrRV+J96+sSePW5iJaEYKi1bVcup9Dg5lVDPQ0H7iG7NtKljA8AR/tftp
nW9Nto6BE27HbPIG3JaHYTDhtRm+5eVUn6t0dYJaiPtCOCQ+a5WdYnqLSEbipGJTlOJMC822oP4O
yhWMQ7Zw94dijLUy2zYt2gyf1R0nLnfZNeJokR3c2uywg4TADmSxYtcYavfLoj7boAQOYeXuqa0G
W+YG2AOK5W79X3UuUbeT9iHNlNUKESGYTurOu9GgVp+V2ugw284gRzM7+9pYJfdXq7mWcRsTAV0n
gKpNbxqGnwyXA9sCpg9KXKeqwkak1hdSKvclvhlpQO/sKMSEQHohcAVcUkmPI+gNS4AHaiNxv/sL
mBZBFgvoo6KPYrd8i+SjzOQnlSNpK98tagEkH4tN4bnYRv3gIYBEsUrf4k0YLGAGKpvZ/f65aCIK
x+ILvdN5b5L4c80mcut1QiHjEI9Wy43MCLmFcTKsOp77dbRWWLm9XZ4ShOi6gJo+41OhEwKsd4U6
oLCHTWjVCw0VZkuGk+2ODU2XyXBzfIO6KXYNbD3cTC2Wb4mKdeE+kRpjTiLkdROTzcXWwKruhdhO
sz9Td2s5kRPJ2pg2DA4LKnu4EB7g3SBLj6JP9spD8pOE6geD5LREs/xJrFckQ+wAXFVxBUHhHWeR
UT5xuSEVzyr1n8vRkUfSJTdqst6mCWiuGL7n2bLLVXSiSXLbAeiU8y1ryKitTwFh8o2dV5/n9F4h
BjMVil4xJvy16eRqcdcZHBAQ2IWMve/MQHrjgRHL6YOtRWa1T0GBMjAOzLIFwedtBRi6VsZgSi2P
c8i1m5DderyA7PK/GKe+YIZeAdkdFRmuqyLkvSOXXe4GFtFFsNLlnATwjWGNYyJ4N4kP9lXjXZ3M
T+0gUppdAhBhAqjZ6i6660990ty4Prv5shnNKXGWL15rPuE2vh9i395lYQacG4tMA5NomoOnoGyf
/cx/hLPsBfqZjN59b4fE9ABXsqeITHn1I/lp8LhaRnb9WeU+VR24k6jZ1xXWB5FG18Rwal1g7xXc
GErxTXC6sXROqcrQt7K2eTa8O9jKdpNds9JWZ93oU2IN9/Z6rXnNe9vVLw0pvO0C4TEYh7elwSJU
QIDacip/GHSv9mMyfO5q94twPlkhZF86LR/9MIOKpyWeW9rf8umh51WhTU478yYXwLILMvMRk4eD
bNNYqCqiHmWvW3k/2LCRYQA/q/v0axvmZ5JQhDKNhug95g+9xi8bfrijvIsaSa3MSV9Rmz0ITpx5
o+7D2v+wrOpTsz5naxq+hE2Bc4qFPCZt7RCx3fS8U9toHT11y+bSImx1E6Yzsukw+sNPxzfnklfx
Ttm3JkV25hXqLNmmbusuFoeuTuAH26DjOAcfSpVPB9NROKO+zwmkNMydzQtt6jmnhIh3+zKzk2wn
JvedVQMAO5dZKOucWsmnnLOC19rcpfEFCWc5YVWDQ744HDqgYofVrM+093EZ9Ao+sbTv05qUaEQ6
U2BJCgZmxOJ83hoGIQCtEdWWKVcpGsg1vtofysX5RuMRDDOzbUep6gv5lOyUQ3fZGbu/inBBLhPy
hsplequGEFedlvu4YShV4UdjOY5xi+QFu1ebMx302fZZHhyVY44aHPdg5/5zHLCjsUakmkaVcPsR
E3oWLkBlrP3Mx2iTj9jYHY4Sh3gkqZATME8W+dIXOBmt/qnFgbcLq6z8ZOwLCxHD0D0I/rX6dGqb
5nszVF8SOu4Hwq4/IVqym3gsw+zWUQx/z3WXk0gbzU2cdT+HLE22fu470KoNU2yexDrJJp+91vJq
qoT4d1H6+Hr5ILTx/FAt/nJFj7mzKre4VUqi60gr5q25h7CCVkN8n2WSIwatpg3T89GxUWG+Lz0U
9mJx5hMM0soMd/kyUEtz6GTrCPIYigl78m9JvykA4R9ehrMhGWp/W84UKge2ljxvj6ItuVGtTMF+
mnJzsvjudmo+u7YWO5JXUHOtXG2qsXiYrURwAjGfpyyi4ODkAX2iZQ8OatyzxsWbtubr1DTt0lrU
hDVHtcNcanYVDc7ErbJrTqA/K2DBDvV8ZZfM8jUDcO6j7kdemZ8k2ptLVAeXSJUPZU2HeFxGdVDC
Do5RGE57UUQ/uqDd91EsnuvYu4tS/cNQ+7kyhwYWMATLbCYLKzoxXuEiZZ4FIZW464vblj1S6BpW
waZ/LeQsNiMznyQOYWr0cfVezNjbgDQ1GzfmRIBkEPC4Kh97y/FvQ1CfeFblQRZOeeSpnAZTqqep
4+I2oQeDoJ3ubCt7FrWVX2JlXoeibW+6Gix2zBj8bh1s30WD2HiWzdDlNJ9nsxYrfb21HdKmbr+3
ATFBdWYX5xXgFsmI3udtVGOZLhKuWpjBOiIRTjMbOJart2ga56e5wXsIlaewlX7Ma3tvd+6Z20S7
C+xzVvsBZpGPLrWmG968n1Nb4MFqFpoZCV4cx7qJ7DG/RvFXYlPiSOoCYLzVLre6D75MrtfcJwqm
ANZ6Ds6HpDraNu2EKpXQBBtaTTHq84sZO67Qe6R7w0X8g6Qa3lCa7eHu4G/o7fYnqYandC6e1Jzd
DgveIu4eEgi0tExwbCfe0YgzaDKY4Rjm7+1Q+Y/K1V84LouLiD9GKK6lKXzEEGgeFEd6A+33klq6
2c95tWysRT/5TfpA6Wg6shSSRh3iT1CJwZYv8WeR1NmW/AdiuSl/zyWDBJyRdsnMLX5iIGPKMwpe
XJJO0r/W0ouPa7cQA48J9rmdfM1D9IUDcRNhVL8pIcJqb06/poIThy19sKhzTZMlwyAQuGDK8vxF
0SU4wJ9OF3kdUoqoi4q+MUz51BeESBJYnl65aoF14EGC3GiSVRQjoplEWPtYePbEGYihIScaT27s
z+dxuokG6phlgHlGxZO/yUR/iSQ4084FiMXIJkYOxmWDNGaWtUdc0+COKyMBoqVaoMmgvx1wE3Xl
RHRy4Zps74KL5RMrKAQTLtQZxYYB1Rt1K2lLPPVk8ZOIEni4niYz9DVLCsII0B2A9Kx/9y3+nVmh
YAjj6wlt/7Zj/HE3xstb1RMV1nF28kRzrRPsFpNHvENQX6lCpqtlwJrYo7HR4QMm4Ibmkr/sXKcI
aeQ51oosYqYA4leMACdtoMZ186ayxYdonAo/UYvy1Z+p18k7sVRvHK6yY5GneFuSV6MYICZJ7lJK
XLO3OfC57r2cxmJn5bnkAJYMXIN+hIr2oas8shRt/USuFYPW7HF54haPE/09JUE39rNNNC1+aavx
tcH2eSPpdu+QuQZ8msgm8WqNVdvR91AUdwYSSNSW7iXH5n3bi2OchfbOG3DRecN8VmuCeiTywZtn
PuOZl9lyl1d+eaD9pi9OALGaW4kr6/YQJbO79ezVQVPRlvZ6iP0mBfax4JwsVfNJWzlY8umU+JhH
KCyWu1GxCFSUZwq91u0XZDtln/kHKWjXh6aWu28NpeqXbATeZvV639ngn3JdpXeVrabrMIDy62B3
M+HOnR5jjpDNTeUAFlnypj9nbevs3Hx6mmQanuXnoZTLHqQ4eQGvugo+JIfBzhiZcSz3cS4SWBrJ
F1n6Payuzt21dmYzKdYcXdemc2Pnb2wblt0Q5ziIIu9RtoI8FuXmTe6wA1Ejhogiqp6kNbG5D/CA
TovuaOuDHeoa+TNlXG5bD2DSyiHidYnSh0iW0z4eicSURcDB9HGp/PB+yZW7rZfoKUC+QYgG5wAH
QhZtvR1JOl6Ym32rJzbqxqyWMtdNX+Rw3+kPwd78cXHr5K63ln3tgS5a7GYzS6wI2sXtSJoqMp+8
cW5PgO0Dxka8/l7bzo9qnst9Lq37Xo+YZwsNdZ3b81gOOCYUUIgWA60/tc9duGydFF7eVDv3dSmP
nRvdlMDkc528ywzyoDxXNleT8luP1DumiMY/pRN7QO2gD5xdFK2stGz+IfkdHQgmmS+T3dAUQBRx
oV7xzB70S7GoDzTBbJEHLA+d9w2PZ/3TQ/4aVGTzugbvLtKJydNHBLXg2mHhZqorr0vl7JRlssMS
RByKUCeNE6p6E8dcAGJTkaDZWovNKEETU5HOIRRP01MjWH4GI5jbNf127slJYHv/Ec2F3A6j4+5U
sdxiaacMzwzdIZ/HmyBMs0NhqhutJdNkHBxob5huN2PFKZUer45cjlqj2NLma1f3PWOXVr0drHxv
wsy+kVXDKGW1Yg/AZ+0UI+3XCTgbR9KId2q2vlMy9i9TtTyGE4TjcVp+sNuwgP2/ljostsO0doXq
8JLaOS7PEtqXa/yj9AtufrNTYURjfxOSrbf7Lt+rqYjuQsrlYgYdXoxeeW/EElFjGI6tv3dleKK3
9lZ0AzIVom44zSxKYhw/HMHQZxK7l6j3z5NPJ5gf3x9UXT7l/fIAfGO8BwqL6y7i7Sza5Qftytso
KIv3hYFSznjczBAOZTwLNjj9E8NLNzaDYSoIoh9FTwhAxxJrbJPeBb7m3gc6miOjsy+kd7ApFd1y
19jQaxvuw7Dj7XO4pGV72+X8TExvYQ+dhyJBsKlc3Ty42UpKyC1vX7ZxfhqFOtF1p2nsUtWuDT6m
hCvXcqDmFPV90IDR7N2O5ktxUxpHfopIfeamvPn1YFlFhe9dcLIYMWgqPgsIedFTOz1dSVnugOPT
Q88LfekaDvN55eZ0juLmukRii/V7PEQq/J43Eb3bbPEeErtl1aSvSGqATkTf2tfBBF/ToWaaEg1P
kaX3dVBUL1XJez3QfK9hr2zSISBHsnY6HfpVLnlPXKsXb77vaBFekpgN1wwHl5UZbTJFk/qq8ZXD
22ACbo72vUqsHZW6SicXq6foxcjisQ1CbzuNzbDNGUElfRJBkZCGUTzQwAaxcNCYexLUDX4T67Ak
3rRv2QayiXs39ULfkjrmpDU+sYTuQahSzCFh0OyVszAcO7NB6agQ+c50JZfC0E1dHVN3LO5SK36S
dkXVehkttskJhbvBp/gVQnVQDDAc8rVzSPy/V3Le69BFVCnau18PdlTscwxiY+DlZ1/55IS9zIaN
yTJLTQ4rVFJ0Lxk7qnAe8QQKqjht5q0BYnGn7d57MOUKEDET9i9Krt7IVE69RpDjaDkvgZfceBVH
gbruHtIRJ6YJL3A40q9moAOCiiOua/fgkCeY0+U6FOVz2gbBjZvl6ZFOO1Amu3yNA7/dV6Vi1jFO
552YE3fnTsULWVLCwNLet6N7YwwLU6Pas/Vc+GQ3lIUnnrrzdMp7bu6uJ7jIljE7lo6h86bEQ2rY
eacTQisnGZcnrxzirbN4N6mW0ScE4G8xwWPXf1Ye21plYaFSQE1hzN0UQww1iffHk8kxD6vq4ufR
Q8oZoXNjrNNe1W6ttrROgVEfnsx/Rq0dH1o7hOYXdf4+yOd10NHnElgadVz4NDVu8KOsEoI2VUEV
k/iZbUU3fUcUBbrcOZbhtzrPqS4Nya2ulpSRuJNT1ATWSdEfdfmldfDNE/5yC2ZJgvSeTggnujo+
c/bnLsPCTxt23y1pveVGQrGwmQ9N5JptXxUn5fKm95wWNuVIQy3v+BKN7sU1IK2X9EHTIKN8N/fW
sW+JB9bI4biL3XUTyfJM99d0cQ+EVwVToNiRu4waiho6n03drvRiYMQQ2A+uNvxLEae41XymDUiz
mu2BRWf30DVPaS6WQwIE7mTX2tlZc/0txPbn0BqyR3nzf7g7j+3GkW1Nv1DjroAHpgQ9KYmymeIE
K6VMwXsgYJ6+v2DWOVVd1ffc1dMelEpi0gEIROzYv6tyG7ympLtBX91PD7ZZFtciN9ht0wPy+/mJ
LX946FPQGN2H4IDKIqjDtn1yPcFeqTvQbUEomo6cM8M+jpVPKx44gj3yQH0r5oclzn1k449VV7JT
muJjDJ1vh3URHe6xg5FLBJfuwPfzptWCy1aQp4JMprx/dzJP2wsMNcIh0R4aG1/10GbeXQraZsJz
NhVpDi/SITnCq5dHa+qSjWmGsDArqa3QeFC6oZwuhiQkwrg8THWa7JLe+uljcw4noNzLscKWw2qP
kNWIuir1twxryi0b+Pnoqx+33ywxYNWKuSwsRyG7Feo0comnbp1Bfz/eftzYGFATiNXLxQQIHcMx
as2ULGwDltKRHQeAT1JRsMbsp2CHlX2TB3SjwYX4p9u/3350U4OTuea98tWBfFOu6NGfSlqfOj5J
6q/bQxHt6Eb64z5V1LbEgjiUu9XWyhdAKuYMGvFZv6Xq3CzkyTEpk/isfsAphACSQp9PRpMd3zzI
Ix3u4fePt7znoD3FPiu19MVth36bSqL6bg9hZTj+FsD8/0qBJjDEQ1z+31Og7360c/6jxMvmN6Va
8ab/eNEfFGjX/i9BBaxMBy0YzbgP/psE7frQmbHswBVVKN866NF/cqBdOGg6drjIWknigB79Lw60
+1+Kw6W7DkCBK1xh/r9woPW/S+V9gX+bSi3BvQUp9N+J/aUYgKTjjL3CMozKKAFZiwUvE+Qpm7UC
+h/S9wx9XdA0Pr3paQyPeeYCxTQkvs7OTx9vcKvs8V9mEfzLqfy/UJf1vwsf+HKuycRiGxzmP43N
sISOiaMiRJyd1tFwQQ5NSeKcDVcGAzCczYr2bbaAiwu50ws3XtW0rv4n6RlX4f9gifMlPESppALB
VP8nS7y3OyEbO572c98kO4HGAzU9HeC55qS44UvNIl9E5j0RSb8+0qqEmSvplmnfRMZXzEOaYL7+
XLlEHac93XMvgRki8mveXy2tDgPmnQ5OA+ym/3z2lDTjH18dlrzhE1TgGYy0vzsxDMPsJXJ2+71t
ukRHD98kmPQGmcU+D6MiSCfIV15B5ypOxToSrb0mN5zbH44VR9lr+QWZkwxu53rJoEWJFG6uwyrI
55F0giE7tIdXqYuXyYjhkftsxWT4zkkyoab1J7fkY2AFPPa+HNmO2pQuKEYiMRBUOBhzYKhqOEHe
v1r2Oov6qpgGKi8znVdAYejz2B/jVfpkYEAZhJaebZ3FWodxOkIL13q86HMoBkRaEljmldkdu+RN
KAraC6GWB7okvxHmJFy/EFWPXcL1q5+jSLvQByBoHXAxyAtKEKMkLC8DqnATY5+1HDxMGw/tVH2F
arSiGG7Wrix2aSHg6C52BuY5Hp0hhuBgqzOpnt2iFHXSS+1jX9MvQ7JLtQgFZq2gWotEBD2LTrVr
bnRNEGDXkXZs5t/pViWkwTcl+ChUVmlEkECr9DAWEszEs+OdovBEo/W98ljDGzXAQwOqNV7otAJ8
UwY+BmNjUnHushM+gJ+5sADMUi8Dro/g59sPvJwCA45U0Bi0XlwY8tOS0GwzEcQm6RvMVeAWVyNM
mZBeqzLPbmpkkFzqS4OynZhuwETcJHa03ukIgwIG3VXH1CX2HixLg3TSzbt+rMENCQu3a5CgrIdA
3NXGL8fV8C7WiNojKSSYgSR/36WADF8YCa2gcF0Q/10jz35pLA2bH3f81jnp1S7j+7oEVfCzK12W
wGxAKcPCfxlMuGZNbAe1a7FdJsl0jsR+5k1WcxuxYXW2SZdiNmim3yY7u97+pdC5THIE3rGtZzz1
YRcMBOMucDS6bDE2Gbl/Mpa4ZDkai/XYvVrA6us5td60KNs0Tphvlfgss0p8BDM2zQ3nzq25rZsl
/nLr6IxdxisBNitHs+MgHmDnOx4sw6pNtmCTpNka+FuQRT5qWB65TB7s9AmYi5v7UGcgliPdPd0h
/9Siv5+XAqiKgGUqFqbl2lvfjiBKSE2vyvnZGif6pD4jNW1tbkywtExd9wWi3+hgMNyOZzMdX8al
yANNb+ircOmqDA+BDq1szbTUal32NMKfDCdVMLiHcsSgJCT3vjSB5zyzvnSYD21Q0ENJDe9kwjvM
ngV7IGs2Q6UGhnSjDVjHtHKjAq5zW+Vre1zeU6myyYVKJ48lzSPfA7Ln+RF9kqXZweqtt2HjTehN
5gcJMyu1yQE2RvPD0AnXbuY5g1RVvbatQ7zg+Csa2hpgXjMP6Ti+lTOlXq3ZOonQNio+YhXTUFm/
mozexKfpgDvjKwljKINzXliUgDsQ4NdN53NJPYQ+t2m8EggdO7xdtoIoSJoXFeoDOjCJZChxmd0Y
AO42+TVIGgItNB4i7c0S3udgAzdi0ntu4SXFrR64PTGB/vA26MxsXkqKw+3a1APjo/Lz67zA69W8
XWWmu6ZTBvEDN8mYsEXOI7VBY6cKR0i/E7r10RYsEVk+GxtkkKthhkCeTtzO6YPEhi5Ie5ZfK+PW
vl2RoWdixudxs0zaL3uKYToxR8wkjdPxRiOap0WQ7D29xnIk4uhKnIxLQ/bMbrw7iQm7grTquOQa
VUijq/o2TOle4lgNm7UqyJ1u11P1ihDlpzWrbKjsqpsQdG8fRJXCHT0d7cE0Ng2DfZeL5K3zmgeT
VE4obVx21gZjE43R02JABi4Xbg3Z2WwwfqSoV6sm+n4bIsvIbJaL6KuDslDktDqTJdp6OiRTN3lC
M+qt3Lq8+nlL0rmefRmCBajuWDyGlPAq3ci4xfX8wbaxi4H8hNKF6Fb2yDhROvgPgadX/kOYSQSq
mH7RDF/j8D8CGM5rANDPyBQCdmusYknqixkSaouLe8UxcEI9Aclg6WFFjta3ju0vq0IIKZbxBYOO
kRZlX1oYCxgT5WY28SColu6jT6B/+NhBN3J4vo0i02daQc3/w4yzh7b1Ni68NhrqXE72uuahI0AM
X5HiPBu6DIYmziDBzStvWMiVbRnbbcpMpjnV1cj9PIAGvW0l21ounW8wqRRqiq5aoAkowSuBmKBs
IE3e/q0uarYvzWeJEw1WjTmBLgkhInSpvYKpeMGSiDYNU26v3khCrymTN0d98lyBpw7ZQ2GW15pl
FYH0TMMufJGCq2IXGCJWYLysDUzJgngFJnkuPM67MEwXiNIR607apGvCNx90C+Abbf5PfLYYxHXz
2nFuoQvSmQZm3TQ2f/ZGhD/mcHXiet1aGdlRMKiChFTu24oNjSxbD378K427LV4+4xryHOSewtxa
of0qOXpQlOJ6qwO0iXE/CZZJrgnbSYP5vryfo2oIQhfdrjl969n5r+jtccN32RcKo/faci+FrdFw
IkGgkkEK6r1a0uyrnF5AwZpgasKrNjG4ZrdWpfNZopXZsNQq+syuwH0UQJiJzFiKQ0lcckzVslbn
zBTRD5kouJllCDJ+1mhzkGusQougkMa095N42MQf4JpydpeRc5oYxs5ltoE9wMn9XYLoIDESWlHp
M4/VHcOiB+Gfa8dHGvtQmyEpP+Y2jrnNo7F5lv2C2ggLDThBBJmaWbmBnUMzjJAbGChEM0PR3FtO
vO46nMLbloE0oEPBTQcb7+yuNSH5aj/ZlKDkz7lVhrDPdrlnnGoLRtRgTd+iHBpAraZVYgQ6RcRS
OEN99SNmu4YchMC4dzpsRM0Yzy11LrpBQKgsQiYfDOADzYVTWFBfmTZfIZ2OmM3B/FS3rAH0hcyb
nnjGvaxFvBnEup+RJ3CCtphIe7YikE4BnHtb++VbsMGzYdpnS4MyO1SlbiCWiA26jlFoZCHWGvMv
12NptX3GT4UckWLji/3G1q59+i8swXNpfO/bPcFkKKpwquxi2O1UyvNuUXX8ZHXbos9fai1fUH5w
kGUV7ZWdfmcwK2uouQmXr7b9bO3phVEWxUygcqY5nmaYoTmoyGjj0MLpis9uGJ5oB1Ok4WexJtHj
VKf2N2VbLM2FSJT3Tk3saaqfYLW7gTVhTDeMb2ii8feSXwhAKGktwFTSfE7cghh7Gf1DT6G3CvP4
y1OfX8gM1immoGIcN7lT0JPKr2laXmrtI58SrE1DZc15W0erSx/FYu8SuGU5GaTFnL5vxTqktf2x
SKFso04yNsVgnebEDaDBim2kM1Y7xSAj4OeqZ9X1Nvx8CcOl09ZFBRF4aX7QettwU97BvGEYqXqu
morLrQxKjPd8JID+Nhmnuvdyq0Fuk3jasbjqqXgMzZ6XZTp1T9ZiBICpNJdyGDq4JQUrHIZRK7P0
XuoiuUxld01rdjXGTrrT/RS/mmh86bQlKwSvHYuAirftss9b7es65LGEGmu4qZ0KSQ0OaFTtmQ9g
ICT5F4x47m4KblQO7z7bm5UuKSEdER6TIflK9Owahy3zpVM8NqEVjHSuKgviZXtBabytIM4GJdT6
Na00vBkQWaxUibqo6X/JyG1onDJgPaLa8DAgcvV3WHFsLVq5jzvATkUoxSHwOfezxzLlXMskv4KB
0FluA5OOstXpgRi9lyHxX6bSZI7snROivOttdYRSx/h3hvtiTI4NJTgbigSw075YVn5N4JiuKnf5
SYGydlUVnxfhC64NFIMc+wR060fygkyL9aSwqD/JgPWq9IsqkW0I655tZdB4OCBCIHgO0CedD4oA
OBydQ64RxX+U2D+M8teQMEkslUOgjnHJdrWW/bqNfdcZ6dmFiiCqnpEnRN0DWsiBKqYcumeA4ju3
VOtLtlC0JN9VvUDo0UvusemWCfWw6WTrQp0bb1zuEmInVvYkP6r+CjM9D26XeYkfswFzCx8K7ba1
4wsk5z2+eOcxZu5phvJqdHzX1kiRztburkt88hO6T1xU9DnRmazTL7VFwjpGTWjP48JsdxvHah1u
LLqvM1+rGCjbs+IiR+886o8QqHC2SCmRZmP4Ral5xSFm2HbYtRR2/tWb2GFKOaP8UfvcMQbKjYAx
2fIdE216GuMMrKs/16JIFL8JYjwXwqroiTuLtte05t1M7NdeeD9i37938+qSO9xfFT3tVe7kP0vb
lTusJLLtA/ArJhryJVmcmklplDvroKnNH662LDaVASY3Bgvwnd1vpgV6g+FC/IKgjHIKlFcVlaoH
oHds1ysbBpClR783nVUEjyX2KfMoCGGXvWV2CCV/Pg9mLdeeRmmBreKrwwIJNQJWRJexSC4IT0C9
ELVaJmRjY4aAop+H2h/WIqSZ3uiav0fYAMDrf8nQnRWJfJ1mNoSaDwN28i6U3DVDFG4nKeDSD+WZ
xfoceVRiKGsPhnI69duFmx0An8RvkA5lhiJaLpIa566LwEOm7ko4NblxRf/MzVgdbT+pjz1UqpyC
uYJwi/PESpRFyd+LW61TOskcR06ejJm2x/FS5nElNrLw9K1PloiToFX680dN4XkUJbEZK/gjACzo
mNdMDTw4RogXXXuPnUG8tRr5ivq3Pt6+RGhQrOwx06mOtweHEDixctHBAO/Wx1wmD9hgOFuh2ruS
Quzo2n2/ikx3WGfoQqndtAZZqfohdAPlH7ySPx/6/RSvGP0MEqX3xxO1LuaFwkjYAUMWQij117e5
vfrPJ//5ZlJpnCf14/bY7c/bb38+5t/e+c8H/3zOf/vY3941KUo6VXRq/ji84naQEloP2bb//uzb
1+tcRPd9n+Gy9O9vFsKeiFN4FHqhtR3ueXxbrLKs4q8nxf9Z+cl0MJV8WYezEJuOlgFEFBae8i0m
nUErIy6IHEP0zKpTf/s7cp3HofYaGvgoaIB1ISbkyGX6cjiK+Dr0br/lXI6o6qM6mLpwCvI4d46D
a1XYh3m9c+R728fbg7cfTUMItxml2sqOTO1IFwwSJMLSTddN7jGCl3q8/cZ06h6TWgTG1Ot7G/yg
r0NrW82RcdTa2jjCMzPgmMtHY/YJkHTYYWLe8pmx/tYhG45DBA+9w4wgKNxi4+hIZ/QcKt8o0h33
LQco2IoUGgqAkLy2yieiL8ZxxymzLEisGktU33rNUUH9HOZNOptHku+adYTRXBDBgdUNwgFtp3A2
VprcwXN+Q8ZrL4LoNMR3jYGMJIQFa5ABt0XYY/Xxvd2RNh6XmskabRy5V01u+oQCAjkF/cSXNJOP
0Fzcld6V95qXd/B6/Xt8NTZu8hoJvD1yTDbxP8IcePSKdQcOvCfJbjtrMRSt8Zx0CYio63x2YXap
TctZYWw3wLBY2NLktDszsL4B/tsKp5CHCa95c4guiwZXQINevQzGM0yB7DTmScRC55Vb0/R+GbP1
6ZXItLVGc+k7FT99aCwExfSfDWa4E4qeqQHE0+x6VyX9BXrLfVfrVMHFdMYTm+2Kw8QLBkacpuUd
gAnuyh46W1exKTXHaT0OP3N9lk9d15kb0yJmDgHEBjc09PAMCC+Hdx/q+WGyRzB2BGVtDhFxKtyG
qZoKcI7cfdEmOIrVJKwUyijM6coV7j8ZvR23ROAXP02FA9VsyKyTsFsPWRdkOsiW0Js6XCVH79lW
zlg+qTOYNbBAS7MGJ4hWCbHbAeA8USSRRc+3mO9loen4E8zYKBEG3BBJHVg94lkvem8AtjZWJ0++
Dy+ykiZEvRwVLECxoHu7Ck151a0WcQxd3NF/RqcD6YX62BilTt92PNe96eF25gmc/PCiMHEfLxw2
mXXY/+QbsF/RQ3+XmTWW0BG0DDJ7GoBStlYxlLN5Z4mYODAYG1Hc9nyNdFMkxEpHCYZ7+CjcZwsc
tX6NbRwVPsbM9ONAQy1vI0VvH/zGRaDQhwH8+U+2hvuoRlnC0rjLqMRwthLIELOabQw9xLTlo5pk
Qzs13uLodoqF591LetcMIMx1W0GYU5NsDSH3trOs3bGytnbXE2Fj61fPRuDRRtaDGMNt2Wk9417H
u8Uc35w+vtBGeHVCbzeYTBZO3Fwqx78rdPclDGmJQHinXk0eEJAgpOrEBxtXWipOehq06pseo7+E
q3hB400vC+gvt2oZVIn0DtAPP7AP3pMHEuMzQHwOLdR7t/fTIBthZ/XtiP/WdGCn8kFr6CNe0jsJ
wqzlxFIl5b1zb8XpsEUNbN7rY8JijMlSF55BhplnEvRzk/bYFdkPfSBZq+sihi0sQke/L6dIwmqn
XRU5I1QZASeCunzfNu43uL/5g2F7W9WdKx2ExE3V/Cr8YiPVnhffgDPqszPWcxO+M8S8pAtkqCV0
Lq1Zt/uGWJfZiF/6urjzU1wslDBs1fj6wyjl3ZyOwxHfdjTBWascA7hR83Blp97B66LNEtbGahgX
iDV1HHTSChZ6C4dY+U1kQpzLPI3vDMVMmbTk0BfZZewzCODk82wqoOXTI5Js+xk2JXHGjgT2Dy+i
J39liEiY7Gfnzbbs16kMvJDdS9XJDeLzoDfGt3n2L1Rya19CpsFVc16VMG2T7geKfbtIX4j63DHV
vSTjGCDHh8GKNzrgXkBU4rde0u9t7D3Cl6Mvq2MBdcGUGsxoCpKsikgbM5vnGhox7IZVOO/hkm/x
jwLhYI+ocoDjxAiMWhJE7KwXw72IkC1OxiKGHOcRruSnaclNElb3M36/3jCvBFV8MxUYfefrTE8C
GM67kZBvYQ2faTzRm2gqAxaQfwar/rBUL0Ojw0hrHaREW/fZBpTsfumMu7qqX3pHvxI7/wC2hY6h
P4Sy+MCAcA8D9kXTMco4S+yAzn1lbjTc1ccoZJUuzn2NOq8jYy7fTCTPJHX74FnmXYwXBtRUtnQV
7D25tqTxERuUwUbT7pFhv42R8ahA+wjOuY15Om0tu4E+RFmOu/L91DWnLIUaVw97S/ZHdc6LloiS
xfiuT/VFz6MzbM8Hw6F/AGML+m9lHCurXyd58eiK/NxG1Go9SywKq5SAq0VHugOntVtZ6bLucvfJ
ZM+1ktyXQP2rJMaqqm3fcJ05FfQjSst6U5dGvVXijvtGpUbSGTPau9T7bsGlYceOTqOV76HnfE6N
+0KWnI9KD3X2a87lGKb6feYeGjEc9/RXO4w/bKT2vhetw9wG8ULwrefuIVocXIuKo68Paz1DnuJY
4x09+JVFyIVHC3yY+oM2XadZVmuT1imCvQ0J0HD2ox/0U55g2Uc5e0aRWms6nlaIuCjHQjxe/Cet
AKFgWup3ed6wVT0tSDbWIyd+zpnZEvcRbcGPcomOfXXxaOrkXYt5cnPV4OnSTNJ+dMxkfUpniRh7
a73oqB5A7u9MDVf/u34yzqOWsQZC8EfdnD1N9vyLntg3SpV1U9efbXLyUoZhyXKFtYp3wK8821jF
aSqw3cOqW/jdaVmacOvoGY5fmfc40+BwUc2xwx73Q2vhjpClDU4K7sWaS4Ho0cZvAbuDkNxuuiP2
yaG9pqy1NG7m0YKn5SG+RGUzsSbNTres7SS8kmP9q4bw6fQIOls9ctZC3zSFZp+mWexT5KXgP0p7
qNXwfqePLms+nI5Vv7QYhCIDYrVpKteQjqcNcl80k/M6Jmxo6savWGItiuto0KGHhAeEUCGzo/dR
Y6yNiw6wSnmAEcNm1GD5IDhZ1mLolflG3K24HAf8A17Nmf1RUxi7YrLYXqDhXGsTW6qizd/gqLsn
R6dznGpPdLgfHc00gzRnoXcmerRGxpWfx6Oe6k8zRZLqvGRr+A80lNkOYnhfzRCyU02c0imzdsx+
n7oevtmRluz6Wr4PZDNu6S/BxpyGawWAGk9c0uRSVcu7gDez6kvWdByDztZY7Gy0J4zQnVZV36TB
GBlhMQ4+jdMMrca2TNC3O7TbWFzvjNlkzI/D+xzHiOlzQK2qiYMF4gNkSu01yi3OSd68anK+Q6fw
Wghk3IY7IRHDK7Afh1Nq2LvRMYJiNh6ykL6JK3DaGatkAwySrLDG/IJUk6/WNljXqvLil8b2L2Ph
vaITcMzsw1qor6n1HJeu1FywF86K5DEl23wMrb1l1O9yeND7wPb0j2YBeeW/GV4E9XowjAYI3Lh1
bPksQN9JlMI+BAYqGC9dMZxFsLWAN4YCUozZRr3MY+02/vi3BHWhRXnfEmXMKgf4XAQdA0TwEQ5v
r94twR6mqfWdjH+0+IP+66VGXDMbQRZRT/HBriaMk/m4yvb36i0GhJIZCtQZcxZ83YgMOao/DbNc
m8nrQno77xuhkjf4v3pyyGcMsYdNjp4xE/KtJrMkGGAIkuwFgnlb0Zijd+aXCNhYkOrYQZWPlgBX
yNvv6t/4r/ax9GbkkMO5uj1Okao3sPZTGhbiY9y3FRISM779vwbeZVcBHQfqNoMR4bzP69VTarLm
1e/qdsQ4BX8hpKoSh2oYWN3JsB6YhwKdjp3sxZf6YiVp0kCUtHmT8bFOkSGgYO15BfkLPn/KwqeF
U3Lj7Gr4guoZ6vPquD7GVYn22lnbHa4DSxFeTTyN1YfX7bAhSwB7vSIws+kAljzBgVdvp76X+lhN
HQ7hMLdj5z0aexex21Kvjj3x0IJk68oKgKe2Yxio06MOT53Cfx2qz7cyJqo5+mbNwmaCrArcAiEC
WRvm722DgKjgsQ4EbHaLtfpdPacC7xfOh2DbYlV0M3hql/1+OhnnO5GEUGuxtPFDRPg9VEqK9h4Y
392qh6AtBlXn7dVTYJSvl4EdCn7slp5/qrcSiAgLWHQOTfe5bT/Gqryot1TP8av7fHlQz1Dfqax+
xff/+lIRD6ovjPzloD6Kj7hDxMJMjeqi028fp97OwRGPtzHbjFCP+clf9mNcUL2kG6dEvtF+FxUg
Fizby2TQWGxxvupNUD0CbVfl0DZraYB0RGbyhYH3i8ldlY4IMRfNqXdxJDSWewSKioJQ9+kXy+2L
hpaErh90wLjA4s3wT6IQ+wHE3MCMIoYUz1iiFy1KhqIX93cpSooddISv2kcMMoFmL7gLbssMPxGk
X3sb4RDHem4iZHnxyGJjPLJb+CjkVAC4uw83GoTVMFBlcc8iSbNMgSJW82JhqgcM4XaYoc8VG/mu
PBBBEhtFjMdC+VxJDM8XD7ZOr7NvGkfaDfmxq+Sj+q/wG2NTK5qYooKh9rwY5Hpt5VZ3OxAsFpFg
jOMvRXreJu4n/tVN0Nrztz5sJUgNLWqR0PleqNhwXDA2Zuu+YuXxbpZopBx0QTkbhhEusqyvs90/
ZxH10GLTZHcM0CYT8wLC7dnGiYM7lTYCYxasNlXpZw1dSqem9vQi8XJrd5MFwDMrJMhYChUFcj4u
J4F1nO0CwKS1wGMScz9rVrJHpxqjXWT2w/thPRczAmncAtK8uosITF85CjITPQyKrsw+0TV2G4Jg
Tr4x8v3LX5VXAdaa+Tv8iY3QeiomwP3D2Op7UQAgGYmAtRlumr7+VtZ6eR6tLF2HdbJqTWu76AAt
Pcq/wBrEM6EToGRGfg0r3M8WRM4rBVJUUZjsG5O9zg2cpHbeI34DAIlpdBvw+lZ9aO6WsAeJzVmG
iUjDonHemU5VwkqWJ1Hn1qFuxan1aUbMYwL3XoGZtlGdby38/FBUfM0b86qCKoZ1wAj/T26TCY9+
EdLL1hUMPerw3vLqOQopUm8D3XNjgpdKZ9Pqvr2xpnDYFuxkZuy9dmUH6FcWdUeFBe48qCFfa67D
ftxOt3ZzdmbbPMwaV3XA62jEsxE8xNuX9jyiu4jWwCr2g3CPfqW9LeH0mXiLvkn8dHv76GaCf+Fk
StViIFmUmNkdBPW1XarUK4yP0sms7n+yFVT7ShceIzcrNDdFByvLuxSHn3UXkU+WMC5G4aAD99qg
HmmcDrm9lT51y5I8hBWhYcnMK11U+7agooIR9mIqZsbIHJ1idD5pJH3BZNiVZM4VJa3mGAedlTGH
R9My8jXO0whnsnXyzQ4rpDF0NxxE4ttSj8vdOH1ScSLOTGdjB6fh1JNqG07Gd6EDTsRjfmYfaAfz
tGTbYSwvaJM/wbtRv0EKRMNUH/FtuiijFd1Jv7z8zvcpjZq8tdDj0XVW90I4MLa1YnqF6zIEtcMc
oJMcB4mZskz0Z18/YL1vYHgJe6so7RVRy7AsbnCqAhRvLKmi4vtQ5AXdklxRsiHn9p9QGNabfqQ8
QpmZQiEjzYNlyI8F2UeURpaDfQgQ1CnNk+Pg4fkCXHQDDdocXI7y45opL3GiSkCQ+EtY1cVe7KcC
BiFgD8ANN/BQG/f9YL7ZKRu4UtsJIMdMVmfpoG/Wp63AO4/OH7rb0AURqAY08hVyvsskBhq4mH1j
/0n3wKQqUx8ygkSXof4NeeC1y+3nLIYHpFheLB1Uj4BlSw93PeEGLhyGWe7l27AQvxR+diPmLEiz
2NHnGFbCm6BXfBdhcKUuj2vFZDIlZ/YedJHUPneK6L+Z0js1aXY19OJi1oyF0o/ftTEuVx2gtjGk
7jYfXe5nHDb7QaztkAW/X/zh3PXsQMX0LY6691i1gWwJkyeJsSzyFEcGEsqLvtAjKjnCdqoxOoth
iqPmYcmOIFaSBfcTgpgJqEoWSUSLTIPej/cKnAinHffjgJ7WanL/XGjetraNs5XJJ3JYElqHDBBH
chCJukgWim3m0XZTNVWH54D5XHe+ss4lX7lCT+boMD2q1M4PpFk/mJV9TR3jsx66D5GCIeMOS8qN
QPQjuQQ+XidNFOjYJN5gRpzHj3FoYOI5YPgNp6dXkVo4NHmKp6VgpqFl92AN3pbAnj3ehmi1uzfc
03Ypod1B64Jpu/1XmXovv8lTIwLl+ksbH5PqUFrDKSPVYnOD/PLEuVsM/SgUrbNTTE+Srtd9otM3
qSWEmq6FNII7pkLsHAWyT4A3m3lOvhQo6Hj1W2eMz5nu06xhvyFnRi+NYMJGaueRcfNUttpKaJjy
37Az/McR2/nfsSz5Pk5MQFUK9tn4MZOwjvmmJM3uP/OCb3bxf7W9Vmk3OhnNUKuJDIV3Dmv488dT
UkaYZOv/qzW40eDA9hikw6GYhxsoCvLreWm5ZgV9XiCH7ouONqKlITde/ODGXUgHTlKpgborepTo
mfgmFnbFVWoSRkPVVhdNMRndiLIo9N3D7S87nNRwz6+ck+YYR87OiHvnbjbZ4Yj6mOYD+zcJHOkr
AK/BZpkN6NMScd7+84Hb/6ST/z5s07V1jt1XNvN/OXBoXFVRp02/Z5u2z5k4pkW/813Io1hGUa21
d1n9hdmEh+DGRl3t6SZCXMW5UEpQh50crADKlQr+HV46TMEwATYgS18UIT+aThVgi//hNRLCibcd
bM7ebRWlwRZkEApkzrJmxMWzbENuBCjI+P98qbIpVuOUoDbmBJPr8ZtrrwgOZUkrKGzmC1XW+9gy
Y6sZrnAMtkSxPOBHm+yz+FT/apLlodVy6384aebfnf/VaOFADdPxSGH3/37SPNfLXKmZKIwSEwJc
Hb4sYJRkUTOXKSx3ap97A1jsRqa80SNAXQ6VRTtOLS1sWM5u5TvMQdqrLLX7qDG2N3LMjda0LEwe
rjNXbOPyU9Z3nDmHIYT10yNt0vffbDbLfMVlApBYeZnR2ozGZL9k7SNWISyq8aGtyBGlKa3uwP88
Ztx/jhnTZtJAheHBZPxHqlk0NJnhJ1G3F6LDnx3H0tDDnyVmmSi0CHxLKmcr5gphIDvvvOR0I+nh
MsvMiBJplyo2OfrWB7tezmbjbpj8sNJjqivkAQFdzl6OgmFq5scJpkGlFpXIKq54fLIsEVRe5gUf
qNNugQPB/KMRR4hNYIzD5o06ZKcxlDm2FXktCFkbu83oVqRieDCp0gmGB67MriCwbJlvPKQU35ej
3dUHxyOKzlFrG0o/f2cn1gE3cQ+nDVkHeg4MZNI+StiC7/wW9md2FSHco2h+zaAmLG7noAdgdQWu
wjDFzhr45FxxfDbW8LhpgFmHBibW+j9fEUO4f4+D8IVrGohWTIQZ5AuKv/nZ22SG1Pk8tvu0wqtU
Uqzuei+d1gYZGEU53juLY6763mUpbYaj4zTGupXxF2tyPUBsNvrodVaculrxrMqmPBFscUdotEM6
OS/SkvJba7D5L8Gvfk9KnX6wHCy2ZJNuNN34Icblp5tEV7hn27FLXgw///IyJo5Ce6bxwYKKmf+N
VZa1jgi6yr1LreG6FHW9mZuQ6+G8N4rHSVJwssF6JEGbisegq72GPf69Ba4ED747bfr/zd2Z9EaO
ZNn6rzz0ngXOZnzofgufXe6aXR4KbQhFSOI8z/z17zNGopEZVcgCetmLysqMQT6QNLt27znfmduT
VrX6LsHpK+vcOeXG4Jwc5K5JQiJIzZgk5EdDUBgBr/c1v5LD0B7MTZRV9w29uoM1puCpKRBgEDc6
anK0s5tyoN2Y6tmWpQ3zRvGmNPiicml2suApZdgiZ7NaFOiO9aFW/DqlRlJFmlunX6mHa02yNjk2
VeCipFp+36SQgyD+qPfBV44bTotJ7DCbj6WgDLLywdWYYEJIIAFTPRlKuFUL5zL79Vmdi/G5vYq4
PnqF/8JK+aaOppyirfWkekNh2r4OnvPqwxVJHKz4de9jHYE8ShvyXM1UXB6AOo7GuJPnAvqhd6Hi
X9sEKQHtT77sfnwECXky9dDlkIiGPgIDNsweINPgGtTpYVGqtuF7EXQ/oFjzs0LOEGTdiBxLhJNl
xPra2rZPuFPmkImdDj5FSziJRlV+rl1xSTQUvErVpSrOJm1MJQZJ14jKzzINjxJvuU+sjEUN3Klz
R97z0OkLSbquDhEaUkkTQUBhwTJSvNkhY6cEyJGd83bNJpt3zJ7Q3tvlpTPQ81dNjxaHN0AluwU4
q++aznqUPrG8ahUSMy+ut9U1qszX5QEP6zLcOPn4GMY9CgDlkTYr86GMR/+G6AKDuYqSazsk+9Tf
ZDA8OJZCiXPuWTlDvHc4k0uNQHqCkjk8E/+xNYT+NFbFUxkVD5PyTbSMkluOx17D5q/7Kflvtn/R
aJ5vfMPAsQgkdDl2txqNk96gFTBT3htK/lho/EXSffFLn7vgnU6/pi23bRieDKNm92BmhB/2VLoo
/OPWik41X7I9l4gk8vwVPMG2khjZkoHBNZPxly4pDGDGW4d4xfUwJNFDbA7HaZLDoTA9Gj0KwjXM
PSkeuqBlQQJykffsJ7rn7EHHPTicLY9a4qZgc3QGgHI4g/L/4SST+ZzM9JKT/qyFeMFmTCyteJGE
JTODIfhDtHScIvSeMDg3tShb2ls5Ddk2snd52ACJMi1w8q0nNwnGiq5L926rOYz/u2xTeKPqkrac
VG0Gd22JsAeRZn4QjbNdhEEttp4J9gxXYguszL9BVXYD9rXaJVp+M8+RApbr1mrU5luTrvk+xCkb
Wjk8yHYC3u/Nt+CNEsCW5oPWGaAKye1bZ2AuoWmBXYlfywmkLKfXYDc4zddo8quORo+hgMx5gyTN
uhGi+ePfGBsaiZ/daKb+OBuuuUO+dih1yEeha11cr5hvvPY6VJFLfwkpyjBVDqkY6l9bhkFdG+3J
0BjRK1bayRT1CcnDeKj8WTtFIhY39fy1/EejfmX5Nxx1DEFrG5ltPsVb9nEHAaC8nRGvH2xbeCe/
m+O9zK1vUeUl5zEAJWbNILyMzGE0NeknYupvYS8iZxnmu0AIWM1xauAc6ZCbp1V2SjXYekUfkTlY
OM4p7M0HRHTEHKh3ubwLS5D9l1vNVwEta+UXeY34IWKkIieAAhxD18VgOftM9nszmMKjm6bMd6rk
DOfJWzsRL6cTZwFWn/jtlMa5wfAQqgI63gaF4Elm1woeh4Uj/ZiI2j2VqgjxjQI93UgKFGazRxs6
7mFw5F4YtFQS6k4GLeOVBKvdHCnuo/lhDXGyjTuzPgFvqU9jaPysEKfvsrHoTmE5doRHZcEOssA2
GXvjKMDwnly6hKfBtMU6DhgbshY/+4G8JlEfKfI+chYAZ33mrrucM6RlxXCIHp12ussbHpfQMx5M
jaMFHRP0g1oTH8bnAFDDjYxuZt5Ah5WexhApioic+n1jpDdBN7V7PXM5JVfV3Nw4msDH7FtgzBii
rOPJeMhROIGX8+NjXPhoj3Eu0CM0oE9wLEwwmdxIVmo2nlhslp8RIOUljxqiqykI/E6j8C5CIU6x
QguUw1hE4inDuMa4WRTASYMTpQBCkZImsq6bgLa6CA+LhatoW4UN778CzOtKV3deVq1ceTOQV3+k
oftiZ/PLUl1k/VRsmJPtB5NxXtA2r32A2lEy7kPJnb7JiWVqBgesKz+DU9Boj+2WLs92kUan4xjt
QwxVk0OEb538mILgtMizSW5w14JCmnEd0SMmprXB1e7QR+2Wd7kIplWLaPazhzHcIGq8MULjzrCB
DTFUWc+dx/iruSx1Uj2xfQxBtg9j5FapD29fI4xAiZ3BUTUqv+RRbZ+LhhzzC6r+mrWfTxHTpXia
fbq/WZO8DUoarCM7p0yvL3NFVAR6WKU+J2vpS2JsYpQ4bhosAREmSL+YCRCgaz4ApGDXp5R2+Unl
gDSHpLMGiCmdDqw4CXO4slonFbFL9BVXeOAZ9yJ9JrAJVHZXcbTiVxaTDIAtffW2aPuBKLSRiHYi
pUeQJcPe6IbL3Eb9Mc+gt0RWeAvIC+Zxs1s8W4tAmIzrbF3rnEV7dPZbUeEsQ0j5ZZUBmpKGPmdm
cb6tCCuBfZ/dGC3OV2hweFA98zBq1V2te5fAmZlVmg+cbvGGuMMFmsGZPJivuUp5VhlBddolGemb
uYCbdzWEYIlCpYUpQdzFQyXsQz65GE2cw3KAFkpt3DXiHrXE/ZA11q5vUHG1oj6mSzdN+QE97Vj7
9YOusujg/WKJcOmukrrhlZs5tZ5T1dAslbtGi+nH6JV3GsKOosU6Oya6KU76fYPzhf+PBnqVk8h9
8smBAutVsqsIEaRrTAqSlTCQwZIR+J99OFAXqztiDi16kZSRq9gs7yiih9XSbBl9zieiT78Jkivj
qH7FmnYMmK/gK06GjR7DQop5080x65Cr2EBTGMNTF7kYBiyF4YI1+tZo2q5JtW/LCwQOBEWlVrby
sV3FTnNRph2b9YHVtvqmas+lf+CTwNpWTrBR9TnIjeeE0TUmGWrfjKZNHHOsD7XiHNVauZaDeEon
667S2ttIoIL2a5TOTe1d9CBCVMv8ViVYrTy9xDgT3zkQjxHI05fsnMvgkAYdjN90Az20Kfg62oHL
Q+q7iQ6BP2jQfV7rk/iguYWef1AmMJDjXCH3U/awo3s38s6tsqJGyopE+iBvzWZOtxwRNX4EEQa3
sg8+tOC2wHNOt/pFt/yvUpsVBD7ZF9h3NqMoqMmH+WHIea/+FENKCwXpEX1xnzJvZfXB6jJC1tKC
H0bOd6iqVDZsSGPibR6qt0Mxed9BC34ZJmYB9dy2RvjokojXt+UnIFxY3DRAMjq/+Hr1YzLVHz2d
U0u9x5H6t4TXvYk9aIOFBj80zjl9ZHNBTlVdHjML5mLr2joHjcOg8eh4vu1sNI2sXABv67ir7L1D
VBoulvhr6YhIlA6BBr5Z0Ajc2Azdl1/WwglksPEsE/kuR++OHtRW1Uth3231XsLVUq2qxTpUBG+5
Y+OQ7JKept4pUQf2X2tZwIUeivjNG5N3GYSfRLNXdKNLnNRdvvGFDy3d2E0ArPeIxFkOG3wTE9NQ
QMOYtfaAsjjgKM9dQ/rhuq/ETplW1HlcHUmcieM1NRkvAnq0Qj8zFRNHBeWvj613kk8xDCqHx3I+
KkN27SAsMc/AuxO9d1mMU4sDw1A3VUWySm4iTcJOvTTglr61qapm0WBKaQfcNwAV0JUGWH4p/DLV
Z7aHPFlbPKgJjchDNxrY7JPw1wBg8efo+BxXPuovkCRIadWpwzblOmrIjT/WrkPdS2XfG5qN9/mR
2LJubvdZATDKQHtyjBoDMZYrmeJE6U00hTlby0tnu1wM5xTbwdGwTQcAH/ia2HU5jyH8x6Sr3fWz
+9TC04eKTS9Sa3u63tbPSa2yCWfQoYX5qNUIzzmv4SdzydKilWGPu1JlJOiRK7Y2pMKWq7g4YvVo
YifKPXKLkOsTD2wAx6EpwmlveQt2zIo7+NV3OyRXTD3c2giKeczZXVmRiNOx15WNa1/QoNUbioNk
sLeVPz0Yk4EAA9dFN3v50Sp1QZgKRiLMGrBQOTMPwcF2gOvJdoPVU8vvlwHncsg1yQooLXHutIQ5
O933Oiu+W622C4r5rhl4UBfXrS+YVzrV2O2sH503XjxNocptDGrRmNvHWCdAPnE/CmwQuzYT5zJH
QDsJGvkljPZjQXplEdJ70E2cviBwFKZj6rTpFvxSSoLqOht6jCWq4+MENp6/RuZnetM3AmwuSvTk
i1ivrwKc6M4RCQ8dMPI0fYgjVEKSqqlQFsPFs7w4T8K5OrKiXTy7+r6M3KaJvU620/fZM86xPj+S
yhavkMLTGPMSpVLIN5UXf1/aVjhF2VfD7ofw5/sR3fZQiEtbjVc7zQm3di+DDzW8cPZSnV87WhWo
xvBsKa6DH2jFNlMuLzVudivMsrz55Typ6fAaBg1WVVgktHyiAsF5BcqW/W7Z+eKyhjrN9JhpJqyb
P/xNiTXt7Ko5ydxEupS82AEfpYiJeurQ0KlkR1XeVS3L8/LIZWoisww11KCo638Il5yLAvHunvj6
1Obs3nJzWfFD5OgfecdzqWnhrne5JF4G7UB1jqVA66p7yD7Ulgzu+YcWw4VVMoFfI2mjHlZIolzl
iepm7exrDsQq1uzlGiK1YFYf03SuGebXZX3sBLOJRlwYNLGzqBqpIOuCuRZ2OfTXx3GEOKWG8Zqu
ffZ2/9r6wyPtMAYOoDs3wKRdHo+SBsZyN2h1VG6X52LpIWgMWBj58APpT5LaLp5UzYxoM9ksk4tl
gNU6775snxcvEWmHZEkganTmmGhrqGM0EudrOGpIGvxwl1MP03vkvZJwixE+Jf5wUjqKhMeJcBB0
SsASfzUxW6qCpak6zudA3ZBlx9lZ1dKdBU+BM+hRq/MHkIA8Iyy8RsriS9ITFioNxQNqbwqh8WCp
HU8i+cTKnT6oeswqxk0Gukb5BWFDqN6XqrQMSs/lW45D+9tA3SlHGj6Lxct4EbNL6E2iM5dsNHYx
QjKodgy/O0128KVmfVGIPmWu7so+3i8/i7jBeTeXTFLjurpw8P/KNSzR5BDfSK78ejEWq4xsterT
tiPANtovPaAR1cnSbx4DA8GpwWGeK4j+jJAAqj0muOUuxntYDe28UyNMpGbMvCSXJasfsDe/Nhxu
58p7wfrAgkAvA0W9eZuk4evyDFWGMezI2MSwAm0+KIgBa3GYKEaNssS5Y8HtL4OHxUgrlQFfuXmF
9pHSpMDF5O3xllBmqCdT9ukbjSOSaPpfdIOOgbYxjduEQmmMTfVlXJcRx5wBJSjd5yl86T6dqXBX
o83e44s7fDlvOUdqclV5LBqGvFUOeFvkb1E2PETehN0yIPKKw40tdhUAsPXin9Qkm6pJAskqa/Lz
pGACmUjyXTnugcJmhc25Qd2sE6jMdau6U6psYUYWbaam3S2uQlXPRQqFAMH6oVUOxEU24lgklSrQ
dkmE0Bb5FG5N7WAJQiFxBW3zyKdtHHPXqgeLsc+NM9qPBFSXCD+mYUfKxGYo7QN5lV+LYACJPTPT
nIRMC9bsW11rJGByUIvmjgIlcN/wwhzUV8ZK96p7MOZok0bKW2s32UMoqI7V8FutenHZbVH75xyO
Ams1jOmH6kEOHTXk4uBm/7gGKlaiLLivZYI1WMfro+r0ktZvh0909p0juFrSndRHCHugvV4+r6qC
iDAnfF4mGLm6N0fpXxauRYLNmj0S9W8bHAqYAAlJUevEMd+8ieNSynMVFfTTZTA/jRqDswp6Eb8P
W4BjSGniVw0azUUMjKfFxm2uMnZImqmeptStOPFy+Ou4LB4hmiO0/17DSMxtsRQrOKEe8lziow2/
1DeqXi20ak5kytHRmPqvnrQCAzI9K1cOvNOcDvLs5OluafPrHEyNTV5nH10KyJPKaU4o0ahtd2kc
4SrOuXcYq1x1gzaMj0cUgu+wMudvVYcBV9DocFUh4Zi2Ab9jPi1rRqN86XGMoCnBP7nCx3Ly63FH
W5zcNMlBj2H6L1s8lc3YgYptJL1cA8JS7dImLUbg61QbCZYKTruw6xX5gjYR4x3lcMjq9lNn4KGB
MVmrfMU6+0I6SnPXF8fOIAJWncBsZbh1CCZASwZeELQXaoz+pxvHe3W7L2si0b28XBfvlnmIq+P6
TwUjJUqwpczUQ4mU3/kpCywQitRow6OUMvdvmGkSwqe5G9UDX5AFMnJ2nKPuFlSBoUzx4USXtwCe
OGbUkMvzE1oCAwdtXgI4MkvxE4EyehdbMA8lOfZuHBJ/3UQ1Kj7xMlVNiYz7ZWkmLH0MrZkClEDm
8wLHqNMJtW0CGF35gfqEZVR6IWdoS9yEKlIq5M6Z2WzIfg52zWW22bqTBGdWJjvsGl8T8brkPWA9
rRznOWQCvsq1+TC23AN5zsaue72xI2GmU5iXTBS3WkcWFWPKdzl8Li51v0qQl3h85+AUt4oNCVT9
HOLUlbJnK5jxdXmDWa2VMKDlREQbvlyTt0hbyacNGbIOWX7Fdh21DBUIw+2Yo+UbNX3XBd3HnnJ3
HMpry5KsOisZOVvcjYeKk5HwEP0hHv5aDtDt3DxbVnfth9Fem1yfhDib/UJC8xmXaExth87ajMNI
qk6F+HbggCHc5DMpSVlOdUpAoiJsoaS+qlGPuuw7OPh3YJb4IHTwC8Oss9Yh2TIF4gwNk05Ube0S
IdeQuqfI1yckdfZjphQfMMLvqhpY62RGKjUz4mKjg8uUeKoMKN4dnkqas9uerSWYXNioM903uNXG
Rvf8zSK5aAG8rlyHfCKKlHXlsR7786egsEWbg+slF2Qm/5q6ztlrVuHGcGooQLXg542xs+EJRdiV
uNtFPBS6aOmI02WV8VmU7DR9HR1rUTE0Rv8et826I/x5Leo3Mn5SLiXFsdrJ1UxsIe9ELgOQyuGH
arb2pdn6dmmgcKlBlFrfFrhKBP1XK/pntW+S8wjb2epOEKqwkasjfMx0SBg85k2Q/iy6b8sSuqxn
efwWuRwKrBItpf2NdKS9H9EfcHsypsa6vhXMXncc8980WMZGVj6G1Wcvu/eyYq4uY65ZalKyRajq
1qPAgGkl58ZW4iQWmgUVQjFerqD50X99U6e7PPAOMhpWPUIdK3dp8gT7aj6bfajwAKTACPTLO7v0
Tprm7zMj+bFAOTKNFS5TrWk8BICqaVkGvrx4LRWYb1GBSZZz1f0SQAEWTccwhzeDjF5RHNLcG1dL
m7Nk1LPGT7j3ehEdFjDUovQaiGoK2AcW4YAa/iUqzUQGySeSJyojv/NXdpV8LmAhx2VH8QrSRkLr
G8nCn3GTviiAkdo2yXnDpFHUH7JobhFRfizjOtR++6kpv82SOgjqDsGAdCWiji6n0gz1LWrLhslu
qB4+mNMXLJrHZQBsCCZ2NGhWtuc9wAK895H7EQnHW3ACNO+t/6yOT+NIeU+UPfpUZTfrhSJYUR1m
SuLX2RkBGJ4Jxlf7XJrDpqvsxGNPewp2qgverHC47kaDEp50GjTWCq7TB+hkmM9hKup2gPI5yaub
lMFov3Z6FwqvQSJa7D51IepZ9e1zc6PrYQCZteWZNuFZaZVwLxyW2m85uxUa0Hx/O0tmmqlLBAm+
T/xfNcJHhNkWgCYkutF+tMk7i91vhsmSjNr0R6gktaFRb73GZERKHWLV8klypr2J+vJba8hqw3hn
7bntHVozhPAKJaZOaaNCIuH3s1d29F31fHuws1uaWPNOtdeL5tIQFf9LyNoq0tgyRu0688Ox83zT
OR+pM+IoVDgJdbJR3dGIHTBv4DFYo8CWyJEt5beFss8qKQj5TMe4l/dTp9+GxYxUwOJ8ZjvVDbRO
ltFcvKsHIs6Qppn4alQVvQjgkoZKi5Tu79V9XHOgyNQHDVUF0Hb32sGts3zrjxJKiNE8LvyuZGa7
juQO3bzkBGjC7mPcunWRhjewoHmWfW2XTxinTUZW67LDuGm6F9UdnwvxQbTruyJaqTMjg48XPC2H
Kq0eFFOkiJzzTNODJjI142gzPfWewZa+4iLEh8lKznLHuvKQzfplYR+m6u172nnUNajOCR7iRtHo
IIlkex8CedGcaGK+L10WY2TlCJuZg2j9QlTQjPE0QgYYWRv1FU5zQgZn3D9JJeYpCLtngIIIhqMW
dPdrqi9T9UVCqQ6ey5M7K7qeOoMtvSd6FCDB4XrZ2U9L9U/VtyzL+TYr5Y0oGdfN7s9sqLDJINHV
s69JMY+E/QHn/VFdHstxk13IeJNjMcMAl/uQq6HRZGJmUwnqQ66pXT1h4WNDZ4ynftukRCO0koOt
qqzU17xUxKqdvpyvR8FDv9CK1J+eoMOhFqdkXk6ALXgFnMfJaVILhdrB8RwlLeQ9MlgRSZQkjUyk
zOPgZSnUtk7GeZhTwxu+5O9Ow8Kr1cDwyd5U8/dZldpSte9hXd6TQshCzzWbFcO5ruTTspP0qHzA
HemU8sz345JKhFv0uwuwMJsBY/sBzDaWqO42ybvvaq1Z9n6HPD0L4dEWnag97RSKrUOOQ85m9OXD
wVg5enQyStiGUV6+tsXzZDmXhSClil7Xmt/S3DvhwFP4QRDycxB8a+/0JvxeatZH+UjwhV04m5q8
lqWqWDYbjbBDf5p2SCKlr0pV1b0w7xpgCSu7749xPhyxSd0j0b82A2HHuOsv+fAUZkySsURcKtO0
GCTGLF3J21LfarmtrVVaQeO8FHU1/OrGGQbNAMfB2WgG1i8V5P9eELFjW38SSm3e2/c/kMN379nn
f/3H7XvTvP8Mu+aT8eNfacTL3/yDRux6/4DyK2mN2QCEXYUcHj6b9r/+QxPWPxyWPbSRwjJtkz/x
3zRi2/yHhDkspAsqHxCuxW/9QSO2jX+YlvRQZKGQ8wwbuvH/+8+f4/8NPos/AL/Nb//9f/IuewBh
0iI2/R1GLBG26B7aQWJapPFPvFrPmiBslFp50OvhriBHz4cIK8LS2mkSKnokcX//6Uv6F4jhf/WK
pq7bFiozC8XCb1rYNLdzex6pq4dtA2ZgNcvyxXSxYlDED37Y/Rs15e/KNfUBeSHP0glEsW2pgL1/
UqAGcFAZgiTlwUhBdxfo38V0Lefk3a3m699/sn/xUoh7TVuHMcanM+2/vhSkX4MCiHA+1SRI0uRL
SU0ja6vajH//Sr9ThvlQvJIjbUNwD/zTVQOUPjehw47la4O39SRPeRPSPktGIhP+/qUM7vm/wJjV
a7mGx/bmEZFkGOpT//kLLKGvFCGfykpqXHSWfpVVvSmle0LPj5qx0ntORkejblXWORFAvbizggr4
an7792/ld13s8k5M0zO5moZry9++X4GmS2u9ocSap+30xL91SeeagvFqaNMVrb2Kfvr0YYL8/csu
n/DP6u3ldS3XpVNsIsd1fvsGNMMpLGEU3EJawkigPZqiR6A8EFQ5PjFURskQnON8vsay4pSoRe+1
XTMggJ4X2TXNQ+leYje5/E/elm0BMxfCdjGX/fXCuHXRmSlW4ENrN3RyUufgCl6ttQZmN7L9oATD
J8cvxNSuqnPdFunjlBAnX3b9s3TgPVPeDm7w/vdv7F9eJhS8LE9s6Swvf31fcxeDXEP2fUAkUEOg
NjGPdv1mmqjmBpsngtmoMNvvpVlU/2ZtMX7XDi+X6k+vrX7/TzerlJ7da4jmDxTk9zB0KBtobZPP
igGoJh9dZ9vV4/EwuO6PKHrJa7/9N3fLv1oE4MT/96f/7aoMSRZi3uMdzCGFPlblqzvG7wv3OmZJ
+Puv2tSNf/62PWlLyX0J6Mc0F+Xunz5x4WeOzPC8Hwq93KGcOLkMYQZdDah1Wio27Bscq33KcBDE
KEnlILxTOTw5tXVoPcLMO306Sf7OlE4nz+fesUiSGQdvVzb6tQwiTEL9HfjwJ9vqnooYmnPxTVVD
XkSuvYHwtunH65zuPGybZbDvSBUBzMHPUX++cxV8kQp2KMiUtJ6nCQtswcG/kWc0SafK5QZNoJGt
HIw2K6u7y+e6WtHm5F5xaNz0yN54oMZ+eLJt99ibDDiN8ABGIUNUR39U9/LbpWmv2YyDqul9aMYH
MjLXWkD8STEeC2jvGF1QbSb5QyvGgREH6jIylyzVqztmVXAgbHHXxPO1rfSD3XwkXfyeCv2UWGCh
e2/HqRsR4dBvTS/+Uic7dehV95PpcQvDv7Eo9h4tp/kp1VKsvhli/kxgkES3DLR+RvOnJkDNkTHy
5YaRMofeQhHyVwOfyxjdA1KSS9p2yCVxg/F9LotH644n4DiczmtSXMYpezd4TbvmCzJZ8QaPSe0w
TU9GRMmsd++DxoeTc4fEqqV3R1iYL7gPhtZr14XBRDcTXJZiBJabFci7WMDU1+87lOpJsjUL7eLA
EEeSnX0Bddx5NUIEEdyaCLFQtmXQJ0P95PflT0ICVvbIR9UGlh5wUtc+6u9i73OUJQYOOVzDgX3C
nGEDeKyLpXdThcY9k/uB5FXeiS/nx9HCPMQm7Mn+ycP/m2Uo/ZKev++RifyYKGgpjOZ3z+EryH3y
ZKKPqh9PNsk66iXymQIXaSmn226nXi+aqjcSujmHpe84wU6O+qYofu7GEnJOol9BMW5UNykpwN7E
2XsvEHVY45W0eBoz4UoWwaNVmABpa+MpBuyK8oF7KnBa5p/do8rqWnlWg4wGVg9zAT/jZHfuc0hl
ngxPtptW6Bem68w7Wudhu6vKSFs3Vaz8wQgap+reDfpPGfFypsXFql1v2lfJXfGZGVvjwSFnc62y
vHiuzsu7FwhqV6PRP6l9N65IVIvelccJQsL7gPaTAMKz19I/HZm+gVi2Vjgfr+pWHtTmbOnuHRrT
GpBWdogNrk3Ebr+HWArxq79aNTGITV00xySeXowor8/oMyEzpGHHPzANMs/163JX6f7I/WGZyLLi
++V2ROPzFasHd1ZnDGwwr5YZPIo2JzRA8NLLUqIYloOLJDLlWSkOLLcMIYarFbJPQRfEdeNDitWw
SQQFcWSuF763PXWEnRQ8nF6yn6bnZqYmXJatXm31oRpCjtxCZGCvxzF1kTxNV3yTxWZdBPpPBhI9
8BJ95hDKcPZp3SWw4slXQlrM0kdALaSO5EXUybtW2Ycqat8ctEYTz0DP7WIEiFI0NMM6yl23Y8si
oZxMYInXjy68tV/+gNftoSvzkIn+yoGM3FuNtwU/jK/c4qUMXsVnH9rUmnUHmFtbywmYCH0eVHZi
hkVv4zeux5NeR9oGN/6tjp9u5c1atx/0g+P127EWtG2taNwNRIEQOxBEO6ceMU10xWYazSsaNp4u
tyj5QdXKbTuCukqe9F9iOgN6TtkaBCW2ABTJCN74t7MTOGekBoyhaJlv6ZnJwh5uoI8j8QiHG8uq
jqJlFW1KtU0W+ORIrI92rq5deLYw1rgK4sZh1GybW4Qx8D5DkpyI13ymgYdSdSy9bVrGLxCksEbm
NvHlKV9caujbWOO5SmGf452frotebrkhl+LF7eIvtR3oWfqFKeSg6Xw1LHFtC3NwavWPytef4zBH
0W88Dr53mpik0Pcmt8iVRFIsl2hqwYxk+zGDQKdu/i4bAPneWKp1pUXcUHmcvxsGUWJGSm+mod06
Efy+dritw7EvtnBQPjtaNluncPGUeNNxQO5qeFa+i+j0rFI4z/Q+yOOygvql6vhGgibaScQQraeJ
TV0ZP9yucTb+nCBb8pKW1h4DCTfGDoM6k8CWQNtDuGRYMjJ1dEwNQQJe0KicAWqQB4gPPbgRA28e
wbeK8m03Pbp7YOtzsSmLcmNOM64imAt4o6ZNZcgWka93jPKc8GSkHMzVwzUPMqnlbnGbly5DpJ6y
XU6flWwhGrNuTeyZdKY+XZ2eWlbxJfUJrI7UIpxRjuXOcnixnsW8iokvIs5ki9GIebS6dkXKM0Sq
7VduX7Fl3o8jt0ub1dDYPPMd1DKaep10wn6uEOMzKAtTLrsQxjt/8c60mbDnMJNsm/7jUhNBhf/p
xQ6HJA8T06QBiE3QpJUpMpbCCQOmoZwvwsFCu9dq607Vsn4Xxuvuc9QxhhB+UeDPWcV28ZS37jUf
eQRCv3uec3QWai133LtZd6K1Azd1HQzWq8ihYCxLkNNhr4+JZg1LtArCZAZU/iwb50pT+TMdeWwt
qb+IQeibOY/JPZghPRaRR2uN5A3ezEyevRzPFccDWvfZDQfNdmPZAVQYetRt1wFDNZ1NG+RQtMoI
8Hyr0tcx7drsi5t5couDGswJ0+AJpzDoeJbxR43OucujcJU/m63sn/OKEYpJX5101J9TNjwaQg4/
4kCuw4TgR2Y6b8Q86GLXtNpwiQv73PdWeeDwHW3iIXqVTa+fMi8ezpp0TkmU+nuriE9m1e8r6Ae3
QTXC5YeYum7NwN7YaUgkNc52Bv+0j3BK70lg0yPj6iHycekWrs0xfYnYSgFJoGNAlTRVNZugnu71
aq623NARsP482jeZLFDLaPrGjappM5nTlkSMYx1at7j7nvPBhdjztpzJbW57VHPbthOKVGcQRzGC
orDOecS0rHbMBxQd+cYoSKp18S04mjyUoOoZ1ObbMA2zbTTJqxFNxRHu26ZK2nkdZN2DbjA2cwTx
N2YTnOysOlV2V+06F0mF2079FvEB1Jiq/dAG967LwXWMZruLgMDsxzI7OaiteCiSJw9Yv5NdJapt
VAk8nxi8qV71BhAkSgzkT+4283Giwir7csTPdmT70LvB2KFMJQqiuK8tAzaVna8jrS7WBL7qknqr
H+1XW2PcNQWs5GSfUGgFHEwqq+XRd3n+J88+9FmC2LMI98LiBT0oRlhDHYXnYQvozQ7XGKk+61hw
X05bx6sxDE4e5oSJFHQ96jZBneiQswpafS4eEMBcziFEgzKIqTqHqCyhlnbsSOOum5p+L736nrF4
wsSmnDY5KbtGmxAhKSaHOrb/3kQ8afM89CDFasoomW5yGWFcNDHLyFLfCBHWB4V+UUOyqhlKooOA
VwwdvF0NFhFkU7R2oT9t3FLHqMDgCdentzU0/wcjFG4nJW+x1au7bbtvHRCOjosAoQa56vXpftnp
cqvgkInZG5Ymzo8xsI9zjZkmoE/Acubt/Tx/Mivb3M942iMZWIfOQ+jLrrBHJwFC0QxvPVQ1iA5e
Ur/KdlPf/EgrErinAPErWSUwr1pPJQdBCsdIbvY78K0URS1Zjzb+WNm6FymSaMfpzd35UX/rTs0L
YZzFmmD6ahVGimgAiU43qQ3mTh7kGFAg5pTpRmcBP+MmQMBH8W6Y/b7vPJiZ8DmkZ1xxwEHvmSjT
NcpkJ1JpCWX6rjbMX90lnAtBsU4i6p+YPu6KZx0Rl/0NjybCV0RCrioKEjH3jMi1U6FVKueUOsvV
OZkBmgdMxSIYhR7+I8rWJFSBvZOiXH5LW6wUPqeZuG/LXY0UaPRc5mcCaoEx8k4tLtCg4fpyx/Xy
ncyWvBR58cCa9K2Qwd1S6rYxx0wIROOqIfnIBA9NGkL7RJZqYX62E58bEd+7V+5VpYyf55qnsCpM
Ztdurvf7SCc+NNK+O6wdLII+4YBBvp0tPL38j6QPQMk1Q52aWWWPRhVmkn+vpXA3vJxfKgckMFnV
7UxKuzqn0FBhBwaTgQNid1nX51BubQ6muzIi9cVmZt/b/5+781iOHMnW9LvMHj2AA3AAi9mEQESA
OiiSyQ2MqaC1xtPfz5E1t7uqrnXbbGcDI4OZZAiH+zn/+cXA76e6YI7JtkEgQ4hgPHRQ2JHrAwmD
jzFVzdagsJZBvQuxi5xjSJzXsEu/YROEO0aroTjMPoXF+z+tHR0nfRrud2nQ8IkRGZoyMiO9V5S8
uVX+6IzzPULv58KV9zho/aotGLVpfxzd5r4K1S1mr2825/RehclXaU1E8dA8Y9dbHCd8J2odI1bS
O3PfcHG2I/ThxhwhmjtW4Uck/xzDBJqBBYue/tIhCwbd2IaGRi6tqaneWcyW8ajbSqq+fIIbu4Pw
SgXWwDeoO4LTVg5U1ZbK3vsQPf7thLMmMHK2FRoNXbZrvfWGTMaDW4cYxkF63p724GJ6XhnRfjTo
FtBlnoWpP+BbUh2kq3idSiYhpPOc5J6y/oe5WoxXs/CmXREb58icrua03CQtxfHg8MZT2dOg4ZPJ
/NDzcGgcxmvWUPcUeRRERXUnK5ILbBxu0ea8bZ/BoMaveEgTFqGeg9pXy0r1Fqo/1uPliwXbZCgG
UqvbBEZe6Bk7x4T4snXJZg5dxdHudZtSS+qA1Sv3IVEELC71JERXHTzV2payuFPFFO8T9GbVrJIa
fTPYr06KbIjQ0KAU4lY23BOdvTxBW751nOUmJ7xbAEMsxhowacPRreRfqF+t8A87GjHgerWIHKiH
BRd21khpxo8ekJ4p5Lka3I9aZb3VxnxrYOzElDL5NFWLPkWUZOGXDX7bnryhzpzaYr2KAqAi5ZDC
jexXL8vDVPE/tawA5/WGC8iz6ndR+3Ys+CyR9yEqmJ0xo44znmYjkUAw8x3SnGGv2Q/aCF+YBCm1
YQzMvnLyDHV2G2eGqp6YLYuUt0draHTcvLul0KAIptcbXCqr5nlDk5uIna61PzRXAp4J2svMWm7U
uQxnlgyW8mc7ck+rpn6sKNkHg2kFZge3FvyRHj/efR9iXddE7pESwzv2dMKsYMW2MBOGyidDx5JF
3bXEjOKJrOc/8ESz99uad80Gmd92o/nuHJB98JHNNCBqo8UwKhl/tM2IF87gq081XoezrOzPOY8/
U+M7mgvCGWQGfbtkm9EeFgifRPsspNDzshUEMXbcPdE8X23nJRvi75gyryWoSitFxKl+CQe2DOiI
7Mvh07zO7+plSk1hymyKdS/vbRcw08HifgMuh07QTeKgWaavgrujkQAVE6q2Ixaa8WGbDZg989qw
h9YShibMGWN9azREpXV+bQhYWCcCwWJuf9zxae5jElybSiP6HJajAQMMlW+Q6oBeY/m+yHSFyUPf
oQAfO4IMZYFqyIlnHXfahVHPyaBIdNTS3i5Y9gBO7RLFpGr0hJiiJT7LXN7ParLcNQyYGFgc5TQ/
OjJfjhuwEL/kNu4GJO51+2Zi4UUJDXjvFQSQscANmJmCZABVCQyDYVCZgbNnoB4FBjwb4mF6GJe2
A7n1wh/BTqStemtWpcCXDQ7kCaoP3foGn5E24RH/HLvh3QQ7ZenY1T3enFTwMnmJczt9Azw8Ni3h
LUMIycCg8CuM4r0fjbvtfugJHWllS2ePRf4RovMBu/Uf9kqaTtYs/GVSYqOZLET3iynF2e1Xlvh2
+zG+N0NcBrZWO4S+gotWYIAxjhU92zKjWcV3KFTtPef92ES/ZMTGbefrcZhoiyBZXdppuOYTPnW1
wH8X8H+3GFaECmQmR0U1kqCwW6cVKagsn9kZyhqtVF+4B1edjwxcdhtGWmicugmgW2lj3Uq3msbs
BjKieisR4481xr59zAdi5yzJZhVspCB3BcPvOKnPtKcaAtmpAhmMTw3cQVgT2KA1S/LcyQZjoMtk
IlNps1zDzhbKp1k9xdiO4dyIQjrs7kXK727YXsf0tY8QVY0dW0xuE6PRjsb91nuWq0QJ5saHvOMt
6p3ite2X2ymFyLSEg7bPewLFGbh+OkZBxXAfmda9NRe/NpRG03jRLQEnTY1pr8QFHAsOfW/HHG0I
Bn4fdpSKhA+S+J3YtMaeja9XmlKeIiRzYkgCnoLkitBi0aTuTzej5W1haWEkiXOoAsTqGkZma/Le
ZR7UKrK4JuRKj1VaOL7aSjbTs9pjhhQb5Rdrlr+GGe9Ml0CnChQBiSQM48di4QhJVxCltXrvyLyv
NVrvsMpoonKbDZXjDXdkLKAQ4289Mx71QM7qbMskZXTvyJ8NBr8QbSiOFDQlbG5MAmoQyVUPoAw7
htXkZ3bDoY08EpkpSIQN2cgaik9lsuIuPqbew912L3eaoEet14etmtteKKXXcqhti72ZJg9klhhw
PnSz55da2mmMRPIUQTDu3Pqbx4DxlDd3xqJ/JQ0EvIEhQBhhgJEgtjFjMwRywBAIdtJeWlTXU3Op
yggPB1b9nF2bDC9hjeCPAyvk1JXLV+RpFHdOcr96T5MDO72Ow/7GzOlDeymIwrjrOEvZSlt4XGUR
pLy0wJovulvTFLTLj9B0vmjkovm05yc7wpvM8pYB7mPxXjdonWsI6NiLKtLRonjMRQkjqflOJqL0
SfjEXPGC9OXrGrkONqv0umHfQQKM6kuZOXjEynQ84DuGkjsRd7M+Ds+LXrwW2Qgt0CYkS7EeNc9f
7flK9pV2dIDv9olOrhv5g1CuKq19w9Vxne2gCnHpqVYT4bOZp9jgWTc4wR2GWQy+Pjb3Y5ZPOy0f
az8T2CBJNMlQPweVIJx3fm5QNqTD/NDhJ3QrIHLGI+RdjP4BlcJwPEfp9NIOprwUCaIgym3ao0/Y
KcS+uq82siy7gJzV1dpHX3kKI43S81oTsFnr2RfocWit4SrdGnigwPUqH8nVjAzcyfWrbIi33qTj
RSf7IFMXDOUaSGLIOYTK0lCX0OAyfMUBwghYC/KPi105QZ8ulP+6pwF0IFHwx6V+yhvCO7aLxMqP
vBj0R1FUXbqo5tfn5QOWYtFxGTUyRhFgxgY29m0MXiyVF4PRRD0IIbtdCDfwICu0yF2ef+90TQRD
oX8tawYKsNKNY4ERya6ajCLYLkkWfvXaxTsKs7GD2Y3/9bI9lqJYPsZN9i0hWGTJCSPn3bQCgjGt
YPvqL9+a8WCeIvLCkwpTHMsa5qP08KPUVD74Py/1FOUAinV6HJsQCKeZkw7SDyr0kOxjbRzOuGTh
pR03U1PsHHYBM7nNIvMZGR4+497gz+Y8H/U4ud1MKLbLoJwk2k7dVwD+x3/+IA35Q3kGomFophFs
F+B+8furQbngQCriJ86ksEldWNytSfPoaTrDvVq/dpmhXyvcdvysBBqMQ3mJYXnfZiJ5NWXb3Fo9
hqGTlhRnjTCpgE/pWvXRviAw8FmX7S0/nu+lQTqCmeXpxctxBnGTMtkT74o/f9maT7ahiack1uuj
TPHy8TwYi71hd75FRaBUDR5CeWRYLCj1LUB7g7Yx2m/fzZNtHEH4NbItsPIfBp5ONC31dTWL+opN
swM0Dk6xPUbQLOXHIB8t7WEmWu4JkRGgGNwv6IqWXuUPyWGmNVQ2UvEIur9amcVBhNlHN2gS+Ft9
aZfxD2OOICgq745SWXlsX43qU/iXx3TZ+WNkvaOYjlFChsNhEs5XTSfCZvay5gaDiOimwK0E7lcw
qsv21TzGzwBn666rOcGdTp+DSOa/Ugbtx4yxYbA9tF30zPvj27rFJ5J86hy1Q0FeE3MGASYZ2DEm
AsZTNrLKRdWj58it++XJ68ORaRMXd1m+cxxZO+ms4TNWmdXUPtsw+sK2Ws7Y/B+FuosddXf2i6ef
IPPfNkUXsfzg7mtl74O4I9U1eEREgvrf1o/9fO8MbaZsHHFvbnFESNhqDnGj6tP2uPQG7l/qFke2
gEVsXxP2luj4RCW4/KVDMGaSjBDyFfogVxtNFVanJBu8k4kHr4GBYRjj6IrCRqenPOWzuI/d9Mgo
UZzD3q+dzPWhVOMMaWBUJEcPWwt+ldRt5BaF+zCkfYxtobHuk3Um7XTVYBnK8nuDwW+wnKxB5ylY
7RCQijmwr+FdQ0nIl7prkUPjRukRKGLel2GC/nPVrWD7arsQRP3Ht4ldC7/wXE7O4UJaCLK0shmD
WFr8kSn+46vtMTt6JWxhvYAek+kZzsDjcbIi50U5vBNoAo9w1C0smrsP9CE3duJwRC/jYx0n73nc
dHB420Nct8vZiPpXkTl88vMuXhYdzauZAzxM0W2YuIHAlmxPNm19W3s2IJ2MLhYtD4EbiP1q/Vvo
WqfUuelS/RxX84fX1G+r3X/JZipGg1zyibqUzlekwSIo4aPFfLVTlO5D0qbsJPGDXoJh4DcA7mF9
6KIFJxi7Hw1Fed/mwwm+b338ZeILnBi4m02Ta1/iRcij4UAjQ/riSqc+VBnSPM/p3lO7+NZJ9xuN
CWaCqNrsIfpGdOjnYrWw9btrGdls66vNPGT2Iy2+qBegi+lE+K7LLTHHWPgqeVK6UNwiTacwEkhl
cYgEZNnXY+QnbMiYWbG3YVVvmM59HrPbtfIjyc2v7covacmodmeOuWnAiTIGajTs4ktE+hgzDfdF
eNE3JDrf4PWDez0lmYS1GVHB2Tbt94oBNiLH29UM1kYwjBPMe2XR+vaq/CGWXtyS3PbOLnSX6TF2
TQbjKWiyJzEMj6Kp0drPw3Je835XtJp1JOcOuXTCAbeiCmAWN+7aJ4wnpyPVbHu7ShBwRlG/IP3P
v1EeSxuInsSmmJcRq0YgT19Gp8WclJmyNcNuZ14Xer0gkvJchO2ToY+oYWmfNkQv9aJfCgrCK4eG
SgdhcQsSvEVIFINyXLGnt9YjitPWFQkcGKIPaSDNvU2jIzT6FivFKq9z2kfERkdTZp+Jpz+bFItg
h/TMhMXtE5JU3RFcACY9VSNUggFYKE/yT9G42u5sNV7w7/k2lqKY/YkK5ul0BdCaPKaCpmH9hV/U
rWtkDR3wlbIULBd6ldrQ46OBh/rMjMSpi29UegSXNDnHWQE+oaAmj4HaAEHdi1Pswqi6ASiwoS1U
Z7C9lREwo6WEetMlUqGrlDwKFu7u51QyZbZpLoeQfhvu9jQuv6TJIhhSakLdOSeVDZEbtKdKpeF3
zVdMAT5nYtn22qSgg9zHR3yh5E8PxaDdQmk//vs3xVCErr+9KXBIDceyFf/xr7y8CIclF0jk3BbG
2wCdqM1oWdVTSggcNZybdTpHHoHWM2rmf/+3xf/wtw1dCv6oAQGKvKg/E746a7QLoP78XKuJdxHS
f/GHjPjNBmbQhH1fieUqYYsss/HmOuLi4aWuujDGotfQI16mhcFNHcFIuceaxrvMFpDPv3+W8m+k
MCw9dcf2XFf3TJOh4Z+fZdliPU+gK8vG5VnGPQ2i23XTjm2YZhKBDAQXg/QCiS4Onfqnoow1U/ZL
kTmShE+xwAQWRobrV3TEcA0+TdXLuTnsT6cqP9ElfuLH9Is14VuCoixKY3z8Eorbx42CGOmqb1dw
YN9Y9817uuD0O0c0hRtPgzYBMXMlD06OlfVIIy+yvD6lHLjROt9gbs8fM2NCTEZGcXOb382phbkT
CvHCHq/kDv3EfObhqyfzq2rYwHk+ZTtd87ZTAoovQoGMiWwudkl9i9PfyuixNZfnfI7P//69Nsy/
kWN5s21DIFJwMHX8G2G1npNKc4E+kNZn6JV06whHle5X8U1atZNZnWJFFfUFjGbc4WKGDgA56b0x
Wj7pnRXHAYiy65ATpeV1hyVaMp27UTvl6uReJvCctcgdJIQR+EnrjVcrZABcG9Xt2nmFP+rrr2LV
RjY3jK9ls2BCoD6TGMTCjOJ9EX9GnQYRzgCvRlDzqQaKZQJIlk7s/cR8EHxM+LdZUHUJAFEzFefa
AX0DZqiQN+0lR+gx7R+nmMFURrwXWuv83VnpiJlpfxYCRwa0S/t6YedpQwebEoeqUP08zrls89ZB
+5mnU+2DOWhGj4627L+jy1FThqIQVAroVnBBiPXycxCMIwtTPxGLwMgLD8syGoljMx01Gkkwqiv1
Vwo98CoQHwtoLhPtrQbIBYeBV217/XXD2muturec7BLX2s9KKNshfIcOVWh/NUbKvdBaGYxkNFg6
vLIu6vYt416imqeTVggyl9Om9hmXpLgp1Zf6U5jpEkzQpvZZbr/Z/JAJQRBV0zdriomuKP3QGu6I
k73UiiRAqhFLwJNn7DI/IpVnqZ5qc4mq+Kc2zVdMC8eHReZ4ByknunGY38zQhqyBVCab+jZAx/P6
H5br/3CiGPgWGTpKANsjo/fPW0M0wDGxtC47m+olq9PA4TFqOO+H1t+UTkrTikgLRk6CzZ0a3qmB
WaWYdJaiUTV9/h/4u39nfHsm/jjC5j7Cg1iIvzwlktAmWSdGcs4JKqqL9JHy+aKg73xCdtoul1Ax
zqppfFPUK+TQn6HefDFd+z+8N//D5m568K0FEgkLSuRfqedDMuB6X1bJuVeJQ/PAXYUkNyXoEGZL
v4cp/r2lVRtX+7tsmb9EUM47hW9IxR+DT7HviBnFeMp90YfkRVjxcgQJCzEGn/8DE9f7G03es3T2
HBjynmGY1l95uBTYFmPwKT7PWRoeMNDBMjQ56GOXItkRaphNW7/muOfYfGwYD97EIpwCR7fao+A/
AlDfLlkyHYfELY7wJ5y9UGhUgqOra1rJAZzVxIsYYl41eG/oaiE86FNB81iSJ1OPXneZsvm1WNIK
MwhYsaLAmS/MrIOn2d6bRy8k9Kton7Usb48bJh5pCadPu55FZh5A+rzjOAGs5V9qu8/OeVOSfjMk
sc9tse9hVr7KQpA07N3LeFnvvHHdJQtzC83EIt6qZZC23DYm/nCIwQwcNz3tS1t3OV46I+Cqp78v
OWRdzTwrzHGjipZgaq6nvcQMcMlH38UifhwlG/Jals+4dLNrmsVC4o128XT7EQ/bX3alDydpnsM0
b89EBABoV3NKIHMb7+Xa3DZeXV/zBetDmbFbFUs/n9sk+dlPSfW7+vj/VdFkmrrgsPzf/1ce9DdF
08vPsvzZdT9//qua6Y//9YeayTX+IW1uRdQX6Jb+W8rk6f8wDdt0pEBuQw3oUhiXGNfG/+d/mfIf
qJ906VpCtwyOZoqjP6RMpvUPz0XAQuWGmMWEyP7/ImVCL6V2pj9VogK3dLQqumFK3aPc+vNm6iyt
qcWTXV5iw2GUNhPUbKjLZJn9pdffMCNpA2iskLdW3Z2Iiq1y5lA8uP1ku6goeOYjxvTHg7MW44X5
3/9m+8H2WMmkbj8PWAU7WC3YKnS6U+nEehTFzKfU97+/dM32InKs+JB9y3NukbugIEUmFGWwfbVd
hkTnjB4g7/haYz6kIJeB0XVombcvp7DySFBSj5I7XQWZhWyRzpNMzMrWWsqMZAjiSbs0loTdO5M7
ZbkZZTCnXFPUJLJDL+zXm8lU40FQCgrWHPVVyF1HZotxtMrixmggfBWIoQ8JOG9qecInT/DTmHvQ
zLl+bQ3mS7CAvmsPpqV/LRYZU6GkAEazhm6RnF8M9Op9MVgQ3+v8odfHxwm7oSPe4ZBhsOvZLVp7
SAayCge49fEYEdTapjTfUXK2LXDQaE5uMMj0vWkID3oZv9fslstMzCROs0QfVuudE+XJjWYOT3hY
nRKL8a11mnGi9sWET/oYE/IEho43A9yW2heF9UWX+UuHWc9Rht4uSXJoAuXswDEonhbCiPedA1HS
0mrbd71nsOvRT1dM81bDfS9XLNbqdj4SAmIeFt27XUaErAZaJBLnq/SYdJxHbMkGCsoC8yX8ymEr
pdhAvWrxderTrzmM+zIhzYrhKbYLGCtnJsNnj4TQA6IOWPUr7ZKrKnxnuhURFBBuwLOetDuBfjUL
B8vHik5jEtof8H3sDgIYlPGce8ekZIZNafzCMFdCkBcQ7XPl3tk2TyIL7LF1jovibC7wLyLdsXwi
x1sQGGEdSgMHDDwOro7Xtch9y6O2uNoJBsZN1DsKckNjAfLzVSRQcbIqMfDlQ2yOH8Q3uOeUV4AP
6fwONR8P3QTDNdNdP5JQJBBQqOPUHbQ+d+TNQvubH/US39AEF7QDLtPm3oqt71EvF9QhuDzlDsuG
2NVLCXf1tBTtqRtgevZCBgaC+LbIvb2mT1cPehrG/VBwp8at0V0tWHWY/kwdfJCZm52jESppL9tA
HxVferqsctrXmL3cJhpZ1OGTJ7KLTQZN6eKmKVubaOPxWz5oKQYm1VPfg+8YKwbomEoqwaRft2K5
kLitRpZHI8QS1dREsncSYKR2GigOE6wJ8VvEmeCQah03Yn8uZQl4NGBDM1eY8NSNcQOt76XVTXws
NeNGX8+NZf1IxNDsi6ywIRLotwZzqF1HLjJD8XHh0K++sToIiRmmBPal5KCjUIUdulD+ElNj4jbK
Kj4kGHyOQFw3Vn7SalkF+FVw7pfWjcHgfOhxQzL6waBmxAPMpisoKYRYWdipaNEpWb1zjg5Zq7r2
JPXc81lAT1UL4WdZ3hETwxS08HJd1BNrysqCPoGBEj7s3aWwXgpDfmROWPuGj+3agfHDB8NHA/Ai
pqSBDLkz/enONJ2fA2X6GbnryscR4rstLFqTDJIZy4xwi5G8csY0PSJtph/ITLwYgSj83Nq7QwTL
xwN+MsIh8+zylOoVKW+eRyC4mFMszgATncn40SyXCOQsU6Mv1A7pmQ3klFvcGqqGbuIS/QV/pEIU
tY6Tdood2R9C/U43cOoADbUfB93C9YA9NRr8IZkf5zHp75fcWvZj20aXznsOZy966xyb4eOSzGfS
Y7FrxJmSdFx/hSJODUNO2EJow2lM8UhgemV7mUfulP5dZHxX6NFnBOsjYUw/ZwmKW0YaRT4SBYqa
MdQIa8kfrNKW+0aK5NDnx6irWY2xCbElRI9lyTeTECKWCYr4OYpQf2CiB7+TSjEiBUtjRIC3FjY2
mIteZI8l0BLSPiTNFFJ17kh+IRx0WiTlnvvTmtleqLnyM95P0b6+DMuYfeSyvDAbJOi4Ld5t65dW
NCQIajaFYJ5ciFCIiJ785ValypUcz1prDExL8pe5QMcxa217KrMRnhLWzLh3APiV3aHLtPCyGuyb
ww/MllayAM033KvGw5wZsAi7qTxUpYff3+yMvmCbqi0DNt9ycRzYXvG+1cJhj0SVIaXN2Eq42nQp
F6J84WOMtyvEu9rk95i9fRMidZfiYxybD1Qu9PzG0B2awVz2OlKcnZeW38i8+ZwXvy5AYwZtfijG
ejiYuhekYOM3pkfaGTYfS5nlIOzh17bSp4sbwyMkGe8SFvHJtgW+mn3pQFJec0ZZpE61eXyebEuH
67oWj5vxhw4GHxJVRtYESpt4kcMhppf05htsRGb0RzI8tHH6tMwpTmRvbQG8rFGDHGoFT0wY083e
TNSEzWivI94TvwKYAlgzr2b7UCJ82lVZ/NIUnEXQ88ITvo3EQ5dsGiBIEMcg+U9mDrWF2L5UH8Sl
+zJaiGjH5a4esCACHTzJNf/i6nCo6mY45Jaj6pfyV+lJmMYIkY5ljE6n5FCJuuVhydaXVuLflsl0
uR2J3FmBORnWmNY1MhKkHiss8xh1H6SOBAmXb5sNcG8tsTAElUv9sSPlmzj0B+wboGyNzUpGC/dE
h7XISVryqmkwO20Q4LISvipfICeHB6fPbhK53Dt4NnHnvOvwAQKyhOdTm8WBRz3z+5JRSGRdSiav
uNY2AiMraw52PFE+jEw4mrjqDmkjdkr8cClWTw8qdQHg+ig40mFlu3eh0TvHRl/tw5rlT3Fds/Ji
72OMQXXrrDrPkW2ewkif2eusBl/qwn7RRzVbD5evugvtebI8mqoYiRkSatId3PKzVuOgQc2Ixkxj
XNgXxVXP0tFfaBOjlLlKUttnlBq71akaP/R+hEvXHG0D9D7xiI6eJ1zgqCcYqWjf2PMR6WnNQ9SP
NhRPtn6pkV8riYzfZ9LizPJyAM7GJdJwgRieL/tBJMsptbunMiEXotDySw/71h7Xva7273Sq6l0r
5ioQWEb5TddeTS+hgM5Eii/XSHgf5u8mJnpU1Zl5lSlWz5p0FKOpxuQlDqNLyd/s9FIPCrjmBYzZ
oTtJe3pI9O7gmLlxVkP5QC/LF1NN2tj/7yY1x8QkYTzNXcrgMrZ9vLMeyAycgsUihsxYiLCM01yc
qwaVApnJgTXkjS9y91p2/XoxE2wNSRNJ6bmHsdpvT0cydmCdxBfHw3k0H0O4C2hk4jnM6FUhzgF+
BOUCToBxMTWhJ3Jf6+uX1Mt4tQuVtD/M2t3qZTZO2WJi37N+0wGiOo4ZwxSEu6bGz4bRJ3aLMr7A
EN83hE8fZGOE+GUxLsP7vDlAflNz8IE0Rog7QWyKJiBnFgnha7pSLHcWLnPcJLrpXovehDcP8gux
s4OcAqlZVMHU5eFhWIZCGeWSp0Wo/YrE0+9b+e5GnR50CGsOMfpn4oQJS60AnI4O9nMEoHWnNSea
Qhs6fGex/C1YUuSpNeNzAYVpIqqY9KfqvkwN7QS5LvAaEwkXmBdZ7UmjwQaticEYOohyGEF9egla
hXWLvnD55PUFbWaCzNWquJ2MKH8jKQ/NA3yLqPDeqQNj3xPpbVXKBChB93Mx/hwzWNVrGeCAPBEp
i9B0zm+MoTKDWn+pXWFeot5cAks1EVal+XgR2+iWa4KxK6xt+DUOrDTGJiwj2xqiY6lTg+l17RzK
OXvSGrs52QXSJeK6kJMRAR4C3iGGImipLrvlUnhXXMKdoFaXKfqeO+5yWUOyGURTvpmmAclBXw3v
FGfROdHMCkFxjNVwY3cnk8YNgNHE5b7+SkXh4SfHZuNYh7634AvXOnyTYnURF5SvDZutL1EcEJB9
A5j/PE5xfqqQDt5oTIOX1TUIUD07a64x2O4/qR7e8gaNmCY7tCeM47Da8gu8kad4CQSkXHhldXMg
7JyRsStPBgfZubOhjpTOgPkvJk8BbBDn4lRfEk3Ox5y9/PdNTT73E75W5d6bPUzj1SoUrdYE0qqy
05w7eIpFlYGFw4eTNiz3ujD3ha5Bjhjy23zu2Tqk5rGtAGhFxczd7ZIASUcYMUGH3OotiXtuPTK7
UVad6KzuknBKAoJ47XzYTz2/zjGjF4Qm0u/VOH0oVnnpsZ7auC4h0iifRPK3iGHTPoZfgeqZRWI3
N7Jc4c2X+zJP+NsDJpUIHtNLFNIzV5331iSoXCMDN8BtmS+g1oC4XXb05FcnER8x1nt7uEO3qTBu
JOZ9hN5iIhnBpoQLskOw1B5STJWCVqekdlAaIRy4bYhBvcTWB/bWBPZUxXho3F8FZljBdtF1sirQ
T5tPBOCwRlXvakXEimyXvMYhEM8wf9LsPx5q0NwhPRvr43YJMWzYlXk03Oq62Ip0ZAfGEwdpF2ws
JTMbDEidzSeUCAJlE2y+cPIdWZh2j+c2vIBEwgvI19hFrYuYTOl1ZGFBr8ibeZ9rDRHYXxi8GEGo
CAdJU9i/v0KyASGiYbfmHCqJpO/aY1QSeVRqEODNOdZQrU3DuWssEkVb2koLgk8ZxSddNs55bZgV
4RIYjOpn/7xsjxHmgqMwYtCjp/5JQwJSgBnmtSQr0J+XKgvM5EngCMlfDJfviLHw/oMFTqRDxgFa
YXbeaFF0iqXOyYyl8aFvmJ6Wbd8HjBRQa2TVO2P/nrPBY75OgM0eHvTP6FSH5td6ACtAK4VZVd7G
LGbXfaIVawIgqPr3JVSnpBFT7aL6WoPtoqfjei4HcTA7WbBtVJSx+GQH20VbnxrM9i/bsfbPhwnV
JqGzCZbC1gNdXdahfkEqxVDGHRpsb63PsMsi3wjFdLNi+Aujk813ZY2eocpf1jWbbko5FpWP7qw8
1nOOf6VUZgrjJdLg0wqPUDNMqrCVkKycwiJylgtc3W+kYD3bvdPte894bTwTzokMj0nr7RbcRm+q
FnLnKPr6pEjcFFYVpTMzxvK0cCBI5YgT6r6VrMThvtYvceVaWCuojVLTgb7IF0NlwCa4bZ4YoLbB
kmTFOYItF5oDUisES5jWwlPLGAoGbgvTr9LSl+0hzrAleCTGdACP4LIswxikE3rSXBBnhAy1DWAX
tQFZEW2godDxyFfKXA9tLQZo2BUMLF9Dr3ys7F8zdce1I9tcZMY+jo8lMcRcFtGiSEJpuT0kNrCs
FvIVunvkC2esg+2iq69c2fhV3+T7RO0UTfzIG7IoJ5c6MNmhg46yGtuymD2e0KZ6L0VHUSRJGg2g
n/xxEXN3WMKObg9gfzdgB4fMmc4v2A6rEBPp31/lRprDfTPetgq1ohx1FOVonrGFRlFwZmr5AwVS
fIIqfClG6RGHifOjYOBVVYz/Io92ODQEbfJSpmek7iNE1FxSnXjDmZdHMzucGLUz6ghjPnftcTYy
vCrC3kBv0Chagfw5MvPGHtu9IWYU790QwQpkFCwLrnGU4n86jQG/naljmL3I1YSK44D6JahCEMOp
wLoKM76GvzU2SHz4uB6Z9IdHZjLE0+Buc1eXSX3Il4qlXRE4RSYb3qPuGj9APaqncjxVKCoiN2fl
AYbS9pM4WnP0xtHjYDqPKYnHx4Fs6Rx7souTOlcs0X8BRmQnPu9snokc0NtjvibYqNbja5YWZ2pt
mJ0uBBHgaG3X8hHsWm3J0H6W4uh2yAPa9DVPzJ/DUiJrRx0JNzT+pP96GKL5lHm468H37v3WS/cC
UAgf5NGflYOi06F451PKDPMMlxH6oJaOR5MwGEQq8xQQu8Y96C4l0Qy82Q5hOwenU77vJoRRYrCs
yb3N4McchtX5Vmbepffy2wKlKFA0L99bv9iTE5AI1Yg5e2g83IlbadiHuoubnQ4ZF3COaY3OoZRJ
/vcArFGtiIeYLp2cYX2ejZAxLgr7Y5qAOnYmEV6NWd+KjJgfR0uNBxWQUAiNBeomt4icd9Kw8OiT
YvKBoXFQ95o7CcaF0yACarC4yWtuZ3BcCHf4cJP0dxawKIigIe2+X+8Nwi8XkyFL02vPALTPJDOA
m9fGO5Ot+rLYuPBNnySt4SPJ0PZarMl7xGn2X9ydyW7j2BZlf6VQcz6wv+SgJhKpXrbDvT0hHB3J
y75vvr4WGfnSUfESr1DTAjIFtZRCpsh7ztl77fsGhAmtdUnXs81oFHIaj9PwgQWcNK4tJma6mRFw
B7QGZsCRagbsmZfZI16Yq2At0zdtdB2XP3Q1mdWFOegI3pqBrf5NEDW3E+0zCbfYAzLxRMv+2TIb
zY8609yLNr0OghLWtWGE0ya8wQ6EXmZQMs+SmG4j4M1NpOlkemjXFKstJz1gyJ26c+rxpZOxQE81
PZI0vNPsyfVKjlmwpetL1VveSFTzITHIj2IIUu46LdpGiiT6wbLvU0VH7ZMaga+Ggz9r9tWmhdI0
Ku3urKxPGZIPEhqDL7CrwBl2m1mv0aHS7Vah+nmgeXMs8AADhsHyFYvkFJXgZRPnxiZjZuvpxg/F
bb8benSj5wXhaAqRTVJ/C6O7qAuD4xT2G7o9JN8ZiYbKbKDxYCFltewJ8N9w0YiC2WrN4IsMyQAL
oIovS+WgEpwcpX63avPn+C1nuoMSLb8qk2pdsjB6yeU3KoyIpkuLOxusKiB/0q10ltrl3RQbBuxV
ug2mshuzpgQqyg4i5gcknQ7rXJz7oZmfu/h9wbTuxsEOtrP9KsF7L+LAXdsw15RJWHsdqu4ysT21
LJBMDJRyJg4JP1QNzQsojxEVkTEmvZpQRYm4XibGk9nqX2OD7JJqQI0ZzcUz2PRuCy+ZsCktOtcd
SbXtOLLEoQuUT9rjTBuzBjgS8JsrO/MxiN36EIgeQV3ymJiduXUlQ2Mb+yejTmcXIQLkQJF/hGAX
+tKy6STU89ag471FWAz07TBI9J1Yb3Z2niK84IRl0tbHEzPnBXlxQrlX1aB9iEz9ZUn6yZNypFuC
47blkA647UYP4p+hNOV2GiDKA/xfFtaSXj+xdllEBo4MG4gVTtbz66cGbabo1KT0gn09UY4d9oed
O0nNtw3UfUphkUymEXLBiQ2Paax8bZRmbwWBV2pNuJMxkaiY8kzfqfFvin4fWco3fuxeVKv8GfMR
xpJKVGCIu0vot0Z27jV+aZV8qlhXb+y6BOak0mRuQtxeKVZ8ap0jHD+QThZq3HFpvCSFZxb1JSGU
CGb1LsqnW1Ik/TqtCVEwoobNXGdW5XwRyUNVGj915tBMRPj8YngbRIttLcKEmFXpNXokOoyj4dm2
cjr3lc3X4LKJHjfSFZvbQrt9V5OExUrcvtD8xfhg6LfEaKuk1ZEYaBFjYs69s0UJDCq/vSXPodhw
gsdmmRViN/tYy/B9mrri8auv68jGW5Qb/ojCT6mqYten7jeshXwz8FCvoZyP/fKDaqjtA2xrBCdg
eStZxllLPDXnicamRZdzvtxYOuYU0MHAqbqGtasqfLCP3pAHnU85xV6YE7Yi3ulKfasIMmRNhthh
OArNVR/jQtDGTwVrP4t1gfEtntpzMhXqUQexMY/Z0Vbp7ROp7TvfxV7LCcBMc8RdilxK/Z7e6EAw
i6reprr8YDJS7eK2Bf0mOJaZinyowTFsLJHc9xO7mDoyaMn5SXvtPOWwXHIcmHkCtKIZH01RnLKs
ljunGkdvjJgcRfj8s6at+XVFHFSFU+zgysWtg4/RwtxRi10qkOWaE+tKIo+8aswOaai9VqnFrqnD
BK7w0cUMpgZ8k+Y38uqNG73s35SujnGCFubRIoluHoTtM0rGcZo35MuA1EOX2/zkGCO2lSqIJhj7
cxvSFR45Zuy1Re+KQ9N3MvdrQWtBQNvx5VBTpTs3zODsnba0fIreLFJn3/ZmtA+WNe7nhViWwVKX
/3Hf51OUWSP6goydEAou9IHYSopT3kLUZtDF1VgtmART/VU4GQPchVnGQ5zZipOROpwQP59fBzpz
yyx9KteXr8/57eqvzS1PL5Yi0Nb5eWjLJhyju9XmRWyxvuFysb728+avD/H5fr9ten3S59N/vd8E
2sQPtZlDdSCH7fpCklfzU7hsfEBYytpreWvNxpkNF6fbZKH+ZD5BXjlKbYYT8aHoS8rgUky4g8si
5s+rOV6AU+UQzQIj5T1Y2jMse/66wNvMAH69zZDX1fz1aqS7FV315VmNKuQJC0Qa9Et+9vnPx9ft
iZwG4a+tkCja/LZ9G5/hX1taX+kSY7uJwOax/gp/vWK9//Nj/drW5+1fL1s+yn+/z1Ra5yiafbX0
K61mqk4DnR1Iy5PhrTejZfdq/n50vbbetz663lwv1g183vyn1/7TpvCyDyy3+FvUSy+auQZlPG3a
kH8t++Vy+x/vNMqaUuHz8WJ5Ufz5ovX2+rBdUbR0Ds5OOrV1x57IeJCrQSHIYV2vrg+tF1YM4LpS
SKpnc59bX6993meog/FLf/v/q05H10DZ/zedzhVNwfIfTtLflTp/ve7fSh3nX5pqaoBiTZRzwrUh
R/4FHnYR8WCIN7RFDvRvmY71L1VVDVi5Fu/u6i7c3n/LdNR/acIVmuvCSdBtYTn/LzIdXdf+lOm4
luWikuN4bRiIdaw/GJnkgxIKVDbJMe0R97lD+05w3Y2btS4JPSRiO5pOGdTPe/ARzkHG+TEcJ0A0
baQeal1nmldC9hTTXYLZ9Aw78NYN2uJoK+VHOhb48DXoUBlSj4JE8lPChJ0acPjZg5y/NFN5mwrQ
LCIkxa2hf7Ehc35iWjuJuvMjpb8hghllB1ZK/JHzuKjsa5Huh4hkktb4Wevw80eLcfuQpWcmxuE0
+2rZvAOSRErTEUc4SVa9aPuj7lsYgdVqHfPBXqLE1/wGJMCMXiBmDmoA9ZCEhLEr4eaoNaYUJwZ2
rxXurUxwYsxKnu8k41NXCdKbhJLgbrSabstaBuXLyDphTtWJgX/4jQmse4KRZTy2lKMHmAdvkSHj
Gxol0Q2pYAySNTUGxhBMFynmwa97YOXMPo9mhryQIF5mzLVUFJ/oUsSTIlQPybh4g2PBh6uayLeM
6OAEVGTxlLZXas7r5BLkQZ1yZe2AGC8p91kQD3dpND9gyYG5KpPkwVG/Qlc79lHe/6gJbESF/Dbg
lmLeMo8QCYJuP8lK8wiVqeJ43g1FIzYsIjMvsWHB4M3xdMoxrcwJM2tqNkTbn0RIshuCPvCk1Z+d
AYTAvMbyGdG0R49Bb60CiDcr6cXVKlTTbNhwFMOPi/oDttV2ffbURjcWs7/zGN9nQXp2ApMjU0lT
QGWDMqMxiaKfJCnSQbzJlXRGsewepjo5Bbif9w4CaIot7USGUnQWTogSuo2/9ZElz+1yAVbvr4sm
ipPfbq6Prs9bn/JPN9cHAlOq+9EyL+stBQ3xNutxn9Wyo0/7x3us2yvXR9arc2Yi5wjt+z8+hikd
huZz91IBszx9forPj8JokVlAWxne532fz/t82/W+9aaZGJrvqEDL1ld8PrDeDGXIUnS9+tvn+/VM
BaqNTQ86DBNsKp9P/O3q+sT1bWaSUpTAKkF0ZQXUHXQz60Wj6WijZmCA9jCplyHEZm32mev1E31i
hNcJ0L7xMc8udtInv10ok5lchJ5yH2rALZkdNUQx7hsHE7hEsBfV8La+Zr23c+aJHpA++5g0T9bQ
vNRqWtDQ0SlgDQidh6m/REp1jccCKpnLrqSpGTmC7aBc1mv0bx2Sx+gJtNgLz6kYT6yR5mMt9cFv
K3WTJwWjJ+1gZ7NxQeNoQG3jwiXY9mKS06sbJekS6Qv5ncZ+fVxHJ3UQTQ+iSJnOuWLxVdNH2fXl
YF7C0IYHt1xrU2xDDcBYl6QWepWATdixZl1aFG5Kv0WkgBrm7/tExJCkY5EzLs+Y6uBb7UaYlBLj
EA+DfS6z3D5HeG+I2EqKnbl87zPWOUBUpQNViXLblbtAAt8oG2smMdxRL+uz1gs0edqvm4YTyX05
JK8IwQsOnukHcaEZUzYXUKw7MbkU3QHJm3VudP6fmOhlFO/YQQ30/fm3JKArZhCTsstVrbySQPec
l629J9Ug2zUVUrmpYACvdsihWAyNF2GL8TKhn9u7WfGY5dPIcJKLUerkzWm1C2eMZ9BdHvrZOGcc
6Vn4RjfRXTyQe6/QZQWBVlhHrCYIOvLoIpcLUtyMU0PorDpiL04NasmGjncu2GAfAyex6UZeiW6D
Hp+SEr5XB3NBrFgw2EjDuijwCi5qUM+XRmbJcS6DU8TS/tf98xDSIzQdiTaE++Sy56/XvlbmCWlt
cZnS44DeAGsia0yj4k+QI6IkWLXUb3MTd17ZkhmvQk3S4h7IFXL1SwCy7xLOijz0BD1Z7QMGVtLR
M/MyjTNzyQxWYwG60EPCZPh5iQHAUEJrXxrW87pjIbgdd3a0dDKdIL1WZpFd54bmeEPJt1tv4m5o
dhM+ELhPU3Zt3brwBoHbRambrU0+1CaW4Zc0zO7qLm19ko4hlibICZOwabeGLNNjl0wNk6/GRfwe
arfCymgtGynjzRxPVSBv9aUWQQyQnxbnG2iOpVZZZ4fmcue0VDJhPfQAb6huqrXGkms9sxRj67Vf
dw5/315fiNCMCm59/I+nrzf1pfJi8nK7vjVea0EcL/XZHy/4bdO/rtIEfGqWiq/4/CTr+61vP69l
Yr1UjCHUREQ7f3+I355fLxWnvtSeIV1ClutL+bpeOEtl8nkT6UZNf+//uG99tFuqXtOMUipgfamG
66UuzkP4/V2FGDQdfai8/ODsr1Uefm2DECFDVn21Z/GOrLq/dlKSDN3H6V7OrxYRXSOl75GMSn5A
Ji5PE2+HN0pzT/hFf6iDRHhQTnmFzjS9NVN/nGMAxCkKr6zUXhS3Ptp6RCTJ7Jlobzd6BDHMEuV9
b+cHOkj3aAnGDa1S/s24hpXS1zr8DYkF57JkZETDixZQaA++HYKBMZ0CCqU2y2OWWhcrDtoDg8lG
BIWnaSdXEvw0D051TBVEI2ZvQ2tl84VtbWx6OUgk9Nchx02hRFLsMuFndaZehY7ht2qbR8hTSR68
kH2NWtS20TYWxuQNZkXy5uzcAOPbJRjntlGmvGclnbsutlwCy51DFSW611ha5hXNHHtOH3eXLuNU
y4EQsKuNU7ggIkeqR6UmRybvGxcWChMhd5mIE6B1TFrodupgxX5QjccoNlB8x1Hq6RXNVcIa0S86
xjGykJGaYA58rWrIe5orBIINEsrKHVFsNMMLZvZxG5DytE0M8QUB27GOG0k3NMdRloT0HS2QbsTX
8iUMgMx6SNG0/Am8IZ3G+B5bBU0LlbjRUS4OkOtE9N1ez5pXO2wCzw7MnrkMHaSJMXCQZvWxhP7j
xYqytKYg1uli3I4zEOp2BmE69+GZgQ/aXnZP1mL23YSb7UKY+Xv+LOgOezOmxAGlKiO67rVZ2vvu
KL4OgimRPpZe0sKXLDFSG24zb5yBEEJ9ICgtHOFrqaTiOkTw6KqMPPcKQfWuFCWp9p2bHrUJz/WQ
HPqBjmQqLXPrtC/zHPyIOveAbK+C32gwTersozsbNPtH41rn4bhRz3RK0mvL7tjiUMab7lI0pGNI
7VHALipPZqHWT1Gzi1zU4W3xU5i1hi+nw3Ea8fT8o4AA4DVqcahRV0ZT1l5caV/UsouuOUBVgCOc
3QAsAgbHrhmTv2jU7tmI+6Op48asNOOdGMvpi20QoRYl9RV5NRI2OzgIFwGj1bKDwuO8rRX0Pt1J
9FiPXU5wWxzw9cYKiAC0zeWY7D6Boen8yhytrZRQ2gIjRQ7ONNDgiSozcZBHGSniHHS8JBwvyYD8
R9poZMj2k/TKNT180irxbMqan1QQHnokz4cOwELU2fFJgBazcnENp7zyENzVOuLWQgNGNPEZrf7Q
5Fa40Rzg2FkouwOgtoPGiNAIWGWnGKQN9dAThPQMEv7JNogFsIGUjCkjRMSexj7tbirDxCDbclix
mNEhX41Cz7YhTk2TJXxVcZ/GxniWSQNZuUxdH+JqskfpZEu+25l2O6uwPYg/YxsgBdw1YWieZXJr
a3RJq4iIwVjNUTATIEB2LgLmWPKzDF+DLlWPQzO+DlVR+c5AFFssnEs3lm9Om98yCQFvkbaRpw2t
frBHIh3HqE7JbEdQN0vdyyY+N0hHHPBVBqnOHbYZtP2dFS4eDmyWekRrXy9pyesu3083Tf5kSGXv
op/bIUQpyUKDLpIHzXVZ4oAS2NpWmoJbhgFQtI2NVCSCkL6ohdVp9roSYZvlIdff1onSoz4pkHwM
4X1gu8656Hq/TAX7o2I76GaQBtpEFSO4d+6WpjIKXbwvH064mO0Uxz1YHEMUqccspNyIJS9LeXK9
T+D03KOj/tQDERxikdWEQqJyR4/Jv72Tt1rfphThfLW6ts+bFPqqKHNaVbheLBLSjbj8DrRctl+R
w6fLVDvB5TC+U7GOTC40uc1njlVOVGjL0i4AS+TGDBRR3Uujv9aMDXWZIRM3oRsiODWuWkckrGv3
zGZBeg8JGQKzeMv7mjRHcjY22XLEW308bSVfGcC0fhqQRc36aQ5JAsxDk0E3M00O7KCo8Tf5Vu3A
JVLM72F3cuYgeECKR8/zLrPz4BxMIekMofkzooWx0dsYVo9ECxUx67LHIdq4b0ZdH9ENU6ZDv9CV
GkwGdpxOjTg0V2+koDN/btufZRx224wvmggFoHHRUo5G+nCNlKjnkBM/1qKlssiyO4Ph2SZWs2+B
xhmQaCSA9DkIPoZnB8by2wINjZDWl9BVjgbWPzMd6v3Ud16BxhT6FIL0rGF0pOXqDXvBxXCyWzVG
aTkk11C9Rxd0VT2kKvijo3AT1vhUUw4nqvkW6unzYPFnsDW5cUfw02n4bM29jfdpABib35dUnpUV
IDSySibeAKdCuCtS04C5iED6U26/m1lHYkXvonLE7+hG33RZQFAwB1DvVXwOBEIwlfAzD6FnxSR+
6Oy7Bqd5p8BMq6UjmDcwm70rnQI3SGU/kAX8Jcn5+SkRDI8kb76neXgY4tTctyPm0TlS703lB/O1
Q9eE7v1YgSmZqYbs0doblXYorf61liwsnOluwKFzhDL/kXfsXoSt9zBKQ5bI83Zh5eilueNr7zeo
U/AxlvGPoTLf4PPTNgfysZVlkPiz5OlBcIYQBTEy1PkjKuLgOmipOTEu00cOu6VVfIDpG7eFDUKk
kBFKNuvDIPoagRaNLd3IH6Ocpk34VGZkaM5l4oPLxLhgO6+zXWqHIlIOgT7fFgV/1wgmV0jZwJhi
fG/zDIqdM8lD09JGGO/jRd8f5t8Q2nkYspyqZKvKYVLz97ZSEs9qFY6JPUMNWd/0jowZofezlyWm
2FTmNN8AWiM1c0k6pUeDGvN+GvJ3xSrlIW5Lb+qnet9ONQCLMHxyJHHA65JLTxyQIjUnaE1SnaZL
7TtbLlMq1zmJCsCy5uzywboabq8CkFOKnWv1uD0ZZC2RCOTycvxQa3JJF/FJM78USwB1by8iNrUB
w1S6t5ODIjm1jHMvoAIYCTT1wQVhiCJjP/aB6zV1cOem4+00/LSMtmaOTbr30CbYpSA9+dA0X7oO
5xKUnoe8U58nLLx44SnhZXclTcA4h8bJonN9fE+SGeSjXfM11+jpUd/o45CfxwW1h5DhFY5Gus8s
8UNpix+hzmEzsCEwwuRB8dig4Y8yvdilwU3hmsMtyrJyq7jB1i5Mqs/IiY+mczRLxzkQ0soywkFg
wYK3vdRfZIOyKo6R+qROMd91s3nTVgPgNgYtXlHO9rkqoyd85sV7afvhnBpHZZDwIUI0CBlC0ww7
ee4Ka1/Q6iBBNS23nCcD1tfBQRdmeDswF0xKTApZbT/EnflTz9QeGwoqSr2dRqIImIm7Um0urOuK
RPsasWjqgjHxS1EDUaoEygKK0h25WON8xQEICCVxTrHZ0Hfgnz7JcT90gqRel9W1jt6ymxvW08ZF
SxMvcyxQeMsgL0e/cHQ046oq4VNegEiwZgchkMtMXNjZm2JNDy30SM60lbqw0N9ohttHdEuy3ZmJ
/q2jM+NZ+hwfW0N/HqYKzg1KD602nK3FrBTyCxxNxutRd3Zlx0lRCa9tWMJw7SeUNtijTGaTvlFW
F92xDuQSMPCaSTAY7RBF4tQh4ZHsh9Vdr0f3qmtmnsMwkTFl+6iSsqzl/QkORbdtxtnPdI1vXycW
VLidCkQXA5U5OnwnRDnSKn1pgsbX2mH5U1DhwE+8EQ2dwKGUt3amYjJKcXyE1p1lgg7P2qsW8XFY
VF35ngDkBrc62oOd3Tov00g+xVg0z6U73Cel+VwZHSve1mWuriT3qYZEHaWy5ae+FkOiid7xtPeg
dvAnJbLaI84MaG3sp3G4j2UAgV+JrqpD7tTcSdtjhJ7JU+Psp0TfqUaTgwRCemRo1DF2bR0rrZc3
XZffpM3Co+NoUZYT1ZwRGIeGLn+0G3r91Q0ruQ2GLPJLQ78Zc7xOKybNLKDruYr+vbQVcaYIgi5B
87+sWSXPVrEF6VGPbI6x9FkhfhwuEYkdIe73nt71ix215WnEpEj2NJKfPP9upA9dBVHTCMmQbZ3k
PtZJaZhq4fgZJwevDH9kZYcOGA/eJu8g65cjzJ3M8p3SofiCJeoPGjqzZsyzXZHHhzHjpGjLmFXR
0sJqD8T9Zj5Vj71NWBObmQn8B1+C343FIWhoLtgcOgKQuVtk/sBSgttQmPgqnX7Hnmwdg3F41GV/
VzuNsw0mRW5T/PLCDRvPViG2JM2xAB+CmZTVUXsc0MjN0ZLoRURTbwYZp1b9MsMd2CiNCey6qTUq
aN1imU+LNHRmsaesPJpt+DNQ+xRUpsCRFiMPyjtIaSihUU4g4iWZAvEVx2AkML3vdgmqMhf4fFe0
j7JBYdpEFD3ZIq/O+vrIrIExhYqtMsTwj3hjh23xUYNcxCm8vR9FHPphj7Cp6fBmTqtlEXKKcHKv
CTi9d+LUd02+E4DBd1bOYBaYL7bv8iB0HM2ha02+iAmYYVzNKbCU6GatAGw16LiOsyUYdHXjaNYP
oerxGX7iWyxB7y5ivciUu6iz3tu04PiR9pQYhAbFQnxMYZlunbRjHSyGQ1dPNy79ZrDO0tziC+KM
hTqCb4zSxrBJzxsO/Wg/4mYEaNuBxChbZNxksG4x/LyFixo8yJ3nMKg7vuOcbg1mna3RUTyri2+u
KysCZKIvpTYfWb8xPFLVajvjWKNlrTXPdQqvB9xUcZ1jZeJP9JosPLKwVr7WNClAWRuXBueVT0UC
pBBrbyXuldSCHx1ZpzaHmWEAIKYNYf5w5/B5atoMjMSYME7SYwykw0dRNtkuUuUzTMNQtuG1jqD3
x2lS7WbW5n5eP+f4lDif0MgRSrprzWpnpVhLsDZomwT/iFfNarDvh+zRCFG0jC3LUl3NXxqDHvBM
PvaczN8pBWdLV/2coVE54afiL0aPW3KevzMGltAtXG4Un9Gmc+0vZkWm+Gje9ln/WCuD8IXNyANG
zezxq5QUXMgyP5oAnLNS2aAAYwrSGbIkNqf4MaUyO2qme9/N6J7FuI8d/VqrgcTbkiMEVqlV42ea
RngNTBWuNnY602zv2+VHSj8SHV6qYDQwT/Ai4zNeyeTr3NfLroZcShsmxnRGQCoceGZJ+uO2i0yi
JOaDY+gdSVBi2rntEn3ESHWvimE3SPOZmEVE7mSNg3OZf86D0fitYvLDh1hYfQvCfm9Ew4PTY9gN
R+DR3biPJkTPTvVKpkXnI/dztxDN6V8FLhYEgTi2st7nxU/FaRPjMGBuYkP6W3aL1s8W/gU2qxJf
GsShZjk7OpNypzKY3bjV1xQUY+2Uj0ZPgEscNCOWCvIYmuSLqpqPQzqyezUEnc2peKn0hCGkmU/Y
LH2hhtTA81fNLDA3VzUBdWDyZ4tSMaxNHaMjqiHTlpeJCDGhjVQ6Q3Fbsovwu3axoKEqo3ucvtYE
ZZG7oxnIvMnO1nS6tvRYFJQ0rnvIuhJANL6BUExHAj9YWmNOC83vliIe67S7RWpp4XscP3LUchtt
cirEb1shCaaiPekp6OUOSvZAlIesouFcGcZ71i4Ce2avWtxFgMIb9WiP31ljygdhM220OsICnOLY
9XjM+bopygefQAk/sSyKthjNe0gXbNOmPSF9sfgxA0ARtglGELe8UTUNnZf8TncZPEemMiGnG/ho
HLFLp3duAOlrB0vyz09V4zsW5Xyn1en3FmP9IaqAHQjLZshIANUvsI/g4ImTtiNfhQOap7QKfckw
9+q5yHaEn19Ve6qPRc36UBucPdqVPT+gjSaH7uQCAzsqwLad2IwhDcfsGtX0NLWArpnXp7updo5t
XMmT2UvPzUxmUIVT7aOOT1wA6MUjrMUXU7k2mBNZXme3pmwuU07zsBZJsRe0jk9GT/elMV6KALkq
MEHmD3Z9gz+HIwTj8U4xt+QR3SmxJg78YugatMkX3EycMwc8pd1AGFKTKTuAmwjWDQAZhebetan6
Zlsq4soI2V0P29+wEXS70yYFmoUqxRmJc+w8jk/7DDYVldV1XuRwinM7VO7NOJUBbUFYxSW9sJ5O
wX5yMB4ZaXNV7AjPtSsrf7LsfldEKjLZ/KbPv8cTeB5rOOoN583GcLeiJ4Sid81vsd1lXlQ8GOnd
0E0qTXKF9WwQInFXhPDJ0Q62lTURLEyXQVHuHXiXDQb7WkNPZyWZRxOIvrl659At3eeKm7NDoZB1
U+Mam/ajEPXectpuX08pubr9jKAtTtVDh8PQHS92QLuz76zCM0rtS+5MZ0tisCyxSB/jdLzqDvGe
pUnrEQUjsm9IHwpkg2aMfYNQyjnRP5hN6Rtx1Itp3GW1WVCHYtOqBpypsfq1jtzwnmPzTxEFNFFc
Bv0SDOQODX3i19oxBq54B8L/Umj6JoFRcIHCc2oCJTtqc1IT5NHfMfnHoCqRrUpJ2IMa2DRyUhrV
fZXwW8zdqzr2LxHgZR+iOV9w0jk+Zn4s7m30zErE8HR2al1Vt1GFv3xuaKlOyjuRK7sAxt+rmOy9
QujGXdyYZALZLUF0ajFtx56A0qAW3b5wovk0KJgOGQ90e87itD+b8UOwJzCQOLRq1LN/NOgdTNiM
tn6xDAzB4VQ8dYu6rVUqmOFNjNssGxg8ft5er9XLw5/3rS9xQsWB2LK8Zr29XvvjOTFT7O28UObX
B3K9j+dtNmMPURz94bfN/HrXf9ykkxoQsKdG9349aX0fzoYMoT/f/NcrhczPuG4lqzSIS1EQHPrE
CVnwLv/Ez8/3azt5q11U2JzgvZd/8fpwXXdnaqZ4/+eW19u/nrj+SxrH+oiGoPfXTUe0ntjC3+/y
+VbrF7fejLI82gocX9v15uc3qlooNmNDI95FeQp60nksl15lLMv3FHuiF6n2ksI51DTvSOnsU4XK
peeMOeo6lWTCSVfXsD30FMWsmb/c2NCBPGfU3aM0JFALU/PClk4YecdPKUc42eqeqYXfKPlDUruI
HeAUOyDGnTjM4wIaXMb3ersBNyAR/Des5vP8ye2qw2SgZ7Hkfdp/7dOc6IAZDqnVJTequoxMJtyI
kyLAkoYXLZ/OfSW/LSOMegJrL7vyWhrzR9LkoG8rQhZ0c++iJQGVuRHWDoTLjZHh7ktnjfOTDAev
6VuJqcfdDFlwpxocUKVAIWBYMXv9ALJ1LsWWH2w+u5AtOETmPdSaAkC4dE91tUSiGSagVHvfMYvH
aoilIp7hntgA3Usgf1gyv85EBRInJHZw8hDbI5V3jeaJIM/FLsK4RrDTbox0PHJiOyils6eRpiGY
nD4MennToLyi0yHrSB8vSHO2Bj1bgqVU8PZxvS+hOvgRVlk0i2/Icqgc2l3gNCECL5A+Y4NjbYAB
oJolAR7292IwRq+vpu+DyFoKRJMDt1EQtx1yDtS6NvP7+TUK9cciZXlbciTzsPQmXvHSqXRBR9T9
tubruhpvayW2DgSvBX6uSXfj1AzQZTyDJyIVrVKhswFFDoJY8zACN1vTyNNt165hyZQbndC0Y4uH
H0Bx91oNOjl1ZvI4BKwr7FJuGfa8zWSm0EgTjKPqr5MXdunXiZOaryDx2LUYY4nIGS6i1r3YtB4q
WpzVWC/ONKby2ZzfcBjzXczozGjw+skMKrFduSd1Dr6QtmQxI5sLf2zsZ+STC+PD3uYKpvd22vEo
YyYXLqzbFbft7JIUUJ6spP3IxvhunphamlH3po6dDT0gxQfSCmTui0LKLiEi/6Y+vPsF2PofeZfd
FXHeNv/rf+qLYO937hbjIt0yjBUKZiNGWfinv4VQR4E5pXFHc2qaGLpkPQnSImGyEGvpXaqi7ojN
4NEqKxJKslxnPhMFOyekK4xCVdsqxrGp9T0zFCSjYdidtUxxv5jjhJZbZLcJO0IhmgcOBeH/5YP/
B7p2+eC2yu4AndCAHPbHB5+JvLUnerRHBsHJUbEt5Bq087B+MjkD+E1rUDrM9NPo1pIRTmaDrIH/
/uVp//Dl0f+wjYVbBqn4z3j5uIqlPUZZfESsMd1iNjommoyOrPw0UMxCORTpAJmc6gAu2DXu1JN9
O5P7/vbfP8d/cFP5LpCK4kzRdNXRbPsPeFpSTJNZJyI8dmVA8gfmkGNHMlmjchAcGvnazyG+j9R+
1JywujqJNh5imi19aUKKaZRr77bVhQX9ps6d4RoimOF8RQhUBArIN0MO0yhCtWsAvz4wrZPTDs21
VBqSTwXz8FphJp2nATGssfZhY9Q/jEWFX68gN2C5iJeLNp1f//s/+x/2XaG7hqkBtXNUR4jlz/Pb
vtuprRO1fRQebU3PtgP8fB/+w//m7syW3Da2LPpFuIEhAST6sTjPZA0qSS8ISSVhHhPz1/cC5XZZ
6nvt6NcOR9AkRbJAAkhknrP32oTEBu4ad+8iFFN97KqetSUOYdssd9mQ098nDyyshmOeBd0203ux
Be/d7XwRRg9dEHoPdel3G5zZ5hZyxFPrF9b6vuX/X1XNli1nXPZ/pg++fkEDmXMhzv8qav7jbX+I
mqH5/ssD+YvOUXqWbQtUyn+Img1T/MtFUYzt7i+yZuEhazaFZOcCWeWWo/oPWbOw/2UL27A8dNCu
EJR0/y+y5juM9H0MFJI5ycz+xN4J7NAEkPjrcTQhr2g1qlm3REfontfJuFNNsGsCHelRO0ftWnM7
gERG/NrJxukLIKAYnO/JIqqU9DNqOl5pq580crf/8kv+uxH6VzzpfeuQXHszuVxwIP8uuQ7sQaRu
2Igb4mKymwpxooyIhk5qNssI41YI/9E2CgfgTgzUbI7hcXEpb0HMiIWbUexMAkPRq67JyrLjoz+1
HnNSguEt+B6X1o9wr7B2nJxuYRX+13/Y/PnH++3H9ehTzvB1x3XY/7/+uHXQJH1dGOI2ebTUWQLH
52qi5pe4JTyPSUC/wk93xZ2GZuDTGOjNtTFgGDtuiAtWRFD10n3VyPzsQnyUrOAaokFevLLezbTo
ZZ5RKY3MCnVxpx5N11QHH9dW4WM3tErdPULKuf3Dd/p13J93iWsifNIl0U4cg79/J9OKWBjFqXXj
QM8x6eNkAtcXrPWeIdikX+uGBnndHB/rMqHhA/1X29tGOB4H4fdUtaoXOdC5cDNrzZLWOAtSBSLK
rqiuxaMzByEF1OgGj1XX32/6b5zNPzadc4dR0+Cssn4bMyH5+W1AheRmlHKhO1r8OBqbPqtmn2vk
I63vwkM+VUi5xuTUtenwmbDKRvZrm7AaBP3kkgMPjTYDdPG11dLzoxEfIbHvFhVf4YCS4KTNS7vR
RfNn1jmWcrTbrGzA5gqwb647V7uiBFlR4aKkr5ETOiKcZmkuvGyDplGTkdxVRVO8SBAw0TEsoo3W
l8XWtS52QBs0pZ2whfhCARZrZOXTu201z9hVY3DG7MIaYL5J4qXbOdkGfGaLUkI/QYOOdnakNWuD
SbTwia7tg2L87BWg+mUfvXZa0Z5iDXkbQ8WwURSLcXMazHb1prvc7/VJd01i3LTM6dWjhdHgrFf+
jvIHjVe8D8hrH3pnduWTWFFjSF9phmgeRiywuwE78bLXyrcRGcmc2PTRzDEeTIMUt9Aot2Q11du/
39+/XSN/7m8gzPY8zTN0S/zGr5c9NrPBDc2bZrbHzm1p40kQbz4VjqRNxQ6w/rlnergrRvUSRsR5
J5nEMx0ULH5NXNYhvL7W0xZGgro1bQlx15ZBQp3N8tCiTLV3Auvnvf7DZv8aDvDHZnsMzK5kSOb/
v44aDqk58WDXxm2ycZnrTvgYJM4F3mS2NB2m6OSFxuz4gMUBjYeTCNU+0pIn5X1hWWweHJ2YgIB4
4R4Y7k7BRtcESyqrokVOeTPa/P3m/jYRvG8uE0GLNaruMSz8PkZ3ZBhBXBqMG8Dq6sqCfyHHBE9+
egxhPi+kRDUV53Ivc3E0ppzArSB+iRLZ7P5+Q6xfmeR/bIinu4JaOBPS3zG6/ug2XJrYS23ePVWJ
IY71axoiSisiYuZ1rf2QdZ+SIhdP0YQixBy8RdOb5uX+U9JlWEdjn57rOTN6gmEdgO6MzV1ZUY6u
FbyDKCaHApwnZs6cFkpGbSrqHrtEwKCqALr7hoc/G8xfzWr3qGn5iF0s/RhD7lv8/Vc1/80hAuBY
MKUwXPjFv49kptBINNN9/UbB7JtocWv0UjehNlruEh3g45yE6RTyps1cVyJt08+xg4ho7JyVGVnT
uoyp3I1yqnehax7MZm6IT9qwmTyaQmS7/tOKxfnfF/I7fZlrBv+5EAZ/PaaNMtahUXXmrVYETJpZ
1G0YpDdI5L+R2uxepC3oqqf4MFo3sVetqxcHPLtipyxz2Sb21UBTvhLF8A0Kqjwi3afcIovPMJXB
DeizRF5aAPrN+NJPEDZMp7N2Urw6TSC3emhB1itCyKv8BbQy1j70HLHMIFiskfpBPzDcDDHrmCFg
5OQOioNrDo+Jbspjk3TeSsa1sdUGF4wZheVJdudKdjuuCvISD1MD8de85iqwf2iIpMCLGDeNViCK
qWBfxMYTrnbrJYMvScOgwH+hkHnk2XDyHQsmU1ivxPylzNrqfk62vw3/FXwv/s0ESsxjxa8zEJYG
nBK6gXHOY0D59XdHx+S3cvSMm0c8KP22idgLcAOgT+p664DZetS8rqdRDpJhpND0EPbjzsHuv+q0
rGaFIPx1q8R+ksZGUOlpW4vKkRhmeXfQ7ehSLBHnjAdkNy1SX9+SHh2etlw6Ft1qv2FumI/iKcgd
b93F8SXRcgdEBYmXuXmYrNY8SaLXgGX4PdYsgdA92aJ/Sp+AK1oLGlLrLKTlMHAdfOhjt1xlNoAS
s6jbh78/pQw8hP/rl7IEtQBd8HvZ+m+/lEYoYYf017gNJfGWJN08yDb8mKQciIoaCGFNSHL9vq4W
fpRlB5us8bCFB5KIoTwAKlUPVjmeyPobf+La/+M+vK9g/7oPiepiTGPhAIWcJe7vW5Y1gRmjTFS3
vrSKQ9wn6opVkXpX8uJXmjzWrnYciIQk5zKqlwamJEzhNEMIr9YW98O3tJJua88ypsbUkABLqulR
2+nH0fdOk4m+NfCdFL17qa1FQyR8QtbIsmkJHsitbdAK/bG3XnuH66LWTzTOSkdsE7f5gpGh34EM
xAcCTiG1q1UhkPYPCJ7HaqKhVOGzEYqKo5oPfgvOoA6Vb5FB4Bl8em2oj8M1Es0aHGViL8LAK9cW
JKNlb1tLyzDGc5J8iZOxPZK4W6YMzcw9qNYV5ockI0a3k+BhupLQS4BK9QKQYLBQgYm9rxDQOaMi
oBAYpf80/noCG+ovhwvLJZ0TynINkL802n4b0CaZeG5FIeGmJX1xzjSM50JDTkhgHppC7Wjb1Vvk
Dw1xeyNNqzjae1YePjeTVu96mxTN0P0qhzo52yP0lwfTnXAPlBXTRkMHHFvDje2bsUFJK5D/OHPr
k7VN3Pmr0ev1Myk567ZJkqtufGqaynhM/OGl6Rz91BZXCgEXvSO6ix9M34Rx/Q0F+CajUT+jlG3w
3p3pPGUNtCIraLE7mt0qFyugwcNacko/wONoT/nIV+oEDLaCZgBkLR0BgR4fsE8EyCgfXTrJAJWZ
Jc0kKEeCJZM12tmQkrojx3yj1zNmYRDk7wB5pB+WDMef98z2NmSkyfmDtQoi3z8akaJqCl3IJjYL
okmFX6d2N25KkyhoyVSxadCWciBTPTEfvan3b+PCctoj+syZsxa/Gr1bb2OIV0PtQRBOfEGU2ciR
lk5qE9LiSSs3ugShJNo3LruNGyt3w8cS1aBihXTCZzHWwtlIbFwBNGmorjPpPVfpx7GmptpSYsQD
qgcrZzCBgGnj0SsNNDIK5ynzAShRw82XwNmMuI3Po5xJbL7nrKwh+zbhBNrmdcj3tMV5EO1Rs9ka
YojaoL5YUVjB91UGEnlM5IPrzLTlhhqqIVHOdt8Rd6cHvVfnrEv1jSP9YVm3I5Qvrb2JnqOH3Ztu
ysx9M2INmC8t+NPUVwsbacw57jzrSkH+s6KIn8s8XMcoBm4jjXGuGcauk0RE1j460XC6RkW/xgsV
LWuDA4KEl7VWqmJbEQq4tgv1JlKQV4M7kRNHrfy5xr5cKH06sNsgoEgAEd5obC0bZ0eqknOkIROL
ywljYJKWh3R0riWnynYoveZULln/+BsPCxqpld+lUUhqCSo+pcY4cQG3MB/4Sp39MVLntPaWU9bW
yOdkdjA9Cl26Uy1Sn+stuL6RsPc+O/mlOrWRSw9eyOGG2KxdltT4u5yv5USUKWVqkhQgQxJ3IvrM
hQ031u0zwDNj6yw7n1VYQDKhbiTnPv1RpJxg8CW9raFXZ49t9plyFYEaTqPlB8vWxlYXwTSCzMYM
nAGZdHrNcg6N07UbEINgv5O6voRToC4ineDjWiY/a6inhzotg1Vhi3IZIqEfpD58QKfEgUFLhtKA
Jl/JJgh9anel8nDDTUK/pk2jX8dp7K8xkVTwzqKGHwmgVf6AEQcwsAeTJSHY6Fx2/r4pBCCk0PnS
+mhMbXdC0To4FyPtqg1Q0ZkAiXQPKRXUOBdVg1l738aQCNDO+jz4IPW7WIE+GxqAFGQwYZMakmlv
TcEMu2y+u008nL35xi2hVqIIwQTpDO7BD/1kA/btbcyC4Do1fbPTTP9aSJ/gikk8F7k61bUfnGDD
kx3g1UiZwvoDgbzmkxOYh1BDlhvpG5faA5h9M4GyKfOvJBG8jb7mbooJDbCB9O84If5gMhYuDKMe
DqX9EpashRL4PIsMJaSgDH29z2WCOLqoQYvOvlufg9APt0GZ+ZsgoedFKYP5XVeBfVWxswoVYmE4
XMDHfPfakgtZkckJljJ8Ih91hYhRrToL31g4VmuUS96DgRZvWXVu8dyLSwk7neHLuDBOhbgVECqb
mENc2G1rN+mWlpNli8ZxeFs31Nuw076HjWHtWqS8VlGED8prxYthmKQwTMNqkOgPxsiGkd6ypINl
+OddVu883mAoztFkAYrEj1XtWRZBOJ4fmmrAenC/K2Pvwqg8rcUMRUaWNumre8rIz8d66IBHRqcH
6rrYVzNG+X5DOsbJdBXwy1+zRGgC1nv4mTrU591PyMjAKLtypfl2J4sIi3mR4/q47Gx3hBfDjRtM
494v0fM5ZretgELfmR5hT0fUNLNdHGgj+p/uy8+nifwNHROPS5O3+3q+ySy/2bdRZlIxsYFMzXSU
TKA/YUm/jYZhBH08o4LvN+HMItVQcu6bNPzmEPuwdlJcdL6nxpVZ6CPW1fQlANJYOy2GeMTrDx72
xp9JJelIALoVht7S6ozo4OacLFMNd6CcxiczZKDOTFwUWr/P28EGqYQZ851c89vDqY/z5aRVNvAn
NeO1kTp0Kv9gaj06wQlQ4/1mckE6vj+k9Sq2sOrQJf8P7oRrcYn9j4f3e0FP5w8iPI/joVjXhkYy
qptf6sF4ilMR7KC4oCnFhLPpGeyXJhq8OjS9ZeskE4LY4tkQ1EFRHahll4xXHYU84O/mUFcFkZDG
d710Tn0PscLSgfrX2FYWiXQIUqmmCrpb5S8H4eAPAmG2TKGiyT4uzqn33GBnWwcudgHNxBPtgXHu
I9iAAodbS9jt0ifexHUwR4Ul+LoQ8pIaZzpYCu+XJAZ+KOoV+77Wf2gYjki+wHrncnpC90LJkWI5
BwPRBNtB4aIMOrhwTHGORNrnO7QqO1lx7U+FUSEK/ZJr0bqXOdrISc0cerwoUDePJsCoea2eLggo
eXIwXYHXayhnBqW9zAxkYaOlDpSGtvlsxE3vSoNo1gkk8w2Xr50XwCO9PxXPIov76+737s+9v/bn
e//jP79/gh1SHGw6LUTE9+vfzBRD6sP7nylnpYM3Doe/fHZyf41ZdSk0rZkPPfKW9w8H41iQeVd9
rwFmTNgb+RYFw9O0SDrc8/3EWu/+Cfd/eX/ffVPuD5OgNJnz4/IMRkTokBwQxQ9rlDNAW2lTcvax
QJJF84YJb6MN2HeYp01LhGVIMR0/avf3m8kEjN7GOpaxuGHAH421OXYN0RuyQuSEn1faCctLOAEH
nXCUZeJ1rDiESTGsNL+FceTsIh2lKKR3e59Adsox5XgzDzB86qXkTL7/8/2mZR20l66XLMyK3GUv
tyIId/O7uQra+zGOD7A9ps39dfen7jf3h5mdi+0cj6LmD7k/b6fyj3tlqlM10GNv+f4GZvLwIFgt
o+ge5db20RVJrdllCbReu+biCaOWxmE6zUGwk72NPwa9/2RntlxRfiqgitvNhNaZu3mmqWmhkGsz
rM1P3G96R8cHHs9gV5wRkD4r8Ir+HMh0v7nTZd8fhrFPXBPiengEf75G/nnv/bn7++6v/u1jBvSI
K09JxpheB5GFKp4iwt01jsRBApBJhueAiLK1SQ+ACVA2ZPv3G5B3s/fzzydHQoL/8s+/Pby/rpll
Se/vCMZQjov3x//uLUwHAOsZZCWELbWOn6/OMtwgP+9ORFWgb/nzb8P3bjY2lxxbYL0mzm7rS2Ax
P7fz/WXvf1SL+B3fH97v/fa6ezfs/bm/fPH7v/z2FuClUOStk2eV15ryaSN+/vGhBSAOb23e1NKf
VPOkz3d9SEDZ9v7LlEmXo5THO6Ey197e99n7Hr0/JNuYBRjBmtz+vH9/+v2l93v3HR0VHSKrny/q
OkMbF7mbTRv4O9tON5n395NXrlSLjImFeDsPc/XY29PqfgQMkxmrj3daAeo7RhvcQwGebUx8gyK9
Os+zXaKYPOVzHvn9plbShFb852PfJj1DU6GNJMaB7jjZrDAY++4feoch2KaBmcrEcqYRqmOTGBbp
JKDdf9X7fqmZ+MK+L55LVnWg35nBmPMOnhrUl0hx/tzt73vn/txfdlF5P0x//urvd/2k5LCJAL3J
NvjmahFdLLSKh7EgZ2lqJfDEys1v7eAfBmCOUFzs4bFIEuxNJSsuXa6lpuQaOZi7gafaLoa5hykI
rgbm1+IRaRq16bw2XxRMJcHQTligbes0VGb1al81x7eOMr/5hh3sEo+EID1wEUkFaHxC4+tkKAJx
C/3Z7rtoZzbnNtHrA5LYGwQNc0uh5SsKaWWPc25puhIMwVzz6BKpql4VZuWgyAifp1pzmSKI57iv
UJxV8mvBYEVib0y4cN/hGI241g+R97mqc+NMeqeLgdjyd/qoHVK/pDTm6J+9UDrrzoynbSONT3YS
TGjOMWSaBF4XQVNekqla123eg2rxB2xxLOg1MX6JpuEzAJfiEMVUoHSdxRMdJpO5geesEXWzwk9c
84E4DURcxvBtogG87hHZEGCigquuVqG7VLnAQxZA0nXIDhhz941Q9nGtKxzwvo1Tw9W9RzgQ0aOr
AMeWXfzSQZqHJSvTpTGW5FeMhVzFWW9/MTsKZpYxBRsVoGvhZLgEBdUqGAV496LihEns1R6FzSXW
9xZRNmAo1+tzDtkZ31z+jQSo/NSVA4zImX9dtVcGpOogJjI2CPg+xzEO3tRJbghfs+e2w0lmC/F1
MEcd28RWt+ziUCDPJR4FrrI0x03rdJK5SxeT7hus+hFALg1kD+43NQP2x7fJtc6dV9qHyOc6iGlt
TXfoR1ZQp0z0GZyicHDYFQDHfUYf6Ji1Mv8g4QZr1vOgavklDSIInWZrbo0iSOEG4QcZ2mPiMH7Y
hqquppptYcrYpMrwjlUhH2SjDcyz/WlVkTzbjSgM0cyPj1FYb+1Wf9Bcu72ZzUAJxSL/pspkQjYb
nlk3jVnocaHTpHuexJy6EtPEjEnTXZAu0Ta3po0h9XZCHtOu/BB0rrETRbSrOj/FPE4NUbdLuYTJ
QRQ1/u7D0Guf222aCHKIEu+YhhlRq1lIZIXxVdM0BMsd7YRRwYUSE6A236nsneXYG+/aoZEji4nh
ojx7FLFXfiHVW4Y98xx7xgf6N8xgWaGvDaOH5m0X54FMZH3sydzK6vxg1O5TiNPrmH2ZaDl/aLyv
Zjk+jlHu34xIfLYgElyDwcf8N44nWnjZ2XaxWDFX6XZ1MeiYc3DLDHOYW5Wc0IzGR6VDMq6pUQVt
6MClAKyNtn3cezrZZTTXn6WWrno9nr2EiJiBiiKyk+WO9ekOUYSOHhU5o4Bt7gJaKOmbOKBZAeFO
hBObMVvHD/xQ+0LbpuP0AqSmfk4GUOok3SXWOgCAcZNAuevC2aNDTCkV0xU1UpcpEvGD8TQSWhQJ
fUPTBidVlyJE1QL9KKEsIrKif1DlY3DwgMnktjVQ1iTYPGnspYX05IDg73XozPSIhXBadGY7EflK
jXDUp3Rp+cI6MPEaFnlmxlujwiCNTNQ3MLDhAP849mw5q33twa6bj1qB+tTsUv+EbvX72OQfw9Jd
85J8bZk+R7felodqaNtHpAdo8EzqCTwEYFdadFu0hl78Vw/J6jkv5bkN8aONrobysC7PTQl3dyQ2
vLSgPyTpBH0rk99MvXj2BvXcEBu/DkrMAfZ0irPyY6HVZ8euh42O5BXv4ye9SUiHRkqDJKuGCkT7
0bC+6/Guhy36xfho+vl00kJthYO+dFvjORo/R65l7eC6fu7N1sGY2T02dvwDN2a9HVL6JggnyzQL
lx1r2WdFh/qBTkO9y8ZHGWEWxdGFPRgX9FPfUWG0ZtGl5SgcD/pD6sTaC+q5resezTQ2n0NLLgfa
AUe7wvpD5wEpqIZKcZQdeI9A3xVhve7s8XUSlVqVgWrOdpfHq6KovJXnPiEbq2FvNRT6wwFSTic3
ms8KEA1xsImpRz04KJTzqD9CAtFOdrsUTVs+mUpS0rLKC34NfKWR0R6z6WvRj/VNUq6b9WZM5ZxV
T/dgILT5o6WSk2WlR0IOwicvcMKNEcbAQFVdKsJIwxfN8rubC/KeOEDkP5PT3rrxW2SK+qumnGpZ
VhMonYSDlmpkTje2x1HgDuOi7gJSGcqkvI2Y5jDP4Zdr50YfJ0S9badb1xBQcn/Gt4L6YA359yT2
0q2DGRHChrNBcHyUwta2k2IOhSU3xCnECVMWyEZL/o6IuxLi8tCue7vnvGizhNJwEmNncR5qIhEX
+DviS+O3hKlMGR0Pr+ZmyC8DsTP7OiLumGNioRzz0CouDK5TqmXZjG+OTbZfYcwugOgLgCR3F+Tz
sJ1Ri8ZAxfnNpJKpV+2t02agdD8iemibLVE92dV1ms0eMzUsAKmBFukw0GOe0p5SUCEgTH7kY9t/
KO14n+gO+GkS+B5VChRGRcFGL+LpGnoJKMKxOKku1zGdWPq+uWkuTUCnEuuYgX5D24WlvHA31ZgH
1LszrmFURU1n1xVO/0JphcNXw4ZZ29aisEDSSYSdzJX6LxTnMczHLOFlhaBdoAi3jcnEU5IM57q/
BeUn/uSEZ8du1iDFPoZOLR5GSCILeCCKzr01LnxByRRWnQvyxH1pioTphWbXy4xQeWwkyWuQYhCX
jjktwt5Ua9S0lOZ0erulTwCLDjV+Yqb6UYj0pesFk1dKrB6BoWSjkEAThcNzYhPckAQiWfd9cBnq
OfPDYSNizXIXkUy3vTWi1440iisBkbrOF5p3xlnH88EPaWVZ/8kChbVy7OB7UNOZK+gz3YaBkD/M
JUfXuw4ojZdmnj4RIFAtu4j0T2Uw/DOF4agYJwDKVrz3WCv3jasuk2ErAFLDh4hVMxXkKXr2nfYU
BCiyK3ucNjjFyfQWcDy8t6ga0o3ecbo2CIhWsavOGhii5TBaq1gJ91WH/CGddOuZPbx8G0A6tM/v
NHMe7dbU3ywtopDsOa9cvcpVMrpLnIvmDerGSzhl05cwcIguAEjP8VExZ8TOcRCJQzqRWQF/cXEK
aHbv7VSw5xKqf9Cr/KsL390D77RH2z4BHZg0ymx+e5yQpR5LJ7uAi2Vej3pkFaVttFUJK42aufSR
pXjrJe5NU/PMC6l7C+5zkxjyNlV5DVSUcok+YSk3DVjnaVqV5LQRrhmIlrIwAcNh1iOAgPpJAGns
fPKC9LOcsyHs1KmOvdEBPBqCg97goUySXt82SeUt+sC6yjyTVzvvN75LBSPtowMtwS2lbOoqYvpU
Aeo7IMJ/ULRj8AFQhissg8JIQHZB1VqPMZqZBRkMzbbSFLNlh9RGmlW8e6BhlzLZD1NrWOieeUSU
QL1YDNCtXkoXS1mjgyFqXB0hkiev5eCNe6xIn4YsJd3E4ILi0lQF34rWd/YuceHblu7wVtnGZc6P
xNq5iTPXP1SJd0UFejENii1Gle8SBPeLBvxMBPDhWsXFJwwLhwj0zkY3TPWgTRgHY7pvG9WzOUyr
YjQRDZFTRvYYj1q382SbLAdN/mDCYx0A5vkPNbzq3WD0O4dr28UkJwTOIbOKDuu0K4cvjqIBI7Q2
erH15JIJtR9gvp4CRwEJrysQIVDqAKPYnPR4Q4ggOOchOT8y+WyXo/s9V/4XUXyKLH0g3g8WQmt9
ggvjXVyvfM29xNg3Ju5Ws1Qj800QAVVs21vNaA9F0mPpjJD6hbmRnZyKFTAXFuSWXXZGi0XsHZ+Z
2U26MBcYHYznLi23luZndNomuQfwSetLl48J4286tjZ4lAYi04h2DnFhttHLztwYkBFWqG1/UBt/
DMM567tw2X0qfnBKHDxTYHwqCKdheqTAo4OBjIPpjB/Ej+rhCvvTDbJPleiNqxl6JYGAFeiWopgu
0Budh9Kq/ZXUqONb7UNhNGQ8js11bGS7A4OxLwD5Vqk4GQ2p00NgFCcz7G5p7DwkhROdPJ+IxRLV
1Do1yn3gEQ7iSmJ+7vLMIEpJcdVCkoGAbVIvUTQ57JpukF0+FGFXEofLZDzRhvPXzqJ/08YBkTxc
RjNsNVLX3XM/qm+GJM2RBvWxk/1Wl2ratU4BCtUoyNOKppxPjpb3YxyZLJguoAh91P9AhrgJDQin
NF/o9tOsecA+BZ9tYE6pi0PVpt/x501LZDg6kyNSuhzUo46fGY/hQ/AhlBpRNm5xDobPWolQE8BY
dEUQjcO/4np/v0kQu56qbHztE5CdzPyy45TZ20zOhI4cjrGIUSKlUFpDMWZbljfPCqpYk3xUtUAq
6c1kNKf01wLdCC5R1iD3tlNhzulRvnWK/erDH6WBFNtIkGiHgicH6K3EAq6xnwC1Kr1jznqEAGYT
hjAXm23iyTc6/lsGg/ZQqeRWJYlxCGJHwCcdCbhx2eG6rZ0EJNaFX5nO0hi0Rzil31lfq6022l/N
ISfPVsvJdw2hTbEmOqS2/ZEGn9zJhDCPSOpvxVT2aINybU2Yqjq0LW5Szptt2RUJHTFNza0Vcs1J
DjNjAV81F9SFCmrwooYtIHoiT1Mvq3aUgM1d1fAwLAkyt4pR32uuF3F1w0SlyBWBVKb1G1bE9QNp
YFygWYMc8kIHoZRNVycF1DYLbdqa3k0eVbg+Cf1boU9AfbVSXbulEWG92sWbPjE/Gov+2LAa2zEP
f+WYUQdlPTZUNW5J4p1xfZUMk3q2bkN9uI5AGpuGjAwO0whurxA329MO1BfAfsb5KW0sMJKZtXVw
3TNGAyWdSo8pgk86sUnldW/GWrvoUsV8HlnXOsizZqlE9Ar0PDnZde4v7KBp5gJXtEpDF8LcqCcL
dJj9RnOZZ5aofgkPXIAV5RQbq3HrKAe1W23iEJ4LJGmj3kho8U9DGVxNbPFh5HsfhobsL3x7xoHr
bgNvTWJbZbWoIwzc54I89CwV2dZDKLiySHZZCbtd0fWtzlmKGaVJQIVrY5mtNCselsX44GiN+Ui2
6veip8caqJyEKd9uj16WwESjUbbIG+PHHTzmqmw1tXV16fsedkcU7SeO0sUA4pG8cNrneLrVJfRT
46xl20QV4bGk5UVzhcxA+kPDvnC9/hqSg+hQn9HC/tIr56UstZNjjdEaCnyzbEk8QdwxnprYIyIx
C9qTG6QXrQJK4cwLkqCy4zMJOa9TG5LzmJhvfec+ZESfQhVrzZeeIdFrnOi5q4Hcis49V8qsPntZ
t65F+s00vYD1uPlU2RrGch8VBeYanI9Wm91ahxlJQ3qxr8FVLGBnMDMHW4D45Ir80tr5NWdDWoYr
JmMKF6YTr1xqD4QOe/ESLeW8ZOhbYu8dV5kI6NzuZBL2PocAr1wfoCGeGkEti8Z5X+eEhesjq/V5
UgI/jNzYkjUC7Us67WUNZRPx5RQhdiyt/tmyR74hbX4aBr65GmK8GA0U7wEyo+lL4shbfxO3RksH
AwuDakRE/07/4jGDsqua3zgpP3ZJou1b24wfDYtmSLmSoh4Xd0uCnF228EEIKCkx6XdB8FUARqfN
+BgwXJwJivyRAZm0LZbkMhmQ8gCEXI0dgkvV5oz7kNwXNUu9BX0UjbyZaB/EKsEw28dHOV60EdRX
QQryA6jbaSPVixbnc85gpO1owVuomSb3ofHNZi8LevYqE+4+aWAYpklrrrG/GjScxJozOkcoyYla
08vztYuZQ97oarEKYr096IkkOAp1U3oNmiHclfMw248CKz9UnU3RVU8JUamIwE8WLfwtOm/gMzlA
wnt9TVePsceMui698UKQHzHnWhqvJ0CpY1mXq2BOpxJpqS5Wf+VqFB015X68l2BStxcLGw7gNvkE
68+gh4sgqFg0nG4TRtEDrIqlwka20ervUW3DMYx6cc277s3OnIOX+v1KxTpK/bQHpDTYT7YC01gV
NrIJ4DNcSbxb5xnjLinrOUlw8KmSluQu6Teril4yyNpLRcl0Ae2SlWRpMznqqKL0s4SDEKbPjUEm
E9gtHdntTFKxBo6dMHcuJp68aBTrYZr5o4i4l86UT2st9CvAWQXlP5eZNcCL9BH4wgvA10dvCMQu
CKJhJTomII7eZWvdK8S6yOzzoNz2UNJE0M+i8Me9XRJnh8SCAC/gTQbQXc9DPRHpNYebR/h8nGkD
Zl2ucETvgEaIXCCvLWmPeHWYYHRoHFVpn8Kky6BZ+pc+J+vMLewvfXkyCQ89Whl1pCzGfWLH01ui
1cGMWOV4qqdq10aRz5y7+H4Xw/vDf3N3ZsuNI9sV/SI4kIk5wuEHkuAoapZKqheEagIS85AYv94L
7Ovb9g37B/yCJlXVJQ5A4uQ5e6/t/yhrt/u2oVdFtJDjA7LmTQI7X7oH6Otwtd6caRr/LLhWZ3ZM
iOPs4TiIHxRcCrMqNjurnfKr5VePg6toNla5tU8r5KkZV/OWbvO2GPv2WpGn58SifKZvS3CZcr0d
1dSbTht1YNyMekA5/h2Co0+7rttLE+OR6D3CDNo8kpu0gyY9Nx2KB39i9NG6wBRcwoYLNElpdYmG
3mSyHTDbD+LkdWYkgVQXfUiJJzVtXGeHqpgEVFPAT6rta4QsesKpYs8vc57UJ2LA4j1tJWd7az2m
cbPgbH2U2USXnkjCva3Tj4bN8B0pT+9DxPzFR/N5ibP6oVOreDEwiHRjelqOIj6PwXNNBuLldshB
SRySrngmPclCuWn/TtijIhxGPbcZjfJrTu+pkivguO70LVMeulNs4CLB3kDw4CtAiJecC+ESd0Ho
dsF6VWc044A2kiWa6AeUcN2DxMwdRGbOGh+aPm1XA5ONF+R/mmAwQ69euJF19dXKCvPCkEWf5gW3
egJa6uyg+ReZcdfkff6mpjR7an/IrjmUqsreuDuLuzVXe9M2B9uQ6YuJsj4sBDmNyEDnayDarbFk
HXHfuY+Io10Ot96CaJ/ZohhHc6zVYVEoDBPmH6bfqqP5awJ0eWkA1hwyy3gpNc9k7+xmLYIrSdwn
o1IekvuWOGMhv6sGxIQAd7Gv/IaQWJ8uL6b+zUhR69nldMTjQA8rkdY2k82Who06zimZAk4ioCbY
NXKhuaC3VPgAUPH/79iMrOz35sXsLDB1guztxPKeS28+WBqtXuWL+6LMvpOcxah5qLvnMvPoro0V
stM+vdSV45/SkkahUJW+NEZCUIU0HyAuvfMR1KG9UILPlni0Et5+yYRyi7i92Dd+6m77knhpi4r4
gEa3PYMHqxOgSEEDyWLOjR/GuEI2/ZpkxKot97V613ExHZMIZLsmYpbGqrpGJXT6OB/0Xe6T7x1N
fXHfZj+CqtwBSSq+UlZTyAPtDsdPfK0zPYaltNK9I1JWI1dVO2fCxGGMwvpwBprDmf6WVXl0Bs3y
atW6vu9i1i3PFtGhacUumYLlqZ2G8jGa/pQM5eHpsLug5TM/ugnc9ikDA+WVHy0BKmfIjQ3SPGLi
gWQMaGRLfe1LYkkGh/2DJElhHJwrpiPn6gbZzyJu8lMF1eiBYf9LQKrYlnZdez+NG9+MNgvNoBfu
OcThNoVHdEB4w60ZuDSPQ/BM3zt7MYw/+ayrAzPDFb3GVmesSX6gM3LNzRwlTqw421KVEBhhPaR2
VT0Ewiug17399UQOnBdIsreGQrBHfqN3ISo8RWg32qGybT5kNmevSo6cJCIe7iztwGXr53oztot3
vBku5EgFJTt2lIyKqoNvIm9MXZ+4SUZWkpDHu3FOv/WkOfqmMB8rBlZdgrE/nxoC+mrR0omSx9tO
kbeA6jc1jl6n+X5T1nvfAShdu95BKnCDHmnt7NFp3k3p9AhduGDleGoTMT3wCqjQ/XmfjzIPs6ia
QjS/h4ova0tNQ0BLMHvQlZqvpYAKNK2JzU0s3D2uccCvrCeeF5UQXYynuBugpZE/C4DRM3aUkd5x
mJuQTfVTXlrjlbmBcWhGeF/NOnasO277Y4Bmz643DLGoWEvKYiQxUFB7bg40u/yNgf9iZQhRlnbV
xTRcmk/chxvRocnyyjCNOqL++iDsamRzw4DfjPeEJlEPB7+nIRdP4p1EboYj408amNlxtucEZ33h
b0XdQo1VyPktqa27ehQXUtzTB/bJhHV7iiCYxGEWUQKtxfJNw1U74pWG/spJpsd6dLxxfrXJcHyK
WbLieUbU4s0vYwctrwaei65M4JVfyzMlwmiRdzQXMBqlBiOSagb22PbocrDQzCKRr4C10Umn18KW
2Gss2ryjX/92rcwG2ukN9+VYb2nE7TJDud8tPIoeaFmvtwhbFL0PlJzFs/DM/mjyvRkNkGeC7in+
iPVtU9UeJamHeU6yI2o+XLQJACeMQRsU1MEdQ6xzFTfp40A/Y+tOtHo7nepzjdyCmaZ7X/ta7RY2
XHetK79F7vcpdvU7X9abGn1AiaodN47Voy6A27YRZmLvE1u+DVb1w5bNeB+RN1AEHftnNkA1DGUk
7cXzQmzKZmoPpdPXnxLk9Viol0KOZWj0rn5cKtA9cCErJ8m3t8lclnOp18CvjlrMfHtSkabRSHEv
7fTiza+9jQB9rvKABTKfH6qE0NbIHT8d3+JNgj2XlXU02Cnd5fYPAznuIe4hic8VocVd7+2YYMbb
eU320ZVJwAKcwPci0aGf4B4phWZM3BCkpFqop36Mgjlf7HhHnGl9KAtasHokuRdm0SuZ2fLiwIQq
UpJJ6EEjZk65Ibdm2Ltw4yKLUYnhWidZFm9IpadLYE/jhXBm6B+Ode7HrLm2CFaIe1l+eFZcXkxJ
LOftUeXU5WXMxHvctDXR3NVyjm0Ot0fTQjjrRChMn4K/8gwa2y5GW+2gE2gFKB4pkY35KkY53VfP
I/YhJsl8zeWQIEtMA3NTeSV+hWwRr3Mbt9vGw8bexr69mcpkuraM72/2spLx6suS/kSI9dDYkfvZ
sV9JAvEJqap/tnJVX7yxwfw+gm1xwXda2WoqUDQDu2q5ykGPT1b6HVmi86Lt7GDPAdhRMlu2xQVK
YU8mgpTbTP+pVPGRUPkfGD/Q1UW9zk158fbUtmdGZtRfhTqrePqwzYJlLvGnHZBuNpFF+nXTR0wx
IO5oVM11sWHooJRGXU4aJ8prv4bqO7yC1pZ3RsJKSRvqq+eFpGj1Nqgp/gjtNBvH4TJuTXfVq+jL
YNvvhZiekecFuzitfgKZKQ4iMnazdMQZmtrVjvyKdAncu4Hd71I1szH0h0vLuOgSRMUdmfWETNXY
eO2KqtvSPXaNoCKt3nqL8b2fKZPcnWbKTfeUu4P2AFau8SVDK+9VTYquWpXKpeHXjANzvc37otvW
+OjAxsLl7wq6J8QCGFtYYMyS69c+h5gX+6wSpRlhPGc6tU3LWW+znpiCbqJhDtiPtuKooWq2WRp2
RQ9hO6ucJxJOcvSpzim9ooGM3qyuYRjPar8NXBQpsGLpjZbzF9Lw5mg6Z4Ls3SutLMp+aYSqM+Wb
n3u/iwZdFPfNQ8Hkpei7BtW7T0RgSk93cRzuA3N1RFg1HkckCGVC47kZjtZompD9fmB0qQ7Exz0k
NGQ3OEu6Y9e5YeeOh6xPvZ/jsavacFzG/rmS7YOfjO2udYx8N/b0PwFLuBuVDdYuyQJBpS3FQzPo
a2pjWy6qj4KW2gY7EXkuol6Z3p7ejxG7PA/RxByUTXgMco3vxQXEOMXBhKKvyK9T2f+cUkFfMspO
1uy9NYIRSeNlxmYCoAfGHaSgruH8MLfAIkhquusH4soG5amNRHuunfYztsx7WXXFo3bk3lJjfO18
8Tj3yUKjNo92LITzOSEqXpulyTyM+RP7v1XzON4btmee2qV7vvkJtC1ekWhWJ62pi2w7fUnbaiCV
2H3XNrxSXcOqtCvjlzNypyiSbE19CQLsNiM2PaZOWzKarLtS6y9yEvRFDfMqIHX+Mj7/fwWZSOGs
1u3/G2SyxjNWxNP+d4zJP/6n/8pmhEqCL932pLta6v/JMAmcf/M8shddnL3/TGa0zX9zBeATU3oQ
REmT45f/A2FiudBNbGyp/AWTuxbmuf/49//hh+z+5fn/xDj9ix3aMQNMrsJGtwfEiYXc/BeISSvc
tOmbODlLjeHcjp9qUepDtupk84RFb85y5+Bk0eH27HagHRW2ppkezTmrT4P45ai6Ot8O+FnR3t4e
okmrtyaB8pkqdkByWL+YPB1TnMfapIcbxGWLqd3ZMYr67XYEsYFmupoN/dkBYPi88slbMtP434GP
IBeLJ7kb3F48REWjkATGzZ3J2la2FEYlkMlwFigp/X554aTF/rAsdOOhd7oZEzPkw2CYfURBAklm
R5hY5+JLhx9OjpXEPZdloTt655UQ/43OK670EeNeflfhmY3K6EdXu+4urqI7rJkdaNC922XBhtqY
TB9yR7YS297OF9LdAE4Yz9KJSG2I6iGc6BxvdBxYx+Q0cAdGp4/Ehwn9XhosxnQLtqqL9D4PMihq
8XQQMnqY4uRLkB1GMz8tt1Nt/rbka9CJeU/umAw7mg0sfDT1pINje2FmyJiAAUq+wqDr4a1GyLXV
Ea0glHD7vrrUFoGTaZz+cVPvOSO87qTJUFGDDRfF8shvjB/9ej7R8AJ37TLJytbBEaE8Am/vAbly
5y/JQwz9WoX0ftb4Esaz2LV37szobYzgqSVkX4cg3x89qk6KWU2fMOtIoSHCQ2Fj3wwZr9ijrbFh
tXxdSnTwih0e927SfavnVPTLVydxLI+/p0BFpyIyKSZdvUPnku+63ARSjr+Z6TfBvbSNsEORL43X
lolDYm6ARk0hA1agHG0a7QvdDhtljMQlGfl5mZ5mHHzHHGPnJvPs16BoSfPVxske/GvR1saJj+bi
NRX9Gsf6PSzsKPpIi90o+HoNx3hUwxpCLAiXE4fJ5N21OSxpr+3cfdB7oLWzgSQl2yt3cU0QwRKX
82msZkA6K5BiEZhbU5mgQ/PCci67rWyQeTU5m79Ca+PBlHyYVDgnUKifU+8AKTeJYslX+qlwSxSM
O7ZcpMvDrdvERs7NEGvVGYfNL5U/zUmO9C0z54cFfvw2MZw3SKq8eumczRThXWWZ8W6YVkeZ2GrL
ap/dGDVEQisk0VxnPvFjJ8JG5ufa1dvet3/lKJ2/J92pa5xLbxdnG60m3qvszl5VJZ7/Gi/lJxoz
sYuUso/MW4hXrZ7pB6h9ZXcMVRC5NEY/n6SLgMCaDwDVir2TZNah8KjRuOc0CX1MbQ4ENCUVk5xZ
7gUE/kFFhIrn9X2FVU835KTqucONU1GZHPolfkSYvpeOu0dURBsTNi0tjxW0LhPzoAk9qT2JyK6C
alab4LLdjHQHmnfowLZDb6M6soKTkyfZVQr1QJJUFWJuUNZ4X8xvujOWg1O3BbPpI0rc+MXir19T
P70HV/TpDf6pG3tECYZ3VxX241RwIjNQGS61dH6Y9PjUAv3E7fiO7xSak63iMfZhMzjFih0TESd9
1ib7uOgQKdOUd5dtHMNMI9AGSVFJGyjvjfyAep1zw3kEQ7Y8DF33YQzJt9TOyHS0mf0uXVOd2sjf
V/wbRIf8IK+EvRd+U4IXQ4lrLAQeQOpeYH7FAHdBkUeFMhEmjXEIGfwP2txzH9S/omyO7iVBNhuE
y5JtCuVKi5d2W89LspMmO/FotkG3tsjtATAMfYmNiSz5na79dksf/6oZDjkLSEk7F5dloSmpIoYH
LsKUrO9+2AUxHlUQ/FaN/dE3acvGB2CFkvWDmC21Teig7hIGhQdrhGJE4bIrWdrQDLmnJO1hv87z
F3t3gM/1cowGrzuaRTWEpI9erdi6QIC1uBOR6qh6CVB61Hs/K84SgyTeKPnYknRrRccUNga+OHo0
3QyVsY7ne+Tjenn3JoQREY3f0F/8X+NMYg5u146k2rtkbB4bL26OaZX/agb1EyBLSisZB35lMPdP
5m+ezvywnX0iXvyJBzoiK2L5ahWoBdEiBu6EGxxqcLaIeDJng0BtPGbm+GeeqioUmX0du2DeK40b
LJ0aTLeLEZYTmwduLU+m/dJUlfPLG99dlX9oj4TdUQUOkV7cNdnQYBg2x9+aid1TifiRIY2/8wNg
iqUVXLoFF68tzO+qvaMleiVz5WxWSA8hebZTQSxUJM7CjSkN8xoFUBzsPLEakGo+JT0MPwuH6XAc
v5hJeay6jlWluJ8DsrfMZRa4jsx3q3vqrTYPXcweGxX0dciGC07lD0FpLWghbWOfKKBZWS8mIvl7
mSQszE121OwU955YU54obpVqRBhXzXdjJl/ZyqW7DYIx2kM9IDEHml6YuNMbMPUPRfN/yzyVbC0H
Olnaf6+AQIWVqT81sMrt4rK71cIb0bqk+05Uew8VIhe/i7cCjTqgaRxteKNJFxLqw/JkenFcimLi
AkA1o45vyVDfwZgbtk7QNPeKFAaYT5G6jkEeOuNw8sldfqzEWCAg5Gv16Lf05UrzTr1s59LBdLNu
ODv2sg48sVlltbOqklYv/RrCsGozuNfi2U/Ofs2QFFZGcjZlfjJ6C+NwHNR3tdeytXK6Y9PGeJNJ
w6PRa75DPf2wFGD9uStD0yL0YMpwoVaZ9TNBiue2zr3R1XQOsYCWNTY9SVThKuY7eb3xDGbxceQ0
gipxMduOy1h1xs8g3Vr2aLwGZvoQW0NMoKe+Rzed60WfA6VmGoj+miS7fGQ1F68th+AYxylU6rL7
4K7j7EviYnd4sZn3Okw4W3MxNnqBEGwxgGfZjB8qlANd3W9APKMnbSdnY7LPLXU+7k2j7PaDu4Z5
dN+jhdyzdvbUuXXEb6WpM6KlPKbweA4O86oGMSBOL988OXGxhE4Bw67xS/K9yUZ/FAiiEcjlbxMJ
Eyv/VGw9aUboH8slZGfM7MdbsruMzNAdEi4aoB8GvW1e5bztAthhShjxe+e0pE0EBzv2LIRWFJFt
hbfcM5MwKxB4cnmtKO0RnVu1nExidpnz0pfoCiJAYGfd2cRiI7BS3AVrjDq9yqhIR5k9VbWE2ook
0gTrAodjXyDLow516eWTEQIs6dgNloAtKdDSK3kxp4gtrGP/QtteIXpAze5QsfTOK+enDAGkpZvZ
NbMd8IEzuiu4B2MvTty8OTMsvWskNDjIQnRLm6M1mMklsKAKFH1DAWPI33FGMkEh3O+2tpvd1Ha7
qczGUxNPu7gc2JQz/gJHRzKeXSUo0+gwWASshYrPExU+5up16cTpv8Gh92DV9vdJcq4ou70sATC9
InO+l/46mCOv+FWbCcPUntvj7WkDdX6DWb7gJm9yBwmCRzQ88oSj6ETfBRt4issnzasXs7XLfeGp
5W401/U7D2gk2iuNwmV0aY/Vc2OtjJYMsdUwNO9FjAzOrZ3QafRMcdyRym2W11RTsMPxQKjQ7Jrm
CSYVkr/SS/ZORudMsU1B/Zxe3NJ7FOwxtpHRwlXnKy9SVu6iVhEnIeObpnCvS6QemKN+qw274yZs
2Bcx7pgpNz4GMH8k3dlzsV56aXboEMJsAsJVSV/OfkzpEm3ha2H8mtBz54G82EK7eGvrhyAZiP4J
CnfnYsOz+pxmXd9cXUWqV9fcxZPbhFlnHcC6sv/wyPGTjGaXHP1mRjz9HJBQjKT2pZqsKBSJRdgX
aVQa0uPdmOGL77L2YHv846SGSF8+A+/57FRwoqH+OWOjB6eRkOFUYUutJGCSkWV0EuSYBqm1H+pk
t9Ay5pVeW+Z596bgjfhLgXpn4TTrunCJvydYaHGeb9OIHQwbhw+oOemhw6u6lXo4sDT+VC1+q1wU
l7YAU029dLL0VNCzLt2z7dRHxK3Eth6SePjpIKi7kq/Wb6Mk3aQIgF6MdPiVB/SPJkdpLM7PA5F0
74kDtU8lvzpjMvd90053y5LifpMXOZ8RFAAo6T8DmK3AdB/MJVBXD8hrNRhgyVYLUAuYY9ssHwPf
GuNWoFpTVv6JQzMdrnznUENM1CJBQ/6Q9rimE7/BRyHlPifVFiXpHqI4pxLGfnMkCbSV8al1FUym
Pg75wqHkx1ghXPSnoyEBNLusjM3QvcU1CaxODdCSizQpwXXImfNoCZ69BExLzLwgbRbuAx64PVvM
B9vvngGsMQucAvurSJ2wSqsQxlr5S6Zq6w6CS7tuGircEpkJAnksNAj2xoyshIl8cPXQapm/ovph
gXZ4/7Uw2rM1DTjzZXRCAeKEbWlSK/O5bCVX924Bn03qlKgOGaQeUHUPtTu+9ApdINt99O0mYeTZ
ZB27gtvqXOmHaVw+rbp4nMwVIUiAIbhNWpnkDG7zqlwLq65Ebl5yOYoFDLmaNti4nyQkF3QQ+Xvh
Mcp12dxPtsTU5syE03jDaRpqd69sZzrQtyT3l3mEthRihGgcT0Yux00gfna+n3OdFn9Scm0S5h9X
MSCdZbNNlUlvrk9ldxqi4RV1q3tpbVSQSbambwCBi6kLkBOu1vyiybcWSVVo7xmO1t1v+thuyDQ8
JKHzRRFsQegkuvLMF1hxajoAQVk31yZNttPYvsP2VGHAOrDH7m/thTmIq09oGbq67dCsSpc1VTT3
7BBQ9EZ16lvrtmq7GBgRDFO+JBobZTd4GMY8kos9j1rHoMSiq7+JeW18bcPvTok3urf2ycMY0CK1
jmxFMccWxgzp6xoJNmsWkzronUMvM7Rr9kXaEDhGhT6NHoTeuhHqbDGVjNiy7uzNPRSYzGRzXomG
iS9JF7WGHeGUb7JSv1FzuAyoZrbHSH3zCQS6n35J6aR0HPRdPHJulxVXm0mq2cZuaxuPGP889bc7
04QtKd4a7xY1xVsoYzAduPK/oSwZUFJR3M81rrv2wfBf1YgDjcwxUqxE/1i6Up4b05Bn1il4crfn
S19Z59uj26EmLK0HeeG7HXmMxlPTVsSdGLSSb4fGacS5Wg+3pyzeYmuCCMI4lctzvR6SfLS5HbXJ
veu66UHaCTl+efBI9nB0uv22bn0JtwPDu+484C3954swtRmjfZddOHnRwp9xuD363552Y7upSqM7
eesLNAvHPHfeV2WW4nR7cvvxJMlNQ6712wQstKMEYes9LxRO64u9PbIGeEiU+XsMtci6bz/DfYqs
TMVYJvnQUAWidlwfWWlpbwV69a3dp/6ZKJWBWsTy0nOfPGpNFrynmT/OhqmPfVuGDQvPuVoPt0cB
/bm/HrV8Tbe/oSkAZChbIo3d0ZYbqll9pmeiz1YHIWswq3EH2ZxZ/ZISVGOt/980gX5aySSkuZlH
HEWMWZvhvICD/eswkduV89n81w8H7iicJbiA2es+Gm2G1cH0BspIHgXr4e+flVTrR7w86xxzPGtX
/OOQGwMB3b56ndy13eaJ5xg0HpHEQFuGZBTMnQe1kxMgrr8PIjfrM0V2fSb7bNz5ZtwR9ueqkwga
ZJNGVh9nbs9nRDEQZKjROaERQNqtwXCmICeOwotYtPWpkTGZDfpbwhcdwrRwR1wH9nwS7icQ/PFs
ksZ5aMC3IKsdz8xOx/Pt536F/pE+6ECit78420qveqV57pkpeWzhmzzoOZ8zTQx58SnSKx6z/pxN
Tt4da5X2yIj9lFQmhM6INfT570O+2skzl5SYaiqfbj/n9+OMCWAULqO5jVcYDKys7lyXZkIXD8jW
PIv6EFcwGh2is9M6QUO7etX/PpTrL+1sjXP69sNHa/0XBGLzs1r/wWZ9Ff2M4IL+H89bA2YogbIt
wS7Va4UaGH5WQLA7cbKxxzLpMWC3TLZJZWlitYqBtiT6PSANkVQGcJaJsL8PU4O+NxvpiyzuT2yh
wcZLUTJmxjUaupPfQmwxohkDesYc1zHwmYxVQ9KOE32ijHuKk/YwmIOz76FOAof4NhflGAKJNlSK
bofhOEO8ia10o69gtZlSuu6v1HjBvNOEU5EEWwjm77MT31mpjeOWap0g2zHYF/OvQuEZ8rmOoZAF
+NUZphk28ZjxxlzjeUk4ZtNwTG1Aaq5/NmSBYdDK32OfaA4UbkFGTLLu8el1sOdZUjE21b5FbKT+
Q0nXn3qHqtTI3lUGhc1NWS9J7ctnZ2eDEti6a7tcEmdBXPKwhzHaP6QV/6wPdYwuZXW1JsJPi2bM
9mlbupt8HDYmTrupt35pa9yQFcl+AgEOr9z4tE3Oi2p2PS4t5EoRosphRK3DrPTLyN+7wltAnLiY
sXI2XBIZOdQcA+i5d+qCFKQIPNBNlrfu1SvbU5YO70E5XIe2ms8YpCnleWcEPzX9Y9eTY2ZYb9gL
8GtTLBej8a2yylejr9DD6nWXWQJDNSIHgQikcge97OcQFBqDJ2KHc1G233Di9md69/Q2DHnyhPjs
oeltPFd6YVVO8hSP76ke21c6WRtXMksMEM0EObD2JsqfpthZjfIIojzubzhYptAT/cfgAOvsGxpQ
2v1iYJP/AED2SfQcwcte8kMvnoJ4ZKBEGvkyjLifkFCVP/jAv2EjDRmGkhgnAahZ1SEe5C9y716Y
+xHkBMI7jh6XCBbm1NP3DIRz0EBYctoSm8md1KHFQpQVts8K3nMPTqsgpP3+UI7HyMSahUrLPFiV
lx0Ce0wZ3Lfkj03xb0JwnY1FQc5sYe2uDTi84MkJmRFA2LOzM2uG5yvL1E6bndUFb+wQps08scXU
1Aiq+06v4Ps4pZCDHIRopCKzWbJWzamqHkkKU3Q5OvNo+UxD5uRtaJHbdcTAYkCsK0CGyaUQj+0z
FBuk7wRGUIJ/Lpav927NlJFhM41QhLRTNWJdZf7sSLJt2iuXFmcX8L90xh0SO86nXajiWDLmLdyF
km16N0Vh7+NBf4+MPt8Zjpmzt+c069KEzkVK4VNhn03Kz5gvhn24s6tiJCqpNmnbsGPs/PTUlsy0
y3mBa9SsQ6giel1mXmkEK3cvPGBOwkmuXFybdZSRe73GDD0jTAFmjNO2Jj4LOrhX9Omz/VgTJrqz
vBjlEh83vRjrbDb+F1Z58y6qhpLtufNQSySHThoxZKfVNxM4e2nS7zMWa2hfOIQE1KlYEYuUgOsX
kfnhptl3Gtvg5+IVoF6fal/EF9ZWwgI1tiXebKvd0JjY2iVujRoPYFbPvffgEP22xlO/os9TbE1+
GQb/jRIL0dJEzBx3r11nWu7ez42fjl0QczeYf9qx244LEqpKjcseABaSBbt4dceR2JoMxyhJNn3o
2TAnimg15Q/0n/Fgsmatkcg0upGuF/UDzswcJ36duG9jpuWjeewaPDCceVENU6CquhgHqvuFJ/+t
nPIdeFT4Zw1xjbHfHBvHLrdl5gw7NZcYjFnYZY6TkWT60Iq5nZJa+wlwdtj7er6TlnPPgoUYWLG5
kVbP76Y1yebyPsnfnQFdl9s273JJozNU5X2DoZD+rFrexwHJBnJ6OmuLc2qle1/NFi1aucciNh/z
NR5PBe8ZpFjI9ja+NKw+9EOKwzyrK1ZV4hQpP9G6Q9Waf8RQiA6rUWmTD+4rhec3M7EM2ljTwQu4
/2MUDwetCX8q4PkpDHBm8K2P5nSLXU5wzYzvSVTTTfbO5mixGamRLXiz9zLaIlxm82DLmVxL5jFs
+JyarXL1VeXDN9SOOSKYNWNq+AJKKdnXimdCh0u6I8amaKJ2W1TxeDeY/UNX5L9pBtqDu01WrtVg
0xdjbgnvq4rUKV1/dvuD20GtGJtipcykcf5OX5NY1YUq5XZo8IxTACG9LhLaYriXj8q1VwPbxgza
56LoxgOJmFgXAUKRj+pCzz/fDriNAVytT+dIR2t8jCLiOxK7eiLLPdioWjJa6Y0BVrCNpJrBhE+A
aq9g5ih6kozpgNkx/mw2ESO/mxbKs7vpmEfZtci58UBwfkgmbuNBKnyxLcd2OtdQ7DPTnKnw1XSe
ghEpGo3bVfRLz9P3OioUiljXA/+SdtXp9vOGAKgDGAE29f5TQ/segw/jSZU9j5F2yT8ugrPlEmSO
o2TSjjrXsqdTWCzsShllnTyfQsjtUEXl2kFqa1TlRhLhF84m0jxr8fPLIvriYscjHRG2V/GswACP
rkYZHVcOeps1MkpCw7Njyk53Pdwe3Q5jmrOluj0ksg/S1X5IzOxSEnF2mTJLMB8Wv+seGN7sc23n
NgXcTDhmSLfsV2ymLYF3bnMGV9qeb0/Z6qFnNfQReBH9j/U78m44stujYcGOBj+umbwG5Arqy6WF
QeJ73kzDXpE6y+YPRze/yp5KeudY2xc+DoLOnsxCGQfLdotjGjnQCykD/z5YhMacO+SrObBvHt7+
ZCYAPpLsF7IsKS6Jxn4zlAora/2ZrefkbE4N7l/VXtHiog77+2fa7a5wPFIuVHZ+7qLj/YQRclzP
brH+tdsj5tEaVu37CO8da/VknYsh5koAornqG27Ax9tBrFuEZbGzfAP5bhdYBb2ZdRfxLxBIJ0V9
Lsaq3nVjpy5yMA5pSZ9apS2JFfTzzkZ3KCOM3Cpo6eVZk7eVdePTbV7LeltHMcqtlnNsLfVvB0/1
wV7G3n2xbua08n9D20123NZPHqP53koowynhSsW5U61luBd3eChMbAxq1XQwsAOLNq1YtL72vK1w
Z3cjS1Jy/z4EvpkfRcwWtkwAP/K54sdRxp8bO9FYqYm3w994RasJHACKnKOOTvz9pPr7bEVO/qUW
6ZsQQEJ9JEFh8cwtIDZ51K69HdY9YrHuFgOy2rdzTB/39kXEq84tX1YKX9d6LjHq9NkTijSG+JTk
dYWI2G9L59JY4qIZAdGghBB/QEJWYKFa6KdiwPwroDCuq+HQz/axX+loRR09R0FQ7m+/ZywK2D5Q
8Fjyui7CGWqNT9pfGOd4PbU6yVSWY2te7GCT6k2w7W0jZDheOGTVRzdwhVnrqWEqh7qVUG0wzhZA
OW7w52b909tTu2z1wQJ7qNdNHtTtchdZprkZF5uF0lrVIkHSKO4c4DSHbmEylDB48geawlb/w/1P
7s5juXEty6K/0lHjxgt4M6gJCZIgKVHeThAyKXjv8fW9cFmvlC8rqyJq2hMKoBcIc+85e6+tTrfx
HGM8WmahAlKagkXgrLSsQzqg5llHbIu+6I5WSlRJSVlBSHDGfAxJJF2+YrHsn3WD7JTuASmDfLmw
eib3uAYQtJwpUorDa5TQl1bDT4hNMKaNIqCmuOvmCuQjHwL9U9uHpifecsIl9I93F+tyQgTt8tm0
qqp/AamKO/tea9a5Pt9IXfIaBtrOHEJ71/SodamkclpiD1Fwjc6S54/LyWW5r9bNCtKwjvxh+Y91
qwPeKbZDLDXPs67YOJjHlbw8GF7kiHEOVtqZh7Zp1kj+tfOxKb4iinT8xTiEXLQgjC0z+90nDjRd
yiNNNQU7cymlLGuQkz/JqegBq4EZ9WkfrnWQymv4lhwqy9cSx4tYFTcCQjp0YecCjWYEtDxlnKRq
q4E5chrjFOgp6hJ+3dhCz8wFMkT7vU0iJoH90O37LMN/DRqZgTD98HJ65gqGo9nMwFMn9Q1J3MAX
7rSOtFkn6U5KrjB9CFC5MqdxR2otpEzVl30kXzOCoBjJmUtN29StezILowo1K3F43a5SQo5B0E0F
W1Ut+4+SuuaqcLJbu1SfcWi+mKl9qkrFcZlREldZkittGcZFGs/zrozRNMoybqAFYGaVL0ZHyERl
yLeSQaZzRnrHGhcQbJPsNXBghHS9mm3SMlrnoU/Hlcpir9kJcA/9oZuOWuVfFrggC9UYoEF3p3hI
X4sm5WSrX0K6yVdED39Qjm9ue2qVfUoY8RhOt6kPSILxGLF0ZF0CL7WqBUuECcStU/OSMv21HRPC
Y90ogNI3pZ6QLGhGV+MSlR4Bxt3Yk77RVCbGDFIZqLTDvqyLD47IeYXCt1+pkW9zZSYmu4mBbtoN
8ge6BfkRextJPVoOL63q3gv52rB8/SP064nWxNLiKRij9lmAoUZ+DHTpyqFwsYmRLu/Nof1SBIAA
gsBYNaBICsnZioORovPifiB8NK/l3WDaO3EWcWrYcGuxmIwB/vBpjwwBRQEeKCgiswRPOncOI8L/
cyTM/1+JpmWTM/AfJJpF3r7lb39VaIrX/Bk0J+t/oKE3l8APhU6A/lPQHBl0sqEolqzpUFQVmU/K
i7oN//43kTZHNpCsmrZh6KgL/inV1PU/NHjKDk5y5JWmqf9XaXOqpvAFfspNMGTDlE2Fg1TTDFu1
9V9zE8q5SOBzTeGVOS26IQYRMpE8HpaEcQEC7Occiwf2lWPW2fEm7aNXu7Epw0JPRB4QUlQPjx0V
ky0SiNjt8i97mciWrfGi2u2tXtbx2uqJTJh6ZMjKkgfXOuzMlUU7vLiB8kdvkjA7Ls7w65OpfZ/n
lJzOeN4oEYTkpNZewgQIm5rvTD1rr9Jkkm9C5FDI9FaJhCMxJVFlZWCAUFJ9ZPZDcM3ANFVLrqt5
fpSM7EmbpGhXfDH8ZXhW72p76Ux0tH5DILC7Kh0JF/LTXcDLmORQ0aDG/YwMD4igNX2OOh1Ctt6a
KMvAm3t7JeskVk3wXYL+DcxFcpMRDtA5NZ0RxqoXlop9qw8ZHsz4R9NuClzkcyR8ONFnhasm79Ni
6xj48XsXfou8k21gbSP1UXQuG1ArCUyDYtypJWYCIzEPcgjDKcQTv9IJPjE4b1AB6LoL4HVlsOjV
JCSUyORt4HTJRgW67MbqdA0iJE9H46rKCaqCPee2emCvI825kyLQznMtX7d9AatHytv1nIQF5JM7
pkj1RlIMiP96+qzURKBVYKOVDs0XPdpgi0iI1maJugxkxVaLmxfS52jkYNPd5DiYVQcGRFmRImKD
1ldoIGVkyG0jk+lZwBZIIVEONDJeAd/fkkymb9U4k7mAczFheEKbb57DNYa8q2oI6yPoJvptEsr3
zNZdCtth6+je1PMexIY/WiVREpmVOW6Yqm9MZkbSDtDHxiFgxyTMXZn8cI8glOWHHU+SVuHCmBHD
RAwEkRKiMRmJ0oksJISmfJnNCIyCmIlkYr3C0FlgoAEx9lOL3uQUVgElb618y1q0ZBJnfNQJRAgq
9SLPmc3tqF1oKqS+oGRqBhYb/ztXg1T9cuBh7WEhPssRBcx6ZK62gPzGIo5crVZpp5sBKQWYDT4S
qcWBkoPZN8Mi3+kgBy6AtiwVG/XGKZLcDfHwgKx59EMnPSKnRXkZcamDt+xKcQbCv1GQgEIRHKPb
sSFYL4w3lf5hYKsN286V6ytrYZ0HpO4haFqHGce3pbi0xOn2E98U1nqyJzDjiUlIuCoJ0sYg7eOK
zElh1603qF2fdBvltTwr+H9QVy5zqmYawZNNxg8rHy81Oee9icahNNB1Kyz27OpA3dd9o9D4Yw6x
VRYHo1OWnlQVi72KlMFmVSvMkhT8zmje9hYx19cIsakZ5y1DDqTIkMs2dUQH0A+xZcx51rld6vGr
ZUuUPQ3jqm4A6CFMo4WP5QiEnrblDLz2LeOTLZ4zRVaVYzLQlkLRoNj8ti1yB5iJeFp0GGz6pg48
zTdVHC2Fekyi4Y1u17ZouhGWZhSvZrPJ1qYMpAT4PSXUvhj2KHCfSyc8yYVdu+Gi8OrpB+IMAaao
Qz5ybbLesOWH65Se+tQ2xDNiHt6VDnLQzh/gizqMl9LnoFDYw/JR21UdBih5FUoxOJJmAtVEeDb8
BPq97Za8sTdby26TNHwz8ugqJxT0SrJwVQ8+Wh7GZTdxN12GDxHcE+I7XMz+7Xqk905halcNTbEF
JmfvVBK426mDiKFP0B1HemqU/VMSMmI1oRTP5CvvCF5k6jehV0rnoT5EtFIOqRM2ByZJ6c4J5OP3
XeIZ5HvKKp0q8ZrzY8sLf1pHrFeDB6SQGEN1IiGCeo9YohV0PUvmp4Y3IA41ZSdG52JujNmA8fEy
Hhc3SW1mG8J4voAr0IOqrGbcTY1zhS0hhQRUMFocDY4FGxpcMzd7wgv6Ve8PzroK9YuZE7VrhhZw
cyyCp5CimzzLOMWY1iDfA+BtC2yzWBQ3TVlT0+ZfWosZobjBcJ8dYM3kh+/7lHZU3DxEYUDWCkNF
LqMD02W6SZwJ47m+JQOJnjA9k0Cd7ws7X8rn9mk2yAFuohQvaXclSxqd2+WmNAKVUky475oMLVet
JAd00+xXyQFhyrUZBE+tn5E6F7QoPRjaIymwW9vZa8hFUkqHQebVibppleWXMxS4v21wNwIhldfi
PmTY/JoUYvZD+5BR0icW0LWTZvKCLPJMMiG342i/tUzK2lirjkAxvsCnGhvJpo8dW82VscxlxNxf
+Dtk68TEf97rmpQXnpjPWOqHQ5SXBx1oIZrOqOtDYxXA3jyIGwdm4qGjlEd8wrKotJweITK2mwrz
kyehAq1ak+D0EWb+kGDHK/WCM24gMWYVU/B2qSFqsJ4P+o1ljHd49nrE/4cQX9UqMkNUz4p8gV4F
jaXVv8oKdMCshVtPvMFWThUvyyFDZMOSJKEzfe99sjLPe4Amd+O61fuIZAKKOuKTvm9+uU8Nupq6
DN78bCDDbyOqI1kTj+sZDuVabKU6Qr6cRdWP79qIWBJzvV/u48pYb5E+3vZL81XczGjWUTBTkozn
AkI4FUo6lLQlSn0wx3KXOXiWl0qMMPaJG82PDBpM6nOejKnYHeYlQCTQ8SRXsvqlTir5CkHny7m/
G+wpCt9DUjqkcWG9V8vuPS5FEHvBrn+vggYFfS4eGa2xhj0siiEC2D0L+rw1JcU/niEeqyV9i+c6
jNcNtZPvd+rzPnNNFd+CeDdtOfzE0vltzh+xfAOx9NPHiPUu6x5sLKHItv58ilgSb5OJr/P9Ud/P
EfcVVAn1SbKDHdCS118e/Ler4oFf3vP8Vc8fJx4/3yG22U//xk+L4lmoUGZGICNJXGktFefN+f3W
Pz39t//J7x//7VN/96WtDOI+1WP09QzMK60Jj6Meh8diUkYksbKy82uCKMQDPg16xPrLc7JgMREV
y6JYN7IHDhIO+dC4s5q02gYzCgA7Xdjyv19sSoZ4SG9VUiZw1ih0Rl1tXFr71lIDJqeEmp54qVgX
N0qY96R6UZZQelgFJfg3t2zGbqVXx5yG6FbXZzzBjYrNmMvoRu971BSpmW3NpVY1ibKVzoUILVZ5
ZWXVQYD3i+Ucbi+7nFgdIxlE8ve6uFOA7cXSLy8phrT1+pZh0VKdEzfoTorzkppge9JjxgHOkrgg
3qQQMQhisSeXiRb08vHncASx+NO9KH6fc4MBidlM1QFDpbaxi+rFxJRPjZjSTBdL6b7tl9CQ2Hak
zZioD1EfvgWqyTxoORrFjQgqiBkMrwzfiTfqlL7nkwpSilaYPI/HRC9pqTqdJwD/ykgJuHfWpV22
blgEG/w6nFvbT/rkGdE6vCsT0+z81j5BbbZu7c1o+JwH57oCn7kS/4efmHf+0vw/c/3FfWIzcO61
9rzu+/sBJidpDfXV6nsrlqioE/q5FD5p/YDQMaB/ClENI6XnXpG1TTmjTjk/RV9+4FpLn8tRMTZy
nWIXnJZzoCyNFbGqcM587Xas4x1DgtFtscplcTp641KrVzuCeBFog9RNcTW64ls6SXuqNQjc4iuI
7+WbEZQw9WrW8pbRm3ZzfuI/f1qxmnfdRwxGbYUHg3pKEVP/FJ/SLVeofvk84hX418R6IsrRSuaV
RTJBUmwGGdYMAojJaPPhsiMX0xMaIHsZ+wyLJIh94asMs+z8+4pfohFv/dcfJrK1H2kPY31yahdv
lMNRYmnobwqqhHbv44vhWlqyycQvI3brQO7JgGF64Rf/yL8Qj4kbEcbwvSr+1/MOvey/v1sVTxZP
EY9+v/aXt2rzfmTscSkOObGviS8jVs+hGd/rYul85xxRfSOBIT3/XgFsB0+eDSr6XKTExzLX5EgW
iyRbcqidF8XxLb4NI78/D0DgMwwlvr9yUOYg9RgnSk53LxIw4qV9EEq+NG/EYULZpMBfNemvYHLK
HfrqBCNLGMob8fTzor8cKBBDjY4xBUQ7+j3LniqWvm++75tmFAeTom5KJaIb+ec5SfxP4qbtl1AQ
sYjSg68sFs/fvpzHKyO+HIs23cIbu2qKad6S7Q28tkppNZr6uy2+iF4fkGjLe7GxneXEJZa+t/33
fVYBOAHgjnQOrBEPiI/83WvFfd8/4/ebfr/fL6+N8ocuQakotoU4cXZWWOeeWBdHHls8aY9i/fzl
iZijkCKhoxXvJX7T733Lmd+gBFBGFRsew/N0Dm8Jv4Nofr8o3uJ8qhpxG3t2mbrp0toS2T7iXCJW
xZK473tV3Gcuo+D/6nniyYP/MSh1vhefLw4Uau3stt/HzDkL57wzi3sdYgdm5DN/Hndi6fwssfjr
+k/v+tOzfv2AX18lKWiGW/NemWUQPMvmFJcRsSRe+7v7vp8iHlXFKFAsft+In+Z7VSyJ1/3bdy0V
my3y/RLxxF8+6nf3/fKuv3xSsJzwR3lTL90VccySq4iVBdqwONa/b2ZbK5H1LdeT7zvF0vd987nr
tzynajWO9vMzxelWvPn3U396RCyiPuiJI1A5JS/nLpB/aOK+D5Sf1s+L4rj66V6xLp7/8+FJhMCI
BqMDuEJJj8Fx9YEDzVRl/TqdyXwzA6Js89LZYV2R187wkIy5tpabTn7gdALJZCytG+rCBdbqrnoo
yWPQgdCtZnq7L7mee2alSQ+q4pPboRaVq/r9XRKXeHRr8LAyGev7CIGgbBq3+RjTsdZw59OEKS9m
AjlcK2jjfabD9bUiyo3USZCKINix+6zaDRbVOgIUSBBbznG//sPn08lMXmq3TKoWJwIWfDaauLyK
C+v3zTkJ6Xv9fMkV6797+i/3iUu3uO/8Cb973fkTBsJOiHeQZeg8Yki33Ngix+p7Hfs5kxhK54vq
cDl+l/VhObjOd/728V9eDmZ/ci3TAp/WEmazFi/PbCuPr8Qz+6SiqztWN+KBSRyCv1+MgjRYG2nx
oUS1ucYLQ1sKPkE6tLh7I3Kb4yH8gBbZSSU/NMEmsW4BOnzGEKRvo6b2KNhZhwG34Jp5FD3oVn9s
SmDOEBLt0TlpOVIhOy5fbXCAapMZ9PWMWyRdH9BejHXE6XkTMfT3hoVF3cxIafUoH1YwLxu3o6Po
Ssid4Cp0zboyMtR3cUtdkzrjrpW6Y/1qBqGBboGRIVivlo+4DlIZrf+A4TKdCIGNZiRfYJYhlqNa
drDirhUjORJnm3lc4p8TAgfcqLAMV5L8R7PrXoJwJHs7zVTXoAU5UmejykcwTU4hfFVBAMPnPNUr
xyL+3BpHjUrBdOrDgCoFUC1Khlmx9ZMAGhVFi6lkiV4m2hnI6kEDWlxv/JRo5+JTgoSuSyTNzn27
Ixf8C/QmeZuSGm3KkG+eGo+pqU8wBpmCl4V13YfxG1bMwAN1sKZMgNTNf+rM6obQCsQMEdm7JlsV
4OtafdfIMDt1E+F1TiVvjdjYWrUP6S3LP0Hp7g2pX1Dh47hlktxtpiS/JrrKuWLe92E5oYSX17I9
Cxz4vHQzlQFVU4qPAgQvdd4cFA3OkmY2Y5i3MGcD4jqo3KTEkJGmYDbQ2Irc9NJaR9PRI+Mb5Xo7
FAnDT5oIjo3uWClD4obBGvZAUUky3GWKXrsafj2Yd9odGmqbRPdKdy2IiXXVPDizr7mWFTjoI527
eGwn4pSa6CY2uucwjHcJWo37Alst3ArlHgUUvGAVdjEnKBKyFf8yn8EZdgHhAnB8RTv5mNdEp+W9
YqyB4u1sp3qbsiXWZU5UVGK6jQMyay4sBY2ZKeUvnU2wFJGQNMChDifA16npPWST8sbsk1klJvVt
3vTe6Nc+/+5I0TmnzNQRj54p/bs5pCS66tgCUsm8qLRhq1l4kJezP7ASznrUm2jUrtOcFPYpzS/q
LtiFutLt2wEIn7anuyhtiJR/Qf05bhMKrFUH1P1KbwE+pSa9CniYaF+XzCSiJ1LFvNcxoM2gHKxS
Cd8nTX6PyzG/q/skPuRG0bpmobjscsqpnaiV02/BVDAcnTmy74ZUubAGZiq+XqKzDi7GOm+8weC6
UtBh69Qi2E3dj8CK8msy1D5tZfDIrCW7oi5ozoF3m+oQm/Bwp3by+2zm6iVnioQKAvpiLkMvyUiM
lYrucVNX1XMaG5AOHRJCsEYyOSRQedFvJF34NrfIxRwtPTgFKmeykp6LrVog/0rM5tUcaCXEE8GN
FpnTrXphDuqrZEPvKySkmg5i6uZ2Kj/yyghvYplk6bIkJTNoaopNIVHUWl1fEFnbIloawMWZ7CTU
iKcICJwjWR+KH5KlJmXJlWlgLDA1IOcFmYCabN1PgZ65SqMWm8IfMbnBZXYazhiqzD4by3hQl15i
Wmbg7krnM6PUlo3DrvSnmWCs/MaqkiPlWMTf1j7BypUo6ZMTcTXsVzahUziNaunODvgMp/YKlbpn
bhg7XUtuVBtPSB2duPyZ8N9WZkXmDL8jnNq7Qq7VDzRxsOKfBgQSOM5DeTuk/rpJ2ZCSkh6HGM9B
zce55LSpRv/kkOK2TadpMwLsQbnVXWdGdhwwzGw0aQadUGahZ+vI94kTtCBaaQBeLeOxNwr5UPlP
cEhczGsbRGuPZLQgcnCsAe28erRrLNF67N+ofrQpaj/e2l3buMNckri9FMlliY1QKJc2CSLYusaT
Pkq+G+kNV4iJ6xJ4znlNA2C6YDyDs7H+0gvd9KoeOEeIrc0HPtuDlmUGD1xan/N9W9eQxIcu31c6
M0JTBZAvKRzlQaE4qxQbJFoocztVw0BAeVvhqK61bUnTJnIAfkcdSrB4wZdx5ucIBDnLi4Jui+mL
s4ul05Qd9RYYwkvZ0jNVa1pBhAF+SUH7Ecz9DAflph80BNxFT1RBDXtGT9Czo5bLjTC41GbAxnJZ
oQtPkmMnaQdtequaUjql6szuEqaXgyTh7wGPuacptyoMlLQo5HcpWS0UChCwZFBT+54ExrZujnZg
Ibam3v/E+fFoOlmwDmR21HzScdNxslIVaaFPJrdU5t02K0hfYYu5iebEOy0JX2OlOIFQwkHRDAlv
WcwravmXqtRfz218dGpOb51vvjNj3jUVxVonuqQpDoY8NtF6J1yNJD+4VE2V1KbKPvmyFK21eg5X
Xa/QrTLHGyMywh3qWP6tYva0PHeOB6WkFzxyOALhfEgVti4JwEAifHR8WvQkN4O9Sd98n66+NGNZ
HhEIIzjsvGh67OEJrXuseGkSwUUyb0jK2dGYSxCAbSkeacjjpwtn4BCvbFCe09K9GbtXutscoD5v
VIAP8fyUML5MeUimsL0JfIDdaqEC7xv2XcoWAia0rZ0xPioykmHJ39TlxTA2zm0QBcO+1ldQBEnf
NPOI0UC/GrKicH1n8GIZWjUd5RSzQhzAWjFJf2sHLXG5Qh2AVrbrIWU83hsJZNyowAqZjRtydjj1
zdFdp04I6zOT0XQl0cPMnWmlSE2AsZLM5qaqHnzl2prTUzLAgbFeNWdOCEjuKW1hG9KWoHLZHJfC
D2m5eRiXyPUgvlejtDQtu6PRq/K6TI66RIpbYu0CjUAsNZVqrLnNCxatVVVr8z1Ks+uowdqe491H
FA6giWvXjvAlfAK28YKtAY9SeRwkIg7SEf+oRtiNF/XDo92EnmLl1b6N63FtWsnMRW7vo6iisx92
e8ecXMMJGDBHoYXe/TrsUJIzbiodAiCVcr7FF05lOA0lHQSvfCJgZzz5Q7V1EppPasxwv57eqLT5
q94IP8t8xuBm+Rv6tWyJSNmG+4KIc34gjNmZ7JbaHSoJm9QsQwJTwgU1JfEiAH7tVuV84KpEJ7ir
OASjaeVnzXOP+gJLSvliG+TndJaykhsbYHr4lU3JC0oT7KzUJS7qvL1FM+9sQ6M3vDGw38MsuTcy
4rYRxMir1sKL0qTY0APFuAutp4z5D+1obAF1WpobpYwuMgOm5qsVhNUu6igHE+YpgRy8QGz/Kk8A
apuCcQtBXmuFs2kBffk26pujVczwN/yArj3m4WjipExWaepOikXXd+jXSocnKrtWNS3eD0P3aE/2
V12ZyrrMTG3t9CQmh9NljwwgqasQbHA77eCQD+GiLE+6ch9J145qVmsknZQNVQA7VlcyOcX/ADJg
rzaOccHkgjlD1lNdPoz8VF5KcMBWes4HlYF64RRHNaKZntloPA39LuLsYNl7zugP2Wy7MNqmo1xf
J6NMOlpGfmanf4FGg+WCBAhRc7zO9EtC40l2KHuMDr2zJQHJNRdDQmE4wLB8/yQ3vboKKiyvDLsj
+p1z1A27PK5qVw5J4QkiOdqAv+UMxMlPa4brbhwPDuMgRlXpbm4mhH5+wH7vDAzCE5m87A6EdSt7
Y5zpNxBtEL3QCA09LL4vYElORJfXpzbHUz+GtYS+U9nCGdiaYUlgIRNoxZZzKHXjVm+XqclAgvZk
v2aZSoNQS2CnmHbF3m8/AJ50J0YAo1/exkDAC0VHoorGstPGkmJsE7upOVykkDEC2pJubKqPKM4/
rTlIATTFTBYswjhLQ8vWaRbvmDY8VwW+qQ7NQSqDUJMSok7sgcunMleek9e7sUNJ4FhosSeocnP3
gGLWOuTxdSeTV+TYZri28+wtz6wLK6IABK8G3f2EyqJTjP6I7Ndc9diAO/bCQQXHB/HuDpLzh2Eb
w3NhO09VnRIOoaWfUSyRME+IAPY5PLoa+1eqQws31Me0tp4alD00SJVNG5jw1HLVDXMtX0ttA8Bl
RJfkV4Gn5PFj2erZXYMw2wV4sx5nxE5xJD3kMVywBkCMX0wZ9Hmq6LkyP0GxqzbymG5Dm9/SNGL2
nKJxgxoIELjycGsyHqgnVPQ2wrR1Qe1OIctR0k6DNgyrCusVkZpQzEm1sPDP4UtLlV1gOSTELDnf
KR7K2oS+EekMdDBTD+sADKJr1bG06YMblevNFn89fRjSv1rcEkwzVkQhhIhVgF/OarAtDNidEQTP
FbJNG3xPz5AjtJLNQKGY/Jj4UA+TNyRly6EPJ2FqKT6n9kUiV0CuutZ4ypguxaCC1gWqtDVxEyne
J969x2pmy23maZEhr2raYmON2dWMAb1hytAx0ddXbYwrLmXywZksxaFvWJOxDbPUZ5pISGw9D+lq
DmdzZerMknu72WURZ80sm7ypiW8y0yoA8457DuoCOz3y3Li1rgj79bf2CCLWNOW1Vdb9DTR8zg2I
t0JLp3NSo06DahnDM2s54NgDt5hFgM/lhnLAlQdJe0of5RhahMpFawiXOBgrpDtih/6hLm7HoXm0
o9tQhxXdAtABelusE+TleWzu+TXqoCGGiYQdJ+DHg8TqJihuW7MjO6MFiK1BYQbD7TyGZRNu6Hvf
KGpg7lCU5TsLq6tBKqTb1dDflFlBEKuS8hn7DGaUWlVdKGeTFX6lbMt1BeZ0V0bJj2gw3+nf75av
uIfS/2pQ5YLFkT7U40A1bGo9ow12kGsISPPzGnosoaPQiSznIkIFD+Uaa1prHL+qSiJOxgc1xSXi
VmUKstKCuNzqQcboaMknnvlJS4NoMK7CQdCEp64A42uMPf7LbkaDV3dcBrqHWe2eMyVQTwVbj7iM
+iSP0dIRKDBoGHkDQi3Nt06t3cX20oM1rcBV2qUGMV11VVFvG4hdLsGEJcgvJdhYsJ+PttKuhGD2
/60kWANu+p8kwacfw/94byRbhVH94y/C4PMr/yEMtgSN1VZMXf6Z3Gqpf6BjMjXHUE1Uw8qi/P1T
FGz8AexJgVZkaYqu4175FgWrf0DWQXesaZaCjFfW/ht+q6H9VRIM4cninUzEwCC0bNn8hd6qM8gM
KtuavWWAlkTmJTLAjc3E9KG6SD2McrO6rawDpkYKv919+6Z/BPftIwpXijUcEf5EhA2nzae2PBKH
pDBrzHfwCwzmZbJHRhOZYjk17gdAhMQbYp9JdyhUt/kbEE8GMdD6M98NH5TP6gg4bo9pID7vdX9h
1v7MqFXk3/2PXMgcw9As/gDDLT/ebqM8aP7+N+V/ax9guZrZM01D67FTCKfrUALb2nU86B9d3X0t
YdWrMolejEi5/WmHuC7SKSjynz9cd5YteL5///n3vxliC+v8Upahy5ZMKfGvn15gbK3iQIPZ/uAM
R/mruK2vEAfKr+0WgCL2C8I6v6w7/bZg+n6EApDcSVv70rmzwYJcVeVGv1HqS+WCucRbdpr3yU2C
jf9E5NVw05VrOFqn6Q22OqVKJBnxbo5dtCUfxWN4oV3Lu9L+gWwYT68zPyY/Eng31/oLk3KySgpk
wSvjss2Y6a5WZBB3r9VD9tAzitD2MEsyC4KZq4HgK9eQhkijZ/jZXGQXXK4/R3wY3hILWbm55dKd
Jxn8rjph5laOzc4+aG72WjwwxQs/4nv+ne34lH/NO+l2jrakinhUBxN11eNo9oYLeAJcz7fxj8nL
XMKIpg1jfWi2X+oRwEIL/SWW9nBRmndGq521Ip30vWEuobvSvn4l8iIDz/hgg1kBEwpLhAH0PRoD
58FvyLO9ma5nEILkWa5r+764SX4EoOihQ1wW98ZuvkWXlz9lwz3UOVgvbI7gYnrO38iKwF8Mpvwr
rtakWBCgqxySYJPHsDa93t4ODATwW0DNsVaJji3ouceOpV3OAAmZJeXyjS5vKXxZN/XrcDTfi2v/
qi1O6h0MDBAFfeFFwToEIXgb7aQT3YFTcOhnL7g2j4xCJteEc6+ty7f0UNmMFlbhTeFqX/EG8GS3
pbqFqHx4b2PYLtsQtALO/bX/DDimLK6j+za8tI9YnoBvkUcdb2AfHecdqQobBPpIQxCFGy/Kp3+J
IAQQ2TMaE8fNruDxvIaXKkxMNm1TunAdGMNkBgWeVbyzCDpZ5dggj/YT1K0czkvhpj/qGwbB40lF
E3wlv2CMNG6DvQVYkQtahDdnPShr575nSzB9aeHnXVTtSvXit26PlfhKvcWJZD8E7+apa46ttIqe
/AfyY6MVuzYzfzLqAA/szVN2NezllsH9hXXT6Jslj9fL34dtDkXEq7z02UH8unI8gCLxpXPtPM7V
quh2FgSoTbvOODpW6Y/+RLW3O6rxPfyr6opm+VUD8HQZsa0osljJYXhG1Gfd6HQm8PEgs3XJen0z
PUDzNKs2DgHFmyUwduvcQKqHyX5JgrWJZXnYI0Vi7PVRr6flHzS3+cba9zHKKDYkTs5dfDl5fukB
ia/X9SnL1t0+vEziNVL/8EEj4hiuU7/Bwkwgax/AtFopn+lDuKFb+ULtL92pq8kbrzGOmjv8X/D0
H9rXyfUmL3yAKCJx/aYgdGWhEG1Xxr3/1pAkeOgodVz2/X56wlK20Z2Vc9MxEgUpsSPGXKYwsyOq
ulFX9pXWPRB5dtm+hAdYsADdbuUn2c3ckIHkrXJFSsd/Pj/CKP/r2dFWVM6RpA5TldMUw/zr2VFN
Z2YRplp5DarW3JlJ+bCe7Khx//PH/MtJePkYw1EtBwaBrZrLJeLnS8ACiJF9pfIMZbhfPsIhBnAK
xh9zEwHyzIDmzhWX+H/ag35z6gdQ9S9XV1sBtW5j69EtW3dkLuM/fyxwAR1VRtN4irQ4UyJ/QxgS
bOExIC3O1KRXxWhAQ6Vbv3yMA0d3Ffut0Ab8nUzleksy93o53Re+D4HfVjnUUvpbHdFsbaTJF0k3
wvmmklPZdbNVNGIRmfvqG3tUyY5RFeiViK1XSdWcWiB923RGQVPoR2rz8VU+a9WFPpAio8UWCJ+t
XzXNo1p24A0sWA+Y+x36E4W00ez5ts0Y6rOXW1IweaoGGcsuHlrD6u4Co1EvnTSHPFEy40gsaYV1
ptw7bXMxWnm0mwIuZL5cvjh9sQ8MZs8ZaBXjowsGOLuU+mpzCXGhD1lk1MDaA2Fryk6T5z0+Tcaw
dJpXOGCZ2fkYaOt6XTpUHAdqagw1+uso51/gZ285Hdir3Gm2Va1Ih0KmEs/A/0ktawk65ly6qBy+
uroFHzvQ4IsK+S4xff0y6itwYzN+e9JCaJUZ0iGxJw+A2I2ZYkGXpwxDMtMwUDgaX9L+Uu/J++Kc
mofkhCAsWpFoTswVqKOVKs3M6KsMD7OcbyUVIZ4Wy9Zl21gERcw0w+WBC5+lX001OGtT0t8HZ4Rv
BgskVRf0mJV6fa9KFJyMZp8QUj4O8bVWgFhV+Wa5Md8beF/4vqCcss+60H3PKKFjj7N6FfeQhTBB
rdvCpFsamY9dRNtLp2s6LIS21GSQ0DNjUmp9Xs2meWfMcHlLApMT5SRT8SC19lohp3o0budSghEZ
TE9ADR7/j7vzWG5czdLtq9zoOSLgzaAnIEDQU5SXJggpJcF7j6e/C8iqylPndtyImvaEQSolpWgA
/P/e316rHNOP8NqJYeY2Y3M/hvlD7AePctR8xSakNkrzz7PaJVBhX5b76uBKQ4R0ORIg32SQhsal
bSACn/MTdUcAe4C472oztSlZlXFp0pvMYnDidRxcwlJ7Yrr9LAgiNWSLd9pELxQXgiekqrCrGQeJ
e5pCCm1Bu+4GDDnZRjSBe49lYG6F8ZtypSMK6eNYyl+QcJjPz2tOfEnGxJsnJN2Ew4WGWtjpd1So
AhvXY9peGDW1JwZoU16ddD5LU+mUZUCT6AFQKEi8hcOSONilmE0KvVzsnOU9E31hO6bf2MS2BjVv
JdScITfcGhBMC31EvdMR2GeaZffMd+cFDSJsj2bWbbSF5T8aJLr3HQmcbCA+Jr1rPcDPGhg9C69c
+45pio0Pc49yeeyfzGY4sW0m2S5uVYZil2JrM0/wR7hOjpF+hFqjHxX8ul6UZdcp1GIaFj6YV3I1
C4S2U04gbkwwOMZlVpy4YBpAa1UfFCBj3VMuVbDW82kXZ2gME/qBbJHH7phX9b1QBL6nFkHgoGCr
N0iVpEPQAJIrOfPRaTUbx+zlgHmt/iB1VB4S0E5UeZmVlcToMBXR1mgA3603+iTLhzSqWbPJVht6
VWve+S3c8lzQGieW6NkB6y7dYcFPjOqQHAz9Aw8li9b1S5H5QpI8P1CUp8e1fJMWWsnve738iyMi
PoJzwuoZSJC2KrV3A1KjdogsKLdH1J+HsJO/qwDqnSz3kXvH7BYpw+t83wwblossAcqd6TTngvCn
HXlA+lgy+m/y07yT32IUzE59Rt9ylj5Spv+PDPLplmMx0WJz7k7epgeO/eo0AnL8qT3J7VkhnJSL
+WYXt5Cxwjew9eo1/GhOSECJf9r+pfiE4HHHYD/dR/mV90h/NY/NQ7hT6ZGBFOA8fzVKz8AIrdFm
ZnyBF2oDZRkMft1sjIt4R6mcoSLMQDWThAwHYDuimGvspZtJwoJhRrt+kxjQNPCCoqV0gEQZG8CJ
2qd5Z36Z++o76t+wxiSxo7bwofjB/qdSXO15OMEvIIcjWKB0WPXgVXLSi+UZz8UjC3nsD/b4bHiG
J14jDxAbEgMa0tZN+UnfAWeAEf2c32OwQB7myEJmpQ3aimWzI2EpOrY7qWKrsl3qjYjEALxwArU2
APMNaueap0v4qlDBbqdhNzKJyOoK2H1zlNQ9VK2Jo63FirQRUV4B1XMpm5BrbSqIfy5Rl6XordrY
wfQ7DeI4T+9WcW46Zi4qLnMbCtABOCFwPUGnuxkhGfEaYp59SVsP0zuL0wsg8qWctGfgtX6VoczT
/wf9OiFft3EXCQSurzJjE3tuznSC4BqDadXMrQlPzRkgL9kJx9fkUQerFWZlkKGfcA/LmFiJEfXu
BO26tUFw3ApeLVaX34zhKfWx/mRqk7cHmDydnsSmYZleLf2Q0EELdnp+D0t8tN6EC6cw66JpB/2N
BmC/42ORCXte4mUoM3gwLupXz+BT4rIla2EiLD1ViIqsGc1Hxngo4MYXMzrqX4z73OZn/8r+qXmr
ydvgUn2kwcT/DZh3M7/mJ5wtX+zJsBOo33ikLvo5++iKjajY7cuA2hNdwca6cNjgBlk4xhtizsVT
ua0fQrZacOPeOAKUz4zNWuz0En1E3jS2m5vqaZn7c7RL8qSxVJ0d5vcwPlulS5HyBes0ZqeSv//A
3yt2ZxneKstuXmp3BBsu2o90/oiFGJVXPUmhPQV7nia/uu/vCumVjAuTiqZ5CjQH3mucbHgRDTaS
eFE32kmqXOPoH0x2oAibCt4pTBJ2lTi8QcyW+s9d8hzMXqZv9MRLu6PwqeZudB9IOwwSmuVVLMQu
1nUpTSOEGs/jvj8lTPphfHXZcPqCXXn1sUu24wFm4jkOHFY26dcEKvFVRCh38pmVNmzdZz7WFsmJ
foJv99nN2SByi8BGeszqn4x5RPdqg+RA2FHw++w+QfnsmKdsTuEuH5nxcJLX1Gv1DYsBNmDM3z5T
zE2uAL6YQBxoBYOEtQUCG7ItmJvB5COyCXR3OFVsyHNnPjNWxIedUzM16PdaYOOyGbVNeGNHnh+S
5BFmNnS+R9PadC8FK5zRMzfKHrbFq7SVPf0p9SjmvGUkCLl87NNztFWecuoKrnE6Mq0xPwyZO95R
0MbdeWM/89Zu4yVCqJ4TTmOBUzrgYIwvZLDBLrswB/navxLaeec53NjpmvkuPPReP9sBHO9Tmjmz
awEBc8YrkNCp3ojGljSOePHv6fijImFXV24Gh215e99chbfqqD0w6Ni+mgzZ2u/hvjmSmHBZJtyA
PVjINThr9w/xtDW9mZP+3tpan7KbPXMJbe9QBkkngJeX4FL/AvmNR1A+J9HGugrKRmW59VR+do52
5gyrPiqX6Ck5BjtVPgQKAhQXLYk8gcTZpcmpbPeleKff1LPxUDwDf2OBSWAyDxyfT522q7/YGoQU
VOq99ApPar6ypbtwhaEUwh4x+mRmE66uFbhkE6D0GB39lk2WOaV/4HXPHLpDsJsYF3PrV0lxFYWP
gXnBUl1LW0PwkD+Hwm6UtrxPfrjluRTJTcSBoe7leMMmlXaJ323zM2WVoWCxcGJXKX011SerCqty
ivak3sJHwVZMW9qaN9mzHmitQJCiZ8SULXPNoIRxK3d2vQ9lh37TeIrIFYKTv1QX4ISieqnII3JU
/vRkwvZ87IKX+Vd2WU9zCMYP2TvVlQF23nsW7FgWWe50l3nFIbkF0UGRPmn6xyYCzXP0Tr9oAH8F
g4pQR3s0UQXA8uDk3zG9nxz94bGT+KQLP3ZfAQGDeX3H+ceaJrZgj8mhf8BS8Et6ESyHHcFwTt+o
QCiv0pUCSK/Y0jXdz9vqRlUcHUN2C965LnEyUJQPq9925/5a3EfoIX61JI422Qsz06aFpXtDzIdt
c8yljPMjDS6uwzo99KexfApMVuGbRPMAFCoFCb2txNnuLX5vjU1yBZUw3cZXH1z5QkbctHuFT2xM
XpGIBtww238PoCkQRURY/1k9Fe/YpdTnMrqP78zyaGk7bRe/LQtPYRt9jER7mHaMHOYHk0PMbAui
J7d/kXZ0HDwAySCSKIjsRK/dsz3tzhFY1Nqr5G33bcIToGujOUFlYwvo3swHcb74D/nOcP237psW
e8kq4BH4JDZspXY4UIKL6GZPzHb5d8VN3QT35YnxhOSDQGz1o2y795L6xs90yD5k5ZZFm4ZN3czL
3h8HOtIswh+45kU38ll3vehp0R72qzu9I0Osnjir0wEFRBxQG7sQKnoAqrP0fHbmMy1s+ifWlYLS
h7IVv3kAAXMIaLrSYXXU0fOBwIOUkjb+I0ns/Kjd03bTwm2Y3rJvtB1m72bfGgms5DZbx0TaCq6Z
k+C7BASt7np973NZnMR3lXILGtB+FtmcYMUJXmc9c+qEC5TqFgD9OfQiNraDypluwERJtAYIjl3B
/8O/YQAOaGKfspok2+p5YoP+CmzVP9fKT1P/qkOnvuM5EQ8hruTvg2/WMDncdV4UZtt9pC2sEg5G
69a1C9+zfIs71ri2+u3zNuYHLWH7YdPuTWw+x+Fjf+q/cBy+g5Enqjp/Vt/sGq3GKYDm/mCgArFp
07k2D9SStZdgBIPHVWgDMvAwnycnO2VexurSGaDXXCANvaGfzlUPLqbUOyVzGzaaE3cWkVtt1S9x
zxIR1ChRiKN6hsGIghIevhtc0rd8H3vhuGk+Eb0QBA4fq2MBS45g4zm6ml51Mc2j6I3f/bd54VMp
IJZ/nM/hOf9lPQbX9ozRSf209tFzfSJ0tVg4n8dpO+U/0nw3aXaebth6TfE+Z3qk3o6/DJP+7nYE
LibZQDGmjKTxGGXKpjcDeaOOk3icZYDm9Ga14DCziw01QzwOASYiYsH8gyS25z7DPywSLnLblKst
Yz7Scb1Zv2+9t/6YMUB4zpOk4aTcSUdrjCSwG8t307sr4ULdpUG7G7I4vDWitJBQFUcxobeHnGfa
CiGZSarPNWRer1JB55aVOkmAkZBaaG6AyF4JLnNgZzQlM4aHHM1IbpEVHnXN5G+zWiq3aiYSZOQK
Ai/Nsv2ccG3LHDmILJJKnUZmotPBdMgxKyoBT6U/iW5DMpJsiEgxytJ4yn4YuCh836RED92qa4YH
CUJElOXptpKpsIsWC+6WxpZT+Qw/pnL90DSK6RS++SGHAIxDASPBRJI3rXHv1anskBTEr5nWFM1l
uMhKNIbPUbTVKhIKQmxIWzrk5JIUv95W2pIAzLkUFgQc7itWR6aC48uKTbseAzZrI4lpYmNHteO6
XiYzhRRzOIZxekO4DtkPscQ5bJQ3XYXHNnN+iDsGFVDMA1QR4vsSDIFZGkeDi5MfVseeBqg040Gt
KlbIQ+Hf0sh/J4DZHFqAqX0xsn2OOf81s7ZNky2Ne2arjGKfBEf213dtCTNWVmdK4nKWuFNESsaa
WFTADwERbD2FGVyPGO9f2JtQ2oOTX46vaMXkfT8gwmJE/c6PP9Kurg++JX2rZcq2rEcH1U9x7InQ
0ZcCSNyp6ZtqslnxEyY3Z7MkUzG3zFX44/0c3CCGa6+wRxqhEBnJaN/oE1NeBo4V+4+V9kM6sKbL
nD73Ycp1tUpGamrWT4WFXGrG2iYcT+Uk528g7OwSfnQH2cQxgKREaM1+146Ixysx/JlhJksoiWuT
aEqI9mvnU8uruvmpog+/Y16VJL8AZSQgpcvmaniZlv8MIW+QSASrLfBiIzgtIguWq4ftVpXAP0Yx
lOkmlHdiSXkafI03Jyodf2AmjIQeu/llqISXPl/Y+uypLYVqI9nXlhHK3z+Ly+JHNPeJVHKyHti/
U0+LDBIcY2peU12siJKJj62ovuZjsoMsqENXRiEhkhBlcW0BmYFN25kBf8GSCG5eCg0+acaGuMxZ
oipF+5RXTFDnKjPsxmB91qMDbvRT1VkaRz0EvYIFcwlo2CAyaKlvViq9Eqps2ILSwGrJrIEYPxV9
tw1KtgxySAslriLmI9LUk+os2N+HGk0lyAtL2KsiJBSxmWlEW66MGzKsZyEe2DYZAF8N8S0ph894
5EpjMtA/WdSDsnaP1AQsPeIbK+5BW8dPcOqZU1I4paQiu+WwSQsnjMBro2Fwq0lud2ZU6baVR/qh
l7gAGMFjBwzJw17Usy+N2555CkEketltm4ZMoxA9YlP50FR0ho1EksVs272cKgmRq5LrogziCK8A
2+4A1llTUdGL6CByinSViYBl7UOnUei3BV15Na38Fg31k1RNS5lsIg/dSHYotffW0DCMIQ5Pmdqi
eZFJNSfGQpxsaFsgX4qHgnayaAS7kpRhoAtbhgZvCi8tn045B3bCklar1YboavcC+oz1SEovhnN4
drKqZ1hyDfv++A1UFe2rmBEPlTGHODAf+wHXDkYuX1aTrZmLHs6IwB4R3LmaIExOnEzytaQPKIhF
v9WtCPA5c7fgvwNbTUaiFqAtpNT6qFJ2rkWYPeHLtiOQo7ZiKTVgbGY21KS6IJT02tb/DnXVUfru
hUmnFZsQ23oax2450VgT1fGAD8xs5PdwZCFbtm+ifgTrc6GvsSsN0NNm23xbI437rHFE1DaGkJ8B
EFObgQ+8uS9MbZ9V1YNomZexBBQ5gFjHGDfss7r+KoncT1j+gozLaU7mz4zIPgkN0x6Tkb7BX28S
ur81BOu0IIBHL4EFD1uc6e1DB48FG4yFfRMuGnDqpIogn9qOqkgtLHtVc7iPTKiiSRzdRCidWqoR
WKpo+45Ft5kL6yGo42wLPosLK0aEppn3QDMPflyLx6JmqiIW0/uxb9+YgK/sKoO0EkAxBSKt2vA8
boUgfIw94y2hcg36/Eh04jqMFlRoq2vsGW2kLZGTElAvp02ob1SNhzoBvZ1PAJAgFlEyAjasozDV
wDJ8KsaBL5WU1eqhP2I3fRKN0WmKfpM0muRVQ5rSWh2o/vay13A2s3UTA2zbKxdpJu7WT7oXqUmH
8eagafn8MWvRUQpmYc+wwC0zWYOmbfk0jCmbaL19GAnCbvzBuHV8Tje4EiG3WuBtG2i4Xcq+iV5r
oC5RPEPDBVUyE6JgzSx3iiJ4UUmhT0ktaRNJ+Z4827E3oweB5/8cUTxPiuQ1MZKQKzHZ0ZoLmZQT
T86tQcRdKh5Fi6ywrGSUkGOF81StRtuwZGNvNFBlW588agQxfx/H7DtmEq1iEEdbP0eIkyzqi9jE
BjUw2xLIoLnmQdoq9HU2S4RQjWS2hvr0oSYo4gYiw5uiTPazCIalMPdq3HauKUiCHXbE5vOCYcV5
dAYSG8xyMfYzy80GUUqBYWbeKiH7MrKW+saPhbtJbbO9VgLnqk3GaDqmsSooUF48yD9D1VPGTYGP
P/Z4e11TB2cxxWwdmu7cyGFEZzd0Z0YbJ7N9aDKTumZb74HL7VIjogZRa7cBARvzQd0+Yr4t4SXa
RL5xKnUk7WXAxYamVZpGD9XUcMQ02os8ltpGTLK3xBefhjqcPI2JkDayXgyRiQK5H7eaMvgMHjSw
FQL9lbQaVYdYcDRJSWjS5NDzVYOZCXx2BQQXEsdMNOjUBMylZq3J6f0sCMewnB9gkEHfoiOlkinm
MM7U4RGBHWMPpvQFJKU+ow73qOMT4FXLatv77X3Q7IvU+NTlSMRHoB+CbPqJodhvTR3Mnc8rVKiq
243U1ySBFVukhvIGBMGmGjmqjeqXQV6N95KPRNj4mdOOje4kW2lRsctY2Da5LD35Yhec+o6Ngko6
ovC7HgpW9JAgON3SoFnypqSCKlrZCRxbexnW8y3goyGVSuoaQWucZYWVASe2syFioOwsJlOxVLaQ
4rwo76+9shVMmb582Ckec17qockG9bDe+9vDMS1AyAHIDqrkE8WU6UpKpR0GM/zrzfo1s54sFxz4
e7DM5a43Vc8RwAlLcnG2dVtfkt/EDlVQo+e/GIVpSKdbhORFrO9iBWJaC3sqfGHAplRiIxubYHrH
XiClrlPTTNm5LdKSPgiKvUrVSVsIs0mV/uOmm8qbkCnGFtKFfmjiqYbrreFIkUNF/32Tkys9tG8Y
JIyD8K8bnMI2oy/VPl4UKunqUVmkLFrVtStOKBtMqmKKlt+J/iATfdSSEw5J9X+5kV0mCPaXfr7z
0X78n28UE+10+ci+//u/Lt+f9UeT/Dvv8/cP/SPWh3l9CedxkFmaLtLj5/cN30373/8lSKIK79PQ
dPJmkqEA2/wT7VPwrysyZynF0kFwKvzTP9TsqvifRPkkwgzECf4SNRNNFcanpCqWQcpB40/797hB
iqtAnPywP+W92o7kQ0D1n1dwmb9MH6/3/tz8519bjwtrHXT+//8aArUIW4KCZK0jKVm8Xf+vYgU0
rT/Zq8T/eiNSpzLDQJze/MWXki7mFEMeCOdxglicKuHwXJiFvM/nwXD7xbtiImBhdHbP7yrtmKPo
kCNpwS2NsCUuKTOoHx2QS5e5Jtx+yNT1rvfEEGuP0s/eYJWPvgnAr8MGU6OFadHDtJR7s8UXoy3m
mHpxyAyLTYYr3DmN+2cG9Pbp4puxFvZWuzhoSpwAslLjBPEpApUFLJeaAr84BaITZM8GKpthqJgG
Xuw2He2PcsJ3o4mDuElQ4GSLCydbrDjIWu0JTY7EvF02kEHn/2GQS062zMYtV9ribC2WnWTx7fgm
5h1xcfC0EYUWHbCSOqF3p12qOc3WWLw98WLwacv8WY6DXaNr3V4V+p9BDVk/DPlDgosQowcmIH9x
AmktRQV2R+UiC+KNcg3zkCwWIVIo5m5czELSjupjqQnQM4f8As+U+BAionwxEuXTl78YinqTM5q6
WItm9EWgtZ+tILM2BXMPbl8/5oiO2sASNyrk5/MUiWw6i/SuDqvQ4yw1L56kGmFSjzhp1gttq6ql
1xjZbS7NN6il9JkW21IeVCTxux5iwepiQso0ImcykTQpi62JVfWvPqomdxj5HDAj+M7oUOL4A5an
VH9GgoFCevE/qSJVtG5xQoXIoeIOvqfBFGUuXfxaPDHAw7yBSuE/KS3gQtUmAbHN7BoANeuj1zH4
5GUoUzRBgFy2viOJv4qexkmsfQhG2GxTMSudSMfdUyfVyeyXQjwHpC0lnNSZNePdK8prmVm6gwma
pbYU0qbU1es8cl3ONPaQSkb8slVQVAwldG+zcAO9eAbPizINwv+26/sBHTHK+UxxGdty1aqKN/Ks
3Y8T1fSASq6cUukAKMohMNYHtpqQLA2EKlNXBNg5/WqT6SKxSzm8ZAERAikVdpIedxv+1NCRKuMz
rbPPsOqcQq3AKarGfdym36K4UGk0PAcMNOnaVB4E9SNnQI3VIui5Xp6YxNP2WDW+mDz1XaW9qb0i
U9+hP4NS4SYxXyYH6XsSJq4ojZ9zSsd5rOod/lREfm3+YZY4TBpM4YKiPJklk+7dwHslyBUuv/Yo
WJ+jVD4s51cbCrfFm6bCHc7PVjWMu7ZD7uGzQBAou3o5kzbH1o9+9CS75/TozlYQewVqCzdi9FfQ
MRsPoUzl01U75VHOS1qIub9j0ciYAUSq3zfEnlhjvUTZ1DGJIt/FtX5LWhoFMaUjMi+oUaTOFA+6
7MW+EN0ZSe8NqgUKQ6e2COkXi5J6GAuOCSMe6c7nwEjz7hwryWObgZHi6FKFecsJQNEkkhbwd7ts
k8mSeqxIYM3RizZTYZ3bhpUFmw+QV+kxBbbrRIeA9P+ytCTBGFNZgHjr8Vy+5qBXSXOPF/C3fDSI
2HUVa5OWxlsa0BELGmNnZOQzjeRpEtiyB0apOBB/z4FhfsJhH041Q25mEu9En7BtrJv3BYTebbCE
XobKcDU2A7amXBFvmnbc6wwtkZxyBY0Ss8qc1Y3pwPzqVyyLwbeJFSIxOX5TLXCNJeX7AE03GVbm
61vyDKxTB5t9ESqlZfxi/i4zbaczqOE1xMhcWVXfS5+icXdGrMywl+IAZSefM/kpVFvtjtxlJzFS
HtUIZeWB5GaTaNlFqaN7iRpPBRx2w+i+xrCL8NmpJi7SUpIJHzXojHxU4LiiWO+b1l3uO34vkEEo
iEe3CxbXUEfWxJPuMtdLZZGMls2YtTyHLS0tVaHW7G+XQ2ucO4a3NH1yk/hLzsAuaeqhnmVaeHqO
pKkQvquhf+WExFdjTGqddCrC4ota5JWLwamGrmBDM6bxoqY3S8R5HBQnK6ZCVA8/kQxjL89q6gQh
fkl/4FLZ/kz+hCovCR/jtil3jDU6BdvMLTzXH8gJI+1902lNQz1FWgliTnITA1ZMK0SdQwmNTzlw
NIqH5s9MLcjOgXUOCeNeTcsAHrHfTKCyIFkar26qXUUiiRcFiMlmGsPiDLHgcxjl+3qaToAJyLL2
U37q/S2iCigRcvostSqiyUTpvTZHVxpH0x0zMU+VmAuM7VgcO2znSYER7PBxRunMuUyDf26rRftb
ciDDCkw0DGLtSKcp+7aivGF6RmDtIBN9mdWjhcrCzU16yAM7eb9WPvzKJ7nC7w6M7gfqLu1ZNToV
rT6Dgo1uU/ZsygESz/TOUKlIGWIauMmk/2gpMnlTga7Zy73jh0xYkXC851cC6E046Q1ifBeJS/tX
Dk4JhUh2OuFRLC1wCjjGdhR9KNvJHt9MCLiqSEm390PJKgMdjtOXcHoywp4bkePJrjo8PFHRg+6g
CVNK0nfVW2hcGase9PI1owDOdjz/schHwIqrvJYlHTxagoiU+Hd900xOk/XDEXzBRqyNylbrvmZ1
UZsU6hj4bhj5NyuaBDonNgCvxyigVxMl9aLccBl0oj6X9HesI2lajmyJrRwGu8Lp2G2iYdea4wcy
pdE2i8bY9srwHbDrKIxdkyeWU8zCmxzHkTc2RndkraBTUVNpJ9aWxZMhyUzpuNikSfUpMby0r812
5wt6chLEjGaPeZ1aki+zAsu7C2iF6YLkdJlqOSoR4Akt4Y7xYm9qxZZYckD/NWlq21RLR5yW0IRC
OZjXL6b1W313HScMRSmIgUYG4gqhnGyK1+Gl0igP9xV0bAC1sdcaWXFuw9KWJLbanS7yAYIdTm83
+zYmJQE60HEu2olD9JXzTlazDHJ1yoa9gXcCqgJBEnP0J0Z1YQiYGuEDTZA5jAQZFsNEj3HmyloG
hhvHJKJS/l8LRQuhKYpxqMNlpxny1GnVjJDpKN6ERiHZWlH6rhE5e30c3lNwSk6aUC4MahYMqk5b
OYZYOKX7Cva8WzE0b5c5jbwm+Zpj8RO9zYMfAqQoVYr3SccERzib7tSZ2qGOidpMXN9dTZuegInE
xIXIpdS+8mjNWMsLGDAbZgg1v/9SITkJbYjavJuplabc1GQcuYYxMRIVx1zpfskt8V0LTVCGoMTT
S+Exy8zyRgAr8rW9WS2BhxzySmCZ56qIKGtLXMjngFywQv2UtzvoTg0lOD0WK2CzBu3QKhKOKaEW
pLnZVcvFwdMMslLTEOLyRlgMX1ToHxHSXYu6vsDApoGuqMVOTImxM4khiz4qz5COPOrg6BIX8ARm
bCAklYkn6kLWb8SSfkNYVETWQlY2io6dPAaHxUk5Kk9iHPTYaqpv0UqqYxPDPV7vdfJwVTRR2ssC
stDCoBw4GgMMplBToEsMLwJ9RG9IppMK6ugSGhzYlN13Uzx1+4HLJhWAlGqUSAmARfplzBLiDeay
bDcsMoLLhKxcoFIRAv+MnHh04r7UtsiE7Fid/B0XilPdGO0xxSSza/z5NsXkNcbEp20jGofRaElz
IKw6tL1xn/Yl6mgKjns/rsTnbBlugpExShNOVzkImaI33IlGZD+JyrErx/hc+eaZSEXfScWpKWbx
bmQsXJGm8ITf8g3K/BIX9P0dJb7HqpnNY1ZWD5pVIvLOjZ2c3TeiOd/N4hy51ZxVVMgz37UsMPZU
6UlHi76xHcwZL7AuPIhruJWdxTbvI/ADovTSym7Pyo3+TTZcBjkvEFCeAp9Y72yyOF3Vvdm//L2r
2fdvXzOT9FcUsOJYTb6l2XNZhGxMw/+Py5cujgMEg9gY7InDKvQV05wc8J/HoDUikOHL/kGGJ95n
U+XSePyJV4Ht6q5db4osmAg39PIxqJSPqFU6cm0qOSKhwnZmWdlyVwR0/ftxW30EQO1/E12lRCAV
oy4gUuAYTh0aK97zHzeRUjlCD+yiU8ewP3IiJ7pBPM0YM3DnK30wU318Sutd3DCm20nNS7hwKlfi
3J+bYcHSrQ8nQbhVqlZvu2aZJwkYDFnBhevvWG9ETuxsQAzvz5d+/wd1Rd6mD4EnLBDT9bf5C7yF
AAlY7D9ftNQIVg0GvD+oWNZa/rRZ+Xu1Fcz7QDr9hez5F5DlSnqrlqH5KRSu1DopJKvL1HPbjLo3
Uj9IllqW1VFqrENhZosKCha1JqU2JL7sN6qlngaNjE7bwvULIefgE1he/wXmqJ8SMEAyRmNWjD7A
AYRUvEvLW7XeGzNlltyI7BJXbZplFLIVK2JhttwrRQ22izoarx1ncHfVN9NeLw9FydgtRWNwoIt4
musCaGF4fockX8R562O5xtXM+gT0CYGwcekTtxXk9fWeWifdjrkJoGdQ2pvlZr2X1mRGWnl865dv
9UWnbbPwt+x4/fBFEn67iKYMH9AxnzYSkF+AOjzbgLWO5K5PnDdp+SDSf4kNSsr095csFB+1ztLG
ksxB6oWxpHsBbUUSUdxoPZYpwu3VYWj8wyDij16/NM/kbhlOZQ+cP4EQI88Dx6U8ULIuDtJyb32Y
43xxR6X70hhB31pTe/t/iIjx8iFdb6YQAUZiLdKKhWJrrUj3FWi7Pl5v1oez4DOXWOcWPLqMbTiA
W0DEc3diE+dTiCX2LbBlcEM/gwe2dDbr5RmsT2h9LuN9Vyz0fCUmjTStDjrZIAEgLjcxQDVPp/i6
+sgNgVwdlom0hnkUcyqR7zV1IFGwuhvjReW4ehsTDhQHKhDjbwt9d73hmP7HvUlvOeH/ebz+s7h+
EfDE4FoTe+R//ZwuJiIwsuVx28lZ/fq33zY3SrZvxO+xHHlulcrn7vddtbIgzUkda5Pli3HP+GhW
R5zn/3xnD5QbRD836731G/uR6zDVmwlWEB8JmaBQqSFOXB+JFh+a9R5NyVeqxgZjZ3xXnVBqc8VA
zBHNlZpTCvkSQaD3p/zL7qgt9/72UGcA2NI5q0CXR53z59crSiM4AKgBIi9ezPVl/aPJXL82LP+w
3vufvgW4n7brc87ozFX/w2SnFHhtXSGodZQD4bLNVrNrEXLyHKVqoH4WhGDslrOLsQJx17s0vM+R
Eetba7wrJpgv5krG/WOB+K0DoIxbOXO1OCaKm7C+m6uB4C93VxcEZvCdEYW9h9GAkySXcG4LK1d3
CRL51Vun0GNxS0FE3ozU4s+fvz6MFt3dem+9CcsKLk8HR3E5HwklivnfNr0/j/0BfavZCZjveGar
f2+9l3P+HHs52lEmrh1ZY6Rx/fp6ozU1UXhqUHANSEbDQaHDzlmFAyhkFGa5OwpKsaGm3W7+NBL+
9BWYWmMHmkVxd2gZBxqkfv/HVYCOUufcpOIuGCThQkDo7x/C5TO56kbXz6RG/W0rDerdXz7f611K
9DSKB93crA9LJSRtLUnHv3zf+skWW+kiaYJCcO1fh8n6PX/+j0qCNZpnJbiboKsOGI04nvJxEV0C
Svv9B64/0uiL42hcSJumOMxOvHK7V3ntqqwNl+vg3x6u/4DPw9isbYb/xZAEhaHOfw1G/g+NlP7j
69/bKIq4/Mg/tWkSvRIQBIZOd1PVRYuuxT/bKDJzmv9EIsj0TUxFt2i4mDiQzD9IBEXjnzSdr5qq
LJuapP9HfRRtEbX9Wx9FlwzD0GUZMoKFxv3vQ6lhq459XpfKOaSpHfe15rLjI8kEjZbSKq1toNRU
3Qm4lyHdBgJWbRJqp3rh5c1y/eQXFKp7DXKjLvhe3srMnsV2KaDGakH6/1/uzms5cl1L068yL8AO
enOr9EYpW5JKNwyVo/eeTz8fkGdvqjW7z8S57agoBAAakUwaYK3frNoaZEihgwkij/ehYTwdMu7d
dJg5rQbBzFPR8O7xVk87Ld8Wo/Otzvxp48UM5Dwtvychau00l1d00NyCNEDIDJP5uS6nVT5HMbjN
+dgYobuv4/bJ6MaKSJ757BoBwIXOb7darQYrdeiZqeo9jGpFRZ/NwqS8G5uXNqif0Sh5qVO1eDU8
pCvz8eK5foMyFoYKRj+MK5VoLjjR6g5XHVwZ8QbCnkf76SDDsvFRdMIU0dFOAGeOqdpl94qb3Tha
OMCW7NwTQqbAJgROz0SALslqvOTV107kb7QZ1HK6L/yg/I6pN9GW6XYuw3A99JWGViGQvRDSR4Ts
y2ZU54dk+G7hJgyw026YhRCCG2bt0Qv64UZuYQct5ls2UXzd5evFJwBEdoimkNOQ/2lHGPZ13IOu
Te6tOSqRsMqajcFrKdppWcosvDK52OWfrtOOdQEZMSTIhsJUDlY+97ee+ctmXr1qXGjzoWHDUfL8
CxJv0JXmqQGCorbZJk/uzAqpReRv8Ijwhj9OM3wfrazaI6S3AUrhEHoBoNeNzpqQCrODOCU0lKfN
YcZT1kID6MZiXg1vHnSXBQQlHHQTpD8E3UJtHczS0SLFCw583pHce7yLHHCKCFqhZTOjNtMr2n1Z
D8mtMdXxxq29WzudEF8F9bJJA6gWEPb8+yBWots0AYYvrk0xx8ozuY0yhdU6Fxnu9EPPc+BOOLuh
SlauHT1N78tKPfmoi56dJ6iRwT5oCtIM3R+r7v3bSit+5MxJd43wDETHDYAUcnt406uvgdl4gHEH
k8vjn2bVK3B+JaGigDrucXm9GJivDllQnwwmR8U8GK8J/LAoQJa4tqAEMpdNkTY5xQzywACb81oz
oaeZUfDNs9FD8yqD27ZVy7WfqXyOxmYXNliJ+trY39b8ilgseLswwpuzV5JxbaMDtYcZjcmmBRmv
qd17jnrv2qQSgiG1NlMfQPVK8ldckZuzi00n6gzPRhp236suf0qD/Bu5kX5d9Km196KxWeO3MfZD
cKoBXR6msGY+jCkoftnD/GJj2H6DrJjyoRjRrTY0A/pdHtoNGu8QF763piiHxDTUSy3kzfxZITYZ
Za+6CGJlOopyJTknSIGxtUv9EGJh5p5DaLR78brKSe4gChkQPPmO5dFtq7rd7woJ7bOj+ueZ4c6W
uC8OCqB8T43KNZj0sIAx2xa3kYKMFr4Q33Wr9JnqRiP5NOS6rQYZWt8l6oDjs7melTG9872k2UMX
9w9Raaa3aL4iz4HO7yqokZ+yWgUpiKZB5wtr4U1lQwHxa6ixSo+AoqqBo6p7z1/H2RCsHN9/abHa
ewbIs0IS2F4xjjFXSWa7kLkZ6UA1vec82wmQhKuTOoh6JDSLODuHhNyvBXC529zyDw3YyyrnJ1ds
cF7a0La4qI6/GXFbT0kQmWvkpTFRnPpTl4+MJiHEVar9TugQmlGQnXj3E6w2MbpHu1lZa3nWMOuh
METRhcK+amnLWs4QLyVDiz37dfmEHQfXi7ZcvjSva8pOp/bYk1z0qSoXjaQRts2o3ctdyFVk/5c9
doxAjgZmMICuXYaLncb01ZulbYwYOV6rSkE1FG1ZkyvJYtkGgBgBBrnYbYQv87Jo2Wbpk1vLBehE
Q27rYCsCFIQJJzv/+QgUeVxyheufk3v5VL1uJv/KtWqg6Mzjzrz174P/tOvlwOTi6xLZ+an95Tzl
4rGGIzE6iAks+13Wa2qoQFaAYNZyHeVm1xNcTn3ZRNa+ri47P53d/3xk1y0/7V5eAlJ0IESXIyxJ
TKwtoLtAoRWutNy/LDC4bpgFiV/500HIRbJT1krPPJSpVeOPNn4P0AW9bnBdazQZdKPESNIZt7Wk
zWf+iG/dxgXILjjfJmIKBMFRCHvISAMcnYlAQFwK950xF47wsndZ1DJV2IGVO37pl01LbCz3sCy9
7qXBJBx3+WWP5Fdv4lJMTSrCs3jmxGJuGvWYdtzIqlJhmHRtTxE6kWEeQXVeOnNw8oekeL2uIhfI
7fwQnsqoDnd+Enm8BxSbCELmQU/Mp5lXf5isU9c7VQnzNeax1VHWajHvNjpMyM02jdd6dsQa5hJ5
PoaE4nmXj2gpXwWlftFbSO7EV0/oT/C5SvjNGAPnB7fxVk3T/3aa37zJYfXk03uqlAhwAybCYFAU
k5iSysImW/2PzWU9uRm/BuBoKPSl43T7cSxPY9M4KIjkNyAufuShV2/ruiEk4s2EwE1j+O5n9lNB
lge0AvmVUoS+pIGWDMfJZjVCA0dvfD8NO4MhDlZfhE5AjNpHz4mbFQKLHcFFfOll0YiaWyTEYLMM
AXvkArgwXc/KaX9URU02y3bWdr1bHJTRDk+yQDTew2SHr3nRawBS+QLnpyZFfJ+hm3u17ZDxRwcU
uz74zl6aNYxiaiaLLlL+lJo1wJgthfiTb0Q7e7Tv66GJTpMx66sJiyhiJS7KSr6yT0csgyxEpE3T
E8oMioXUuY3ZYD8z2GwN0K6VrhlHx2kMYopKDUAnxotGhPviWkdxAjuXG7uvvoPBvK0ZkfA546eK
x0cU7kEeou6sb4zEBMVZtT6ZA9s/YGZlTbN2RFpUO5Ldd0wAHo4GgvYaKJM+NCJkNtikqslqXZ26
Rh3KW4qV4SZn3nLMhMN8pSKmIGuezRyZOQHyrkZ/lL8Bd3bV7pn1km7EFBQBUK6/I4qhdbVDlT7K
UJ4qImKIXhLf81Njr1YNGkXiGCYRR06k0bwMKct2OoOCDxnmyVidLoLBFmmEbE/UFVutyAhWixGL
tGmRRTCFmFcYmXkZlBziKYA6rry4v62JiOZK1SeSzeQjpTvScgPK2pe+qUV9IxxR+3XF29Bz0BFQ
gm3DKFDE5olmykjfp7bthNGG+VmEsal4uXxx75ERb3nKXgnNNJuRe5K3kzw9ecNl0rpLRtvlEtfH
/g6/9MVlRtaWQl6ENiEvOODrJgOWi2nL1ehEeifJzrEuQde0TbWWT528hWRtKRbXKL4mDFdjc2+J
2JAMWAdwO46yWJpTqn4fggCWyqTeQzmx5pW0FbtWDZJ9Nz2qRUjfExaR8epY3tWi+NIkEbnNDJQ/
ZAxbxqqXYhLekrIZ6Ejcclsc3cEAYJ4M+u9WhSuXGz7xelGEYVNuRp/fC1Frf2+a+S5oSNBHiYma
FpFUef2WTMIXqzMIG8dGrzWBqbB3HU7YaJFzG814d0xkZE+EdHVQWnG5BgFOLD4A4g8hBiqziMeb
PNJWoSF8p/bQ8xomgTcIZkLZQsqfJ6sejzqWlTHOFL2q37m+Y4IIcexjNJn6zTyR501CNT2NRnwO
ovh5GFpsuJsyBfhnIp4gTqBL3ACnbPFCR4KKGBxmL9enQFHXPbwIWBMNah1VEJw6zErrYEKVXISz
QZkgCxCmzxJuJH94WVtuBodg9tF8ykcYojXqxWv4gPXJTD9GDUyyV+cWTDYKhcmgUrUI8YjQbCu/
at4QHdMS+JznEeyr3H2khts+7F46pJS2MPMCKNsGKPY+hNiqa9aZiOS4m8MhPrVmjoBaUz5UCUJT
5uzA0YpS5QYr+2I9VV23rlUkVnFnJfjnFFiVzHqyD9Vor5XNwYiRUelykFYgvzhNUySsUIwnVi7a
ml9YiE/zqfVIG4m0Tr8yNbdaeS7DZlWMtUfxVXV0lCLTTnkxyCDken9JM/RcnMa7d2N8kN26fh7s
ncG0d3Xdu1nQnSY+Ugji75CYN1aVegZivw4cVBUyZFm0Fi9H2y7WWQOdHtZueWyGuiSFJGASrXYu
NVWdwV7QJ5fCIsFJoWmfw453zTwH33w/9bdxGxSnxvwxm8p01JtAO8FPdSJ2NyKlfoyqngQK2mpB
JpQeU1hMajKjyCoOjKRCA1xEPyOdfVcTF0A6AnCR8ids2GlY9W9aE0wbd2g3fjDo4CzhYowe0h/C
W04WuaIERLjV32bDs+jWeBY36hMZ1GhfH5f8hazJoDrkwvZom519cPo7xx3jTRwimJfzQkFPNgVl
Klfg6cWo4sPp627bxoDLetVf923kCjTYcD23sEQVRx1RkKhsviONKBDloSDIsk47XjPT/FpM9Uug
tDOT7RnFEQeJPsdOXvBlIJmR+DkB52i6jdscKbIS8eqWr4O8Otk0MSSCQoIsvFJ4CCTho8RkE9V0
UfvkuCQ7paOS0kynTFHDnVxFFw+XrC2FXM1e3JpkW+4giXJUwwk1y5U/rSerqm4nG5Q0/1y3lX1Z
PByiXIW5Yv1MVCSsijSt0NaEg2tOprJurPgpzxIUNWYteZxqf97Hw2NcY+Bp6Kh5ANshhKZMW8OH
eBOo4401eT+CIXuZYX1t5hQGYzf29k05Qy6YZ7QSUON6Dbp8l7nQM40UZYewA8qcBzpK1j0y9vV4
ItFX//RHsIJD6b2jQIqvxERMye8rZ2U23QCUhpikoibjcehnNDl1hA9wzHQN8x0OLwT2YPDvnDCo
b31NgdqRRNOHU0fnGTXwbzqxrz0hJnzde6t/T5STXD4YKVgRbUiP5PX9p0rrvtnjPH6YYYOhfeY7
FzK2zSVv4CWKkMsHuMvHXPcxa06RNymBjx7aeQBDKhbCd0R4KvlooGRtu9kuD3Hg5N/qcL7IvXLV
uNUjy7z1IuBzFnHhG7mgdZXvYYyA+FDW+tEyEefPJqQg1I5xfYGKDXye+XsFgWILV7bbVw3KqEMJ
NVic5NQOsOqbyDiXTaXdM/sRsGvxprExjGgmyHu+WvsPzhxB/x7DiegaRzsTU5g9O3nLlHreOWOr
7bS0C99wYV3Lo+omxOLC2NZPgwMI1koAIF6vTgCWKULP774PJu2cG1Nw3eWEIWg/WvrLlANKKqaC
FHbTDt8zEExyy7BwkfVsDCgpUMCfwEW/y341jcDtBf54p08ZaqR2O5DK5ofQwuLipmr1jchgcWjG
Gm8mxQ4+LCRCxbmbFbdTVDcInQ5q9xwl86Pc4VAC+Ostt72EU2lfisINrz+g5ebfdBXEcwWyd9N0
XXLUrBjGsrgkanPyQn14n7EaIPlu+HtddSykqtOz3OscOtpK3mLYjfh38raTG5qV+pNotP5oqlN0
Cl3gZvLwc8Q7WhjXL1GBZEimghyoSvMAhNt7iAMCrN5k5D/zzjzia6y/ju6MA7oOkDPAl+IhGBHc
kmsAhThYthK/YXwWb82pro4lL6SHRhH6AGpW/IxGc+djo/HWRbm3CQ1ANqGIjmqFvfcMbjS5H8DA
uL2k4XdGW/oGiV/3qOE7dj+1LqFNsR8rQi19UPrvKSn0jeLgszMaeXhf1xDY5RpBVqzxYvW/N55T
bpIyG05MDLQ7wsQZIvycTz3CgCum9j2YdH5uX+dD72bVnQpA8boPG0nwrLXc97lCrncstficF8Sh
03Dur2t00AP7eW4+3MZC8y012zPOFOrFEi5p8q+MvAOg1n+khTuuc9KA58YOywsEQDhl4lS8fm8j
8X+WK6hl16ydto5u29bxbvlE+Ne1HGSU48n50XcIYXi209wmbjtzC2oxIfwm/Zn+64AKZGJQdTNu
DXMoblP+1jqpB+0Hcc3r8VSqu+oUJbz4Su2fo6iFu2eY6Y9MOcnj0ebSWOXkkC9lD2a/87GQ8+dU
/+jNV7kC1nHTqlYr89Ki43c2mwydsaBVL0XHz4OfzorQPQI7IoqqDq36iCVHybdtblDtz/vH2UUT
utfs6lcD4yG1O/OjMjJllUKZvVTcn2jiqe6mx5jgRWmDx+vevPCpdAvrxVdSREPgq8BEVcwLNxPI
79D1P5DavpGrJkYLTLGLqkerMPt9kfhovBaF9VjYJDTkKnkxrnKCsx+mA+Eb1cD6AiB8OCVWQ3K4
L6tXNa3u5ao8Pc8drIYXQivwC3gkjtXshncDDHRGPnnzwwjhiYkzNpjU3titrTxo06TvGTwpO2QY
4ycnICSNd1b9C49qZPt75T0W1PhgneJHA8JtNE9tgCBBlPF4oXRwkZfH1l0ceuroxWzaaotdmXbU
o7y+GxsFBSCzFCOjV7nm3PmYFPWa9jD6vbcfJiyn2r4+jV3VPWEEWVyv9xSkm8L0pnclLvGOxvzg
FmBKiFoaLjqd74Rvc5fcynPxSu9N7TvjmxMq/XbO3faYqKp6pzkKegCEbX5q/a28QBUzOWR45/qh
x/foQLYeKbYksJ6iHkiNXMW3g61Luurdhy60dnVvuHV0pTj7UNw3VtS0b1qGHJm4hkTqPqIw5zuZ
QVvCkiPbacAED3buuQ/2nE03YWmgLZ7VJPFr5XvSGf56aIvmDAI7vIDtgoGape2PzH2Yusz6OSop
H0XPUe6MTNVha5hYI6AR8IotxK3cV9iqf5Q4iJ/JLzhg4rsR2TE+3U4AqZyjtqC+eLhc+9qbZ839
ZrbD8RTPeXCXNUhBXPchDko2u8BTLq7KzUQKvd/IzcT2cjUjOP6vTmmTZNb/re7/61RkqMd/Vvz/
1zZ/5bQl/8/QBCGPfTnGp5y2pglqoOeSW4b955AI/yvDTRob7Krt8U8l5qSjFP83M/C/PLwAmHC4
hsx96/9JhvuLGLLqquBWYQlaGqwJ0xO5+M+qxPDTm6SGLHMxqjfkx8mKYqq5RTrOMu/RFP+U7P8H
FWRDKDj/N1Lil7/2ReG5Cgy0PAb+GjDXP+R97JdiXIPD8B8gNUOIsl4LBNJujV3xjEyd+VZuot/B
LjoQdkA2rFi5q/A8vKC4hjuAejNizxIyHUBYcFOc/v2hQr75fxiUuDAgQ818ElInP94XnehJAzVv
paZ264hJYVnNDc6LFJ6MapgKYLE+CJ1VCVYIRNyz08zjQckmUj+dAO61EtAnasg54+UyQoAMdUtD
UYyIut5FyUkWvTZDijTV90rAUpVgGNEymwes6kvEm0Rf7iO0BHO+XFcxmPokQh/Lryrecm5W3rQi
3iAL3LeYJOVzjwqghsKIIeaVkTQjjkQcUbZ7Ec2TzVLt73O3GraYvhHstQi/YXEYoTRJkGQpCDnX
x0lApIK5uEgIkyyy2td2pRXsl65ai4jFM60D+WSMKLAT0DqqAubUOSVWUl1X8pofkc6IxJ+0nEHf
5xVS0gJKCDeRwIEtS9mhCmzhbPYRiHDCloNb+zuj77eFQPiZIr6nxOG/ap6oyWZTn4tW0w9WQzIA
7ydwZ00I7lEWlahpI2pEA0wlnB5VAbAUYQWJ3l3ahZl6m3T0X6u02reVCllaA4+W1YAAcWK5VaPW
38qudlZAhbm6YW/w2f7uEjc9Bm3yx+0RFrNFS3bJYmlqVfxmDSLLVrXCa5nzt0RBBAEPDXnm8ldx
aziUTRZhDcX5yrOUNb83ckDEolN1k3KbzfHTcoa6hBjLtgN1FuQduMwyVJoNyt710R1LbtLlZGVN
M1NGHZjQTwoBF0UlzyJrUVWgr2jOB3esgq3nWC9yGYpI4MZKrAv0Br8DBRF8OBMgYCX41YMfgHoB
xhOyaQjU5rSTkDYJeJM1eXcATNP3Az4Esl928Yu7q9bjng88kYisRC6i8kVCUQuxBHAbIcCLWNWx
9SqhfEDwRgmrCMOFbhyOw+BQDXKg2xHfPGIk0Qh6lqjeYCKlV+TzHlZqeZS3bS+O+Vqbu4fMAhHz
6X4tY+F8Kw+qYaqzbeBQy6Mp5CH9XVgiBOOJtKRc6jM6hs8jEIoCxAhVtzlmAj4qm7IYxYKl+WUV
6DPM45tJWZsidKeKwFeQJS10nbx2drZX7DQB1ZRLZ1H70sx9Ipme10R4cPbwgVNU4gzD1/EkEDsE
eORsyrR7W3YvayJYve9g/chWHaL4MAi8aC1SXYPIfMn0l6zJvkni7XKBO00EAlV2zgKVakl8qlz8
ac1W/a30SnZAMQM+pUTSidpoxmX9JjunAB+vjazKonIt4IXVsGkkRnhZILeuls5lb3IdcEbaTSqQ
uvLKJ39ffltCehX9sQur4YDAF4E9npHyGFjiFaVlFcPRGdFHeewMqQQemjOXhW70yc4LEISTS017
5n0XTuKtd10e6i7TZoNA15hv7BiFbSSWLLGT67pyLdkuNALsS1PWZN91d5+2yZUO/hNylqgYOajh
IzEeC4T5P+1m6dMHxPpXet1CEMLvzECnKRS3qTuQFtNS50O2YtGlivuVKaKNDhTNQeAGZG0pvvYR
NeVdbZFWU7gamQw8ynXyOfwziZP/x23lZssSpHoIWC5tWfv6p/77IQWdGWLVtDMmvWdOp/9hlgrX
THxmjVDbOGOZ7pVcfTN9GMjXPJpMoYmvHqiwGydVUGfZ4YTJLYqEKURjSMxzVDP1aydyAhK1KgrX
Uh9JJdWA3v7CuMuazJN96cujCkRJWW5kbkwV/vR5E49oR/GZy4c2UzftQPwb1hO6OTJBIAqZV1qa
SyqtE189GOMj76tU8IcckM25ycXKhwZ63FTpq8YSEcQq2+J3fSAVW2yTun3ncvQHRCnOMXHXXWST
W8j5tqhZzzu9fzLv8KRNjvIvyfyKI5+gCmksKNnwI3Fwhw9tcXnqGuk6q3L2aJ1hZdiCU5Skgj4T
kBdZXXgWdQtbNLQxN3GnYjsOsJbK/qe8SjDv8mJf5OV8aPSLzLHJqySTb4nT3MUeouBB01ibbLD+
dIJ21ZGcm0b3o2rCYDug6AW4aMLCEKoEiuBm8C2E+XyQlAlJpfCcLsMuBUupqOjFzJMhi7gdDN1M
9/UYc8CNMnuHQT8PGp+QpnIaFECTB1vzXlrGutMUJMdoQGAKskBPgGBnBeEBDUj9qCkG6VlR4Gpw
h/5Hsu/bCYZn4V5K/IJCfX6uMoQY4ik79kP5GGkMcAoNSptF3KD2c+eBXFK50ttRW3/JDMqc0NKn
RkQyE0hJK5kPlMX1DpDVyMbyzk2AtEVECpltKBcH2OVKbeYaZox5HnzyK46e9Dft3Bx6d0AjcySU
ZUGIvRl1snF259zZMymdK6+FaeyfZlSzjS6GarLQJCxd5BRlM4drQ1DA3eWF+asEhJSnJJYTV+mP
slbFGYzoMKzXYcFDmHEG5PxmyCyf2p7Kyw4JO9GdeCQn5DKXV0cPYHS3dMk1rvvIuh4WFcQf74YM
iLVqxEdIQrTT1DXmKyS8M2M0GyN8gRyzY0SkDh4JGblqKdI4cn1ZkxB0WVsWyPWum8xj9CuNcUyS
fegbeTu3Nrf4NfAmEIU652jmyjY3uwYtPYchOZPNlH2OggH2TYkM6aRZB9klF4bB0ImhHfQkBa3V
vuLwEHZEwttVN/Xgu4e8s+5H3za33Cl80vXwkNb+sBvsIFHJ74m+tv4duAEBhJKRuezCvFhBMw/j
pVassSxYmsNdyQgXlax0g0xGPyCuteYG0KYbZ6e5JM52QbxtjZPmbSx3M7zmv0lE3w5rH+QlOmZr
+zm9MO14VDa+B4R/3WePKLCG4w6bKSq6f6psHon1VKOvdcaVXMyS4nUcHKf+pSP6hgKwwOu7sA43
YfJixnfkFTL0kJVTEd9hT9bqPDM70MEueVjF5/k+5/GlGs/deEZxjnh55p9a5YC4uG09YIA0eOsg
OiTZIZmKVT1uoSSjtnfMzy7pSL7Yq/bnTAJzk/2Bv1i3O8RcMNhFHp2U1fDUOgcLNT11wnDlJkte
ddQvQXLjtoTCGuRkBVIeSMPnLtzAHjTRor8ZMabTYchjPQNxeIfThp0dkKoNoq0wsTPvQDPH3+r4
vlF/pLfqtrw5IwjzgQTCBX4Fj+gKq/KjcbRW8ft0xsziD/mdj4bo1qZYK/cWbyLkKN+93bhyD/ov
7SHfDIfkDd/iF3xB1uPew0D5ztgjtnkDdOfe2djwRe+ZdCJ6f8Dr7BbJ5h8kHML2ogVovWwQwUsR
ZMOwCxuDs4EcL6kZRtjtGi1Kf/0Ds+Y7Yt7b+RmWg7lJHpRL8Hv6Fb6Uf4pzdUZpE4PUTYY8wI3N
NPtbmyPBrz83b+b6d7ufTwe8tA8cVbRDg2vFATMOORb3R2PcOzvY1pMJT2gD5iYGhY5V1y7PNnb1
1sb7KHzERBMaTV1v7WoPZBp1EqJlGWxl6PD2Ez4tGE2ov0xcMcLV9D0okFPc2AYecKS4EXpZDWCZ
mNbG4PVAgm0Y14PpBnkEe68kOaPW7/UJPzCP08oP9ip/sscjCs7IeR2QPVX8V6z3QCHhKccbEsUc
51u3nX208r0HfZ3fBtvxvQWO9Us/o2+IdGLi7QOEIMb19JSSIPa2LaIi3mbA7BMxf/tRWB9+GOVJ
nbff22wd6w95si+LC6Z4P0tlU86bTciXVPzHY2364fxyIAMghmadEgeTgpPPUHhYGXcY1Ccv1bQ6
Wc8k95STtoWS/Wohe8/LTAig3Hhn/5FUv/MdUNcknNm8dq2g3o82+8kkO/Q+PXvlWTf36pmx10P6
rv2GME9kQv3h5SvycB8qd2V11jAd3/W7HO+alYeVL2MUe0UyG53NSGOmfKO/5ru2X8Nod17sH/1D
du++VYfxVjAcCOnnZx5/BZoUQcwnspFoRHa/glX9GyKzCWAOQT7EXbRtWmxNc8cRsntygegVaLfG
0XiAeIZikJftAdhEv9Xb4UP5md6jkb1ikvasvwW/kmdkJggAAyZDSWDlX5LX6rU4qQ9EBwI867oT
Lhyknva4yM9v6cG8vEyP1pOyN+7j3zkK2cHKACW/Vv+gn28fUeffIAHEi6b+1u76B31vntRDEt3U
LzrWvx/MjpMDItA3mMi9qcXK2fprFAXWJL0G3IVvtBWzgniCB7+utHUbogVz4KZXHvp3tAxwU/M4
RTLTN+Qu17xTX1G5wB4DLN2aUy82GQmGG53ZL1I3N/rW3ecP3ndQDi/jxl7P++Q922GzUa4iDNca
VIw3ACR26TqAV4hPARR2/6Y487jFW4J0e3Dn1iv34RmjZw2vC0ISA+AVzDN28yXGvhllwd348NPf
B2dmnvt8P/Ogwg9171EzOGD12Ndb6PLImSB6jSC0vq6euKaH9jQiH7/W8cXgTg32EefQg0Nfw94r
7723SkXnAwOLVYVBOzpC3PlkmS/OHkkelLKanU94Z4d6xqraxd+H26L+xtwrVuDHgyfYWq8axhXc
e9nKOLvr4FCd/W12tF+wv3R3aAnCZl/dObAxTlW5RcpSWO+YfNWRhtlCIunize/pLjl7H+Z98g3/
xl34AzSqdRkxD18tnz83rwj4yE+kwWsj69N2T/DoqJpOvQsN/6K5DGxaMcPxBUTWFHMjJIUwW2js
Dpqsiz2Ly9h6bwqtYqMsO3RdQPL1YhNZk1ALWRssAzTkteqpyLjHaX9KzAbWhZi0pHJ28z9vbSRo
U1eNzqSkxRe5QK0oaYvm5Dp/UCp0mFKGXgeC/K8irtXuqBjg9mRNLmia8h15Z5s4kotzylCbaADN
eEAm+qEhcuUOpOznGcXYaxUrMlyirLJaO7aJb2ITMuAcKiDQgduP4MIdwFBZHsa8d4lBxLLtOyxy
DBzmkwQjbAlUl4icBZvTShz80sbtmdlHqJ7s3sSuPK2xuhAADFUUEmEha0uf5vXDLqu7e1/t10iX
NisbB6oV0xNmulWulesp1pSdH9wFtqoeXSdlDGLn2iEOa3AzgkArizaxLtWkaNtBRBeWIpCzwL/7
dMzuUd9W72SUbZQIRzFXq0sBYF46TRtNICeqUU0Qs0Ab4yOVdNdehoNbERKUNVtEgzGgV/dCS0Wz
tadUNfyt6xGaKsc+WU0lnwm/K6tTrWqI4hu8j7uXscJya4iGrWKN3m4JIKmomK6mxBYPY9TBeq7a
+Qj0MF4Zbc1bHdRPGuqMPDs8HEarQ8pZNFEr6fESsh683n8GMa4iVj2iSxvO2nNZu9WWHMB4JA8w
HlGONEBJufsAkFFG3AZX8akkh5mOxYyUCvE6E6meG8d38UoX+ExP/HJLsfT1PfAg3T9LMT+trx2G
Sl0xrSezelab5uIw6zEc3973IhAnQ3QiC7Ky+p63nuC7mo1gbV6Dx0swGSuud8tyeLEqwOiUYjSO
+dSemPvCZbKrH6QMPZ6Rrg1RSDFe+8bVmLlRqICuUA/pNg1iKvjKEVaVP7AslqbbFhEnycRQZUwu
f15NQGCVyYGXp1WQocoJPNM0CYB5JYLO10LEkK2ypjMIcN7yQoYkAtSrzBoROhlhjXWQ6de2q47Z
5n91Dk03NIP81b+jhQ7/5/b3GP0sPqfR/rXZ32k0IZZpElLyDNW2TZXc0V/UUNUjjWY4WMu5pumg
KPJ3Hs1wxEa83NmKPJsU3/xXHs3Q/svQPc12DQ2NTJLl7n+UR/O+pos8TzU1C6SsBcOQhNGXdFGF
4uE8BHl8bioAHZXN0MFAIWKXpOM5dgUhSIbZQx5edWV7jYHgoLZSFAZQYdRUmyq0fppZCBrMOhcD
0Wq0qYdrYZg8OL7uMkLJpvdMBA4NMRP05MdOVnMXcaiNrHZiQihrskgcFFQUyIg3kvktI9elUd1X
WTds5YMuC61pgGLKKuJU+SHKfi2PuHzsnf/+AuhAAiNAgK63FPSU7Hf5CihAsJOFErC8dsY0MM9w
lpP5KVBXf72lZQhMNOUCD1ep0J9mBFFIU8lXtcxVLYVF2G/XmYybxVt6eZxlHmlQLGU7R81Z9iMS
yHA2cKNV1U+M3XAIoLzmlfqieEy1pt5+yp9cqw4iP4dkfLw+2IZIHi2PvGzGUZxvNIgFteJ2wwnm
Jz4mjYOTm6XEI0gcPFlD4HWW76/nsv/VZtO90hmM4WaGVI2XITjV3dWxGmynpt+5fE9uHCURMpZR
u0vHXojo7zRkJ/eamzELxXGsDOvLoCXWbnKqjVrGwT389aqtT3OeAPkVtS4LCpJT2oeP5rhjKMJh
yOy3RpIwkUjmbFMMcxoh/R6nMImlbKv8bXiFfkvntvJnPOrMF/n7MXRgYksEpG7vzWKw15pUOhg6
rGl8UIxwTO3fbZE3GxuqLQFFwqSyRgriX7WlzygHIiJLW66zNJftZJ8KR4O3LLmHeupKRBf/2uH/
ZzdfF8vdBnpo8ZOLY7wuxxZo5o28/E1LHtzSXv7ef95Xl3wqknxG9138RVlkYqy2NJe+HtefnWJ5
yEhtZe9yWa6XYGl/WSybYx4PQDyAjstmOGjlrkauhZAYqV7xQMki/7uZXHPCf7fl4jqP0VCV28g1
rystW5oRymstHiWMKjBe+ofdfulb/nwpgbpfFsvmss5ydHnL1IyAfLuWq8gF/7Tesj8l6LxtnXjn
pWvZdOlbzm3pSxr9rrahUl5PV7edbwVg2e0nVl1T1Cp6Sgz1P9HqPlUlF0+Zgru4YxSnS6qdqqGp
bStBcKU7LntbOH4L8e5KAZTtT+y8yYfG0aJeudD0lt0sfZ/4g/JArnuQy2V7WfNLX5GN+gE/n+Iw
DGF/LDGz2QwCnN0KmDaKN6N6bUcpeEy41iz6VJUcvTQVr9Gvi8puj27oTrJcIkco30wC4h9F+BYu
rI1afhI+rRTIVf9Hgkdnm9p2YiQfi+FhKgrJWZFFI0EG6NITu5maB9kn1/u/3J3HduNKd4VfxS+A
u4BCKkwJZlKZklqaYLVCI+eMp/cH6P5Wu33tZU89YYOxRRBAVZ2z97eXLXOZS37fX978fff7Y/B8
//2pgUoumpMBilvIYn+Axszc6UhbnTL3tycaIMshRUg4oywBuEL/fvNPjzUxUnWqvkvj5cui9p8b
QPFiLFqe8bVhXxhU3YdlhgsNuD2OUsqtloXXywf89uKvzeVRZTnVm0luI5EEIDuZPyw3bYeyPi38
zm3muSsg/3/BxuZp6nJ3eeKLTFbkz2pFE0mdDT3LjSCpms5TRG/TdPwfw7yr9Jr6WVHrCrwgurMD
RmHqPzrFZTxia7Pl8vfdSlu2lseo+7+p2UAfmlBnwHXeBB6Lm8zk+2ZQnOuZ5LXgvpatqPEAyeR4
5meMYT/faENDWjbOwwCSHBEunai2vjHd4+M1ViPBSO7ymy+/72JqSry5S7s82C7HjjmD/UkHhH3L
+3Us73FmEbmxSCWWPbHgsjyyi9D72TjuVQP6mGMcl63AZJW9bI1Wm2/iNg9xOGIVdRfXlZiMuVI1
W7HUpakS5FSuDTWiNVbWewENwByMqX9YzHR0x8g9wqaJAKICEecQeo2qklgaPEbNZiBsg5ip0Dkm
KcjiECWqO0giNwXreDkowLJnn6GxzN7+8Al9Pbg8/4Uunld1GaECMfbORLh6Pnioheb7388vW18P
fnuPkkSxtkI0V18fOUMD1o5HDXRS9Aep9aSiY+pAtzKvn75bo0Slu17R63st3Vuabx4WP95y84/2
vOWd36+BRTIvzJbPnIUuX1vzMnzZqiwiQMSkeu5iDlxupna2qy+bHGW0qL99rH8+P1o0FBB1oKad
dRzfn7Fs/S8eW17y9b8sb/HC/sN36NL88VHfX7Ub8M5AEXXc5Qsse2vZ+qe7y86IlZ053S3lqu+b
7xLW8pg/606WYpaGJkmvQOZ5i1k9X0az7/ctW8NizP9+z/fTXx8bIhXZ//EgNG/26h//7fKa//Yx
i4m8qyf61gJbv0KFkGMm5AaiDB/15+ZyP5u95P/4yto0+Sn/++d/+9A/X/rb/a/N3/5r+qGcdUpr
fX30f3l+eekU5vgjNJj1//SH//boP/9P3390PGqX0Smi7W9/wbL5/ZLfPmJ55s/7y4O/vf3r+d/+
Bj3ZGTXrLqBj4reb5D/upjnSwFIh031+6Pvx7zfYhkrO8JSg9/7XZ3hGI47CTCgYL5vLM21CpWXZ
ykcKQyjURmaux+VmMepNs2gpjmYo5rK5PLg8TdgRq+HvVy5bQRJo6zGhfh99P22BbqbuPH/wbx8n
ZjOg6AuAXsvm8vzX/7Tcj6rpMhXE5eJCAYf4/fZl67fP/P6Tlk9fnubnvle0DDBSOigwjMXTcq58
nxHLXcMHbbf/Oi+sLipUCCKchcurIP7bxDFR0VoggP1SEQuWGVA/20C/b2RGO8HJWhW6Z2kwFM1u
u8Wdt9woHQaZ1bKZTrGpusum81m1ZngcgAkyqM3nDIhYlsTznO37bjpso+hoSpntFhVfLYNX5j5U
EEYdN0Ldfo6t8YGDxE3ycjfEuU/00AMWlOqYt90PojjTU1iDRWiITggg62+WtXXMx+TOycGkukEl
+vfy/VuBuqzwEdMEG8NnWFHaLDqprSAI1WeCG8T60dIZzK0507aMiBhUW+D4pETzXUxzONVYVlWV
KSrHjlalCWlNZIIp5hpv58332nUpRSyr2HRAzVRaiF2dnkic/+91Nu1/1Kpff/b/dvys6s/xjzrb
/La/62y2/hdiDLjDhqHrJlUzFOF/19ls8y/T5HEpDMHh+ptanVLazEmTwvxSuCNx/1eVTf7l8Gkw
2QDmGpr6f+SxCXvOrflNQk6Nz8QaJrW5mGdjAP6jzCbKKkv11qz29YADNxiVK4IQiHVysPFGVdW7
NUyfVVbpzQYQ+0WpLG+thGlKNFSzbmOvvCDGvm/9ks5WE8XnrEY2EEIFIuuMgDvmsWSwJ3m0rXFP
rWRrvRrp4J08LFJVPphbbZz0o2daB02t40PpWMVO/xH1aXVysGatcuC83BAfoDVduoXLla51QXqj
E+rjQ/nT06K3SubRXW0Igr5q+zoDM3DGo/wk8hJBu+KUp6TGvFnXTkFglkKuTK8YuzYpbrleNNdk
iFxkQQyv2dU74k/rAyEMnEjqk2MKBaGFg156GGl+Yl8n3aNEjCmKAeKvYuC6ronMa7165w/pDS4P
79JmxrvSR6+ljqo0V2V3W0Y0LZAlH5qENDBFW02YhY92TPqYKsLIvarSHGSdHl1FlRKua7Wq1xJs
NAjqPN2Oua8cKiO7RJNmb0sjTjcmCYeeUU5rAjfSXeX3j2Nbpfus3wH1z3ai55MLi9Bf0PTZepw1
UHmuHgle+OEXQF+JnrtUsC6omF7ykl4sBOlzSvLYsSxXShbA9igqLALIe8tQc9win5oNhOyLqdkI
S/oSN3OLBEMT3KuYVcN7wWHj8DA7cV11JJPD7OqIhBOvRphhy9Yztx2jfdMbbJQYteumaV1JjFxO
AaaBxry1Cz488eJTMjOyHXy4uu7mOHvuczVkv6Wd7oIPajYzLMxI1RHxEO/oLVvZkAxCYEmkFSsn
4rF0yOt1Y9a3DcIyVbA7KuxMbj0ogP8NH5zfk6oM/ChkozX8nbBAEIc4xn5qp6csYHVjTlwrIxs+
22hXDw0ZDX3oXSHztc4ybs59r9GPH0VPsdKjXaGRFxvjSBcxgQ9kauzGjt3bpY/CHu6dqrIQ5qDt
DmMWnjRZkIA1m6nn1Cg46OAPn1m6hxt8nPFUYktGARJMT2LgUKuMZMcxPGxZYXj0rlXWo8dmYWxN
5UEPejcaHLnznXTakrhAjw8Zu010sSAKYG23lWv1unIzhvGPbLrJDWmfAMMPrt0kpE1MA+wxoOcD
KK/YAU1d9iHHfNe/WdaPItK6h1Z5NjFUzD/qdDRaIGylRVRuFckzGZsJDOjgR1tHylHvJ7hGo28d
DJ1ZUSpygMgifyrteEvvDO502Gf7IecnsMrMPORa9YCOtzlLTy1ctWE5TiTlHZ5lN620bmelzV1e
tWLnCdhJA13glZ1ieEySWKKMVJG9KAWhFMoK/JirhXG8y71c3zkYufuCg4fgnq4jpENo075Ki/NM
Pg46cp4TrBQkVVegS1oL1puzJ5lhbUnxqjXmXUVAFJLj5IHUPP/Mn0LL/BYefesiTqwfID2u7LGi
KWl3ycZrUWdKflJSQdtPK0diFUnSU+lkox4SvbmNFcvZeXbhTkN/SfyZPjggYPCSoHad0OGySOci
17psB175Dgx+vhrmik+XJm9hR5xmOkYfuR+jS/HLS1wjC/BMopThWJKkVPX45KakXdsksuD4GZQt
CH2ghO3e+OXLHOVSz+8snWk/Yh6c7ArtIvWp84i5GZhRQPqq3T0kCZKHREdf01WGvsaI+qRYgBEm
qQGCREPVK5+xik5gGuVaQ62ipx2E2xowFst5v8w/ZZ7tCw9IhlCZDgXhm8IEaoVkdk84tjhYtcaq
JY/fqppFd48GtQv1NZEns0oYJYNZcAJVIr7JG7o9RuBxng44Jc1WbuGYn5LKRvY0v2jwkYhB6qDR
SqaKLBNnF+MBIgGVjNo+MjbRfoaQvAqdeEuAokQLjKxrEz+9yDYjBkgnRIkUbFS8G+WQeci4S4i1
My6gvYo1B9gfwty+9yK8AoW3bTM6pkDuibnKa+TMof8ZKSRFtfNFNfzwg+6KQNyOxhN9dmaPm1qS
C5DRWFr3s9u0xu/cdAZZhT4sAUNBe5Hl/nWs6phVM9PcWqH8Fdpkulq56HZTZr3UhWqdS60W2yRF
NjTonkrQULnTDQiaVapTE7QS7eyFVIxavUu2KVXlWzECy8wImvKr4i62jeLG7pTwnCVIO+pUJ+KY
OpIz2Xd4PbtDz5Nn6ePo0ar4DmYjAjBGFSVXyh1TTe8OSe61o0fliY5xvIUS9YFz+egrAqtZg2ix
bMWvSUTm2Uv5EpkgUVuEZX1V1nTLpphLU8PpSScEFxr0ok0p21OdDy+q71Awnsz5MKC535CkTTMk
7ZDoGvO41UrYcFF9bRDhS3YOrxtLeIL2EcMy531uXQdWi4pwUCFJollJMWJH88cNafcwVD87Fc5K
F5MTjP5CBfdaxtsWgJRr5+G9MzXx0W+v2tGvdkzN+MJh8FiXVbBNyYrCQE05aDkZp5bwEpxohAN5
myHHtGpKf1PExrQ3OuBWEWVda9BeEuE7Oytxrm1vGLcOGqhasd3eUQkD88FtVVxq4HxD3EcANIXD
dQtfnyww753Wq7rKgDS5ei+pG/U11BzD3jvsz1VqR+qeiOf7RoGopbcP9mDvDIsiU9OHUMMc8+ck
JKQcrVtnzZxzJ3tsry1SMGngNmzirpuzfHB2Z71gfaL9YmA2NG2kBDwqpKK012mk7cfFWdM0pGml
1YuuNxwYXG1jrzjXWjxu6VxBghi1t9SLnzEOi7PHtHAeyvQgazAjDyulYIJk9qWNGJZ0V20O78Xe
BYnRO2oBir4eyaPHSn0lQ+Av0UsdqoRARGjaCAe8OEZ9rY9hsO1B3LsGO9eN5/S32UawTgrjuVBI
4ewVaDahNM3DIG8qMtmvcs0k3UAcVaSNNRc55iaAzbgwbAJIuJukOGgCtVelrIORnOOa/RxZvk02
hZWfyZviB21n2i5s0o0hHZwrIbrJhGiVm6oGvJuwhL0nwfZdTsaDVXjdLfiFbVVH8j7NHvJmRDcq
wvoUa6jcQVysnJY+M2Nzyth4n006uyhunH2lJvrOb7ahGjnwve3wtjDKFqD+xBXVdyVC9rWwvP5S
Sd0hV0H/iLxseojz8zgAm2mHY1T73WW56YvoEet9dN3bdXcxSLRzGXC7veeXCdY4MeEo9NRdUUUE
6mL7Ny0+qQFSd6coDPS5QfagZSLlAeeDATPTD17RmKuRLuTBML0LQ2J+TS6JuvU7YvOISrcvqi9s
YKl24soohgY7ofrF+GSSIzW9WIPpbLRsVABU9No9c+WVk6bmRTVH80L/dKtmWn339ZCDST7r1ew0
kpxrBo1xiX1Ojho73D7H702CTylYXCvjRk9asW2DZnjUFE5fLfGirZnyFYLBeDdHmEZQeteWwHhQ
lO817cK1GER2lamFt6JwEF47qThW5irq7OkcoySa+pjTNQ7dXo1JRTLdsCvpqSP5tfMJVuMkV+dS
BvJewylKNlD3mCQJweJ6BVyt0LaDMO5GO76xW1KGlUk5Fn2FJcXXyIEEJkqjo7lgCoaMW9dP1hDa
mE1mx3q36VsPdWBbEHyWhU+JP1Z7Q/QkVCplsGeIC7d9n2i427TnXq1WBt6sXSJYAXht/sOCXLBR
9DmwuRP7RuyqCRA/GJpV1BJe75yydC42aM5Bc7LHfqUMuxjttV8Ee7O1dqnFHtKYLuyzSrTXLDju
MuKSU81m0HM6dd0y2BEutVINVL1R0drbIJQzqQtdO9E3l3TIEsC6RL9NDWUNM/W35DmMuPK0t4QL
xTo1Gg3hIwLsxDJOLecNqCHyw7Op2GauYkj2CEFo4zRFP8I2YoKYt2jMi6ZE8q0qqwEU/Ti0zToi
nmClDt1H9Fpj8r9jLmKvOg5mGVdnU79YplOfbBtZXzPPUDqlOGPeumSpU96UE8kagfnG5LzZGNj3
+KlbbBH9Wx0X+h2Xm1MFIJf8rl53IaZkK0fzqzOrqUGzVOY9Qt93imjclHQkx45/pQFJOcAT8ZuW
8YMaiZ0wR4IM6N1KB2e1r8tP0+LcUFlNpvVA+lRZ7KVCXH3a3w2hmu4HwalL+GcY0MIxfviwdHQ/
rHfdTMVq6uqg+eNEXp5K8yKLHsxA+wF0T12ncWxtOnxDuoTW7HX+VTZh7Pa65AFmwRlgx6u0WKzA
QH7oMg+g9Nh8+Iy7hLhi8qRo5RKP8kOWLFDjgnTkaUBEXgdBvA87+3WE6LHuBoE+tfOnjWn4MC7g
fziz6lM2seWGFqsINZHqWTCR4Nv55KmJqD2HEyLmXrEPtdwmvq/fQxyah0FBoJRkLuuHvwoU5qKe
ul0ZegXaA0DKwYdt9+auSdCqJlIM+8iCyAHgqEYLwdDtxQHRhA24B3dIWKYZAcvb3LY3/UJpab3H
2Je228XVYZhMmxVU75wwILlOC6tHMEhcuknuPOjSa4nLf+916RoyU3Fy/OJsaWkDp8N4wU5MFyMQ
10ZOzBrVuRuULGj66+bKUwnSpottr405IK5x7PSmn6ybkohbDpT8J9OD9xgP0AoiZeBYextF396e
UKnb9cWPw55+iawwupFWC4e0cX0T+TnIsiczM4mx4uRaDSWXi1AEjPhpyjBXWcxaSm0TxRoXyToR
a8WvQV1B7NtpMbArSyOkK7LJ7J6EuKJhRXZZ9WbZbXMygvZKL+WRrAimDcIKrjPR9htmh+XBCbk+
tOBJDm1P7JUNAgb6M1NqWSrECTHLixugHeVVwHh04Ij0OEK1K0+x9bWtWYdWQ3CTaWRlwmvmHG2d
R2gHJHWYymcWFW+QqeMDF2DLFZyxawSftOKaUKAnpgSdOurFLN/x+WA2mdpsn5Ylah2T0KiCPw4X
9i6vLeLYZik6Cxljoi3nT+qLyDSHCiwuB7PXxTYOGMr9llmj4Rn6KTPqW1+0mltWyUse4opAyAnw
P99a/lrI+7Gtrb2h2vkmqWSLxmdYBWpAFEruYaee6mbVGMyzJ786Dt0G/geuivoET9tzmYVp6mUs
fHT65H122DpKap92Uju7CSEi8xQcz3mtXREnrt1dQ77ZsXB9YuT61RGPCWHPuSt1awbmEnBXc3J7
fkuJCtvUepDZvs4dHasiZjpFNR6w+EPjNpiST2qguWJ4TgJV3bXNsNM0KmgV8udKnT4NkcECtMJX
EsdOmZI5O6YjPzvEzK6pM7DfRbn3anZYZmQGDpa+EPD6WnLVmIx3aESrNmqrjW4VtasGbwamNJDT
g4JTkimazIdko9fhdsJCuWHpt8lTP9127Q3ZSQ9NlZ+sZIj22pIyZ9TNJtXM22loONtjw3eDMnoK
a9YyLVMDAISxdzTjFKq9/TrZavUS32QGCa9eXgVr0D5EECvvQUNZqvZfQXT4rsM8f5cp+VrrC3/j
6NOtDdZ83enYDzpWr5awWBz40bSVJWGCEeUsNEzOJhtM/GMB30CbmDTp8JX6QVE2fhK9wVOkCahS
ihnz6JThcXNT0q3m+hpltMK7jCZpgSOQ92UVF5UtIGP92mMw200+ybNms04M9vOylJC1x6cyYwzK
x6YChjXkNi4VHz33dNcLyjakyCpuDfZm7OlV12Bu/IgMVmYT1c5oYMrN8/4imjiKSu/E8szceg2n
L7HV+lxDU6dKX6WUalI7K/Y5WLGVz9BP3HAPQCi1ugMZvW+R0rG879WjEbBGzkSermR6sJMHRTN/
ECGYzw1ix83KhFqYWPtzqXLsqsAdyObZT6n1gF6aXKCeYCE/KbW9j4R4lDaIzCi99UZMIUmAHDyv
51DlwrtJWDhddfkIPtTz33soa0evTh6MdkxORFLeNVZ/brtAkJ7ntwRzEHlKlWRaZQNFF2CT4z3i
lee2JGp3XmokdXGqCbA95RbOsTEHjdFq7dHzijlXFjmeUQwPIZmKPcdIHWFX80fke1Izv+gj/39z
XyxBnf5/EPii5w7+bf0Tl/0f6S/LG/9uPTjWXyZJzaaNGFc3Qbcisf0PiS/BMIYlaU2Y0uafb4mv
gfhXVS3Ut6wY5uYAiJt/oXLMvxxdU1H+qkLqQtW1/4vEF1A2bZHfmg8sq2woPZYu+AvplS2q5t9p
OYYji9oabHGGOj27ZJebBGAfCAEdP5xqM/WanbPK3A38M6lpebBRuQB2SmatFznuWOlkeuKb7VJD
O+SLGAP7p+fG/agD4WmHaZMsFvCl51XNIXkE4t18Gx76XjJ/C/XOwRVJyx0dIIkLZfalpV3um3g1
9WEOWPdTnDcOwQxuep91wnenIH2ifEaLT79X/UTdZ901jY8Jlnm4sWYrq9fdxArJCFmEZ8gqi8fa
ny4p8nqKyulB4ZLsxCFJliMUkiiQ2tr2Zeb6hrzrw+hkeAGZfBN2objITyVr5jWJNS3wX/qBmpau
fc5qF8RSB629fNdzpMP0k24L3fpRyvi+Lv27UW2eE4zohFjBitGTaNPJiXEpBeqrhKGAQ+Cdy6xm
MhQ6v1gpp3QOV4PJqhJGKSltRXPlEOwu0/7KaCi9KJP5XKbjjRlnd5oevpo0H9aEjt7NeWJQKJP9
pN5b2A5AmLx2jknBnDXQevCZ+g3IN+cPxPDyPJjB0aBOAu4gWJkp8dUxuAzcypSM0rBwdrY5TFjZ
OmgS2X2u5BrDDLMy6kFGpJ+DJnstfPbqYFN6iQGRcxmaTkFYvRRSXrjePWhldStr+9EJtCfGS2Cv
fUTFxbpyNAI240is7PJOgCNXYLbHBrUPUO89a7114JcfBPBh2dKzD2msBqSOFAm8TWJlh6bv3/u+
fpc6U4KUMc+PKX5nm6lOuICaxxZ/K5CcrQ4kB6GPt4pt61CpRF/XGhOVjlwNsGzlLyHmZHt1gucK
1HLl3zm2uEka7dNM+LWS4kIoMSuzbNRWQWD+SqFQm5F1AnJTrlq7GVYWkciriS+tRCaTerhBo91y
4FXBa9iXiMnsfATc2OhbO8cFk1Cq6p23wqRoU/XVTZb96FWCCZ0irMBA0hSYzPxBe44FuwrROnA/
w9qqnXemhL6dj6dCBUWgyjtfG2neqNBIxZTchskh65WbGDdzl1pHxbZuRDfWrj6ZHdY+JsX5iH4+
Hj8mbbhOLAYiv4luWslkqIl1prAm79TSu2oYAWip8RPJ48965lxTsVfcVh1ZPqLz6lNWk0T6fhiN
ijb8aDda5pYxdpNCRnuTSr5LGBllIVvbyqJ4NHvrowXYso5TWnyd168CCv2w2iaigCJsuMONLqkv
531eroUeHhXMpWVpEWlcG7eZvaxqvGsThlHqx88l2UJuG+8rvTawQes7TYRXxDFf+ph6Q+LQgcg4
kilUMERayVMB4m+FX9tSSOel7+U2RbSvHvpO8iPbhA0R19yP5pU5lZAZYqzJvenfNYOOtE49ARI2
2amEHaswCwSLjWL8xX/wkobGLbyeueMavtFdPagdWTx19eBZ0Rvb4aruLZanioP/mr/3UIRdDBY3
Ooelfx+AHkY00NFvJFePfq/p80MJ2XOSxgOUwZQkcdCW6ciCK86imxqz+9ovf0UNtWbnOnOqC5Mk
kqGK2G00zuku0m/b4IqaPdSepL6z9PBpltArNaWQsmkPvQKLSM37W5GN93a7SxglOLyi106Xs0/Y
+lWzFl1RrCUQShmYj6oPTsTBLEzWIhCYPlXz2nNGzMvypk7CT1I3yG5O+vtGrwL+yOYCubtd0aDD
GDpl+M9rayMnhpSg9R66oHuv9fxeLbrXAUMes+bs2gCUjzHd2fHN12S63wZOdugj5p52m/5UhupR
66k7COMxRz1bG5NEcbEqtQwHaKLeewwCdjf+0kRGVZYaehj9GvzsxAJ5q4ii2bQ+o0nTGGTvwKcK
nTW6sWalUcyPaKeK/JoweMLGzM6F4fuo8vFC2tFG9Zgkxrq6T1JrU3ntDouj825FXCva4DaS5vs0
GsNmCCQfEoZXjkzGjcmiAJNiJukNGddhZ5z8JNuj6Hmm7f5pe+KY53QkAvgbm8Cwz57oiGvsT/ao
eTSeptvQa0+DSrKa0ZX8TbTn0sHtxBxMiJzEv1e9OHHT5qzrByAnt0aKRxkRJeNgYW6q1jmGuQGe
Q9slSXaXdMmnH82wXHwiTjf8lBTv13LIb7tSc8P57BrAyRLoSjJuEHxOJm2o3hxXhGeQtuqwtB6T
ta68WhRfV3Ht7GdrJhRlKtwxvj7mK9cy8967DE1xrRUsYKe3RvhPwxDeE2Hs5l2Urpq21PehheS6
ttUfmUe/kaUUYnk5HoaSSCLb7g6oIc6DEt+OAdMJlocm3HfEbN4a69BONad7LW3HVRlRscQEVFm4
6JvYuEK0SC+uiXd9ZO2LXtuWpv08DEzE56PdEYW2I8ZMX/vRuPUH8eLTRXL9Wn9LdZiZPQW7MNo5
MAICdW+Pw6cztz5S+yrp9UdSNx7Q97ImHdoXsDXNbpLYmCbdbVsrW+VKTSGGRT+XhgPlZg1hEobw
/E7PgfxOwQnLZEBxf0X8QEx/wrrVROW5ghfJ7OKUNCCL+KdBRjT1keipgEinqNEsH0hPGPloLJoF
17vBpDVkU3LMckqXk9qvMpPjpsuh6nhN54LLDFYyKWGwUVFUTR4vVI5cuFkzYVa4fa4yunGE6Ea1
87NkbxXG0UIG3Fn8wUU4PToD2VA9/qbIeQm1LjxEk/URxGLHqimhPqi8OQYlrsK8McmzOPSxftUk
gbWqy+S1IVdslxfRTtb6jlBY6apqrG576uLErGfiBICH7ojIV0WYXayCU9xKy586kVh0YCLQPOWn
PtY0Q8tHPVYdaqGQELMkORcUN3CtK5wO+mPecboGhXwiwNcs5GMIix3CuvdM0Y4k+KB6ETK5oTpR
rP08urdS7zPLMEAotPwHO6LeNz5jADp6oUGMnxpyvemblZ4Ob/iiE1f46nWhv025tjJoaGgObRb7
Jb3uDJ25gEbXuEq4IqZGfaF5REMyVZ9pO85yAo4EDx9UNwPk1Fw+D0WOp1yzV2rHup0rJi7VARd+
S2Unt1I31bsHTRbvpnOrO+prb8qPGo80yTk99XIJ68yIrkYi60WeP3oOFZU2UG9ru1BX0UQqgB5g
1Gc1CB/GWEOkJh1C+jci2LdGcmhVFEND7L8kevwWlf7PMp6uAz26b0R0TaTslT1arFpT9aTXhMHU
hFBPELhrAb0esipQbvCO6VQ+TFJ/zRTrlCOjAruSPLSJdQapiD2esAuSIrdA4m/73H8282Ek7S44
maXOdZfIei5/ayUzLspcdFMsWO50FddZOPwwo8nj4lXcekys+Sp0+karIjsiYhAK/JvcxEE+pDtH
7M0k/sg0DdjkBC/OZtCS43tkZbT0kIxXNtVxOU5Uk8wTM3LFSIE+kPU4n+dl711CMuapqqoFncrw
SnX8FkgGFQ67u8t1Yp+imgvcGCT3nkJp02l8/gMTHXrceT8pB1wsSXWVjrHummPGcFbnzzG8Jmgf
71lt3MNlI14jCX4Oskdh2H2MbfMpoI4x034LHQpXhcq+CrzovlUMMm5aLBPODB+EHqJ57b0m4KCZ
/VmrvJMl5pQxv3pt/Voy76i2Yb5Dc1zUUbQnR/GHiNKTV5a/goYhdtSS115INI5yDxDJX5FMcaeR
eeHKSlLuUXAZZ/2VpsY3jtbZKzuw3poElkVmt5spnge8wWUcz1tY1H5f1asQEIy0AOWMasnw3z4Y
uXzTIy9g3it3XHCHFMinZgM9AvCKTRnZyiiHdy449zqsLMe76wvhxj7AdYgaXh7EG9IE47Udl3d9
lDmYCfI5ipf4juhxQE81+j7Dv0v/OnFRz/gsNhzNDVSF4yUCAiKYKbf0YktzOIR0Ad28FTeQ1W96
T70RBfxk7AeHphxYBNUUziU1NNGey7x/EFUfuEqXgxEWa6k674Y/3tNqNfdVW96OvfakFvLFK6Kz
EpGsMkORaVfT6cUCmdQWB2+fIl0Th46aMQoK62OstbtYkQjU0P/GU3gOMq5QpfMkNM/Hrw2uXg9V
lYKQcVPpIeAD7Sm2g40lzV3pLbyidB/ZQNK9S9TPsUnJPKs1WvRTEQMgbA4TCntb0woP9aGdzQx7
feQa5TiNXHkvXq81B7yRwDECeqwXRbW0dWaj86tH6R2t9Kz3tC281H7UjeCJmEW0W/Z1wX71C2pF
efLZCnWnld05g3Atus8w8D78qf8BAvOtDawn32C+7cgj6+9bo7B/lXFx50mY6TbpoUNQeG7NDClw
QFdp5jtR4wdNG+Ak3Qw4WDa+l+8k1iIUZDtNJ3pAMFkY0iRbtWRfbkILFZqfFxc6NccmsmaDIYta
Ry0rYjOSn2nJInIKBoUVX/ASVGDdavDsBcM8cVLQQeJ7MenARMbgM6JF1voXk3FPWJt3Op8pxMUQ
sBsM7n/kjOG68VeWpYWb5emUrl1QcKwP4KzR7RU9kfe4dRfX0WLicvybIITIhjit3DhF8bG8Lxmo
uBZV6a+dJU97eTCf/3t0LBEBGhiivh8bCtHuIoUcBbdryV6ZTTpLNFLXaSD6hjEZNioE9CUlZ7np
OdPaKiNeMrOifJWWveVC+qf3S8pUvVHmeBDfCSkpBKr/CppN3TiLR8oyonTbxLSkZmujFcubnsiE
LUXOuRjTh/EBYBodRZw1iU02dhOEzfrbzpbN38s0a/+L5rb42lQTaXexqLyXzQXsZgbC2+sctKDl
gSd8h10t93PFz9Y4PEq6xgzePZbM5WsltWJMhJMiq//aXF5tL/lY4ezh+dqc8MpamTUHfPNfD3U9
uB6EqSZ+ngbxtee+9lJIoyc3E9of8y5d9gqckWJdo2T6bf8v+3r5dZbXfWHnlvvLjZ44CXP9YF8a
zrrp2/vlh//y/C275vtoWJ6pBtLMgICi+kyH9CvRSSxaeEJyBLNtyh3gBd+aoUbvkQRf+9fI7I4G
t6H/O3fnseQ4s23nd9FYuAGTABIDTUjQs7ztmiDawnubePr7AaVz64/WuaHQVINm0FUVmwDS7L3W
t/a5F9icdZRAiu4UWtG+mMvZ70z1yAALnWK5yRPHpR6OjiCsIR/r7IHQWbU4OijtEB/w1x9ev6jP
z7DedRcsqmESRbq+8/PoAS1hDT0QJbWa8aLFkd43Wnkk88CfHpHzxZ9fLn1Tzqx/0PkQLAfq/wD3
fX55dXRLJ0hqc7tHibIQTlHSw/XUsWdzPaw3pkxxNi2K/eWArh+pBNGcN+OwXz/LENR3mTODGdPt
gTiinAt9NLX951uX37P+5PrL/tvnvL6CKcZ0gyya02FIMmoJZUD9h0fm5LhHEZib9WRYT5/lDU49
8wbBsrgK1XGNa5t6ezyqAs9kjzqGUIIj9GO+j//27xItfwoiAXWqQGu4/u31T66fdk5uJEs3loal
05w+z6Tl0lzPpPXh13OlK3bLiGSbQGwDlyJ95Gb3nxzL9f3rzdfV+o9T9PPu+vpMGfToLXWQ5cv+
/BEYlgftFTn5/vOoFnXYHmgrn76u8PW/t/7I+tz6MFzOQh0wdYvL8xC58X59Tawn+/qOr5//+xRc
H69Hbb33+TPr48+7f72+Pvzruc/TtqodGHXrSyQ0UzrOxImInX6TmbTGMrXVaeVv1v+n6UF5D812
YyoAfC3KMxvu13rERyLQd457h2zmwU1SypXyamYsA/WSxg5UNWkdxwYC1+LHo9b4UORolaZ+Y3gm
Haky1ZujpYGvQ8p11JDEQVPhhkir7twYjUNbcXns0lrHm6eHo++WLhgFMzC2shjQPDg1r6zv//d3
CxlU+1GaT2kGUDRznhUJL5dxucGAxyywPg5Mh2CY9W5vNg050fphtCaEnPA7w8v6QhgyUTiy3zs5
I/RfoVBfD78CoCZr4itew54+764v/SN66u+3/v36Z07Ucp3Gk1seRWMm09Wemnm/vvPvt3/+5hWW
9I8/8vmn//HE11/9+i3/7rmvv76+Ojn2B4IMGR4syKt/vfj1859/zlwmo79+/bx456u4e/n8dV9f
zl/v+8dH/fo1HSWwDa3J3P/6U8BHjsBHv30yw1cQ0D/urnRxM1fesQ/szQrpXtsvK517vVmfW++t
L6wP2wk5JSlzB311hn4hlurF9KnWJ8OUVm47heGOojnTSLTMsSsJ5R+P07xythSqWISu4/7qPlpv
vHXcW81JXoMPobSMh7U9Y+ejxypisUkhmWDD3bKpWV1Tw5xQ03CQ669vlGOdnKfPnk69LiHQQ4ZH
kcod+2V8VGQURvruC46i9xoa3wJtxwI3ykQAJX0Fo3xx89eHWPA+4BMZuxVsZC4X7XpPwncAgNVQ
qYxh8etQP0K2NjCYCl1skmoI/TXqYIXWr4Cr9d5fzzWN7rILBTDV/lfeQbeEHowLfvfzuURH4kWK
tz6LzfraIDxxiFDOrccTLkl9Xu8ZfDGf99bn4jW30TZi8EtJcWrXrNoVET/NC+F1PcLrYweLXlCW
AQw9em5r9y3+wsZ/deNU1aSI6zEgrI23elncrffWI/3Xc9ayfmTv8zNZe2+fHbjP++uBHgpqap1E
A/5fJrivjpyzIpU/H6/rS0B0qE/r49qM+8xjWO+qnI4IYzK+2BSA9BADkF6P4GcUwtcRXZ9MipLa
LGvVfvVFzwv3zGGU/wpB+CTZrI8Jz032sGZf7MXsnyHFGC9QqbuTcr6tgQcrjOjr5t89RwXmqMWt
cYiMf4UBrF7CrqAM0LoWeOglKuDzBpY2ORdUlz09EH6zuPjn+IcVetWJGqS9G9vhHWMG5t/1OH2S
/de7PUNIYIbR3lhN7F9HYj0wX0cnagw2qa5S2/UQfN24y+D09fDzouwcnPkq/b0ehvUa/HeHavUr
jgiNjug3/PWgVGA+RQUAesUQfR6i9cqTkPQJUR1piSwUBWRc21S56khsYYY3c0EpLKvzEzQgON+0
0hB/VT8DOgm7cfmeQpJxz9lKgloff971QndA9ML+WS1fob7cfH7f//XQEAN7x5gG2HK1xAkYhjaV
b+sAuV47niLGbrve/byWyI06OSX1s2oBJTu5nFCFwiRfIWeRZkCMRg7Jroh8TtwbO/qXFJrXV+fF
bh9gzNjBtn9dz6VagD5bQze+Hq731udsTaPxwAJiPdOi5WvQlt/x/7kV0zGM/7siYvu9KbO4+FsT
sfzov+yY9n8Im5lAgO1zaafaX9gzKQCYGZDQdEM4QgoL4cP/jg+yUFJIaRA/J3XL5Mf4qX8ZMq3/
4K2G9EyUFrrh2db/iyaC/A9Ibv/QRLBlNYRJfpFrO6ZctBYWr//8/hgXYfu//ofxP910qnOck/B9
dVscnImupVTBQU+GXcGO/iGx3OghTMZzgX7ooHcg86xKtx6LnuyaNJ+hY+cVcofCeYRp5tGDNot9
jNLuOipk6kQx2PdDsJFhNdwTf85WD/1pqTWwg+Mxv7Z9Vb1ZDQ3xdIsOYf4I+qLwC2+sb82uqC4p
pCzETq3adHDZH2pvxktlB/mTmxLjGzrhliaS9SjJ/t13pmFe6AV4UCs7sMlA3HwzQgtVTSAFS9VO
PztPu0HkoPHJnewi6JIe5ynIAXCp8V1vGtQN8fQtltWGYBd7VxGieoDBUr6RrzZtiJ/Bi5Qtbu2w
f5lAUGwiTVU3fTd3L22OGLBE4O5XsnI2jm5EL0WY+dT7Dlk+09+Yyls1Pyh2UaDd6++eCxA/wUdm
1BOmmtiWQP/n6ND0GiJtos8749ZC3+ShMNy5TuTXcz5cvfw6yFRd2sD0A76sV72ju1s51inx5meK
7dZOs1HdwuD7rY0SlDN/Tm9naMiUVkhjncZNTcWFSPNjMY+PfTp4O9cktM3cxqHI94VutHuN4u+B
wLSk7b1X/ZI86AiR78N+eg/GfNznE8ULRTV8q5q+POKJGkP2TyNOXg9j/TQNxr2YhseiGYzbvE9Q
CuRZdPD4L5jOVZOZvSEDj+AnrdjSzM2PBC2a55Y+JTXCJnkN0MsBsSruNUn1V9RGCVHnF9dRTVsx
F3StHP0O92sG7dx6blO8dju3hWITtXfSzE2CsILq5GHg2jS2OR0q2P17m4Oz77zoQBgl2HGoBKds
qiHcJqDWipymn4ZQj/JnGTHJ2dHFGLU/JWTwStPVUYW19aCDyxkCC69H4V3tnslx4pduswDtaKc7
4dkiEgrjCR2kwaJfoAWJd+gcBDXJ4Fn3VkWP1BtgqANL+2gsPb1Wy407d5cgHeJjVPTofNkaXdII
um9rnTHClGfXe5wz17yR8WTeYPvOSYQRqR+L5CmNq33MmXWWAV65MVFnyXLyPrY0bI/SeZgspWhz
ou90FrBhA6IVrmGR7Tw9RnVYgxmv8D7dJ2HOWl5zMT4NOocfd5JWxq4fzZh6ulK9FsrU/IGvfOvG
M4xg2O1OPiJCDVDUmDn9CEs5w96Frm5UQP2fx6mgq9tEP0gMz05NPaO2dbotkS6ZX+qNXDTCBxyC
zVHNj7iMLnVdufeunsM6Mpb/vjLpiVkU0ScN73EnZIdYg5O1CrrYLwtH+HRfWcQMqbzEY/qmR6K5
90rzCfL+OQ4s68YM5WukBeUlG6lPtXSSBics3/PSOLhNW2wLRuAbrp03uwtjRi4k+kY2P1B/Uyfd
xUfQIIEqgipausV09Ysy820iTlHQpmSTJxG7CX2YN7rKpB9kKReaYJhoysrxx2wyb604rm8SK8LA
WnwIgTy5xDzOKgFv8Attul0n4v6mNBNjo5pGnpA57YhnYgkhY/yFpNkWU4GzTtAvNoj+a8dpIMnA
e6fNGmPec8HX2/k3A2Rh6YgAiYxWfovppyrd3fe1Vd2EiN1vHW+aHqvYyLeZW0VXV83OBvsJwnCJ
3RRboLMVWt7fdW5jPoiUdkPdFXdydB/mOdW2TbnY20JnuK3BUOaydn+MQ7SrS5sSRfIajkj7ZQ59
tvDpfScn1bLDg6IVnwaXnI42R82aNXEMUDiKN7Gp0eGptB8IvManJDDvyszei8jqbxx0grj3m3LH
PFRenWbhjfdvumLkh4fuRuZdxdm/I5Ncv209G4fPwlIKJxQloTeb25ByMrJqEZwxVW1F7X5Hcu69
WrSFb0VjEP4Nz3GqgvHYJ1q3Gcm+uDq5Zu4VAAQk28k+d/Xpfo5k+ZHYo7hzLe1F6dYlx8H2Uro7
rFrC2hiu9OkeDnu96/8ksdfvNZ10mLQto6tNIBp2/jk+5qlQF0RL71kMmiOetIukvQT2I31u1M9q
CO564oZeQAS8525/qSo38Wc6u2eMIxR3op4qq81Xm+cuM+1cExkaURBX+OXmUX3MevGhHN455HmE
57D2TqFN3ykMUT6VxBBTHptTvwu85sHTTpawfoVl5L3WYW0jkAvvY0mSPEH30VOiUmqDKn6c9LQ+
FA3/ikS7ySNkONhBfaPyhoto6Q3FdfEeRHa9HdkVnqs0GraI+XI6C1pyGALCCpwG/4oTmccWLddz
n/Vku7b5dHCM0ruT1nDUIVHs3YZWpT3Y+tWryVkotU4e5OyMO5z58ykE/+vLSBgYvIvwFqiCuElL
58M0dN8YHPMFOzy4+cS4n+MceL1w7Eck9yIcx72Dn/JMeQLmuG3CUsfSSktP83zsXn9Mpb7nfWq8
KuOiD4X3qhDxsDD6jmgHJZdqvR2NmJdw8BAfdXAar3NNDkAqv0dCjUSAjO9Ve9YMiyjomng/GA/p
jSmMy+dE4qrkFEnJrJi4INLqRj82LXNi3+OlyvLO8NMG9U0k2vzey7KGwtl3s9bth3TUjRNxztbV
pJixT2pm6khgDBZtIY9N1xPnQ+TzMx1GEGOSaZ2yGIpu8tiPGXaoSwPO4YSu3tj0KbT0IJNHLnf0
EONPJ3uEoEbaxxQQ2WEs8gMka49pFiJtGryLVcMfHRuP6Gn2/q51F/ZCf4RUMbVVeBFGfG4UDKUq
7Sh3oEwYpmDeG5HTsmOo2ofWCy6oGYMr7od+GyHNP7Dbd65gW89OTYZBUtGnI4ftdz3XrArgPWz7
8aHOObOrsJ1IRcAFQGDzc0PjO+uoMRZ4E/ayCw+aWxJvnHxkll6cZKd+NUg9doUXgIDo6J3GMrmZ
ZlzPOJwqPk8aUnzXy34zSNpyHGecuWH+AaFG7k1ywqoxlFsnNfXbOOPcL6umOEZq0vccaWsnw2/S
gxyA4rNvd/iJw9M4J+DXpecPpezvBqdn8ZiMhIIhbg9GmmyEKgtfyBpD92BGV8cuf+P+DfYldlMn
wurWCkH5Y5TNvaVpb2MZLdhXoky08glY7LKMSHVKnbPxmOSFsdfrOvXHtC/eacQhNgwnbcYJmv50
E5Ydwmx9dnPuDYmk5FqEFUz8uY42rvetsB+1SIx3OFi+21h2Dvl81GWNIcNI2gfDdDYTAc8XmWV7
/CPGlbCXTmTFJUNEZqFMutIydDdFODMpuLEFK2CJ5iDw/tLBbu/jAL2DUUWs1pLuHl/4NAnSQMKk
v2fNmpNBPWGDc5HLClKujhH42i3sQWIXrJAwCdd5zc0Wekc6g1gvbYLNXAAC06B3RCBn28FCwSOI
jj8qqV6ItY8PlgkDXWviJb0xPtjJeBexdtsUzXwqKkKq545rvuMTOab2nPRnM5DNu4svjmVQRXbj
XSWKnRWODx4+8VNK5axPyqOeisD3DKWf7UWVxgq7Tmgss5BBLdNUyFqcYXrMRfUakbKQ9nZ1kgTn
VHE1P6ZGsdHjSN2UhCsTjjzdlyF0ESs2CGAX1kmbvJ3nIFa0NBbhzVi2u6FFFhRlxa+iYMoNNCu+
poWisqAqwnU6l0RrOeC+mpz5wK4Lv4VG9kUdae6+lXOJYoMZpU2Ht7xJxGldDPF5N1U5gXrvqqc2
7qtlF4BQIERaMM7e1U1HdHFZFR8as8LHjQMoNmKKSVH2kObIbHj9nDkIvQmjyiBLm/k2tudmhwvL
2hRC1TSoWZSN7gj4OoL+Fjhmvam6xLvoY/4BxArevFZkV1rY9Wko9MJ3tcUvhnaxYE+081xVAX6q
1c4zPevYTwk6myHdIc3hT02Z/dRYEqNWiclGZ7bcwSfdmVujHB8tTxm3DcKX9cV4kBEfq9rMeaUO
RYDp3rPzR/KOuXYZjqFydKcy9EpcKBW6XRbb+34RtMRmnbGq9E6axcK3j1lTa421lXFe4oHlrKw1
ERMnYR7hmN6gKAXK6NlYBPVhJ5UsdiW6cZMVls0+AHk6yRBi+uPKSvqtx5yadelPgV8B9EgFY7+q
uFQwkW0L4gYWod3sj3MTHzwPnx7TPfxRDWClh+CPut42bjvztqwM7KllHdFg1jCQM2PWfhYm70mK
8T9oZcYUyzDAodu12WtCC++unU3bh8dCQ6tOkf6HhMiX43h0GkP4phneemNRPBtV8e41rIDLgfgb
FoyYlRnrAzVFFzFNT7nuDIey0+UhC0gIECxXuokNi55V7hHy0fOMUHobp025t10HobeH2tB9qpy2
J6gDSmSV9tBzGqdhNR00B1fThkOWqDcPh+Ft0NGVyXDIozvntGzQwBkjgWMYTW8qVb3FWBo5/ZAX
ycKKL1WhvrU5zdBBqPKCzczZy3bCgD8HHFAgMj3Jy5vBc2I/7Wm+DtK5AZNUnG0k0xxxKMyZQ2SV
mNIL8If6ZNT2LwOKAA4F0BdliFKtiKFUTGEALr2mB6yGMuUg+euGO5aKLlmXPymFxBQE2Z+S9QtR
8CRoROHwU9kVh5vUeJsksmvH5nMbtYL/XF7LY+/E3lUfudTiHDveqDT8yrVL+wzdMmksKGzKKLf2
ysSwGjXySNpHcRSGF/mxq+MLrVBVp4YDByQub2ianx2X1YqIccQbosck2No/UcdsA70ud+YYolYK
uuboHDyjBbORMt13jNukD9ffHVv9bGd8tlZ8nNvJu6kG/OdlUXg3NXFS1ZS2R4yslt+71oQUa3I4
hmq8qKplW94xCFeUPAtzDm6IdP9g58obsiE4z7J7A9rinCrT7u6b8r6IxwOzeHcXMB8dBKUcvyYX
JqJodegtH7iNd51HMl47eADoLLpsrzcp0Xm4GP24nX9L0FL+VE8JS3E2YYmS18zUjGcndKwr0ieS
R9yq3qbsTZk9CiTjzcmyze4OKjTy5y6MDo5EaS3z9tQUt1Npiqs5utkpLoK23rqFBu3SRVbWqrnd
0dp0FstZfMiDhLxLkZGU0xK7o+zCuNW7aq95k9/lUfAa4Ujp9SpFUef1vmGx2gGWjs1+vtK1OFAP
Tm/ZERBM5sHsqjL087Ri8K0oCfcIB9PWWKbAqTH1KwqZF2R+0xUM2URS7HFWDVyfTl3ybNzSQGqf
HUhYrUVqd+TZN+w7Dglu9vtu0h+rTFvqOa/pxKJLdyROWQRHrIlyBtXIyHwvSQlVCjaVgfCJ6XJG
dWX3u7IFHBM35nB02WbmRTSetFk+GHlr3OMSGugn9/pY3ldGTrmeKKxyzm1fYzo4GdCvmh4d2lxo
CAMUAdamM+3TiiKVK9DyG2N8UsZNz3b4Blv0e9Zp7StgZQoGxY9O0+InkcXvQTLklzCIPtYZKyGb
JGgLd4fdtNiXs/YyUIiZDad5ilLGF6uxblJzJmKr74YDg5x5Ylhhyf5ghV32GllW5OOUHi2P/1uj
0JaGBI7Fg3mHzRl0ShuEB+xH4B5HnQBpp2yP0jOM5xl3PxsR/ehpnNTM1bfQaGAgapbOrlnEJy8Z
u4NFH+AUk2A3sd4LR0MdxwA+hQhZztWJSa3JCP84s6vus8w56hba54klIBKW3O6rbwmeUtkl1I6s
lLTkKVsk7+UFf/2fRDT6DYyAnZ1H9UZQ4j0lBkhtbzIpYrR6dOvshNfLU734jRwSwoL6AAYAi3g8
p5d4gl+GvRJjz1S7N0VZaojQ+6fSG/n8Taqfhrw52qZVHIbII6gqTUpfKESf2Wibh2rBMYaQO7be
JMSPfiAeT5wqe2zfjdbbCIOq5oaR/A7zRnTMkoAlfusSE6N5N3r5S07dYSLaZtu0nfQj3fsWoRs+
SOozME0WgR2z232bG4/6TA6X1bObYWUz3tcfUswluI+GkDh6sKA9ymuea/ZjFJH50upv0dBZH6H2
HgRaf4ktm0AaJzghWggviSTkLPLGO6cVJwq5GFtBWxESxjjPLK75mqZRjMn1B7xGJCvE7nA7GsMp
yUaquZZMnwoYFd5MC6u1q2k3BJyz5VKstcb20Y4bipmw91jTRu5uRs63LUXBYKEXr236MDnoahPb
+Wla0Qi5zi3uhCipRo7PcZi6d2I8hdTQr/gdtqYxBke7nfJti42fxTfModnRsAXiLtvlUgYHCucL
b9zljyRZf54COD/hiL0FzLx2jDXW1gVQoD1uZiTmwxigbm7DPVgqA3E+FYsBOzuaBjfHIQcWGwHI
wqHT8n1NrCtd+xJzGpf6XFIrd/PoHjDBY2mxG4eLcdtP/fBK73g+MT/fjkL+HKCgP6WJ4T1VggrB
RG1CivvRQZdnGJhQKDlDTMydk9YDidFkUD9FNmYFFnc3Y5i+tRnbXobLGFZa7T1QH9mWU5lipJ1y
EDlOTVkf33qprGORktRHg+CsDIVOyMohkNX5QY7mN5OqOSQRZ9fjuXxzXBgWafNa2z+HAQrKiqLD
4P/HSYnFNJbyhwxZOUeTd3KdlBZWVd86zsjCFu7UQzKVTw50mAOrr+mUKXHLUic8hXpKHGAUJbDX
yvYaEOIFSQs2V1CbzgnshoeRwTjbtLipBTcL8yJpjnDBGukWrI+YKxKTXkRbtD+GKl7YbsABBmXc
T7mV76VWfJcaJMM5DQ8xUSbMOIrlMEPyKmvrJjqKWYMwOGM+cpBu16E7HpLQvXV1suSHZgsPa8n9
o2ycZo/avHB7vOlsLDf6rwnkdpuT0rUipbvYftIpoey7IPjQapp6gjD3hBDdDYt7OoMNFVeNN2lF
QqYW4j6VS0JHa8L52iUca5DWfoW3u62ot7LXGiT3WgmtBdZIx/Tloghcgm3MTZx4rPyd/q4PWVVj
8NnbiacoG8W7ySpHPIXheJ6IrZN8bdRum3TjNtE92wq/qeFOWLkgQdSz93ri3CLhw50y1w9o0djw
0n+HpxhCQFs+Zzo4M/9fmz121mX4afj+vfLF7cubRJDFgLnbh1w5HVlSM7iWQG4NZO5+qOPU+9kx
aJ+dpSueqJnIMQXFs55bUJLchCzX09LVT6qmODiOabvLwx38l2APvuCtbLJfVVnGjEWg9lqnOxdQ
Lc6Wnf1xy37GNNW3bIulS52m6AjlxHJFj/gwTvVPLCnMoug2tPSaNN63OXj/lNzNrjiWUEPtJUPM
XW6wXmEwjJTprxBwXZPthhJY76+ix/WGki+ZkPRffM1Tw1nYZXoI+uGaLv1XNZnjrozGH13kwcY3
0yeXdRBacwySSi19CVGexKJkL/KRTQMxjpVhcKSL9LFQDTkmcUFo/OLq7Z0z1cFyj1oCTFqeX9Gw
W2QabS0ylsnj2qVsskgWTsddjBZlD/vhBy6WX6WYD13lPs9J9hv5zV4v0ZTA+Si2zJI4d7yTWuIF
DIu+P46H1wAywNkURLWqQX3YpNJtKs9nFZgdoGDet5M0Tor8yVmaBoWbXDsrHdlZEE4tZTcORI0J
DZqE3+v6Is4nMkFO98R4MwWW9s2qHlxVv6INLuWIvd9IKpy8ecrJE4avgxjMF7ChGFVT92gzCJzc
2u33YVUG+7lSL15mWf7aI5nbsrkgFOZv3V6NWOm35AGl38Dt+InG6sN2W3hLhv0caZO510GVnPVC
vZrj5Oz0GMLRJG1BGyM8pBqCNLsPxbtyyKI0dDQCiCeslCo3FSulbyvaJ+xloA6JCJMJ3INwZ9gE
ivVlaG2gM6wBB+MSZaFatEdsNR8/z0syVRhBLQ+Xh/Mi4uGmUfCRvF9299qQxKqpKADzVH93yV6i
cuH1m6Jw7mQOCmPu0z+Trnzhdcp3CDHcaBjyN6aQJ8rCRNa2HQCRNOjo6wjrWBWuecbQfheZWDhE
yzHGF+Auk/HWiksWRZyUwFOoIe6dnn37T5YpnmOhxSbKPNbEdczEIxXHz9wGTXjfpVl96DFJqEVx
GVIWwM7T1N7P4fRBO5qhAF/PnnLDu1ZUb7iYo9vcILxRC656m4Qb1ONsqs2XRm+fhIudd6Qso4bH
SvZ+bk5ocSK2RNSCnL73daNvNnXuvaRAqwNNvpBDNZxdNFOjlaRHe3HzT4QYHMdZ2+bTbVjX1onu
Rn/Ol8g95Syp0G1PR6hnxTtTIasRyxdUtGkyb50ubjfyOnZsB2tDEUuqygeZgvcz6SSRH23mHuxc
wH95uo/mMKR2F6VU38PH1MTs1hcGVv02vRUkPgC1HVT8FFJ+YvmCH8dj2gnhmPqRNdA6hiS1lDT0
swvzCehMDuVs+pUsAmZgl1Hny6ahZICZfxtEoV8piwDTWRyjxvYOIRsi0p5GTBTE0ETguo0laWGN
a9cTce7raqKKZmpHV7O2oYkoGADGETcgtp26Zptkeb+IL2t35qp9yU1SIVxKX9QHtpqTsKn0vBvy
6N9ZEIf+hJRZLuI1JCpogiYb2EcT6gtbtj1ngfpGZ4ItRgLUxFYh10agJxd6KOGuLfWaldJIIkdV
5/tZ6dcBH8PEepIaXq8fQqs8z3YUnPOaZfXkwsdxpuktNzxSsaR6rZYfC5Z0RFlzdFrtgRUCkIIs
uNMZf9bpbr2plrEdY2yxS2x5X+vRZTIj/n9B2QJ+QhODQ+aptrEehYHFgriEYA+td8dYV7NXMdkX
ktWJS61bPm2NqGYbhTOXdpHfoVqot3nAoq/sw1sdgl3gheeKgPmqm9ODk3Khp6X6LsclbJo+Wlc0
bJqXWXr55Ou9Mfs+xGi1XYheW0C17zQwUdoV+ev0YBVoW/lisf3Ue8XCt2I5Q3lWojss2kOGjaQS
wybJ3UfmK1JEuvrRKxOxZ1M6n229pwlgoL6bsXV6GFa2QzK8mW7+vQ+daRtDUdlqwPrZ45mCHbL1
A2cKKzzwOAzPVkFTTWIT0FieQpIwsBC6aJgaoDfCNKxDb4yvts2cwXAOOjFIqcd7aYNfUJA+WtVi
l0mZbO0sIVLXQxucZridI20gBsUw/9TChv9HHXOarcM6b1PA6k9a+93StWfC8u5gboY76AaXMHSO
tSEeW3Q4B7d1g23VpTPVMroI7qDQXGbTAVzfpDs0JyvnIKz6VQ0JprWkuU276WJREboIPdopqxGP
VoO9PAHbx2J3unIkO4QA43M4jHesbB/YrUlf2g0J2h7Gf1jSf2yDAYK9sg/BxN66c/YmuZLqHsxZ
MKgbHKTH7i0Fkn+aW+Vui9HiyIVDsRP6bxCDrJ7KuN0y0gWHeKCYNwbBU8MWkMyWtrmjItqQNcCY
LI+BWYBCyKqJnJwJKzNYG3IFsCK7ePDS5zqBCVxE0QPjREBZkTKGTWdbUtmuDEZGA5R4v+BDWzLE
k86FXhqW+X2ZY9PSHO3QWHVwsNM2O4YGwEAqdnimAcr1ua2fdNnuUQRRLsjltziT6Uk3WMS46m6g
JXJpYkCTBYqbPh7vuhARAAuTrOm/B0nxQ+cQbxyJsM82eqifDf3ncag/Csf80LCNWp19wRiobfSE
zF8kLKXqUAtIbTxN+DxQjBjttmBnvS2yxcb2WBLlx47HYJbEnasPe4Fybsf8WPheOhGDrkjtY+X8
6o1CHY3+l25ox9Ywg5NVoYWpMxKLDfs+SfjyOjdtDgZ8001YJ88uDdtjq/ojlkfjPNq/gzLQ6LSF
GIZAHjUOpGOv/NOUQfbuFZRX2vxktlH64R2wwoTbhBXkEaa42M+W/duDJrNLWpyBHYivgLD7OEri
jTNPcosY9ITdtNzxHwj3ukOBTNjgMWRh+jRAQReQ0rgRkz6BVndeOQm2YqYgFLWVyf4IYUCYgOqj
Mx94+V08ZuHR7B71AemO1hAhngJujxc8FlVnPfxusWBd2ik/HQhhvs6DxV46x6E6ZB329SHoKTXq
gME1HIuc9yeE9CMdIoNkQDWGVJqemiYJT0iw1BYlQ3sLYu0+dNt9lZqQ1oxflO/te9m7OVupm242
On8IK9AaMeW6vqXonmV3BhtsO3dws4chgOkhOcqysrdspd/z/lRl+q+ggSgSWhMZy56HJkkvgWrb
xSGgMMRoxSqFoKVsvpHgmgLPHRDUqgve9oUyrqC/N5ASAdPiykI2ZorSLwmLBpbrgPCx3e5oWu7v
4WbeTTH1vyYHLquEMLalk9Asn30saDTQ9kEiPszm2XIt3CojGoV4SsTSv0L5g/pjp7cOdFyKXCUE
FgfMDOIKuXfTrKGhjIQhl8dUaExHmD5NVOGePcPrLie28T1Nx06N9BvhY6aFwMm97NZQ6GAgStws
vDh6+e5Ojp8TZbJhFHRriLOsqSN2HSZwbotBQyO4CmBJ/oNIaLXRlw9mV16+qZW6mvj+jnFb10BX
zV+SenCtX0ggLnZhlD5nVW1cFKZFq9bY3w0pPEWNRTLTHJHRPnKwBv8xVN2k6f0irB/Z5TFJ61m9
2OJ3hgCDG/fqJDJ0QE1LAC8u+igfi20MJ5MQq8S34uGH29hPcwetlzK/X1XJKbgjqjWnaErbiLoj
OJL+pOPulGJqzmVr7v6TuzPbbhzJsuyv9A8gF2CAwYBXEpxJkZolf8HySZjnGV9fG4rsSk/P6Iiq
137RktwlUSQBM7v3nrOPPenJvu1yF6UMvhV/YHoooYpYZrMlwIRZpzE8aHXggl2Nd2UijwxG03Xl
l7vY0oydb6DNHWG3o7NMvECJaRU0xndGvzDcSoCCTQwCfBbjTY9jaHgPVDj1UUbEIfsi2lrO/KWK
MLWDUiBTPB7f7OISuHB3VGl9A31Qec6g9G0XcZ9nRf+O+Ifo5RadbZy6JwbB2i6ts43Dj2xTZ3yo
c2yrRTQiQ1p+ywBdYFsVeOYsVE74TxWtoENsauW9neW3OG3dI/Mb27P86aPAgbs3c/sCKh1gNR5o
Do6NZ4qQjTcprC166msyVCvfb619hzwvS/tzkENDMhdGRs7VWlblsFivGTQzt/ACQEQ1jZRVOWSb
QAvea3Gft/n8XGZA4aKNNXC0HoQwtlFclOtGsRfJTKfXqwZ9NeruGd2Y6TETHzcZPvA+t9/ydCI0
oekQuoyEy8QU93JBOTQR091suRoaxRQeTLQEtVIP7bzR9fips41Xh/FRZrX0V5CJOkYRcs89A+yB
iL61KdO5PhCRmc09Uv3wxJjqMiA8BOJpR1tXGCfH9l/x3vpe16ptHIzRybbII8pkuF+6+DigEcZ0
gbmOOf/PAG5mHOarbBoK1ge82OiyblWZXn01NlvD4LJxrNpH3Fdp6OqjI6688K4up/f4buys72bK
7TqV+XPZVkx5e/dLBH16G5LUnYWL9XI2ljZkdkpnSou8b7knUIP1uKqIDA3MGM7jqWUUHwn2ZZdR
GOf56IWgkZiDB6CuNKDPqUtyBvPlTgQZtax9xGJ9JuBWQEHbU2k/O0q1C7iyPH56Bj4//PElpGsg
XZbtyYhsem2qAGNWS6Dj4kH4VL5/fjAWX+W/vvwf/FuGcXDVUnjObmp5n+YZ0K9492JdrfWROpOY
PHhGtfOIQXON13BCbdQShUAARRzDevj8LPzvzz6//LN/+/yWf/3En32LZY0UC5HsvMYyElaaiuBb
TOLX0I2dTWAQIKEXLcq8yZ89jTCUJJzjTR7Wz9Zg/Qi6oL5GcTRsfDuBb1Q5p9yB2VHaer61kCMT
TmH9sMhNWbV4hjgroSEqj47oaQhOjF27lm7h0MdnrrwdS6zAuMmZpINIcR1w+bZhZnm5nPQVilIm
lbQ54GCyN3XRiaR74ArojtGxACjBXQ0894sBLflipR+smeO60FnmugY7BSHAO2kB8RHGV2A1nTf5
2JHzxRVvEFvSASgaqAlpvhvHwhfvkBlAudlePppfSuHfpsBXO+gslI5ir3XDN1HaBg66ltwahqC2
oi80DRMvzxUQhUnPEJRI36MoErZDJt9CdfC1ly770Ek2fhyM99aYftJcDb1Z95+DCqhkYk54y9ry
WCRJvOpGdDVzLax17eySsrOIeqCyH8biB8H20HYAiIGhf0EPTV96ZimYnPSO48LGoSJahYYi5sLo
HjJ/7fTaAyoi0+NJPQ+1DRo/ivgOvV4LEX1vaFCs4mkh5bl9the185RrocmtBgLWwG6ypl6+mnP2
7nTD45hxcNBlxIknw+FclECgrSA4OWQx7KJ5lkfTrOSxX6InYTw8kbHVcealohszECW0i3D8j5Oz
Hev6Lu067Vi5qlv7nT0wGP5RSW7ctuIXFktYZjHGNLLAjxWrSpHeXIxXwax6xaIJATVlo/GiLAFY
AdtqE47Z/Tx1j6HrNIzXRe/VAMJXmjEqAAZAyJwpqzaNzK1DzLgliWinDm66g/1q89fRS8+yaefW
OguKKw5O6KanyS02bZINAGip8foCCFbZE14f1GglsGmOABMycbLU/EqhCNOKBLXAHcJ96dfHskzQ
fI/G/vP5G/XVhPDr6SN5D35+FPNkU3lnrypJbnI0b/GA7i18sXxUQI6O+95nvIgOXz6A1kYMQPvp
8xe58mzaPCdtoOUc2tq2pWfQh7W9R7cxQa2jFwsrmXCZBd3QAiLIRty7Vdj3+36SO1PqE0OrxcZd
nJJIspzdxXl8JIeJx+3p6UOSC5S91qR/VJXGhcN5GI0r1X/ibjnkvdchtaAF6TRzhn49lRzf0gRs
eXRxpPEKMiRfm67/tSmNsxnb8KHV+5ynb2Pdo2kci70a/HfTD32m2HH32APA0UHmHrswo6phZGaZ
FpLntKJV5L8ZVadvlRnT3I+m96QsJyb+9KN68vQ2fkxyvKOH+mMhq596pnZ1mEBEQciw0sGWxkO6
GxIreshDJlvdnL4oR7kXLeW8TvmwUUykGE078TVL4r2u+eFWK6zwEre2exjzSIfcRNdlsM7F6Gr7
LqqZOJIP42N0QOMdXo3OoJz5aouUdKz5a46+aKrUw0grJ2DiWCLq2DZTeJ8uVdSggCCLGd2Cw+SB
uWPsMVB7clL6HGkXK3j5TB2K0v0W4z5AzdWRoQ7z6yiWy6+VtOrdhpcdAnuzZrx8CgVpRgFxcRiz
xxyigYp2ft7chYHN3KqMX+MSd7MLIcXDTVEdZ9Wyi2VTMLP6AcKRBrigOEAH3NlMHaZxk2JeWZOO
4FLSyIDln1027If33o3Go9mNwx8f3HKm4y/oGwATvOTgi3YGkwjHRBSUVoc8neOj3wqdMUJ53wPG
bJeBxueHrkSgIhcQS+/4L2My2it8B3CMZNRtzH78kemFWjsuUueqg3W4nwqSB1ryFjxLBEDhOSji
nIBER8P6aHdk51rLh7kADi5bJoufLjZofS9zyfdmDYBcQCzdSZCdMWf1DxElOc1VfgYFAIXVsqaB
S/0gRa1dD5H1YtXjKuLS2LuVycyzry8O+qb3smSCVyI0y/3xtV4m2IWTJJ4+wBHytfDQO6V+7RvU
76qzaAZGQMItL5v96IbIuF2PmgVTSSXWdmjshl1zZA6gA94ke6jzaMeFp1n7AMykUUlYJxsiyhXA
FwfQ2ah/woDL16kkpcwaDHYV823oGBTrOmIsOTjRNbGqM/3zFPxymnMu6y6AoA61mxcPPhSWsTEf
4Q7N71pRnFw1jD8zE6TcbZBz+F5nzLSJDoyY4ADaGRxwSkztXgR8kXiWw7aP6eBPWAbmkCEq1LPo
TXTuuznIGnzNqwJXnOb6LYCBR7U0SM/KzQ9fIUaNiThbxbUDtqcX1IY5gi0TL4pnhAGArcj/CUkS
HXU7r5foRDguc36ZFBLR2pjdR7VIwIH7OF8MiCllc2t1+WBXEVTnOkjg1TtbJ6ue6VExuEoXtwBZ
WSjjvsr4Zo1R+JTXBm30iAhqhvrcGaxsqoq/irQOTtJHTdm2ZrfllF0eZICoJCmKRwCWGB/0Bn1x
o1POVg8DslHLNfvvTusMbCVwEcuwJDG65i7KH2zoTGcfUkU1GdihI8NHK4Cwa6rKAAeMgSmK99EO
VXkIoO/3Yvrpmuk5D+JdkQzWhyCszKmRfFO821v8vAYMfFMCzTSMA0thRz5MHT/i+aLOxdP0UwZ7
YyaqaOaE66lg7k5BKHHMdMatlki1x5qxorLts+iK3VQM1aUPgXF3sJp3iQhpAdNuuzi2ft8il0a+
3OSXoEqYrsY0U/taB5SZdsZ7I7A7RyBCj2oZU3x+yKgJj8nrELblJU/i8pLVEQTGku7qH1/SyN+B
uAawy1llsubh5rThWzjh8cocJjxdKR5ix5ee6fboqaqo3KRatdhEXG2dhO16QWax3o3JRo4tgdO+
3R5a1bwpNSfnQC6veUnnxkoM61wl2rPshLuhD5Bv2vDDUPayRU4vjIP6hRWGHtJCLS0ZBxPmp/H2
oHKEjIfINZ2PTSj9ux49gJkOxyickpvzONgJEiKZA/0uOgQS7piu69zYNANyTMwbHImFRS+pxDRT
sBjvtSx3No6vpetffI63P6Ia/w/mvRsG9BYLoFwSGv/458MPvmRCY0n8jALboFCYB7Et/moY7EI/
jcDUxXtbNJh45kZc+lY/RqJ173m5toQNRsfEMmFL0bfZ2Bbwe0dn8j/nmFI4SiFmT6coRdESv/QN
MbRFlopjlETaHvlKlq0dG777UJr/tEKZaSjWBXRPDyDGnrST+DhxhEcxAD6iTV3CEN3OOJkJOvzC
EDqNBB2kY4u2RZT+e5qbw6UhbO4gOvNa+nNw+dcHJ8ubfRp0T4FRMdeyOCf1KOD0Sdkz87Wm3JS6
8dAp1/+bl9EibvP3l9ExjeXVVA6JH2IJyvzFdzmEGCJm0Qb7dlA/cOwb710d9+vEhCOF6camw9FH
b/NbOTVofkDdeLTxzQfUjhI5SFocQN+ZD8xfm6uCJ4tmAQOLlWF/odn9yI2LGacjM2RqtEPi1iv0
JcFtTGKbgMa02RS2/T01arJqjCi8F9gQkVyEX9I6RVMEJ+rFiMbcswqiFVii1Rr5p3+njO7gkG92
QhJ6awU+PaupoBFj0SRyz3hxLObnf325wfj+j9fJNR2OgMLGJqvU4l/95XXKzQ62GrqAPWkv3phn
QJOIvywHCH52LCaOkjJeozhqT72OlDXstzHXwG4wu+hAe/jOz139HDKhUFNa7z8NbLHEzC8DsoQy
5o3rH7LMgquzqcZ5es7G6G4EP+r5CVpGzc/etTjuH7XBOqHh+evnxuP+6ZOzeYI2cmHD+i0NNZ9w
seb9jOwdUugBeSnt0+1QwLQOS/L2rKCouJV4I5heWVuzasZVqUXaN4csD2iYHILrtNxbsUw3ucOw
lflpT8hXpz/XrgTOUme0urmsiKAn2pPWVXMNTAVF8L8/S2R4p4TZ3k0dFENNJO33niXS1qf81W79
euvsEP+MR1y5xt1cNLkXBLqCJZcdMotpXD7qL3obv0eij5453UDXxQGzt1QnHmBvESfX9Qgxh8lG
oq690vWxH7FKEOcQR0ASqTnICoWDVzE32U+pfbBNz8CWdhLhrXYE+O3AcB7Z9I5Iy7v1UKXhuXQJ
IaGYZUHw8VLWMQGvENNf+8buf/YMu4i5/lJ004TGHSmokA8tFKSfiZLVypCt9Ui4NO1p0oaODgU1
MXoYSbMKOZ/qerjlY3E16ln+ZGnd0/0EVmiPGGojQNpt5wRPsW+lm86Q9h02OxwXWrbHdAkED5Nh
HG7Zt2tSKLCoDNtmLpt3bG8Ix5sD9y7+3cFtzyLG5WL1bEdDXb7lCgy3i0gBLZZ1jEOZ7QELTzvZ
IsXsY0EwVNGam5RjRgiA/P2vr0LzP1ciqZQhlUnEr66M3+8wBjyRZuLJ3bs0TPc60mWT1uZF9a9p
L26RAqliBbW9oZkoTjC+C1p+SbBHQk/F7xDbWC8zx0gX3zJJn9didrdTOnNyfZJMeqfJm13sHaLB
KdAtqvoZwp+Cw7lkTW5kUzsbswCAAH73HWEbog26o2srmy96y3emziD3GbPKv3nayz717/sYagpc
b7ZpKdPQjd8WFk1W2twJFe5nVVyjZBJXIg2J2U216C6Q3SnLBay8IH8qBJg/q9e7JyqaqzZ0FJh1
090aC48l6UdMf2Rw0fzUXpqVJjIZPMtlj/o7yHqUg4sQch6/Grj/VqaGAzCI42duotJzmYkldXNn
m+FRFBK8NUzYdPSZT6tKeqnI5LaSu4b5lzczzvqbl8Cw//Oth0hgSdfG70H3kXTnf1tcVa+XOIJJ
ButF2V+nNHAuXQ1XPBNvtmrb+zmww2MVRN+VhXbDisrXIfK9WgXjltBoGnKZW76nybXtjcd0SlAx
Z8J8ylRgrao8pe9Llqas6v7Vjd59ZAq3fui/VaOu70U14XPTLP3FjBUoO5s7rYnxq0zFtTXJQPQZ
Y4dF+pIzeLsSSf6qBW20jvwkPjZa3T26imCPvHzq6Ah5VTYuGZnFLS314VozQj6PwfTF0ZsemWm2
bcoJdbi0X5opltdWWNaV9fIttSKdXDeDy7SN2gf0Q+YZ1sCdqIjEbYMMe8igXTpcRes5sCQRknN5
bRjVeO0kLp/aEtbsQ5NS8vf66CAPqeaHUhoPTkdcQlfVD6bZOmeCBtAMUwyW7oziGL3kjlnrSSuA
ehptDliuk7gpCJbqZvfU6hWjgkGPWPKce2l0yU6zCa4M28ACRYIgFZtiUFoo0FUJ30s2GqIl5C8j
0rIt/Y8fanL1DW5qgGJk2qyHLvVvaWZc6TikO5KT6k3poCRu8qDeRJTvG93IKvKDFOI7Q0u2kUjy
mx51eySnyPci6nIfXCHFeQAmPRziE5ruZmVrNM1l6PgbozIEQTQJS8ELhyvOfykdPS3E+Nx8k0ZJ
52uekHLN/buuzGY3h4hQcEZy9uswOJY5JIU+pm6o5/CjSsUN3ebFQLJ1HUgL9ywcpg7CnFVF2XWr
087d2Eqam3Gi4RJNRsJonTTqTKG2mCL9CZ95cZ+GI/l7Nj8Z+jZn9dl5QSm2MhV1HwpT+wzXhgFP
6WvPf72yGIKgk9+XFiWUZRuOZVi2a/12RA4BQhKCrTQSRWhYLybCK7wWQkHgaK6m2frRU0Q/5GXs
e5PRpJtSWflxCI0vfa4C6Ak07jRSLy+F6463BujRoXPZ1rLQfZLgqvY1yIJtrwZjb5r2K2lma1LX
sossZHMlKRLpXtU3KzNM2zvX19audAoKvNsYJuFtGffdcyDFW2EAi4tyVL8+w3lHF/CsewCrWdvz
cwHtlBHiMLuQmVzsAvFDL4cOOLouL9LKGJsXBmF8bvGVsTmdaqe4dGFYou7neoykoe5E2lZr044a
ItDrGIgv1u1sal+zQajbkBBAjdts8elts/BI4nHzXU3NAfrTGqHlTYhvtC96cIVMywl0nzlE3ClO
uOwkw7AHHoL+xI69gQV5Q75vg1ISzqqe+fPetINbm8dIbijBGM1NB7gX0vv0wUt1Mm3aeqlfzvuM
jg1ZgoP7go32kkwVdArrPp/RXHHwNo+hdLEDtqraY58PcSYQr2Vhw17NxFlek5yjOcKkMzrMtaGV
HDYwekHNHpB5FOpk54G+Rca+iNoWJQTiavQu8inGeUPny8m8fiHbxwkJb66TVHcRepAZbMXGCjDj
oZKMgzj77iYIA9yY0NTaFyeh8Cp+XrH/v+YVLcUAu/X/O6/o5WedYfqAwpOzbk9L3frPn/m/WB7j
H2z6JipF9n0biA5Vxz+jipT5D5q5SmcYzpbIIY5H+ieWx5L/0A3+2aEA5rQu2E3/SeWxxD+UcA28
aFJC0ZGW+t9QeZZd95eTCfxGabiu4g+0TGVZ+m+loWP03RwVDucB2/2O4mJlRvezMdDOhkGy+uWF
uf3xW38t583ll/3yYICJDJNnSvYR5HVej9/WKkTHlTCLwN9PNdmAwukQpPWjuTYqM9qQ/lDrP5pG
P3TJptKni5s7b5WG3j6DNhf12ZdMQT9NScuth2bwhnbwknEKPCsJXBx+0XPk6E9lyuJh2+YpSqXr
laIavA4dR20lDtkBCJViGZ2LwNkPjS42Wg8/udfq218/UfXv4U/y84lKW3d0XKcobOzfXtWQCms0
E8eF5GLtxxZNNqU26ayRbEgGXCcA39cyEt8tPf1II3SxY80emGecS/NyQ8sDjV+2D/XsI7Oyc5r2
IArIS0WELzcJZ8X1ZEcVoHEKDmxYaE/IselCkHY7SF90bBzz0NtWs5wkxIbz/EUFySWN6Ybr5sbo
CvOoCb3Yuoq8u0X/zKSZySJS1AEZsaljjybgjgYk8lnmXNLiz27xua8RLTAgIuOJGrx9YwVrEH5V
eyhHzznqZlrzRDvSvN7HDqxQF3wMPxJ9GPG0kKBvvb0oxRoz8VhfpvlnlVY3koJxYQjGR0n0WHaT
h/gZ+DTYb2+ykveiKgLEOf3XHpU98TLp4P3Ne/X72Xy5KJXF+yRdTqWMJP/9XKojzzSzdnb3Yag5
K6MCIm4iwkI21lNw0tNDm1XnxDoG1L5eX6GmK+rBm225b4AGrBjk7ow03IOGdNYqIecCU/HGR/7g
iWg4lmFub2TlvI0NChM6XYDw+2mF6RNxkx3sakQQVNYtrq7p3njt9ZTEXwJHZew2qGRQpFaKEVFc
cN1XvbapSTXazJb7LQ0tZhJ19ZaG+ZnsTwdQLhmyDogCQMSnTJQv3ZDfMrr0DB2hD0/9OTKSL8wA
bxhJmq08Fv1wmITtCYMhmE9SmGjPErkeDGaT4+y67aFq8Q0MknkXrVyXAC/de91AxeFzmoAIHV9d
d/LIfXwam+TDwQvMG/WQ4XD+m8Xjz24ph+LUcBwHJfZne+OX3kxDD7NDPuISX4YWpdbJJXQCOWFe
BTcriIJO3v76wjD+9BEd3eR2lg5nnd8uDNkbaOgNHtEkpai07duMqRt9GU8NT/ErcRt3psb8NXK6
N0o6rASLhkgVAkVI7hzqKPhA0hRUwb7v/qaO/rNr1iW+jqsFaYhrsm/82qgS9KvzTEvdvRJnF9/+
ToX8aexkDCUlMKGuIIQ1Z4j21y/Jnzws3XoC92gjOsL8vYXk1oIQkEFz9nDGPkbpPDGo1VdQhj6a
qoPwNCa7pHGe/vpBDf33zhV3qAS3wja5bFP/sUfFAafigRt3r7cIJ6PgGgwjebVDevZLvV+rErmK
RWLo2npmBviEMzJdVaOA0q/0D8NwT5i+EY+xLXHbZRf476cqZpHx9WTaIXc8p4a7m1yFUS4GmMAf
gkE5tTFj2wQANVG0pof8mtfaPab7Y97zUk8K2loCN7LicTfpiPAjJT6MbJWWa/Nm42LylI2LPUmR
P9psAIF5yhGZrYovwQS2WC05RmY44gpkpF9hHlzZTv291Z8x/g4kZA9X169w+vjkVQNT+9IyDk8k
f9mQqMRLqoYcWvSXYJWsDwDbJ8NHqRZHgPtpNm2cBBJzucI1nhLhwWWZjvPZCtgMdJLfxom3ray2
mu2AdB05yZrp9GT2xXNnLN/L1rpyp+lBtew5FZAuQLbukxVw4/kuL66szLfFxJhQL6O5pzwbKmK9
hLvVHdKYl0i9oqP1PtJUXCFk+7tegrB+79Q6jo6mnAsRyLntunK5d39ZDXyC97pwrkfaGKJfDeY2
zvsrhM55p5EZuO5dOkLYXUOjhGGG5ghtHTHSGGTSKjhMI3rzfoPviwQRPa9XPuZPwwEwlmYxGeIx
GxFnFej+A/Us8wHCgoJzIYznLm6wY2RJtU63HQu619LJ9EIL9lteAdrV8NAr1I1TNq+nBjacdIbA
y9JWJ0NWwulnyG3OJD0VeJmY93+0uX1Ugs4AjZNvhX6owwFt/VBto96AxN+0O5FY9aWgjks03OG+
Pz2NlJEr1ixwe0QEgWYr50dTD88pkzinIveFDiIpRwXQk9IQb26XohClfyQxiTLVcpMNRmJkrETF
zB1HrMDIDmhsgRgZE6asvNuGvfZq2zBTkDrsnMx8pqX77hedxKYrX2uYW6ssjR7jGBlSFaxhH2pe
7KuzQ4bP2m60u2ruDmPmR17fqnseF0ukAhDR1Yc2c0BihMOjGZd7+rgbR88i8CADpqO48xZGmEp5
qayXdiAOd6wA+1XyY6qIbMkI7c5LiigYUbFnK/5uPw7vQw7WQPjQ/9mJsaXcLtfpjAtzZHo7+oLd
aR7RomL0Y5YOKUby6kVzt/FNoB0Bh68yOYzEaawlPwtqmeFpJBiMuADPWhwunE6NrWVQP2M4J4GQ
BquDARx3Q3+FshBt+znK10lce1VsFswdkWfkFZcE4jmSaegQbQfUhyvTXOCVTAzRLIhTnSOFL5fN
2WRM76Rhu3GsEl2ukb1NkiyisQpf5iB9jGV1iuLyEIPtIAAQo2schcAzqn1amSC3QJwr0g+YnK6m
3PLIisb4yvCQy25fEczD1V0goJncezewy3Wm9Y9BUxHha9TPGbfrqjfM+3BQ2qFvkpPByPMrjiWA
LQzWlbR3pW+9yEre2XqVbMh0xAEtzV2us7tUi2UgEbAioNKuHTl5EDGf82Q8xUbfLMFYSIzT8nkU
JHIi+SNjZCyoNTuGnZmooVazl4bgMbEnqZHKfaUROs5ZnsDFYQrDdT+rawFSZQ7N64S4pNS0r1kx
3nNoBVeUoGIxFwbemNFsR5nTixzEE+9/Vuv6SdYjmEf9IHpOqJLTSsHwZZt32qPpszLPOUusFZBj
HYU4FKL72Mm5n5zhodH6DueuBg1SE+e5BlhrG9zVLXI5Bo7zulqN77gkM5KgslXpTyQZDcBuYuAz
SUbVXbzXJsafJhKIrbMJI6ePDYQQ+K9ueyTl9Afk7gGLC/exOza7hhFsWlWPuSMP99vBDaGXmOQq
aPlFHzHqxa1XqvAlyfqflaoi2n8+YT/lXTOeOrt6b6vuyW3El8Q6JtV8rCaBahyDDkxjrAhtnaOR
UwOxqJKesc+hGzkg9T+x1zMvgqpXcZ/DzsYAUYbZc532CmS2+zVxUPBJtPqpiw8/UyifzQwFeUF6
QcpSn2uOuLY1oR1TH4pNkICowq2204RF7rvdkAKYQubynwaNwB+C5Zcxc4yYMX0HT837br3QQAXn
VONJ0ewSL/EwvLqC3USL9eS+1PCMqQLdpWtU91aA1qugOkjicK+NbYYeA3MAysoYQOcqFPYi7275
/frw7AxNQ/XRP1Qh4hfGyqyGgnxGq32Gg3qvteU1MdvYywEoxQPK+NZhJNeY+KFn9ayobw5znlmr
coxYI+eGYDLYmATdMZJswxQTEzZ8N4y/+tFT3bjIZiYWzRCCYIABZmb+bJu7Fm3wzggxglSspHFt
H2nJ2SwKfrsvC3dCWqdv2r4ib01ZatN3pslREvPBMDyXLuOMZjH2u3N37IxDNJBhmUx0+ZBlrRJ3
+qZFUAPJQ/HjAfOG6750jXs/GuzV8LKfG3Bd1kjoWEum4eperwnztZsMuV+kNmY4FV5YLr6uvtvq
mX5G7wDrfGGRLlNVOZtvpWu9Q8MRZQY9p2DfjHqiHOz8WJrBdwJP+jT4nlk4Fphl0VUa++e2zEh9
S8vYg/6Ava551TX3u59F5OGR5zQhAU1svPfKKBhbrGGOFWOy73Trra+np4zlZQXa8hqrMV8B9tm7
vUu8N2Vkkh47V33EMeN26cBPavridXDpIyob62VOXIoZvvnBW8PICFYMcw68bbHp7oxyHNHRiv3n
zw6MXLyI7a2Z3c0EG2qFTC9bDYYkiQUrawUzQQXDa2gPAps98DpEdrQOECiQbTU/a12KNgURX+6S
KTvy/zlW16lNPmRvR5gCk2FvTMZrAS2JIarciMoyNrrVHGfWOHoRes0b7JzG2v0YlwebnYJbLYA9
UrYYSyE7wfV+JmJGoY3DdDy8txogTp+AsoBUdK2+jyP9IYOIsdEU5lqhASgeLJb4vM6y96TQdgZ7
7gDPfWdjat/IMo0x5Bo/w1ivj930NW/t2zBgq1B0EQ5aOb61Kji3GCD7nJxMpK/rQkKhnAzrMOot
CejYY0cOPHg1ZstjG0i9Tlm3pCT4PT9YC4gfEJHToNBlArYDw9YsBWD9xwc5A3awiqz3Wlvec1yd
t4UJYwimcIZsecn3W2jJunDREXMjHsch7I+fn/3rQ7A0KLIYQxjCddLrFNOaHkf0lBPpZEs8aQjq
y6ONF2LbkvE4jcl8DKt2Rp4UxWtShYzltcTk3Qq16/DwobPdW457CpyMkR+N69AAt55U+UvtZNE2
r9sWpqtg5xhQuIQK7RI8C3hD4lJKnUhMc9EPMv9vxSUWIVdo9swlzrZrJUiHmWOtMGqvbNm3+GEy
NHKiPc1Ov60agl4DDdJ8Hd2GOTNX7Dk/pZFe4F6XEbXHPAU33x8vHJPGtavC21A0z3mTPFZJdMq6
4mc9jKdIWJ7hiK9OZ3+xjs5SftLkX3VZ8VOkwU0wvzGw1FL+KBCnODM5ZVz6zmZfhyTdpT85Q536
ajmmWLBS9Jmtj2YYsttFNYstbiKKMWVy5YG8lBu8QF+o+6Y/rJ7DIsvsVcNvtY0sg7nE7SqQFfca
DtaSOLOJMJ4/TPRi9DeyK17sxUbQwgXgRT4YpI+dgoxbFNwIzrJFp/v5IR9S7ahHyR3nbn/ra1yy
c8cyhlBn9+mhrfWE0W0EH3VV1cVTjH6gWdzVn+/u52ef10o0S7ziiPYdkE4Ivj6jiT75CZ+fIRyB
qlpheQ6xGDS1+2Qj+/ZkNn8TRYZ/1A4PUa2/BzHdn6HPX3wgK/nS0NDj5CPu/ScKpj2cCUzVuTwj
q3l2EYDsCH7k79XlovFtWBoyInC74OhM9HeCFqVw1Ldovd3kECNBpVmA0qvi6La2wDJpeg7AR8w/
rGnAu0YPs40dZ9UXayyRGjosg4ItksSOdW9UbRyPkJCC3b/YjANj/oPJ5rgZbMoTn5enbuOP3qIh
J6X2c+xjDDM1T6AVTO9K8oSDGVSKxRHzqCgva0W09wh1fFPZHyTxievS+vssEsnxQ44DQNDKWvx1
UFI/S+6553cbEaOCrG+BdWWONy4PBwkZYQHcKIeR3NLC+2xzaZn7VOnpl2qGvhSTjkIkS/y98ZMP
i8h6BbHZHnl+mGhDnVndEGBrETo22qjVH2IBh8sf+CYMolqPM9kt2F3tkDhsdB36pvMhaEfGuhwJ
9+py1OCtMeNPh3xmM9xreyZzE0e4OCq/Oq3/KAFx4kdV69pM9iQVf83sKaa/LA5LVvNZROe0A7Gc
oefrcVCuQ1sM+//i7kyWG2fSLPsq/QJIAxzzliQ4ixQ1hzYwTYF5cMeMp68DVVb93WXWi972Imn6
QxmhgQDc/X73nuuip7YfTcUJarlixpkWXbnomM4sApC4vYF6oNoCwKA9Eksl5hbpno2MwFvphbz7
aannZFC5x7tFVoTO6fNjjTc4yN9QD8GhDdOpNpgahj1ChZM2r6FX79wJhcPWqxejw/VsyRANIxtO
ysKhlBMWXw/KCiqTTROae0mdPWj1TOObcrT2fuwPVXPqDG7u37cHmtddQj/d2gnTd5z9ddDP5YvQ
WcpSlMHBrq6pjzUn0xdYSDg8zNa4jGNhEdqZedFM74bTmitZspv2fO9BWwZVo48q0fJbcVNUDEJV
f5IuuWkhWu/vVZeNcVAYer8KCY0S4tBhbut/55n9Q0zseBFCMsXFM5sR8AUUR+YPULpC8hOp1XBZ
8DlObZIL6uDZ4vcNoN6YI/WixLiFfVPK+sprtCGfFnOEpJ9E0y+l9UiOnVFg7G9/f6VJKoeA/shF
qJwi7lG7TIzff63KPtjbwgyfe4jVxaLjauRInEbHQN23wdBmj8U4XtIKdb6vOMvRS+6taMER5Edn
OlQLA7Y3gQfEBiJ2JIhnLvjV2PK+/orbMDkpnB3w8A7JWs8WbhFJvaDKOrGH189+YUgDMSIMEypJ
9kZLOBiTA7JRYR+6dpDHakrfIwsVxtDOvYEooVLqfApoGB7tx8j3LMexe5KDEQelVql12nu0vSUw
sa2y3fvhY9w0gCjDmZs2QaxR+7Kr8IynFT6QgZPC7I9Uh0wHpdlvEaMHTgV1IEtSFFH2CZmpP2Sd
TPHIzH8L/bldLmA7RljT/Ow9GULMsyRg55IvkqGbGUq/DbW7K0zUOTg9+Xq2E5oRuiVqWgfoFzSk
ZMRtuUxyLf2LvMLbPHhPRPwuxDhuTchlywaqAWYcuNi8hdbh/Vuusdkqhw18wa0RyolbV5Gi7eSt
aSxOAlX2V5950nbqzuRRCUa1oL0AuOKqo7IBBoG2QbDXaYUjAOSvxx4/lt6gq2n1Ycr6pRqQt86v
mq8wDO8WFTfMzq2cHuI+etULbuoRDCysAerperL1tWQXHPUeACwbghz3Mz9h8yPrTK2nJD5hSQCx
wYxvn1oIpNDg9hrPlHVMzg/9gVFbETFBV34dBkPykDnjh5L9kSV2E1oMk6cIH1dFUJAbBf88u8SR
Y05jUZwhWu0a+UBuk0Ml90oH6zlW28wadlFdVwcmBa+J1d70ZthXKFKGYDiMiN0ydQPEbJSQq1ic
W2ywEJf0zeD8UUbOoCOfnp3Z3RNl/+g97Uu1WKoUfrG1YAcH08TBZQHEKUGKovJXcb6pRfpa5+BI
kml8d20waU2fHXpM3llhcK4hIwFuoCe34jTU24u93YonSbjcm5OLLvOLiVOgq/QkyIsEACJR5RAL
JXmk6CQr59Po8jdMMucCkHjg93oapDnXI/mVTajPPWuR/WZgtyVbIC8gvOUOyTY9FXMKWUJnrWu7
np1wVp0I2fVHp70lFnrmCt/JNAM6FLb5E85C0q4dyjlAZyYSblbz8fcl0mUHXPC//1v5yJqSyIjW
VN5JSUPtTC16UHwHR6OgQM+lgWXdjxrVGTP14nMmN9jCEERnkCtVbGIGoZdZP/7+tx+HV8MEbpF1
XoG6aJbnkIHsPACHNToXwwye+zgRUVBipHGGHJSPZhrHNstMrojlwxrv/vH3o9+XLMMdkLB2Bznm
oePvS9hRKyYbGAhtnJn/+We/n5jj5IzmPxKRRidUlUcElqwErOEzXd9ykATltYwaTpqmOnpgmU8i
mXI0BgHBcmSfdJ8vVLFqr8IFOvLPi+3XEEysbgwwA5UnjVDt72jg/1svAVMrRir/dy/B60/T/q+X
REVJmXz8H46C//yb/+UocHEA4CPwfB3xGyfv/1b0I/7l2MzYGWZYsOSZsv/jKND/tVgQmBq5eBE8
Z/Fe/lfRj/sv/ATgfpiv6YxCHf//xVIg8Nf8z0E/Yb5f64JrYDs3/6fXL5qsIS/TKD4Mmp1uAbf8
FD18cDEkV3rD1WkwzTzI60pfya77wOhawPg6Z4PRXfrtFFvOAaMN52u4d92crkvYhZtfH1ADBat2
3I8kpdFg1FlBnRHASkSSP5NgT/I0nlZDFEIPOtVUT2wm/SjMifI1SM7rTihCc8P8OnzgVKwDoFbu
hvgsDjrGNVG9H/ReUEGRSQQsPwAguZmlPChvhIFG8GHTTzQ5iHL4cKO4OFsemF98N2sjHE99lM/n
gcV1dqFiRLG8MnXSKLtkVkBgCTvUasiFcfDjJoYvXd6RppcbK+2dwBCPhP8SYF5L+t3q73LwZPej
U2lYmKh3lwgeq6ZNFUNzJj51W/vBaELGs4242Fke2T5SRnqQJxlDHzE+whIHqZcQAYXlMJV0sYju
Q025hfDdTuzx9ATDJ7Hwmu0RqTZ4CfUdJ0vIRomrbRyJsmpoI3Z8XFU8A6DDyA4VO+lSZC4UHlFH
IKimkZmR91BAHIaZg/JtI8thEQSoAdGCQKZ4qtt+OOux9mQII5ja5sWJh5ttqXU/OFvpQOsCOUEJ
xKZKXudf3XLC+6Gdhtq/OtXMqdV/Zs37sBjC9/VE74UJSzGb1EZrvcPyWTNn1wioD+9B8z6kALpp
XozgKGGk1Q2g5wl5Gd1pgYvk1ckc4WklBuFnLTb2WetQQNgyIiOUB/stXyKgd6LX35Kqyc7zRA28
GI1qG5sOkj5bWApF2HdX1Ej4REDwN871hmKXbhMCxIId0Wwrkk+k7kQfoHwzmrZxjevStU/AHuTb
zHLZlqfWdRUXXIQS5umou8Y8rCW2jmoSEeUNUbL26I8qoiddFDUjbvAZbMDuhGLFDnXzgbnOOQvt
GzrttcpiRjDDOyx8l9BY+iZrOr5VzmqTzOw1TI4MGcYeOwHk3hWqCbTG3ybKgInE+Prc2P0yzYlB
+hm7TMcGH5Xwqnqqf63B35kTngzJoTiITG3YwQaGhdC9ipzBJpzgNOhixfTK5TajcR6EXbOqVXgO
mZb2wpYbV6prTCombGDjNBhZ4MCRKikqVnrXC0iEPGaNpa+JGGI4aMAy1O6ltQp55yb9Fo/g8Bw/
WaJ+SNSDVwhtB0qVTs96/k5bGBwgG79tT14YjKFfARQ1LGTOjmwJzCY2jdOs4BsuAazBxunpsBMe
E8qFZhJ2bejuF4wp6O80fUDbSmCw1hts1tgFDfviqpRBHDE9Nb2Wxvgzab27i3v7Ip3x0BlKbF1D
Iph503bOUDXjsb+HmYhEVpEB7j3RrlTHZGzo9saCoHDC6KbaeAtT6db011A0c6D8RXLLL25ZEQjL
HBPuOdISirBk+sFZMqrMAlclInWc6Hu9+fCnmaxf8zGOXbHBW7aZIv1Dn5c3KJphFQpr64bdzkWU
J67QYJ6nLXdtR+qrEzp73cKygIvMByl8cQZAAPLFDB9G6nae4yI/yvwRMhXBb7ropi6G4mLG0bEp
HX6YKv6piWYb/mCCCUKazU33akZhfxzj4cX1zeKIqh86ECkcdIV+8A5JFnu3nh1yVvcFm+158Qcp
Wt4prA/yGGzxULdndtU/Tvo30ZyXfIb7SXVry5FT/AygaYdi4WU4pLs1W39yCxohhuYrSszhYsKy
XFc5O6u+qLamoF7Bdz+Z44BVQcna+CYPrNZc475SG6/mySSreTcCmKS2wIpuzs5wOSe0GnokvQu8
u4BYYATBMmwVbTcarnlL6ufMHTACmaexZtIe++yGY+u5qHXiC+joJDEO05wnbH0YXlW5COB21wAa
NU5aBqUMIuJ37HZ3FJE8S33fePI69MNurGtvraVltOlZJUMMl7fCJ4JpcWCQdTHQkqL1GwNhiNFN
o/kIEoJt2oDbn7kMZ7OsALtpOBtvKh9VrvCZ+kQq58x/d8AZ7Yu/ft6+pZ6VMVPleDTVHPD24xyW
gF+ma65frBx+khh5vLR1xxxbYHVqTW+T6Mwh9Iht7QKTCn0JRR6akLRD/X5xRKe2ybWTIFwTFAgz
Pdu5WmRc+hjfmWJZGwp5b2IFua8Mi4kjI2nLLd9G8EUnJ2ZoPLsJp9qyxmTWVufEqe8azs6OdrWW
JpDY6THfdqyQvQ5OzX9MGs3ErKRl9zCDecmHgipTZx+T0bNTiN9t9zi78plA4VMWcqGAEY6rEtio
x0TJ4LI0RrkdcJcdKleODKzNXRFpVCcwAiZ/Oe/75sBzdcHfkVKbJX1UcX+j66sePOBGrqLugClf
NVPWR4RTbtXsbydcBrOpTbcQ8/3RmubvbkJIS0bpbbnV3mtF4x0W6UMTcf37sl8XNRcmew4cxaFo
CZpj+hVY+DpojUV1tQkOVxVtX4CL4k011PXKqn8q2+q25IR+ZDc5a6ouPKAl1GIQAN8moMS21eAd
qVGAotLEf+hQelKdh2Xbsh4iNiBJztC684GaQ6tc+V3FEafQD+HUnhumBmuT5ShR2rTp9YxDntMT
xnlLRLInR4IKxvnaKaK9PRYFyEMvWM4h79KF1ZXg3t8DCSMDOsfPfRUSCy3Eexwm0Hh9Fni0d78Z
Xx2V1YxCiicjc1/tbtzyD6+dYzUwxTRr1AoImWLv+NBMKBZp9ji96bBPPmxtHt44/33BSix3yst2
OMlPjhwabiB+Y8tJZ2UK/7knPu4SdDhjlhJbH7g63gCfZcwWL0XOvstx8o+01ZfGn2LlEgrFwEKg
WQP/hkX8Je/6eUPSP9pUbYhZQB6miNxUNNJzOrv9s/RNjs0pT65m0LK7KuXURRQXy/yIPMV4TNSf
nBrNC+hwRuZOuxlBfB0JIRwK8o6JUdunrLY/6j6h+UTNt0Tj4AleAL7524S6vvbku6M0jEstRNeY
6BdOHUTPUWsgJsV3DT1RK8K6txxYDSTXlFmKZ/wFtgtD1YF+a8zYzdg+MUF100PdxDARUzwP4Wu2
XKhKpFuX9/nAbiU/e8bIFolnHZqN2haNjIK2IcyAm66iiqOftnIaub7UHdyXfDu7n2lWM3cZ8noH
Ty3PxKemIQIS4xnW2Eg/m0i8W6JyDo2WXHNW0ZNR+Evyv5Yr7YrpKYNUONeBNpUPoZRX6hKQ2rr0
IZ0vsopvoZUVQeskbClzq16ViMdrY1ZM1qviyR1gfTfWbSqVYACEpCJ1E1aY/lCNfXlp2fswnyHn
j62EegzQZWJ5uKcoALR5gnR6sPWBqEmlbq5pn72ivQtJ3KMdjt0+16jsGEJELUtrGlbZmeTr2ENN
d+oumJtZ/Sks+cqWl71dgykAi5SxLuvmvis5wg/gzNdWFR9qSJBP2RIgK/u0I0zSk4Ik5sbdze/b
dYlo8XcimvF2Vs8IxkUN4QcqGQfS3zTTtHDCs59sLEbA2WhG2HFGrFapwJmr/eUZg9sFBeLd7iEN
G2gS3YvSKc5MXTaplrj0kWeuLX5m+L8V1tpaHabe7Dcos+OqsaE0ezxXXcNnb0ZHA0gOnE+t5mbX
FPWEjXUn32G22rQL1N1+DoljoGfEAeAYa92Hw4uVuOSCFzABFocK2fkNceGrRzcO02y8NnH/05kN
gCzLQcos7Hudw8bZ7niiEGCiF41RTOgYB9TMe53rryLMe4AA9NmY/Un3uEYzboBNnIvPOD+TMOdL
UQmJI0S+Tvb0I2T20KTMp9ixUnE2inNzZ2n2rpQl+A1ywxXaH1ImoPAGE6+rx58RHS6o6PK9aNTB
cybWvXuVJkdKYD84Rd2cfnoZNAV0uZw3QtCUId/bpXsgohJslcz+Q9FHOzvEgMtIOYZru8GN06/n
B6f2H+wx+vA82LS+ChR5qhw79UZFH3QNHHxlYJk2thHHG9ca7kRGgUcINtPvAfPl3pFC5UNSAG4W
PTwiRnBO4+ydMP70jedxnoOZ01s/1n/qhimw4z9b7kjpPN4Z/ymc/C92n3/cnmeIFULbrP8I486n
oXNJxqQsLZ6O6BaW93PL488NQSGLUxnXL4nWBzV8vdlr7pkZgxPL3QebKus8npltGWQx4xQI+Ziu
PczPTdQfl3+KWo1bbcEJcUy0rWxaBiOLIjRebYd47KDu01m8larap9jlGHkumPp9o4VBDjIU0fJC
UiheGXiAVjwXRn6bXI5Q/MdI3CrdeDElvXIWInGU2Z9ZT8tqdTdrHsMkmT35lnmX1uo6uYR0wjxo
nD+k3QL0qPPCp3UbbVMzAJnrOjm/qaRMt4apP8Wlvu9SnsrGIayEw8Pbuo7KegeZ96Q3AtRDeCFk
AJGUTaG7+Fbf7WXAx+T6syv8M/tfpigxITtYsV8w4ulsxNoaxpimMDzJpY6BjQC+aMnWzklLYs0d
Ae/4y7fHWx6OKAIpxz6iR9AiN2bdPyUJ5q0C0WB5a0r8YrZfbAsUTobLFTgXTchHWCGAlQdE7tH1
V4Juv5qID5Uzx9Y397EJV84Wr94MPZr2olcGyBB+eAYjmqvK2vlR/BTWd/1Qf7jQkUughWHv4Di1
MV9N/n0nhpeor9d10wd+iA1tgr5t2c9sK15QL7C1tJyetTi8z0D9RymYK6u37MeH2onVqYRlFYxt
hoxeZPegUZODObCfQnG50zJdPyd2s9OruTm0PQ8N+Gf9MHOOqgqcTLxNue4c6DqERdP8QhZJa3n9
jrV/Qdq1d0mkX8cOBYCFC3W7xqY7aI9JBRk5TkBKhtY9CAkFlJsLv8rbEXdTeCqj8TxnTBBKvwhU
JX8qh28AKvfa5B6aRze/NtJ99QvoTxWnCKwdDDY7mF8Iw1AitPlCJcmKTt+96GqOr3r8odjWJRgN
wrwqFu31bEb1DuWKbVxkXuwYh6h7cbw7JdkWpLHgMB/fsXf8dHvzE85so9jGpRDV1k6Ln5Cr5zJN
Zof2iy9gzIFb19VnDQqfUHvdrxH4yHPRcxz7zX0dSWrvtAr3ZXoaSVzSaKN/Km2YnvTkKj0sVn5Y
VsDCbOy4HrYBed+bqbZydBBtk/bk9Lj4zeFFNEgwVYNapdc+tQ3i6tok+LtqhhInwQuaZPxbb+Ju
6/Zclwi/OlDOAi8JhIW7RPc8AmLGKQsFWM06DtScxEcty7ekyGhEkwNyE9cdtrpuF9fi3awqNtH1
l7UAwkblbFKaVg+m7gapIFBSZdUHJjjMTS0TM/ec+aKiwiFpn8okO9BfxDBetaccxXNjA8OK5p0+
xB6zHdgY0HCWMRp8ZzAdpRH6uzHCxZwbw3eRNrg9XQ2H76z2Tc1jA8O3FxTZcDZBVQajy8zH5shR
jY9p3JOKBQpXlO07BgrcUWxshlxtBkubDgxqqnVkt6cpRmBrgW9FzJOk0hggU61XwjHYzIo5jqGG
SwXLgvMo4mQyg7hkcF703KDkdzlJ2v2b04KyrYbHPMf9FilMq0kFr7ch1MRXdM0TlSnOVtTarctF
ueH/nQWx4OCHf383mm22FyLkdDdjNXBoS8w9gSDQN5wS2Jz5KYvtsEzOM9veT6NzVDEVn7JwAwtG
ADoK8kZhALIfu+8KTOpmaCrFyj2gVpl3soPPb0Q63WIWeA6B5wvT+LmtESppX7kMqbp3RyZESLEr
4jhjAMkyg1pih0iBqZN+z6PjrjMOdGt2ol9uaP8UrlFuhxxLY+e56amv9UflN3tdI3dMv9h9q0c3
M9EuoQejAdouSQoY9zWnHPaC0E0NDzNVFqX3jMy/kgaDrwfBIKmiO6zJ20wA1ISpUhAIlynkvYou
7Uw7lOIpnMtg7l3+4cUvPOWXXEe+LNP2ltPX3eGgolJFey81QcOsq+NDcUEqSbC0ka7dhXSihBq9
1roj107Cvk03s51d9PoamlrYvlRNhB4bOdhg0gLmTg+W3IQhXaCMlkxdqHMicep/02vC0AxFykmj
bF3Y/bxDUN2HUAVDl3OHluSQ5RQcCLLluzpKIV6ThA6o1AnasfPWce+vZ3GQIXEErBpKfimN9BZA
vGE5Mt38nFGOu7xEcJuPcUqTsWM09+bYGnvYktQrpuwtKscl3tv8+yMVqTkYBsoWCOdqR24UToSc
dTa2h/b5+wJz1DlOJE2OAl4ThNjlM62fTGthcqs3PDPxOifd1kSwOqSmkMeoMy4IMva2kkVzrEs9
3iDNCMDC+HxI7tODFEVxvvq1/EzlyIdm5GPV9BSHjdTYWxNVWMjJ8ljP/R6uKPTHBURq9hYvy0dD
y6bGmw40ZvO4x5LTVbfCkIBkm0ydwsHnKPL71X+9WzVNm05Z+fkGTd4jt4TV6B/TEZL4v+1H//wZ
u1AmyLXYN8vorF8IiYPvhptBzd5axOg+yNDiCFf83y8xMMM1k5VX0yjK42jbaF0FNs7174eul5CA
l00C5iMJi2PSsv6Uwj7LBOQZ01r71FOou+POq49tgn08ppSZsWVnrY2SX+LvS8ddEwxC//jnj4Tt
Hdnl1jspOiS1fz6BRfjff+v3z9KpMBg+82j/5xMDyb+NKdnMVTWPt0hhNbZIG//z4iuTsd3vfydJ
G0glME763AUertZVITpt50KpLJuIAg/KYTZeIR9pPyjuqoj9cK+xmg4I2BIeeeGW+sGzYPnpPWzn
zqCFry/MjQJhlXc4hOLsUOFI7SD5wkHjsJL6msaDJ9N2rAS3omThx0irUyGsLgnxKipJ0e5HMQvW
0yE5u2k0rwrqpOlhzcIg7p2fWWi4acv+wJnAPncThU2tVwQ1qpQ2PopIthRtkMwCFQlbyMOLnOQb
Q0NVnJLieUqbYYfjCkJIapxSy/zCWkc8xkaByKb0CVZLfdZoZawNN8avK44TJTIsAlHCOXMgTRN2
9xZUqJM+0x5KQ/K2Lsvt7BHcqfBw7lukoXXtRseZfPCax1y1nntSr36nE7HP9H2pTx3Q1f4PPsFn
fQRpkqIHOXRdDMWNc6KJM7V2D3nYcVxSgAGJ1TIP2mlpx0vFJk5En5x98/taMxI4q9RHRpRylPRG
qrL+lqK6NvqFGOhemhxVwKzmLrpnYb9kRku7tzJ/Cs15VByqc1mf8hx4hQmNv9eskBhoSnxGPJPz
mbCSUTyCy8HqFMMTyJlRPz5RQ3BMsyeM9+gt5nANO+vBV/Vh8NOLnsCqlNULYjzn/XIaOUqWz5PF
E3euMAB3/Xtc+PfLl62hNq/aosHRW+ubOEm/ywqfOwo+g7jpLZR6UISkIDW9eLQt95VmZwiIiLJ5
rL+VHU/WalbfgzLfWn5CO0UYaTseOp1o/oDVQ1UTFCGcqy4BtxgZ4Hqh9i0/3dpCbrjLHDpx/bn9
cPvo3tfYnFc232XMY4j9RNtf0sjj5GatCt1+qkP2PzO3R17Dr8IO9yzbcddTuYJC330DSWN7xTkX
BZy1Uhxq3dJOTfskQAcF9mIL5Ax4EJImT6ECno2s8rIA6p0UP5ll5UxM+mpTEhFNcPHEEfEkThX4
pylkMY3pqRb+lxPZ86mp0aAMMp7rbGraqzY5pLaWcT3QYk73sUJx2NkdMr2nYTMkj9zDQU2c+xIV
k15kvAPMMnJqO4NCYZgpFydTyWRv+dUxKDI/SJsEvam9XwqooAui0V+5HUZkZ9hErfNIy/GOKaV1
JxjBpT0841CgeYcGgm8o75SDO395PxT4t62Klb/SqubOmLxXCHsfPCvx0Vbmnx68IWdZfmboLStK
or+wg9FrnweRUNGOHNDAp9WTY2UICJT+4ii5RmVN8GWQaotek2FGsc8GYt3ecSsdc0P6OZUes5CG
qEjz180QQmccXROwdXRBbVgn/pxjO4s2Ou/ixhzxUMfmO0433h7fW0vLx4UiH8LO/B6KHktPiOYK
kopyYmAzVKWT+zW/k8TFG5w13wIjUOVZOF25ScOk53asXpRrXGncGrZ21lObYgF1ly8csug6YnaP
zcaCqgit4uBTnIxnaIkZ2E9M1C0uUsRff3A5uZn43F0ZmBQvrpKG2i4Axhv5R+9miWk1ZFXF+wJD
9GS71Ss+uYuVFPkGGSGN59emlwdBVXdrRNukhXRqCs+C/tsdtME29r0TP8GAklvPIaUXqcVGqFm7
iOpgriDJgxN4VEW1CfXKO3KECCMCv6UHGrR/g5MMvhD+1nTKXOOslPMu2YKRL6aTw882Ye09SN/5
9FwmN1w24NV+RDXfannviiqYLGTAEY8jqlP3Q/UQg2BJ0RkXvIrpR0t8mgkiSuG049jg44s765Zl
7kab0o+mj/a+U2351uZN56DF0VZ5P4UoMWwWxMaexucYvDy4C+2hyPJz3X9qUahWQEcOM8GrSaZ0
MKjIXFkGw0MbLNQSCYKOH4jaIz7qUh1gantoGBd0qpvjOvc0yN1IDy3lV5sqN6+/X3dqsdhj6AP3
TfescquHuKGEAefzypjZclsYmldUGWEL1DEDMrredlb+7NIjxNQ1anATTD+a3+4qb6Hdo6lQcITI
ZgsZpN1D43Iv9WS61p4qISKED86CKp8GtSusDx8dF5u5/QXT736gpq5R8jmV6Q6KOaRe7QJhEqgj
T8XRv/dQk8wWoShqY55glvnR4OnWJqKlnvfXyz/1CvoWs7OnEu9Dk6YbvXQNoopM3ZW+5+EKaECh
sI463iT1jozLYdFLOUa2u5IHrVbKjzQqHjBTAAKHul9b877t4Z31hTsD9p3OsR4ddd96snXrlXDc
Gg8kaTiuxmQCuejzvWDMXHIgtBFhpagZw4AgAJBsZgHT12NqOwHjwA+9QzLu8vo57cdjnzwAu//S
I/Y4grKTgc4i7hMWWvpI+qvOYmDEjGww05G3m3hf0CW92ijW0mDarigtSydmYnUqduTKkZgrcYeB
OZh0603O+jK9oggOAHpJaqeD7ccpkVkK9WeupJq161+bDM+9SJKrGSsqrgmTDW357XkoSJnVvXk5
6O22+ZST9V4QMyhztgVd8iyd/o8FAXshDdzYa5Rbzo8uC0AyEsLNPuLW3PpMJ6htYdBQqk+b9zP0
RjohGeiPlRF4MNL23vQYpVp7Syv9XI8boVPXwazPvOahAXJA4vbk3DavbW6lyqQPmne07sYRP1nC
lWArigeS+g1Bn3hMojPwaplLGtlHC5U0AxKL36wxt04r7/SCeTFObws7QYqbb2B+K6I/jeZsdViN
ZcvOx/JYKbGQnFBe7+3FfefGh3S0PoY+oy1oevIm4wPRjGTl0O80clSsl+XXcn+HVUQGq3XWSGyk
+AQJtdFyniwd/3VMF0XiMIUbzAlKAZM2T4HedoQ78Sjt9pHb2temyziACu2rgiq/trUXkKwrnXT6
yinYt9jKesUasLdKRwW6Y0yHGMn4d7vvtt/CQZ9qI03RUmksS/O17MMlqcQjk0yDQd5As/guGs34
bFS0njUwEH7B5VMG4PactVAwR9zIOFD5M++huxvJcyZIHEVLGJdiMD1LEzJ7h8bEf1/NMxMZYgRF
FT75ifOmx8wFItIfUxa+tHp/chpKXwzZnIAjY4Qu659JwmsSYr6V6bxzE+KHNHhSUugvOgajkKV/
x10oZ537YdLvuwJEuHEBySMkpYGTjfuyMAKLCf/aoLB8KdIWK6YHw67S7Fc5J8NBNgUqncF80k1e
pZivHZvIXegJyB8iu7EFwqMwuW8Yb/ZqhgbOdkuRpZ/4iUxm3N0UGHopg7y7TIirfSdHHhnO+4hc
EcwVzxXeXIv4YPwgZSQDg14kcNtbp4quVdy8CRBWwTDCSdYwJjW+iRLqRjvDBBnJ9OToR8RzmN6s
XSauDINOdcOpomrsCxFQd2d64zOXgmIxuRckSUhTVDfNTZ8HPS/RrVlqk5KFTIZtkI5DtcEeBiF5
zA12zfzkPKIOJd6hcEL3aZolRs+9QjIrY5PnahimHLCBMMXBNEWHeR4SPNrlUZckNvuBcanRWgM6
gXPvTxhDKpuiZHSrHTNnfdcb2YNdm591lKVn3T742YUUQn3rjPk0xpF5YGTW6jSiRG3BzoYFq0hx
JNuRNx+smvBcrdurGbL5TNCHe5jGKBnreIfH5xZZaCD/2lbDWfbCWTPDf2kbHN6m/ebXXw4E4Y3W
JCFxq+ShSOaH0kSmU8wspyYaHsLs5lXRaUYTcTVksQr13lmi4zlUbjXPjJSSgXqLefTXlegPtt39
FX5BqjqcqE/Wny3tPc+cHx2+zVCKktrLBXDd4+Y1ojnwI4ERFvpMMpQXAYkejMYpLDFRa4ht6dxs
CizsEAliZ9vVEXie9gJek2D8JBAH23YbxkYSoEcD/ybmSlpA55k4kb43WUN419jbgMfrMN/GiKhT
TnKT5mJnJL1HbGPnjS/IM2iEjuZSbt5/loKxTFGHj8PovtFR/4Ic8dyVJL7wwkDzKpzLWHZo0dO3
oVBk844tjWJqExFxWBddSDBVO8y13u0yyiFWxhDZG9ZQLtO8uU8dqpriihoxN+u3bWkfpI9WH3np
x5xzauuKtyHH/hR27w0BhbJVzOXrULKhGu4YiN9NVB1vdBk5uOgD1yx/nLL3YEEz9eg66uwHjp/E
ePYkVq9e4uE5m3tjPbFk78mkXO3IYqOF1Gmb2xhLfj/AQSX68zlM5dIGbGyKKN2z9kW7ynjufIty
OMFmD15FuYUcSSK9uE/tmIyY2d/8Ujz27jetRxvfJyHGbv2zbrs32sTDWhV3uQ1NtuV/M5Yl+hfy
fPcf3J1pb9tIurb/SmO+Uyju5ItzBjiWtdiSd8dJ+guh2G6S4r4vv/5clJxuS0lnpsPGGeEFBsG4
45SkUvGpZ7kXx+nXqqgocxXIuLGiXTLuXgZIZZd2Ty+9EEuqPom+36yhEMPUwkiiD76Pek2k4iyk
5So2eDD3Sw+DjPi3LA6SmV25Mgo3xheta/EYi7bGrPble08bbISbmNDcGZ+qL1aClniQMU2ixViZ
EAvg3dDuKSm54nTuOZS0QfPB0rMriMNIIlrGWdnH0NezD75TZAs76h8A+QeXPs8vCV+4nZVKigZ8
6xVzNAGVGSgZ4Pclk7V4KatlM2W+9dC7kIZ090bP6axDxdwYluJf1Ep9UyAuP83Rpz1HXGeLqGmL
UqmmL+y4Nu8lvUOySqy3ktrMPNorwCkhNyV5hUuCBlwxXDLMcWZJ19RIVy7Rz6zuApd3pmxrEHo1
M1w3namifdmhj/9/xVfLKgqju0/43P4/9zU535SbN1m26030+t//WG6aje+/B1a//ZM3YLWsaxM6
KLKOto1qIrn2ptOGONtE0QwEFr/qsf2OqlaUiaKiY2vrwtR2kOvfUdWyNbGFrUOdZMwhA8aW/wqq
Wj5STxtE0zD7tXVDQVjM0iDIHGqegEjGV4Ju5YNIt8iXd+Q8UpjQJ4jlq8APEDyOe7LYJl6Bh9I+
WJiKnCk26n/wbWyunv4JP26ZeB1zP/mC9lyPglQpIqYPmbQSAgUAw4XLUNsFM5xSpo9WliCxwbug
weHeNygSrIF1PfqpNRelvzS1EnPlAPqwcBDmkgx5WtoS4Urhcq1k7OedWhQg1sCxyK3xq4VZ+lko
m0hM2Wl7ZlmNuoTjN0wiGxOPMieG21H0t30LNkIYSXmeeG0wJ7zeZW6NjIEolXnVhMFZWWytq5Jq
rS+MD1lMc8IuHrKkZVgCQaGXSiimgT5rK3fZb1UUD11KW8h7ZMXJCsBAOOcs5VPhOzgx5QjqYDoK
50xrtBswqs8FWTzmQtoi36bVIkqbatFIxpdS7z5asYbPvWveKVqe3tTEbRTmk1kDGO+u05nIWIUJ
vnVrgzEZ7Gsa4NJaZpYfC8v5LUuhoeA5H81b0G5nQgthU1SkuzRvA1zZlopN+iSQd1q2WzRr66a6
1jX3KmodnDjM7FwODe0ySdrfkqQJbppK+iT54rZIlP4+0ttuWgWF+xD7YKRNAwvZTGMenLvyGU4p
GP/E4reGz4h1pHjelrZxjdC9d+7QB8eppCyXEDQfM+zCgJh78SIFK3cbIcjxL+R7jEGd6g8ZwN1B
NgxYCMIWwrZkaxD3eSfeE/WatkWmx3iIGeUEwqmWulrpWBiF3czRa2eYxJW4hU/Bo25/FTqeiyns
PMqKLTq9SoFPaJKeg583z40mweGmlu/MGM3Noq/VW0Z9hu0+ykmKKWVnuZdmWt/5gahRgt12aDVV
c0VGB7dhiEH1lILe0dEfKZm006J0m4xcIe+TMzkzgeRLab+u7UYecnwBSOg6iYqF10lcV2HlD0X/
s5kGNA774mPBYMfuzac6rFDPTmXYlc2vSjTgOwuOKvIr06pQ4VjK3X2hWeVUrVC0QHJAecxDyt5Y
FQBnQa4/vAty39FdVAbWx+GOUyENQWiQTUKg7FgkNrUQenJEGj+YGTx6rCjwl/A6lEw99UqFf2k7
+kfSNfcmXLcAdVfbTrpt0/rXUgCRCHyKyqxj2p1W+bNOHYrWQR0vGYTk686nnR0oV4xDt/PtMFNl
UrnFABUMu+x2/axIG/mSRBvtIKeaStVWvZW3OAoMIyq//eLGWnAZpkMJja7YNvRvMy+ACOibuINZ
0VMuURy4rf9BSRN5xS7FawZ5C6tyzcsQLQjVzVpAFs6Tq7WU71nsXxqItk2DGM6t6fcyEL70cyMK
VBTTeBFVvQRjYk3vtDzvkpyZhw3gBfHXz74Ar4pn2yVyXdFS9OpLbFTrJlfkpUlwY9ziL6IawHcW
b5Onzm0wMVTpwDHiLjWpPFfVhNFnS3qxTU1yUUGa5Cb2qhu0DhqBTpOH9k0YeciuwwPhHmJSifWR
3FE0qiUSPkoDYNCcyjUmKPkwHiq29idTr56x91sHnuqsU1DHReI/6Brkt7IQ03AwFXCZWHqJd19a
kjXtZSgsyNHYUCJdsYzsClpCjOp1nK9jAYJiG0oAdeHvB9teX2Hl9sGIKfI0RKdEEbTnXYsPXlj4
zdz2rGDpY02H1glTyhp3VNojCo2OyjpP02yZYd56XbnnSMw2K8lDYxY9E8I0TI0Vg68zNVWSS1r6
56hgVReaBHABEfdpHYp2npng42IVuR9XBqffIzL5YFnVktymu+w696qu9WjBg/5SGozSc6UeCnug
144VPMdwWZdRmGPlIaBBl+KKcwU6BkK2gkcKAhTnSF6kq4pgoqQ46mDnFs87WcZuxXXRYeiDm7bD
DzLSbp2KSVPs6IvW12k7QhRdgJ5Or3Z/mNQWacacsuOTQYwIUgpoFA9svcRpzyGJa6xfVQXsItjE
YC6nBtKXCrImMZlyByJGcmINarfSLrdCBRXLcPhSRciLrom6QFOjOO9gWtq4WK29httRsdLb0iie
K5TAlj8OA3AGD8KALoQFt0sWqorBuqootnoYeBW3dhyXIvZ+G+b6GSLQBu3HDD8AE5pkrfcXva3l
d0Fm4YXVWIzaK0bS1dSTgGvzsKDdjfLMCloJRSicAjOK6yemiukU2ZP2onbbl94V+oMfIXJEsKja
NdJGZ6Ge4X0gGQspT7HASdPyUmLcEHlqeZ1Z6ad2QK9lfVtdNDonWXIhzzfwFte2G/ozA1D+jYAw
M1NcBok8jusEHhIFf1HOIuYNM+xfXg0wkSvPrSBaKTIt/NSpV71CFZzTX5268TpDam+Oo3J7poFQ
Ro9osCQVynnsTG3F+dJGqruMhBatcoCEVdKGS9Vmhh6ayhWWufGskdAR0FW9W6e8/JleSsqs48Fa
A2G2p6UY+vAVTCIkILUF0Er0iRApmqNnTXcrlvRV1omnOvJ+rVP/iyExmQGnOoW/564iGTolpiyz
Su/0VWE2qK8buDjZmTUzNV2Z2n7cXOYF5rIpA7+eB3hl2ApNAjCec99BrM+n6YCpqQoorYuYldkd
eZkeuCvf5est220zdDi2BABUjCgrPJRJl4WdBlclZObzPMEyK3GbYG25wUtiysYCvrNPa26umbo0
FapU3FMdVuswMx5VrNYQdVnLsbVI4Cmsq950b3d/LNu6+u3Hp9YYDuUf2cJwaFWSZxOqo6HoOmjZ
w0PboDUgYTjr3BdOa4OhdO2VAwRzBb6xWMJmfKIAXUpYKd/X+vO2t7srTZ/LEpNsFST/RjjqQorD
YIbaDFmwwvzWV4CVeYHSrqMmKKHn3ktdsb1sS5zLg9y6k/Sw+2zFRQlVRXj3KZNt5kXCX2hMTH36
YzPdQl0y1Wl+2VZe4/YVtVdZQixTzbyf934brhWXaVlkNM6Ct/HF8Bt5VerYybeQfspCvarbuxiJ
hHXrGMUUPVHzTCo1ca9DeyaJ5kszcvEENfi8N3t52ah9Sf/WNdZ6g8uTWt5uozYC4R2C+9KLcxzB
pPmPN14b6omjjQfKIvNtK7BTIJwebjzC5EWOS5l5Hxp9OaOH2F6jUeTOP2lV79zGrQ1GSxtQ8xY+
Mmi525KHcaVfrVMd1kenSdv7KLmOPV0C4h92884PcK0I0ifhCOAQmStNc5QTr+HK4ICIZGFiQbqK
cwFExQtXMpkB8E2m2RYhY6okhblMlJCaQK8ZVHdq8CgL/SYMrM85/oaXaDd401hx4rURWGcW1/kD
7vFM60XogoATF5JWOHsC8r58/E5mJdtH2qTD6dQgY8myopi2oh1vUoN6Wd5rjX5PjsiNuQ2UG1++
K3rs9XKvFgte85OB5dHUoGV5ydCupVzBeymrkViime5PJaY4yKbCaHD0tpni7U5aq2WQM80UeFBg
y+cDOsFwbUxK7LgCr8S0WGEKdWEBI7wMSv8KTNTHpBLaMinWHq73UCaTeZF68kWjIAhpudW8NCJ7
gX/iFxz29CVRsX80wYPnEEkvUlWgT1T46xrfCDllRpKLbT9PyRjPFQuDItnadtchvjNngQ8nR0IA
XxIdFY6daJdgOK01toWg25ymuuhiABVWwMzc9z5JMvi02P9YS1W+Buwy76rAuzIN1T2vAJc9CrlL
mUz3BsOCVAUf1RFILl3XRzDFj6ivlKA+8+qmWSjtXJMEkjkFTSMY59ZZmemfDKwrFg21zoz2D8Lg
FoA1DcgWmCK4YNsYo9rkAmUJ0MW2IS0lkqZbWWswPbfzgUMaRlcNvCnF81AiSgwQAmF17/diLkEO
PMtKwJt94pgIqyKwaev+J2DuhI2inapJ8EVp23JjBcrULy3cg3SGocAUYBUJ89ap1Rc0EKFSQE+F
F3SOoJyOIlCuLXY3kObFtxYBap0ItPhT6SZsZOsmz4CkW16YoPx/jmtoca3ptOSFBGEG56LETGSs
FZnZSEPzx5SQlzbwcM7dJxW/akyb/e7Oz7zL3GCqgiL3x6hEm7tpbUwJ8gJLX4m5FQ7nOLj5xayu
42Jewg9cbS3ztkw/REq0vckyqhwFnqKCIcE0Log8bkTnrFZXBdpsUVZXq0ZDOiMIm1dsuky6noY7
TxFNQiw6Ch5V/9LzJW+dWW4yTwtolbsfLbdYmNH2GUhwggYrWRyPFGUvUp21hfm1BchS0kJlTbaE
dkpTPqgIJcy9rnEA6KDx3rWuuGJzrX8ha0wwOw51tqpRjsqIjuwaNkcVqRXLgJKCOrvXDZKDNgJ9
mOqVCe2xj6+5lO57g9CPcpB2YwbSg+I5+pmS4dgWNm226BwazhiAklFQ3bWqnq/UrVbNfOcWZ7w7
TdnGjzTrDMZZdzhf4AILI51mg6d8wK2XBp9lqEymRbxIlPQR4Sd9wcgKJ9ghzqo54EE/LJoL+Ft8
Ey7KwGjBv9RWfS/wK3103Xie8DVf14EDeEje5gNcMJ9yZ1oowAFOVdCCg3Kui3O6MxUgDDmcFw3K
saZkOEtHBquNgHFPAHdAtTTmHDqYtYIoYl07yK8vqwhQSWpkMS/sxjd6pa6kznconWBZwbauPptp
f7HdBv2jIWcI67poNyHAjMBLelfH+B72UuJ9UOHS0wDmdUO45Y+R82AAI5hRBElX4ADCC8Co4QVz
f4XhDNFNAFSq5UhcOfSB0WhR11sHnb0GkfEbMsWPBaKcmGYqwdrIyPNrT4vO3Q5pELsyn6PERQu0
EgYARt9dmSqKGGmCdJ/arOQhnXG3GnbBqD6fp3WbnemkTPcIR01LegiLwm5LKFrcXOgFXjChMTGr
6cnmfSmbI8e/iEn20MSMHPx7EnAtwtCncETKheVBXCpLKUadM6Cv0UhPfp3UmKamYpF3aKGYRkWZ
QdIBKElfAWAFdJ6t9KTWzxyn6qdwqvVZZcC4VD2YkhFDF3juIC1i32LEYwCj8bIMtdi0CpYQPmMk
+LcfPSbv6LEK9TxECBLlBKC8SWhTwxbOut4a3R37cK4XwXOjh/JDYpSgXBPVvfTTuLjBrwBhz3LL
8DyLnmXthhvX2YDWASBe8kS6cgPUOPGZxdnOytGi4Nq3fCBRVfghlPUvNGzkq2z4qczsFX4ujPZC
REZoZj6GMV49LqCWueE/RTjMAEgr1FvHU3H6y0GUW5h1wWqPLL5CO7i3FEhLQUL5rQW/OXnzxcgs
4277pEBJuvSKpp+3y3KrJtDoXvzSA+2Z59bKC3X3zDVjddHVOgxJkVgftD6MFnQRs5m0DZMFYpL6
lGvgSSoYW3kld2Xgqsa5EwtYd9y/bRF1GBRH/iMo23RatvH2wtXjD6mbVItKxOIyFY+1CmgowTbv
swW0N4M83LvJunfBe5ZJ+SJDNV51iNvOzbKDZhD4c1f2/GuBe8gdWgMXUHqNuQuAjfCadk+Bw7Ej
OfK8sv+UtSBZyqBGx0tH3qwjiq+jMA6YV39O28icaoZpLhWwTuBkk1sg2jg01C3gPy1/qErLnUMz
RyZVt8OrvgKqbTu0J2u/JSeTig7c7vZj7Cv6zCKHmlaWHS0iNGU4LcjdIMHufYpkeOdNU5vMflJ6
DvkLfQoF39jUhtUIlCUOvH7OgMeAyYbBROnLMORL63EZkxvdk61cwKeS15bmfdg6pTRjlBduy3yZ
dciU1oUerYy0G8zLJOWsAmO4jCSrmMvglM9VRIPv5XTOhDmZibLAgiL2GGFHuXPb6jROtToOLxBL
Ks8rTXUuoQ3CB9H9gdnGFBbhKQTs2gaxyax5cPGtvFKsrmU80l1GsLsQiSBt7vQNGqX5BcX7Q+90
wbTr7C2ewZ1yDawqtLtFWm2fw20TzkVoibWSIUwmwbhuTOg/SVJMXaNz1lKT9dfgGcBVo/90BtmW
ZBayyLKX1c9mjHZSUXw25V5ZiqhrL2yZJCEotwbQK7O5lqGl9TSLZ0KFwV1bzT0zBJtNsyG5BPnl
VlTNNU6IBb0m9Tcky/sZyrrdR62Lb9wcyrCWZsQ0Lcjvg9yYI/4KtS/+ZNE7Py9DHeUHryqWBrn7
/qb8SwOh5ex+9l/Dv3gGsYP8lVf+878Oflq8JsO4pfjhL109zB+Pf+Fg0eKfu79+G+Mc/DDjWSm7
u+o17+5fiyrkDbx9gmHi883fstIf86Cd1exj8nO/9OOF3kZNj13KqGnzMoio+UWZ+8/l+4kTDm8y
6ceBCNDuTe0+z4/WCDd87OqFxVVrgsCOzbTLtnAMoa37j1/AaUKX2f01SgBYDpkWFg0QwvTBa2f3
gu826c+24cef8Otu/2g7Dz7BM5Zq5fAtuX4SH+yCpv17e3C0wrs9sCcMw1A/0nR6HZY+aAwd7AHT
N4thNNMyJg5CQ9No2PT/+z3405OA4Bcl9biDgBeUgbAuXzQlugx07nATLGNiaUIls9VUYRg7pajT
2gRFNWSy7XG7oE845KquaLBh7W8fB9OekNmrDJwwPqKX8fb8ndJRsIfuy7hN0CY0dAUiK5jjKMIc
ztb750GW5QknAAMyU7VNzRAn9zwQyYaO9Lhd4CjwyGPWwx4osmYdPRC2OdHpJCrITfF7p3gUFBzd
xu4CFnGyjiOkLutIXBnf7IIpT3TDkG0FLIGt8zzsD98JPRB0gPZ31tFV89cuScK/rimmhe8s2Sdh
5uCBEJwVDNEBWtCEUswBb3FasZEvyBp7FFQxwXFXlwVu5qYApHKcKsgTjgnOZzww5n8yVfjza9LW
R18QwHrs4WbQQOpgwqwcbwL5kgrIa3goiA27a/TEjoJBxBobG60JkYBGvk0px/9Tj3eBrNIS7BBo
JlzFdlnlae2CxSho7CbYE3r2RDxV6LKJkdlRVDD1CUW0BjDPYPJhDSCw09oDOpT7m3tEZDQnTNJI
PxUyR21AtR1FRtme8OlBwcmDRaM9HJTT2gQGLcbYk6CpEz4ZR2GYKvIhh6/64H5QxGT4G9znANTs
fFZPbBewb9h/Mz9/FDQyAXSPBNnQXkmW0vT9JpgUGCgCCE1WAWpxFk7ukkS+jZkcx/PnN4FymhKZ
eGcPqdI3B8E0seI1FXR1UY4Yyu3Ty5xVeZDgHbUJmpjwHdM1MLgHB/zr0e1gahNIbrYsNMpWtuv0
ckYZZMvYzorCHWnDqf/jwB8+D9bQWVEUZbCM1dn0kzwLo3dB1SYcc5UUwHh7KA53QRbGRBZ0Fgya
Cha16z5LPaH6gfJOjD0L6mC0jezIPk0Yzvv7yGhxRzK+ACFh7m6HE+wvKYA9R0YF9oCYqNI8AnJu
Dh/4aBfUiUZtpZMq2TaZxH+s0/jn5QPgjLFFlKaRGdtCpZaUFY1u21FXAUo2h4HPT02N/KfQ9sH4
hJ4HVVeN0WeB3olMNf31gjhOmExrQuNF2MRHgN3/wa7zD86C9Y0A/1/tvQ/35ACfNFXSL+CUx713
4gLJlMkgTgh511w5teSZMzo4N4/LFvQJCtgK3/ZbZ/mohDDsCd01FHr2rcZdTnVaJQQVsDX6hrAn
Nrsp6GFTShAfj2YQtN8VSzbtwQGB0Hh6KZMim9bYalIjPcaWG2yeTYedL/3oKNBO4Q6h6ypor5zk
LsgMiEanz8oEAhjjBwzSQRHtxk3v0wWbi5IWlMEjsZvYnV5jYeiOjX0gNGMCkApb7ndDt4Nd0Aaj
ESZVlmXuZhT7Iv6ELkoeVGtscFS5KGmiAbMnORwuCQ7X+12wdMICUxp6ChqSvidYVKsD03HsFUER
QWAchrRAiJlWE2je7wL9J6iTtKSpIOBSKEPwPK0rQhHa6Lgw9BaYwVMyUlrvho+Hu2AaE1PQ2yW3
hos6PBgntwsIZo6dxZBAM3Sjp0hxbXyn68oTQReKotomZzjJgZTC5T42gabZRtJBCYHXl0kn5Riy
wFgObh551f4GOcHmM0CLtzr357ttQ8uR6Mg2YE7C6GloHryPC7Y9sRhWC5X5LHTFXYf+xOKCKtT9
XODnd0G1JypjSTosAkoWWfRx1iQblJTIhOPJBfefce7JxQWaAaMLa8Fgjsg3jCfhptKGPzwLtF5h
vTOJILXaz+tPbhcA14zOHdWJQc5Iac33PNwCR02WYVxvmjrDbBNuPIPqfSA6oaxJhW82eheUCQky
qaNOg4EH7Dg6ckaYx1B00vCXd7iF0zsLNIB2b+rn4wLQDXoLBD6mLupb9HsfHZlPwuAcyoj/MLTv
T5ssDNiV0TelSVvRoLvCwGHXXz6OjuSOlFgAhrhEaccMA/3TuiNI/sdDusgHkC8jMjDY0LgtD4Mj
F6XKGQHzJcihT7GMGLrjY4sp+m0MHxnWM4JVEGEZcGvvHwgmMgP7TrbxtaTSIHqc3FHgch+7CyrD
akIC2SHVwgBMOJrOWcNFCvIPgARVJeIaJ4db4KS+9b9+PjiqOnBWouJ7YMLBWRjaD7TfaUvqACBP
ENem8kCPLaaG1JHGAlgdxFO+B2wbkJ4m4G9qDP0k+/DcEKP78BTW2HkNIydQr7sR3VFcwO6WXApE
8K7FcoIdaGAXyuiGm0bbkfsBxNZ3L0rwG9Dm6bCw4bT9T3IXrKH24fb++bhAC1rjDmAYQ0Nt6K8e
JdAAeEgd2QceC40/3jL2k0qgee9jd4EhJADH/SfcXwEHwdGmxwK0jfuDW5k74i/kTP/GTv3OskG8
LnzZ8Wv81+IdSedf/sLXE/DtAm+ckouX//4HeLXfVdR2vzjQbfZLv+5oQcPP/zxITnecj3d/+ZUD
8v6fv33Ab1/6u2/q639c+q/5Jn9GKWn30m9vc6819z/h5ssm2rwnvewJH3+8k29YQr8/BP9i4SI4
WneY541eN8epJj5ceEdLGL9wsImLTfH1LQ5fI20fHvqxK083of8bGpqHZul7hOTotXGszjcvydd3
ObzrPSp9/Mpx/Ppc+s9VebD4Ds03dvHz1xCRw/z1/cp72Ozold/IbL8kv/2Cp24VfTnc9j0Qb+yr
zNl1/+XwFO5xXWNXhpaIL8fhynuEzNiV/1xW8veI9HOP+sXLxjs4gPIezDL2DV+EoY+BxuETSdbM
jTB66fjF3xxFkf2kffTKSXP45e2ntmOXXX0bm/ZY+9ELs0D1HHRf93QX9vbTxbFLD0YlxTfbvGeL
jF37auPHB9HjDS4yft28Czfxy/vteBuwjV+6KDbowxevZXlwpt+4VKPX95/RiNgcElj3U7HxS3MX
FEl5cLLfJvHj1y4Kn//hfXmw6Xto5N+xelLlx0sPEILRSydxeRRD3oAqY1e+fv2Sb46yp7eZ1vil
683hvUWWPYyJxi/c/LLcRLg2+4fXOusPhczfsf7la168HkQqWiwDpPzvWPzqtfWfD64xFh8wyn/H
4p+TPPi60q4+AGolf/0P36Xi/1tJ9jXSn94v0w3Kd/7hbfZGWB793ncvcL4Jjp/9ffd87PI3nn+4
4/tO7Ohlg5CM5LCqodweaLujl85f3WONgB3JZ+zCt69xXHRhvTkqE5T9/HLs8vde8vL6y0Xxzd22
BwyMXf4hqf7kIA4Ynb+h7Nu/wLcH8Q0CNPb9P7L7r0XxepBSvPWCx6/dHlaVb0OXset+KDfe1wM9
xJS3pu3YZZ9e84ib7WDlfQtw9Mo+lc3R8X5DfI9d+uOGeyd2y8NHE/fkoWk3evHXovzl6Xtvft8g
Hr2+Xzwn6P4cZG4qlBVabaPX7hIUXtyvC+3OyX4K/uOVv9dp+l2W5Nv+01fJle/9s8Pm2vAbz+Hr
Jv/n/wIAAP//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State 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 Wise Sales</a:t>
          </a:r>
        </a:p>
      </cx:txPr>
    </cx:title>
    <cx:plotArea>
      <cx:plotAreaRegion>
        <cx:series layoutId="regionMap" uniqueId="{2B0FCFBF-6C10-46D7-933E-E11A00A1881E}">
          <cx:tx>
            <cx:txData>
              <cx:f>_xlchart.v5.12</cx:f>
              <cx:v>SALES</cx:v>
            </cx:txData>
          </cx:tx>
          <cx:dataId val="0"/>
          <cx:layoutPr>
            <cx:geography cultureLanguage="en-US" cultureRegion="IN" attribution="Powered by Bing">
              <cx:geoCache provider="{E9337A44-BEBE-4D9F-B70C-5C5E7DAFC167}">
                <cx:binary>1H1pb+O40u5fafTnqwwpkqJ4cOYFRrbjOF6ydTrpfBHcSUai9n379bdEJ7Gtdk/yYnIvYKDBFotV
MqVHJGsj89/H5j+PwfM6+9KEQZT/57H586tbFMl//vgjf3Sfw3V+EsrHLM7jv4uTxzj8I/77b/n4
/MdTtq5l5PyhI0z/eHTXWfHcfP2f/8LdnOd4ET+uCxlHV+Vz1l4/52VQ5P/QdrDpy/oplNFY5kUm
Hwv859e/gvXPdbj++uU5KmTRfmuT5z+/7jF9/fLH8Fa//OyXAHpWlE8gS/QTbhgM6cREhGMk6Ncv
QRw5L82aaZyYFBEkMCXIMCgyXn97tQ5B/gMdUt1ZPz1lz3kOD6T+3xHc6z3QF1+/PMZlVPQvzYH3
9+fX20gWz09fbop18Zx//SLzeLRhGMX9I9zeqGf+Y/+1/89/BwR4CwPKDjLDV/Ze0y/AvGL0Jf77
yygOyvCn/EyUzBOBDGyawqAmJZztg8T5CcJcNxjBwtSpjsU+SP/bzh1G7PBdBvCNR0cJ3yrOCvfL
aJ3FgYw+Ezh2woggTKfYEEIHBAfIiRNsMsIF0k2iI4L1feQ+3q/DmA3lB2itjhOtURxFz4+FfCyL
19f172dCik8YJwxhZhow2yEDoNidCTnMlMQkiGJiYpOwfqbczMKbmfCDnTqM057wAKTRt6McUn9l
sos/dSzRE10QxAXhhq4jjsg+QBjjE1ihDAEwCk4NNJgFP9Chw+C8CQ6A+evhSIHx11G+zl8/338/
dAg9MUU/vVFYhYhB9MEsJ/QTSkzTYIaBDX2jZOwOnb+y93v0O2heJYfYXB8lNuPnYF2vs+dPxEac
IGRinRHEMGfcxPujhrMTasBoMXUDc2z2qsUuNB/p0GFotpIDaMaTo4RmtA7k33EWfapex090xjBC
OmjglML42QcHY3ECsDAdFDsCSw6BgbWLzsf6dBifXdkBQqO/jhKh2dPajV9f0L+f1Sg9IaZAhOoc
6xQspIFphDE9MUANwAZo3RwUA/762xuF4N3uHMblRWwAyWx8lJCAKRRn66dPRIWAKSRMBqCYzKAU
TJ7BkEGgclOY5gjFjOm8R21vyHygR4eB2T7LAJvRxVFis3qu1k/r17fz78cLEScEIMEmaF4wJA5M
ZgaMF0YxAo+DAXr2wJXwfn8O4/IqN0Bl9f0oUTmFASM/ExbdPKFCZ+bWcNkfMCYoZ1zXdUw4ZRh0
gIHa/IEOHcblTXAAzOlxenimz3HmfOrir5+AN4eAW800KQfleGBwmuSEwgTHQCsTsMr84nr7QIcO
A/MmOABmepzL/sbHMV77cfGJsxnl8PYNXRjgDDDFoXUGgeIsqC4QKABY2Ty768xHe3UYon3pAU6r
49QFVs8/s3XufyZG4LLRea+eccQZFmzgERDixASvACKmjkyElO2zh9EHevQbfN4kh9gcp3Ezi57k
+lOdNeJEgFqMCGgCpJ/eYLHf9aZBXEE3MReC4D6ooA/Mzg/05zAwb4IDXGaro9QGZgH4o2P5ib4a
ik5gtgIfGuFcwPQ29Eib4JFmJjc4R6gfUUOP9Ed69Bto3p5liM1xKgRzmErKR7/9RA2aq/mMwEvf
oAMW5d6gYTBowPmJGCgGvT9gYNt8pEeHsdlKDrCZ/zjOcRPXn7nO6CcIXGSghSGI1jC42sdFgKYG
/k/QBlT07Rcn2uyd3hzGZCM1wGN2nDraIi5l/skrDDoB5QycZxw0AMRgdR+Agk9M0AkQM3WdQxBu
GLn+UJcOI7MjOoBncZzwzD87IAA2Jyz6OhMMggIQsR5iY4JrrQ9Zc12AcarCoruK2fv9OQzMq9wA
lfnNUU5id+vchfSSIo4+b4npzRqM+3UflpB+thoYnVhHJwxMUcPgJoVCDJyaH+vTYXR2ZQcI3R3n
uFmuZfT8ieCwE4KZbr5l2+D9Kc0QJ5AjAKvMJryp8kB2h8273TmMy4vYAJLlcVoyF9mz86kDhpyA
AQMBNAjUmBCBGebebAaMCUkDcGWAZjYYMO/35zAor3IDVC6OM665eq6/nK3DBCa0zwxuUnJigEIG
sQBwJ2Ni8MFsxvucDs4gXsAx5xALGCjMH+7WYYwG4gOoVmdHueos13m+fnTL/LkoPtPu1MGuhBQ2
hiHFhvZpbPtzWw8VpAcIHdYeZXYOPAIf7tZhqAbiA6iWx7r8ZG2wjp4+bwXqo2tMZxAO4HyTkDZA
yTjhCOsY3NX9cPtFcVuu3+/R7wB6lRxiMz7OYSQfXemsP1N1gywbGByYg8ZsHMjkMBkkqAEskCCl
/NVDn9ryAz36DTZvkkNsZkeKTZ5L+Jck8hOHDuQHgiUDVk2fZNO//D3XDSRygFpNwbGjtITehbCn
uvX9eb9Lv8NnR3gI0XHaPksJKZ7550Z0jBNCIReXG4iCZ/pXLw49AY81JMGbJlfphaB970P0gS79
DqA30SE8x+mXXsK3GpfZZw4fcAmAuQmDZJPCPvRL9zmEsCaZsFEBFqhf3Tkf6dHvwHl9liE2x5nX
sYyj4lNjOeAzQIRQEzMBiepggA7MUkjohEg2gxAbaHAHgjkf6NBvkHl9kiEw345y2enNhfPnLH9u
XyeWf59004dziAkDw4D0WkhRG3raOOSocQhhI9oD92ug7WN9OgzPruwAodX50SK0fG7k42cmrNET
2JFDQDWAWJvav7OvGWBknGAEm6wM2F+lMg1ev45NGmH/lt/v0+8RepUdIrQ8WoR+xJn/+o4+YQTp
4ODhMHnB5g7ykiSwq7lBgrQBGIHX7fDC0+PzXo9+j85GcojNj6PE5sKVnzhuYGaDrTaQtA5ONV3f
bOfYxQXy1jh4srHgEG8Tff7U6zexGTfv9eYwJhupAR4Xx+nJufADSIj+1N2ikFsLGwUEqGE6UpGd
/blMQAAbgZEKsADfr9vZPtKj3+Dy9ixDbOZHOVbuZP4YR7n8XP8AZN++hG0MFYTeGy8C3AOw0wPB
oIFkdZX4sWvefKhHh8HZER2gczc7SnQun6Mob4Nq/am7PWBGAwUAcmwhZG2aCKIJ+6MHtvGaoMuB
O5sam+GzP6N9tFeHQdqXHuB0eZwO0GsXdoB/meWf6wSFnaCw2ENWIQGkQHXGg9w1cFVTRiFSt0kG
+SXd46O9OozTvvQAp+vjHE83cfn/Zns1BOdAbwMwwCvdb18b5BmY/YiD7aImIAlpO78g9fF+HcZq
KD9A62Z0lLPf5qk+PaEa7CDIBqUClDXce3oGsx/sgjuBhYlBOjy0wWkGA33uo736J6Ren2mI03GG
GL7BKgVnajx/YgYCYXDcB1hBuxsO95SI3ocK2gOkKDDYgK3c3LtKxIe6dBihHdEBPN+O00f67bn5
1E3WsOoYkMnGQK/WKSS87ysPkOtOwH6F/fEIRtCvuaHv9uZ3qKiHGCJyf5QT222xdl9Vqn/vOOj3
u0E4BxLZhIkP7UTszyPg4LAGHYIp59vrb28M1Pd6cxiQjdQAj9vjdIh+f85CcPG+vpZ/Dwls2YWN
IGCawn6pQ5t24AwPA0KopoD9IOLlIJ3d6esDHTqMypvgAJjvxwnMXRvDuVPOJwIDTjYBSwZ4aWB7
KESpByo1KNqQdgi5b+DxwSoB5PW3N2PlAx06DMyb4ACYux9HOYN9l7AH8VONUgIvHvZPvcUPhvlt
3DwBfw8ChQx2uh2YxT7So8PQbCUH2Hw/TmP07jkvvmwfajOv/Ps5DVJyDArnR1EEh9+o5IL9hR9s
HANyceB8KbUl5Jek0A936zBKA/EBVHffj2IYPf7jgXK7SO1x/m/P0hOwDYTBxnfKhK5DpttgkhOQ
XAVbecGBuk1A2F19Bufc/b5bh5EaiO89yf+nQ/R+f8De2xmE43WxnqjDC3fO2PvnVvW4cKLiQPTL
71/QS9Ps6c+vcKzKDoz9LV4aX5Sw/bMFN7d8k3te58WfXzXDOBFg7UD0W21W6KfIGgb7n19hBwNA
TsGYBa2j300HNm3UHyX351dwEhFIBlanISkzKe99ICACHwHRYWOKgFkXghc6fzsx8jIOWshdfnsZ
L/UvURlexjIqcjiuEcPTJBu+vpe9GxfyjuG8BaJDmBc2uoIHJHlcX8PqDez4/wTYyyJc++w5JfGS
RYjcNmmgjxO3E1NcGfptTVN9HHaZmKpWZGp406pnEdm0BoH/0npIVt1KMR+SxWItndgdO1WSzlVh
BkGaWNu6aNp0zvtiQPOcLnll1PKFERXNmUO7bLEtgkTsViUNtXnsn4lUkDsnCcIFMYQz0vpq2kZo
Utcun+pGSu90Xjz5UVFfOE1nYdedxDzzTv2ubh9Yko6iAou7ymlOmfCKwrYQ7+g4sDt73rapPVdX
RiLseWQ7RmZt676NyXlVeZbfImdCud1aRUY8Z2zWHZ43AebpKWyJwXNVd43yQott9DPxpXfWejRa
eJ0bL4K+cO2GjwKU0NGgQVVVYcgsXviJr+WWukzOhFP7C9UWNI02cdzGmzhOW502pDNXXp5Vp05i
myu3v+qaprEyweJxgqdxTvLvAqXaZRHE/tTX3NhqkipeVX1haz4UPG0tlkS1VRS1UyYWDY1wnKSO
mJKiWGGn6FZOotEbDHtWJ3plO6dZk7Eb10nqpZPkt2kY2mPkIlZd+76XnzfuCHTC/LpEQXENz1Gd
RVLKDU019GPFEtJzZqpqdLpz/U9C6kYBq85IFsezuiFxajFZtvPa9HcLRUt03uw0KFpFk9sXzE2y
ar3qjOI6uMiIdG9sW2PTnBp4lFHDvWnyFltVnTdjT6+LaeoXZA7BlfI84XV1ZuJUrljjGZPI7OJr
vTHJiGm+e+cHPLLqRlTzJErRONabYOTVufddXQVvV3mtyQ1te8WJrp95gWtMcJDJEeYRmwrXLt2R
qtdRxaZOKJyzCrfluOrc1NLy2r3hjR+ddVmVnjkNMq+TvMqsSgu9J7epJ0Xqhg+F3eKxSzW5ZIVu
Lxzi07FdtPZpXFJmhYntYAscQ8yCjz4+TQI9XrmtG68Qz+JV2xcpr5nViCw5VQ2Z2boYxg20aG7B
LDNNHnnZLFM7eNC9sHZHiUi1874aRVXljmLeaeekjB9geMIDvVWziGZXeTfDpAvnHStIalGf4rkX
Bb4zLuDYhwmpu2xD3LR7Of5pJKF7xkMmJ7GrGaOy0jxzyrRHrQibpc9tsgobMTI9HnTfq6AOLJRK
x4ws0ykCC7OktRzmt5eiY82miOgYJOQuxWlMK06zbmpTYG2CZtRQvZ0G3JFXsR3rlt5m4aOsnbPG
K5s7lmcrHqVTv59HVAGznj1n/TyiqqGaTLZ1APDC7iJp8Qx7i6LC4dLNKB/DctPdOzZaGLluPLmy
u6Edk3ehKeoJYra3iLssXEohXlirqFt4NIzvdpbCA6sLbAwfrC4CCR10GoOqczB01K8+O6sLx6Es
XcM1n31DBjMpfC+wdCGTcy0x4vPC16GuLof1IetO/ZfLoWzedv5IKxo6oaRDt2XqXKesbS5CKb3b
uB7ZYR6O7Li1J0EPsyqw0VGYw0J/EQXFhh7qsUss1Wr2Eo2W2RPFtxV7k9jSmd45xFIS7/9GGmXL
NKqjm9bMfCuv4vpK6lm2sA3XGzOjSNaOX507DXG+h0KTM2ra4amTmcm6mhfS8dd5GOencIy0eWYE
fv5d08JZ6PlW3RU3jdNFl5pRsOvQLZdOy8v7ljH3rIMkvAnmRXkfVWlohVnuXoQsd84yh+MRznBo
iax1Hyo7b0chQs2iisz2JvTTS97Tc7NxJyjs7FkqWXTXlWik6KXw+GlbePrUDn33ARcXddvwe7uN
tLOqzOhEkZ2KzgovkbeOMIt5QTt/bNeOfCC6N37n6zNh986ebiNgyw7MeJDURkDDgU9x/+vrPGLm
kDUlnzzsE1+OYOnykN89UNQZo7rVQWdIbHJddiYs5XH7gAJhjDSnyBdd3pJr19HuWhiwp7iOvXEb
2P4iI8hfhEn2cqVomhle+lHnnA3oircpjSa3FN+22TPSy4xk8MYP3E7RUO5NE7e84ozGk6Ys6wUq
QrbwM9ObhHHn3BeGd8H7wc1sdplCVuWdYtVd+sJadfoOa8wD/hRr5NJLQnxn2G08wQl2x5lbONS1
NKp1SXRplvUMhuRp7VHPsforFFDfsZzSfbnabx3yaY08bfwYJPb5YjPH53pW0pEZCbTQ2m63EAme
ecTIZgP6lte3E7RQVYPFi6IJ7TPpt21pbVm2sorG4uhCr4PmTImqRkUfioUCXWu+Xo+b2D+1u6D9
BounN8Imzu6NtpCWLMz6p5MUy853XMfy/MKSUiulFcrEKpjIrrEMs5HGolvsNd6F7iL99q3WCYfc
Spne6lXoXeC+1repmg4r1ZbzQ3Jd/wtvd9n+ngO/oGpvbdvf69u2tbeesSjgMz+RpeVh6S7NxKGj
hunxOOTUWSqautoWvmpwAjoycPPCd4jZbWz77J9HMofYxO5ABtupzx8G+6SP//VGz/5Ablyp6W5G
tCfpoZuiy8wrk3veMvftaqRGNKgEj2VEzCtQfeQyfaObQM/f6FUn61Gc6m2vQjw2XIodfkUnDn8M
7LXMxLUogq60YHDjhf321W6uehrq8nTiSYNaws0RMPYftWpWhfra1JVihFOiqGUQCndUxM3NTWxH
o7Rz0ViLQSlOAz+xokpE87RXisOYoKmLiByrKorM4KrA3qYW9xzEdhJLNmE8l+yhK4KRabdsHqRF
flHrdTIqpB8+pswdebbRPISgJk+2HAZ7stl5XpnGjBPiWwU2QMna1hPyjjbQJ9QNUeyNXdgJCw52
2CgxQDEp25jDHGQ+aU6AmWYxnOoTZRjGeBqUuvZNVXz/rGaJ9i2RRnwj23UV8rmde87SMDLQCt+q
iY2gw15tb1qF5NmVcNoxgvWGdam+IDRwzvIE6QvWX5Gepq4UbdsaJ7Y23fKpq1rW1zjq5KLmAmwQ
qjenRZrlF37nvBSqIS5FA0bhK02xdLDIjlRDwoKGWVkvB2dNvtxGcStG4bfC+ueRYvw6UjgYh7Az
H7Zw9QdX9BjsKFwOq6SGGpc8sahwRrmUeFG+FUYu4UtV9aKgoB0mzoQUMj/fktIIgAlkRSadZHSl
SZ+u/DywPOLmS9qWdKX3haJLjwYT0WI6GjSo1kYEYNnqclKUQitmcSd5sEJx5Y2lHt6njcQzFrP8
Im/K/IL0Vz09pkZ7tuH1Pepf0NKfV7TSbzs9Fpecy3lWJ+SW+K152belyNxpy/sapfW3OA7aSaxr
6SyvE2+urry6fbkK3q62rdsrp+be3NfzbPrP2IBT9ZcBYIKjvE/OQpB2AqfB7IPjctcOvBZlT34R
dTmd8EScZm6rLQMzvUy0ppqp2obEsd1ZWVS2YweOmR0Fm3rPrdo9X7bnNc9mbWRqSxK6rJq2It65
jWpQvBI2lo2LuC4sO8m8kRd32g+mR9dxkmHHAgdJW3D43yGXjR6lD7WdOKOgiNANcrtmEsWavUwT
5M10GaUz03DJ0odFc4JrL7shYeSN2tx1Hvo7uj5H/R2p7fjXJnGzKdUSYhV1Gj7CDoNp2tTtvaxC
e9JpvD7HgWFfKo4gM+pV4HmeVajPtf88G1qiBVffbJ22icWIE5yWby1bxlgvgzFxqmgU1SS/Ek1s
BWnj3tBUuDd6XepjKcz8VNHeOIom9ce4sa/T3n5knRud6rYtx3lfVTQZ8PA0FaD7cWVxOm/1CCy1
K8WoaJrwvHGHvfxKNWzvFSrDNdKphXOtOKepO0kLM1qVTgP2cH/F9TBeJSxic5w6kwFdcajGXlKx
boVYL5n1km+3VRyKrth02Wxuq0gD8f3b5iJ+Z802f/nYmQ67tOHQg37fIuy4Gsz2hSGR1/qRDSdg
RWNIvjJiq+xSsNARmOmw0Tucq2rKbGyxzOvGcQc2oaWaB4ye6XI+2rArpqa/h+Lcsqtbqqq6pZmw
i0An4an0inYlKUl0q7CDcpXMFaWrSbvyFZknnn3q1KixAljUdWvbDl7b0uI88Kcdlu1q0/xyFwxe
JCvLQjaJnUmSmWUBHpMyW2AvTsOxulRFrgX2PHQmqoJqmi12mLdsbd/iQth5rgUT2HkKt1OkzaVd
SliAOLFP7TyIl3kUtacJ6OwWB9/bUtFUwcCz0Fjq0qz5IkFtNjPcwn2hbRldUbzcQdFEwgRsyXn7
00CHjH86MP7hUCWBKJhfYP/DDAV5DvvTnSM6j4mk0H76uT8pwHdBLC0z0zGOy2as1ojtWmJWolmZ
D4ogowRY1ZrShiQd+133wq9oSrKTXbOqHmEm6e/ar1Kbe+3ff/Oj0uN/c/gI/CbMr8K+qPi1i2h6
udEZesUBTPAtxTFD/zLxFrTURw3gcuUXAbsRWuWMcxrTqWMLdhN1hjc3Uj21VGuDG3bTC1Ab5gFF
Ao8rCNSdFeR5NFW6jSb8cgxjJj5TVSdMy7Ee4PgM9c50135tVZ73bavyvKtW1DMPZLGPots4rMNZ
lzR/260eXrrIjTaF5lRPXeLjmSKpxtIMqpmnZ3+HOI8uA6R340boBJ4Esi3KU48446rXHL0q90et
3rKLtEXlnOcsmbDcdh5yro0y2yX3XWePHSeNp3ZTumNYXNybKiXuDfabiXAK7UKRGtnEoMgm7rhm
HqxxZa1PRFFGp64mqxHDsbhIYcftBe+vEuY4FnhTgtm2ofEFXaZaN1JsW7q6SVlE1U4D+Ao7iyAN
lA1p025eZSl4N3zQ5rwkvkSa8Vi0vLlvqzg65Zi1UyNJ2nu7jC+M0qyvfdd9ZyLkEMPZU3vBK4Yo
RXA4cn/GKDEGPrCyts0MpV3zs8nA04+sqNEiy6ANW4KedhWz0E5GvKB/k8oV885D1Q24bfMzn4f1
SFVVUSXfjKhLr1VFl/DdwHZX+1RVXRyxpeOxK1Ur7ai6qaT9tx+k5VyvtGQFvlW68XO1rTaJ61qb
Kx/WxlcVmMI9davAH235iPJiidKepIKNteBcKWGhAE3ZTwI0VnpXvF8VrQjHBU9OIezFliSIb5Rz
XxWJH146VZasVM0GCCYBJN5ONtEALzO2/DFuyagCBfWceg0Zq6vQaMxvaZst6t5Po+i09em5KGzz
W2EmQzqpEahDnsxGNUaO/Z4mx/qoGKiMEF1TUTPYONT/zQs4ernPAqLg39yf2sxUz4s2N+KfeVub
48i2s1kRliuvaf3WaiK3WTpx1izVVexH+czI8hXYczk7V8x9Naxtr7UEuQ5QwJciluFZIoR7Xmh1
uOReZ0x4FDY3sLIIK5MyXPOwmftlkoOCFZgWr3z9ibetZ0WIrXTwCS7BiR+Bh8tsIa4EGknaIdO0
jKCNLiPuW4J30zK0dcutdF8+6xDZHEetG466funZFoYr84XZF1taFSUWwo1jwYFseCJAvSuu48qY
RXZ2FuoNuSOeG4/bhLIZCzRyVxjmwtZFcl0GbX3tFfYcpkD/e8IvOO/8BXTFX6grVZhd1uaWVxXz
OA/wmaJlooIIke6g6cZshsDTtyDJ7enW0Fa2+baqDGtld7/xKpLiMLRkYrOqmOWJ0863RVcl7TwM
wrMwLPQzQpwktbatmzp3IWBl2N2MeTW96Ix6XEZhuiR9TZEKWHXmqGiWqgZzzAu9ipE8bT1Uj7Y0
xQIxnAdctvm0Bh9v9tMjKJrURWPMSGSA+ZW0zo+QRGQEvst2HrdhdIczb0OPbTueta7nTcAz5/4g
cQ6+KDgX54KGkXGFaXFr9HQ4ohWilaKxp5HGIwgitW5XW3ba4HZeNbVxE5FY3hbxqXI80RyrivIf
Udd0+xZVCXo2p9phc+Rp6gl38s/aAiRq/zKkYG6EtG3IeATNAbay7g+phtRRIqKO/AxdGC+wD8lc
qEIzO+80bYPC2tKoW7SVpYMjfMMTBQFawMhjb1KKd1BV/Ay1kRWE8Eg8LW5crWvPvUqAY7QvWoZG
lIImsiUZMkdWm+rRWarHdMPmEsM/NVBujhSN1D4es1Skp5Dp2YySJg9nuEnFt9TQ0MQgCUR0+2rS
0ezML0wXzA6oem0E8cA4KSxVLSEh5KJCdKlqvtvF3xy2EVSU0KjObM/jl46Qjx4Ko3logNO5pI1t
qRBY2xsgAxrqaf4+35amMYhcb2JtA7mSmO2c1bpvdZrzo/RD/3teVdoE6y4sKa1jL40OVeOA+egH
6pwZwqXxtM/qc1h9aM/K0qoay6app2bmcoi8VO7K7IsUgTsXIXfkysBdGSwNkaVaVb02mxUYe3Sm
ZXqALEUTFXNXmeYXI+K20WRHLtV0Pg1MyANIXTe4IF3x0MFpBN89A9Q0GoJzTFWzpKZT7rvRRFVz
PZATYtb2dMMc2O5ID6psrqqOlt5z5pYXhpPh766fjyBx+rm0SwgmMsJuWpbKZWLge7WKKRLE5uZg
38oLHgu+cHx6TdsY4pzKIMNhh6wEgy9pa6ltzTLVqqfgUBrYa5qN4lmDpXkuOhtmn6JsvfNU0pnb
oNDydBNC7m0+J33hwBlqEDCEqy72Y5jtxHhLUleKTXGoqipQwfO5beN8ClF3aXlOaU51m5NJHEt5
b8Rxa8mu7ZZ+7djfRXvh8kreI5vZ886OopGq6iKkYzg7JZypalxE8yrC9rWXeT/s3Fj7uOVjx7Cb
cwGbTm8LN5hnQdU+KLrs6fBHdA7SOfjUz6VGOkuFQxtD+BNVVTFRFQ1VDduw6ZZWdsVZ0qGZliOy
tJEbn8LihyDoDdVtId6qNmKhxVIqp6rVAd9Hu+HOUt1bdnJmJylZesJLJ05DownpiLlswAy3nLpO
f4DjoBtJ17DnFXgmb5PShsEu0x/U1+jU04PiNO9Q8iPV6VLCyn5jUldsxLuebSAeltpY0UFVohMm
vYVMTW0n/YHEiWd5ISfnKv0BNAF8kXcYcICkiTbixYh1oCWapeNf8PJWNjY3LbDKwTiAYOO4kVo2
qTwIYCkanL8GEQx+K8p4jy1i934Nlo/lJpq4ou11B869eIRFpI19nchTRkr3BonU7hvTPvfBrgw4
HeUf7UnWewx2lS44u6rf2gN/+gX+TgwcDTvwbfJQi9IqqpKHxKbVKAT9a44qGWUWkRjKzbVhMzav
eIJGumvQEVNNGwbVtCkylky9WgYWBD/TaRVGwcYRDQcQplMTvs2JMrns2EimsZYHE2WQGVX80upV
YXwlYKiq/AWVz6Cuyry8zXgpZ1v6NhWifm1U/ConYssmUH3rdfl1rEdWF/ny1veaCa/C7l7HAYwp
GWrg4srae1F3jSXAx7vyRb1h0zpeLcNG00dK4QHtAp3aDMtNfEzRtprQIKKxZR6oU4Pq9s6wTslN
FGN7U72pFgXxzAvRFCsVlwxlfYU1v76jGUsn1AuKhdB8sdCc1p1omhfe5yRbwaHP7bpUDmI4yNa5
tmEttXBSpBeUge5b6+gcVu32nuQsPMvbDOIFfVWx6ZDKtEhwFVmx3abg1m7Cy+237LThbZU06Hzz
MRMjac5ICDauYlFF0X/4rhHflnWMzrf0La+652bQaCze3M+LWznKOzcbgZHqX4MnGo+bnIlJIph3
rQo9lA9dSNu5qtk1Ni9t/15VlIzLbX1GCpFDsgzIHLpPE/noHRULjjn6ZQARSMKGDFPYmtq75QZW
i9/4eWi7cfJQuHp4Dn45dxlQ4SybvA1HPhgfY5azKB8r4qFm1VAk7Eee02SuDM1CXJSGU12rip9l
+Vi3TXeqqlpT4iWym+uNkev76DmNubOoMpOdtZjJkd00rB57onTGJE3icZ21xlnqlXcSTJ9JLF1I
4Ok6ccFojTn4D8mdGVHvXNGM3l3gtRrE4ux0qmpdS8s+1w5ym+oqgRkwjnNqRbagV6bbTVSnQh08
D8g33Imylu24dK8gkD0yYqe+URwZDSCAEwXxTFVT2B96XveOHlXFJKBW6st6GtAuWiS0GRegLa2M
pG1XXVqAn/H/UvZlTXLySNe/iAj25RZqX7qqq3ffEG4vgISEAAkBv/49qD1uj5/5ZuK7MKHUUt2u
Binz5DmJU9p6XShLZmWseLgyQ71lf0lE7O+mpJizoijKXTPxYVWMo3Mro35YzQB3bgWdhtW4tMjS
1+Sxe7aM2x5RJ8EZWSGVXpfXoHSRNlku/ZJfMv0I+q7Gmit7jTx2coxDGl1na3gzW0ffFPNmEBbb
Op0ujkqScF/y/F7WY382lDXpcrovky5HshJburlYLL+nNOrPxvqcYShvZtXvzzAzqmKcUg9PfPq5
L5rNznX68izz7391GzMa3PIMqMoYn1um2R/NWK6+f26WptX656GPu/BuOaxETOgJSqrygLgRZBgS
6LPtNCDLxPUIvK+s8KUG5FmV/pAy2TZfWyavSe3nP0P5PvApBAvCEesGDMLvvXS+8DDhbwUNi4wj
4XEQLgJq1/Ki8+SS6EwiGZ2roG/23KH3MeXevCqXPjPA44ewhA842NYSgI8FyfjgFttPaG7k9aZJ
hjPugvu4KP1vvxt1QT56yL8ay5B0ootVDvQY2nV8tspezanuAC2qwOoQiqAzccDgXLUyFxuuo+q+
IkFwEPZYpaWSdp31flCsLJsmG+McYPfp7sl0qa1424LEdvrc/yJ8Gxv4eyz72PqG/ibL2FpHDmiW
uqL1I+a/Ormv3lUVsnRwkOwJ/KQ/RLbw1m2HHFLE+tTMaJRTrWTX0TNTKroLc19ktI3cvRU3OHTj
JDgKRK7HbrkY8/PStfZWe3W5/+xSIdVbb8K7g5+drldbAN5rgG/lnYts5HVEJvsaWyRESDVH2yHy
rTxtYjJsyja0MzPsLxOrsSSIPAokMluyjas6Sb3BS7ak7uaDwzg/1VQ6G+V0uHlQCT3rgzx6aaPg
2zgH/IegXholoPGlczHtrLYb36kFLoWr+nw1ARRP46HpHhqrTMH0D+/rPm4fGqKqta0o3ZhBr5LR
JbeSjRk0XYXDrVQCkNwb07JrfQyKAAG+plIAp6mfauLV57kVfCUC8HE3bW+zdcWQDilrJFdQtwM5
FNM0neZCl+GPFl4k2qSCI/nyOceY2G7DbeyP1oHmpRulo99Vh7Iir2MzJpe8ZcllWFqtW1mZTcW0
NgOaNuMu7worRfQSZTSvsK3E4/TqusicjdGLGNz8WIyizzggnpb5ZH6euW3jxnXJzVwK60nlbX61
ADrfZMDHozN1Xz7Hvc6P11qM7sr0uXb/NW5GAkchAsFsW08VMiWF+CoDFq6S0G1OlbajO8eZdIY7
hX37DzNEYTsbLfxXD+HZrQD+6SHIeDIWCYo/rGUMngZSzsvMxrHWn9YyNoUh/cEA4h7rRpGrAmfu
43lra4D+I5DQD3fdEI95PxxzH4S9XLC7STrWcxD3WdfNw2Nu9cPNdjjen9NYzz4PxlPr1U6ql1lE
6GhL2lKszWhNyn5V9gLsYgEKgflot6nrqyPVH8HBoIdm2+Xk129ACo9tZUFJ2tPYO42ze1Msmmv8
Zap6PYRI9To67m/mgnzp3SiaYC3z/hIY4krXI0NWVhLg/cKH+eisp6DZDi5SqXlBcISFFmIzl/Kr
8AYOKqylL6Tcm57P7s+ppROwqxmomTMuU+3ISraDgDZiVzW2uwZG3qdgl9Y/epDLnCb/EbG4QoZA
yqegTkDZd9R8GoXjHCMrHVUGJ9FafZB56uqQhPPwZBdRdxiK+I9+f/TIuZmbd1Yw74bDJ7NrL3k0
SEsT51lSaXEzFsmjV2fI8w9cxgUImg2qbQ5mcChkskIirt4as/JCuSVV5K7Mp4VTNx0i14rSIM77
zeA0BJBmglxx3gUn20dmpUOtg1TnsnzHs3c/OLR48j0cYMJl3saumvY8LRkuRNPbvrOq71HtsRRb
sHrI58LaqnKadmAhDbd6jlVqphAKtAUskC+1tvAXGUqQ11w2/A8M3P8PziRE5KiZ4S0vH8RruP4d
r/PA6yycRNRfqoqm4dCqq+NZ/Y1Klx5ET9sUrCV5M30i6h1s+rXaGtMMzF7096rRcnZTk0jrIQiH
lM9ZPCaMpr76bIBbwe49u3DXQKNACYg82R/NJWdBu2kC++tsWf2RF9EoUrw+pD/ay8VMMabPJdaZ
5ufiP9aYzxmnDvrP/xq9GnJH80fKwI1wDi1V/CDwApPt7++r7+y+1MzTb+7A2YYVDkm9xZ9wlotp
ibLGsV7Z8tZVEdmbvmpxKnQbYAB5gH4bWR5JTaeiVXxmUI+f6BAhBGoKBKOhc/mrNbi1+9E3/m79
/8/TbreRQTFvTZ4yACE4LX0AayYsNmbhE3o0iUljUn8kf5hm9HPy51rZDHH61+RPs+g7/KDayjN7
dKJT3DTNJZ7oji3sDnMBXu9lDC+/3gKALR/qOeGXMPIy37Xb945OVgqOsryHTsPdCYogsox9irjA
81IyDuF3mqc9/trfQ6qslNUjOQgHW3IoepHGY81fiwlbvlWOztaYfIwerSbi99xFMg7svDu8K429
VnXT70pLQWpgTDLPaajz6azJMD17/AdhM3/VNedHz4+XOxsfDaVBtWpiuz+Y0cm3sqTkHQij9ohw
Ar+B+TCbVcXG/AYfpp88NvHA71XC21s/BHesKIN1EJBqr0CsW3VjFCClIfJrRRaOLG2rdzwcb1Xc
eA+eTbx9WDnlpg9I9yWO3i0Zle9/LcyV8/Lf739oFP8KPgFRLeUn8Ko+6Ovx3tK/9ovZw65pJSF7
Dkf4Is8Q4PubviThtCnqlRpUfrRCLz+WQ3tfFoW/NZbpR2Yt6tJPG2oaIO+gge209tl+CglivNJv
WBa5ykmjfO733hCMt7YNxbUJVVZ09XQzXbwZh81gcbkyphnw3eQh7BQIg8uiCOKcU1/OT8YylzF3
BMRdQFUGUH7XxIVuKZr7aNuofF6PBFRJOJll1tmyPgUgI7yMFVgJMZuewKQr9i2JSFYOQyAXOtSc
uXj/9Mo8xB+PvHmUK9lsfb87Fsp20wDH0pYkc3/xkfT6uAjqu6lfB/UfA+UyxayIlhVmMhfhu+Pl
IfQzAvq4oVBITiW0Pcrfrc6MGBuJ3jjOUM7q2ygSEL6XidZo30k7vP6FAxjzs6+a0hkstpPpaXAc
nT8hA+kWLbJsuZ+WMS8PUIBYzwXJv/jY+y/GUvJS+038xNyc3dtReUHayXp2VTkebduvsi5Q1jNE
StU2BNTaa7BTbxDg8Bv2anLf4w9SUjt4sAgubambNBGkPZo+JpJtI9m0zYkYjlZuqaPVTMMxqd1Y
pJ+2aX3OiZfZxkTYd1cCZHYHZ9x9BHElwItDmYsnQ6MwxAnT8kvVpmOTgGk+CQR7BaDkz3lBAwVY
b5EZ7oHjX5wqCLKwgwflLaa52LIILtwX9wuj9zB1QRWlcqD5uRvy9K9ppJVT+qGOs+fcP9K+Ky/m
wseO3sXT1RhAAwE7A1l+bpQ77/msmZ+akahakk++A9h2WZrgZjrGkpyx45Db2Edp3ej6aiwRUob8
RbXsRuRmLqxGimuGvgruxb/6fFHClxdxxuhQnnk3fe/zwXuioYiNJSriPRFr/sNCzu3D6pnrPlGa
/zE2QBS1AvTKVoUI50NQEvtgWlKP80fL9EGH6aW2rkHQV3V7iIJYHLzGyZFuixSv04+240OnyEjN
0wg5733cTtN+ZKo+uXEOPZ415XdKs3ltIdV5a5ioVj4v5RMP2ijNNfIW41D9IIgnvwXcwe08SigA
KpL6Q4Wgo++6NKIFKyDvUCfWWvF7WPY/81DGrzxpktQXDntqoBJb5THESP99Q/2HchfVZmMbwSM2
VWymGP6LXkXDvOS67aOnUuZ2ao5eLVSb1ZrUBwNfjxaUqsK264M5es0oq/pfo7ZT/xr9XGtG3WDc
K7cR9/9pvfk4s6B0wTAOus6djrwdwWuRJU//UgSECpR7BMODm36AWDFJ9Ml3qz5DvKyfRJd3WZGE
+slH0K5AdrUs9+L7lXiZ42o+jFGzZGRhAim013HhTdgkYYZFBCp9K9vzLJ3mJQiarJ3aeqsCmawL
WYY7aH/abTC44ZOag5sJBCc5l2kMwvMD0UGw6wu73RaSRE/W4N0qSKV2RVD6O29sD3bf8LfAAjUf
Smnn7HvcPZZ4Tfo6acLhmfXhs0G5f09lPf81NRpy52NqnIwvjRbWCorJ6OzHkCWvnBraKdKoo0xK
+HRqKuKzixTs2ZM6fnfZfAvxUL7bXvsjKsfwzRNMpQnL5xeo1iCJDMPhaYwgwmCJqx5qwqdVqwBS
2JYc1nFb+hfOrWEDYnB5l3fC3o7Kl6dQ+9HOtcbkkMQRO3hWM+4jre1j3LbNbgohBkyqptqqUUR3
ggTWOoyn+eqCFowUoFY3Tpp6RapYPvadi1je5foZG5eXKjY6r1Vk1WBNaOtLNM+v+J903+AAnKO5
jX4Emm181ZSHAkmbXavx3xl8Xl+mZmrvuWjfR+I5b07h26u+cNoD7SGEdGqdmn42ymjbgdu2GYvI
fiuLYFfWcfmo1WXEw72fk4nsBKTSUEr1VYakFv3mtyotW6p+TG1cpCpU4qnK62LjBpZ3lC0vznER
sHVtt8UL1eGzTmb1w6Jko1Tgb8KGuLsJMU3WeFTdWJN7G0/ZwzECmxUbYiE2qivFQ88ItsvSY+9B
O28c0ckjbao6i6iIj0j8Rx8XY+I1lD18kKBcmQEUItRdapo2I2iaSR/NZFnuyZkfafXHx5jJcSV1
FtlNvXetpF+N2u7ucrtyDyrk7qYAa/ERhEeOA8fnP7zyTc/l/I3jYM7Gjtv3bjvznUX8eOdbhXu1
yhiPXhu1733RZWYNj+OfyrWbJ8F8ulG49Y6BB2W25fAIFN5yBBzd2TgWCTtgN3yojPexXLzFSzH9
nZofwPz81fXZj6zkg7F07kIUUVf9x2f8P/vMh5ifMA71K/NAEwirOFhBLFQ8qqHt7ySLr65FykfT
FQby0COZfLGXrjjpGASUlb01gySIGehkSAYYM3En4HHh1o9s0mf9OKwhr7vz6lleQmnJB1lWx6Km
gLGcod61TuCthwXVgnSapIOb9JfW89SDq4o/pqkJTEuWvHg0mnYCMB1LNFi8bht3pzEAd81cjMno
hL9fEPAV4CPvmjtNcSXVAdJc4JWmy9LBF89O5K++OcSDDhpAuzaj8DIE6hr/twAVOMO/O+gxBCMo
NuYitYqHE0Vm/yLgtB5nc0O4+4T8J5IxG+y14qDneBsCd7tvl4N8TpItZJu/rGXs01rGzEy5HOvj
v8385zozs18+8/dP+L2uola31R2f03zIkU7JlUZ6JTnZ/QDOZBxOd6bHXCaQpbYWqVGK4N8H+rBG
FGCA4jhm9irp+KGkAZQMS8oND3hzF3T5zljm4vdVsMVG0WVOUGoKBmKssiGJp23JnWwGbwkaQJVc
oqnKD5VH7itOkovpMi2rQrpGFbOFE+NfA0C3ug1nxXRHkn7ts9m9FovXOrFWrEJqtaCd8OChdIh9
hP9A04m57x1w3sfKiX/M0i2fOmfQm4nnzsHJaXCH9zqXYAwX/V40OlkDjYJ6Swa3SDDxQAXfUhY2
LyHX5BQoYIPGHMFXxK4VyE03cvEyzW6VWc4hbIS6s2rOVsCkXPDvmxCPuQ6au6Jbz04PymhvWXu4
EnI9MIhgt9M8fw3cRqcTHeQayHT8pIR785Bs/cYGpFDGBpIQUIPCXe0hk/4fZgDdbFYyd9wthDzO
ZhYSSQ2XsTNiYLFmwmbPOMu+QyiS/3DdNyVVf62hLPZ3edQVCJ1EAPSmDq66bpwDAVKyhugieLWF
tSnHgH1zrPrXDPz29mERna3xuvL+3Au/z0pG4YIvlF9A6iqrO8TKrgDJBZzTyor18YMil5eqOFXT
eBrtoi0AEVSptHroQXsSoHKHdn8Wjn8HmJm+d9AFpwOosC+xaHkGp5Q+TkPlrHL8Z651lcgNB3X8
HJRs2o0SVJapGspjPgbNromb+Ay4sd4Q1O26x18MRRk8JJSngoX9Bj74fPbaCdoIt/H2hW1Nr3TE
GSDGBJh53p1H6A9S0+/n/bzyyhHTlo1rbMc/ptm0DVK57GDWxPFpMvg1jVJIvGnyE0c7ffHxFaKI
QvdWoNzBug7j8iRJ293VDs2zAgK9dweVRwo7/FbZdpPNkiZgRiXuoZddhV/WbV9ow+5YSMNvrK5/
cEt3j1Hbiv/l+gZ/KQuwVSWO5y9l4vHOGB9yt3/HHuVInahWzfQEtk5y6/zn2FPYeFEu4xAMCRQD
NW3fWEVEGlpSXQbdevej66C0BvrpTNfDpFcldBiZJ0a6N4GIMas++NM0o2Ejj20l7pM5rk+5U+lN
2Y3iVne0y0agHW8em+8rw8tN4r0IovZnH4qv3lTHLxYknhnTDtsj+fMTL0y0j5bdI3mjxPSljPit
R8Wgh27pL0HGXxW+N30ZTi3Jm4u2Ab2biL6hs73Rc1NkJt43uAASXOO5ckWwD+vIl9ugsXnaBh7Z
RvUAzxLCceQqY979AtMj7azAlh5OEeEFHCR71Cdj50WjT8UYKGQlRvL3gJkSihBLzESZdOOaxeOT
9MOrYRIa7iFU7vVp6bIgGrgvRVSjxESsVxBf2uc4ku0aBZgRDNm2QAmQavwuKyhX3SL4GcXtjeSx
9YqCAkFGSedcZ4jVsf87wOJ+L69ycMbMcnxzH8vDoPB/dtVwm72puCg/17uoGvmlh6wgbYqQv3Zd
JTdxFLKt1fX8tYzCN5X7+lq1c/WQQDZruqeExzsUT0CJn2URnxD9+W6Xn/zSli9Vs/O9nL0mjQiP
yBJ3mTFHa3qA/uZCloJAvMvvIhK0j4WW9VE73rAy/QUvLiDVtY+enFY8mZ3UrsXGlxIuODz5E8jj
f14+++xI6rXfdF5qpnwOGBNMUb2GZilacd1Pq9Fl9X3S8mQNd8PGQVkN24qw9lS0U7OncAsPDMyF
o4cHdOcRpVAjhDkbuxhi0Jdntp4YGW91neSZiHn/RGWTp6PjqFe77GnKyOR9dfMlByyaH53oNxPN
8zKdg20cgIuaelOeKlpURWo3SMLkkfymiurBG2ZOfg4gU+xNxmzskRfIFb23l2xaE1eHHPvbvRlD
RudjzFtE8b/HTE7un+sS2pWrQXP3Qz2Q+FUIUmlS7gwDE9pY79CIEuKsRSMti8ja+LoWoLrijlQP
iV3s4cYXP6FU3Jd5U70BC3GwUYz0rk5q72CjtM2GETd6iDtksSuUZvlBwgxPf/S9c1o7nV1u3WJn
brYSzsBhLFAuqWjhb7ZuPb01bXGsklqee5t62whIXgrgs/gJyinjvvfTEvKtQXL5JVJUrNpYzRcv
EtNu9lyx93Llb6hVl0dUSqk2ddk7R69zqrMt23oN0hd98XT9jDoA6gdYLhtF/fLrRFG3Q4RTeYUw
AjtNy8td0Q3efVTSEmGxG7xH+gtcZsgNau7pc2VkCuEo9HHJT+pFr2AGwAj61fKdaUR9g2ZO7SkI
r4OWb51IxtchnqZNxH1gjQsRSzr+ylZW8jjVuj1B11RltvSrV9UQ0NVwe+yMmczdWfWFvnW5lPe6
oQ/uMitpvHrH5ISiNIsJ8A7Ip1V+44FWd8gn4KsQECN9kqTmaoqQaa6A5f8mW01qWFkoOXUxXRGP
ql1Xl1vkCrxjTUcILooo2fqix85g19aqd5R6pOEYpnY36C+yEPcEd0eRCmtNKW3KlBNxnLyheJez
A2F/UflP9nz34RhY9Bs26udc+t6LkM68U4yXa2MmyaAyy8KT9jGK/5bmRYji1P/NTw//cfaFngeA
2AWD30nsfyi8HT1DIh221qNOuANuk+dlUzsPF1szeuh1l28gl2we8wZuie+y6LsAL7CQeIg/507Q
Ne4nege3ANMrwR9FW9apaLzwczqzUZHKfHQNgevhY+7y0cGiJulz6WYfQm0+K1Dq6/oogfj+6KRz
GFVDv8h+8LNKEn71aefuGsQdu6JxyLWAajQLrab4wqDILuCUm0WDjihQUPA0ZvAm3GUnEAGrHqOC
pO6SnS9R8OqRaiR/lx3EjP22Jjr/PbasA8sl+h9lZUCZ+ztQguLEQw0DO/TwDwz0f/c+AN/kPuiE
0aOH1O6KqomKlzrIU1DM6BZEsf4Y2xraTNPsFNKRcrl8jHB/SjLTqesemch5irOCBWCShvPZ8FwM
Hca0/uLE/GVqHUyoHiFDfwexFGoDqWGAAz7ED3g1BZzOeFBHx2qjk6ThsO5RWuMJpUqKdImCfjBx
QjGG4LtZxKwKiyKiNraHmN8s6mmBx7KMvaeoFnD164vrivK70noduz2ekrZosnACGQbqvq+RDOfX
xJF9Bi1LcLMnClksrcKzJL61g/7Q3lOblucAdIGNP2vrkJT+c5kDUKtBsjkBokuO4IeSjcVm/cih
icNZqacfOejN0scNAj4e+B4DedI0CdZV0v1aBCC8+liEsLX9vWgyTIEOpbq62q0+FpHlJy1h08dP
yl1LP9p5iBQJCEDbwU/YmoPYWT3PsviKFxQ5J+1RcpgFSeDsAmXsc/iy/TgWO3/BIFvPbtKgnZIP
DBLlpdIl3nwSdbDSNvibluWEr2L42S88d6nkuOmAp+zigERLd+uR5lr49JVFLEd5NGh1+959QRnD
/M50mYsxE1ZvALyT01/9fu+6mWK6W/PpRpU3HculACIyIBATL63Pi+mjxSB2lJ+wQ8UD4jb7gdOF
cFznwclZJKhRCD6tG/Pw5A6h+2RGJ2UHpy55KLqx37uMei90TjZI0oUP9hiV912pH+pFBNb4fbJz
GA1X1ux6a0uhHlAjOr7TwN9X5ql14onvkilWH6YZZaHY5860DYT8GSyh2Qii/gYwTogumBZxzi34
n7e8+e5NkXXqkyk6Gwe3dDZVZLfnD5/XjUM5A513hxXAabgzFNXdtE1QPa0vwa6Gq4Yos1ihXEF5
EqRkD8FM/uyfEfWNPGAPy/xAseTNd0/1BIY/k9DYUlWuffMbVUzs4frHK+0N9i6cA/wBWDmnTMr4
LGnZPFmyWJs4c+JK7Bnw4UxTVz1MYym2IvbIxiQKc8q8lFE/OVF8ZS+cXIXtTM9gnz1+kGDA9fJW
s2fZG/jG0YHlyjrHg0R4SWT7Gkh6LRascyDiEDIevGk6EhDFk+rS5lW+T6y+31ZF4t9qXrtpDK7K
d+lufNr/5NA6vPHmBjC4gYjwXw3L+rvnzyEO9gJJ/5zDWxm92RD3mZQDuC9LjigC3LrcTrxHysit
nGJjRgfIJNtmeo+jlE+I1XP8OTNICeRdXUX0pIKmQu21PnpTrFv3tXS+sUbZaeLQ+b6GkwQiYBhv
6konT0wOj2ZGxyoErFX9JEXdblXMq71Tq/amFvDNzMAbD7YiGKazwJ62kku9kW65aBtiGrtkzip2
yglxfUjQGYVeVquIPLGxuvPcur2aw6eBhQXiam7jZezTkl7xh/V7XZ7jRvzvp39iR/88/xe6DTI/
DhJ1/6yF5AVWbxX2OD3OyaGzHK32FQMnKUn8YTU0JDwaYYRpFSpHAORD47QifW6BSzbkG8VR9gfi
FOjwgU0cW3+MkT23H2lEk3WIrWo7+ZJswpwDFV6oxYZkTJYaN7JBfaIWgrUKRY2OIXbWZ7xs/JnH
1L0Yyy7G1OPkkVZAbZyQ5wfs292q4FHwBsX19whEuXuR9NYdnYcxZVCY3U2J1QKDGO9LOfQQ/6nv
KAOfvHVA1sBdGKYX4qkqq7r6SqdC3zUEKvQqjpu7LonyHXF0v+8QnTLEkOtJtcPD6Nrzqa7UF2d2
h4ep5W5G5FBswgRZBYGz7nsS9qmH725HHWLt2ly+Tx3qwDGfCXwfhbfSTtJ9dfC0c1dEL/7k51vI
gfk2bIW6L0NxrkHlfauZtzJ5JVuiLtGkm/IakfZeWyXZj2MVHnMOLYq54PgEQ7FpUW5t0Qktuqrh
p3Zx3iJDU7XJa9nkKLTp2d0xjiZ5QUoMR6mqprUXjO2mo7l/6bA7ZTpv402swShIodpG1SZFo1uc
2xcPNLivDggzaSManuaREAh4pk1jxy9lwIf3OK6atNVdvyazItuws50MO4B+ScKwSju/HL4VkMN3
RavLVHmPA/eTn8Fg3SMo3klk51dTBMXCRN1MSkemmpXxlvoyOTZjP+7C2Drkc8PXzgQVe90PqQ12
9cvM1bgZwIvbNLlCBM7lxRXg7/UgHb4rqq8xkq0/kHICZhMlWZGX8QblguShBi3GqP0w4V+yQD7N
A2QL9WksSnJvLm1rO0eLgsK3dFHL6rKKxcFaBI1z1tEE/YEWr2Msrm3IxSNYuY9Ol9QXFFGynxrL
eW4KJ7pziejPU9BdIQQApZ8RghDuB7EVP9lVcUug694XEat8CLEb/2QBgE7WcxmyNx0CNRbK7jbG
tKbwEguEh6E76DsVyjEtLM7ffItUq85W5dFN1Bk0zRj8Z1QRMwqaMkGrRc0mKspiyyb9q98MUoCY
gGuWKcZGtbEvVtTw1ZBPT8iM8Etbkyd4J/3dNBI8SbN2Dlr3w7MdY6cGNZxtAZJ8x7mr71k8eOdx
jHZB7ZdVhoJaAPR8UNCXQXvK9f0wRtFBzPQdOUbM0KiQsE8q1CX7sCtUxE0nqCbTfOTDWgBZfoYb
o9ag3uNYW8zQC5PMThy156jPvKkSMWVa9hbKv4QeP340I18hTILHFWd66aUFDqjYtbJS3wldJge8
Xu/aTiS4xExuEX2u8Wb274124OER+a79YLjOkonMbeJu01VvcweiL0GkMynS/9T+g44j/dTTMjm1
+QztcFtDVkEVRCQEWzpK+OU7W1csFXicr8xS4sqXVuQ7V4ZN/2i6zODQ9GyrtVdkxgS5id1ZTvdO
kRJu+ih47Kg97HUfdpkxo6qYgbzRr8Ti4SNqC+sbU01WL5ZooNisikGtR3u0TvNyAZvsV6um3rAd
yvDrZ9fntM+5CRTFSG3gp/8fbVe23DgOJL+IEbyPV5G6JUuy3e3ufmH0yfsCSILg12+y6DE9munZ
mdjYFwSBKoCyLFFAVWbW20zH5kegeH81Ye0ehoane7cLPVBCh2KXmFp0FknCtzEzsgekEuXGqI3m
MrrMWXsFpD2EiK4efpl3VVEVR+gRt4cYX/9dl1TuyYBS6kaX6ngZmrZahwB/PHZjBulpU6jPdX5j
zALqwB2LG3St011vMrZPI6+9yKRLEPfK2Wc9LM9qg296lgNboJX8S8o6wwdSr7gaSLvuAKRSd33d
ZX5T6aDbIYq612ysJixl+skQje86hvbVxsFCV5n9062LJw17CJ8jKngVhrKGuEj9ywSpLMaz8HPU
4xWKOKuuVpl0OybbBxdfpW2mu2I7WMDKqI6L2IId6y+qxb/pdpH+Ku0zUJoQWMCX+Woj9/zZiY3a
b3qNP0Lupds0eVud3IEdvRQ5wTBS+BUMo84vOTIBTTX4ccXyn2qMY5ZXYk9iu2a5Ab2wOo6jYZ11
4EiC2BPaJ1PIM2IgLhKVnoZH9oardvM1ia1xLVy1OSBM6TyWXPwEtwIPSmTtcSLm9q3gXXo0kghK
fkUvHwpvOr5Y1rdUqyPQMlq50+K229oRtkiQLLp1QOl+9wCTW2llIR9lYQogzJm6YWXfvSA8gQQJ
PJJp4+w2VXHTBa+AA+A71YnyvTN69l4b0+qE/2W2lWprXzyz8YJETHJVQ+rtpJ7IU1kDjj8kXvhs
mSa/Omw4ZGCmCkOsjAbp3mho83MCAb4tMsjtmsBdEd7LwBZJsyfoVwdhcyBF3BaiVoB+8c5dddA0
fVbVvnxUwwoh09Y6WqzPfcPsxb7rtGg9ulr5GUSMn8i6DNfGA7WjMuIfyfTMtTJvVfdK7Sc64rAS
xc33fdLL7dBn5WOkCw/xyo5/tz0GMc9O+6kgZdGoifOhUc1xrWnZZ1eyOqhKw7sWUwOCvVjpKT6o
oa3oygqBIC0YmVOv45B5V3L0PNvcuqnprZYxKLuB32LhwTKtQm65NdhXd157Xiy3tW0EVEMvxhep
RPHareryrEQIAIIfiP1zb+QnL/W+OJnhnRMD5+uYP42Gkfj6qEOw1gPLnYUHB8WmzjUIKv4IfW1A
TyCK7+Vc35d9Li/11CS7UhblBofjZFfjpBCYdqe/QO70q8GG4RfycyOQytio4LTNlLxY8dar1gKx
bzwu82g8KDke1KZi3QY8R3aqVNIgb2ztg51Gzi7MlBIijSW+r1r+CZiZPBhdjg2XWsvTGAI9UhiW
s0ltY4AeUFZtXFU6p6rpuh5KSt2TVTnFjsaWRuPuHy7c1RFXcwD/wm4EioScv7hc8FXpmMnHHqLu
QV9YxjXzYhxRgYUAnnubGiMoAiAkAN8DIUihN2I1Ju1ZMANHQESongrkmVYgZQ97GtMKw171YwtS
seJeUyNxfiIXhSoIfhtG7mNkYJec6OpXVVHkAcjT8WAqYJqsQmgnJ3IKTTSKwEYw+6TwJP8s1BiA
dcCBJuCyiwB4fAAqvYcAmmH72eCytQ0MvRUnSEhGRXJS66HcJ2OJ70OtKkHjjDpSe174KB3xGNnR
GdzoKIY4kIIAS9ZtQ41VN8TTQElWmhI8tha0cRu7JlBq2Qe7kul5QFwDoZCWfcjqyn3wMvMZnx/7
eZRg84AO/gdD3JnUYhYqWINTXND0SAATQZwMacPDh7b+Th07jtV15YgscBw2XjNIY60MrR3ATDDG
6zwGtY+tnrvAXkwuZMBpARopCjRgMFKLNPNVq8QGeBJQGzynOXVd/nqVG3W2hmykBZkvwVvkYeEz
X+JJhM9VrvYbSOZDF9GC5KSigtpdaF54pgYfA2/fgWllQFvkbDEbPwBFemsbJcPXH49F7GCdmzYO
EEfBO7O3mOXcaKx1q4Oe8XFXpa4OgSkwu7rcRhZ+gBqcWkJTpZEPyDoZV1VKyzfCOLrFeNVb6ch8
p+Bo2ejRCDaanEIIFyBYg95STfxMA7np1Tq4OKn5uQep7xz3P6RRIdHayXrjuQjc1knmHHjIsReb
rrQM8jnzIPWpaZ0HZHnlpu+Sdo2wKVIUNZiQQsk/h1mcfUExgUkRRWk/4nmv+W0aRk/AoiRrM2Xh
xVbxoUiyrzhcIQHfMYD3Ows/LVOXGuHpQNVaHqID4LXBpA+OfShFoIhcvxr8MTE5iI2qDemVEG8w
JBGgnKx6LN+Hti7A39CUxK9HxAPMzMqDZFSMGzVNDEogdlvdRovU1zHWdh0SNnqzH3Jmzn5C0x6Q
0LNPWWV5mzqdcOKOZh7aBJEWDxrWz1ps80fBxUqFCO6z6fRrL1OV27RRDzuuvRhArJ4QIAjnrlUX
hZ9KkW4KvU4ZtHZRAaOG/P8WEkw5crHVdzdMK1QOEOKA71qCE7M53CwoafjSy8et5YXuMWPKxzit
skcBhqTZMf4cScmeK6CRaqPVHupIYc+eISy/h0Y1nrDoogpLuNV6hGbCNnywKoCqQN0KH8rU/qGN
Y/oSFSnbJ2qMjJAXZS822DJrU/BkR1YwIqDdGZs10CuwoswEVG4z5Ul1TfURvx+AsWB4cHrwFuPK
Xtk4aB4dZQRgsLeMnWXwPICKiA3GVMYh2AT0GHjg9ocCoQTUr3DVAHF9WKWqbesKP+9K5lgIscTQ
7wRMdE1zda+PtrVWd+t5bgfQGX7tEeebnLHD45tqBDKerFmP2J8px2buAqaFHyw5qBtyLkWO/OZg
Qs5wuq8aZeWadQiMzXOHIQwcJLS35Gz0rR6w2A1na27zDvoWRbOb5yYCibceKSH6E7IxVnxkWLMt
ivHsLMfrLz2k7zdFMtYnNzsCfZI8K9zvNVU8K5rTPxds+AgWlXeuzHLYNT3Im4oxiEvXQoIu6T1w
h5TEnsda7WszQk9tHuohVvBgItkcqjV0blOcmAE0jw+ucMWF1ihZkkPzpEy2bjn4hVMKbPESJwB8
Oj9GEYjfYL19LxGc+lrXMcpBVIZ1KUIr3SWDe2jbsbh2VvahU7PoBXxk/YC6FlC89obohWVtu0Gs
XW7ICvAA95Ej9A5krUz2VPCqv0aJa3zsvvKmiHZ6XKlBLSwGxRCbBRy81S1PkeRETQvIIHk1qoOs
U8v54zKfLk2taHT/ncO7S7PQ6k0mET6IrMcQJMyPNv68J88EjHfwoo8GPm23MK8O1FMsYV7SSD5S
Lx1LSKCW4jv1GP5o0LeTBunWJv44MmgHuQNydLRq2o7GJgQyJUhtxbjIUH1tTGXvKCK6LMPY8NeH
PIw+kNMynpudto4lMsV3hipK1VUTgi2wOJML4hE460DHTLzdLuxxYLSYpn0AH36TiFZ+dkc7DMYW
oGaplepZ1RHuAnY6cKH1Av47i/1kqoJCDeoqvV7lhuXi613iN9xB/ROyam9XeVV466EHoeTOQM5k
FZ0SvbOC7IPyK7bgiEog9jqvyrm7yvkI4F4HUjECLHIsD5ALe21SbBUO+dTQ1WJY/BbDnd+/cFmW
HwGIz1a0/jKPuovPcqd/4XK31DL3t6/yt3dbXsHicrc8jyZg3p357k7LMsuLuVtmcflv78dvl/nn
O9E0epVaL5tNFyePy59A40v3t7f4rctiuHsj/vtSy59xt9Tyhv2nu929gv8095/fl98u9c+vFPIO
DLtDo/IhEIKtXTJ9Dan5h/47E1JRmFXm7uusud+ZWTWvMvfnCe+m/e0daJCWej/r969ouevioyLv
PK4Xy/uV/q/3x2EGR29hptidL3ecV53vs9z3/ej/9b7zHd//JXT3FhwIqxH9Zrnr8qruxpbu/Qv9
7RQyvHvpyxJkyad/+d0YGf7F2L9w+e9LAVPfBRIVflZmKvlDN8TOmgER71M37ifJALPkQO7ACoyW
5auNGwaKyyt9m3MU9ePMw45yMpPjICNg4gBeOYGkzg56hZpNAZmjfm2auXcG5hcMOhrqRy8/Nh52
gbVe61tdGk5gIqnkg/fnI80A6OVUrm0u5kZ13aikGzh7kPSkS2sYM8VfCr3pzuvEZWgpBReGRgqV
Y55/DROu7E1IPvtlUWRb5KQQj1KL6hGozJ3ZlO0DxJbKRwXRl5PltVeykVeDb+7Gs9kQgBZePpKb
nqGUWIxgy4Fc9FDFFqnE1hSrkkNeV8Bwmam2Whb6l3fX3f7qWHqIIOrf3NmTUF7Sw29RaSACV7ri
PAKJJVc2tD/O1Eexydgfcu/VvBjMNxfbVOBSDXCpxOs0mksN+Xlvq1hNFm8qE+RdrQajxWApsgB0
SQ2ihBApXfrvnDLXPQN9Kbfv5gB5+of7u1GIK+auPxiqgEwfNPxR+s1+6LXEeaCrHLUr+r7sznfj
2BAlAfan+AzdTRja+NRnEdQa/liDPKipcbyFCpTdb5cxuopzp9+BBvnzbpwWqbl7ZPVoH8hIQ04u
NoUqxb4B3h6YSeQJUcjJwlvk+KXNvHmcjDROV0sDeJ19pO5IAnh06SKZErL0dS5N42YSBonBWtQ8
K4YNIAC9n6Sj7q2gr8evq0ZDkARFjRR8agGhRtjOHjapV7VXEantlWm1c3B695mGlnHIbz1bRevi
rAFXagrAkTe2GfW+nGbS2HwPWmkZpPu4TiTn+5BBrcdPRcX4lmi6dAUdqNsrX/eOugsRPq9ezbb5
mji7xN6FLCzQDm3gQZczRg73oLaGkUPXvCn4QWkUG9ehorI/XbeawVSf3MOW9cOxRYXxVcT7IuCp
8cqdzpTOcxHdADt6aYyaQ6wT0Xwaeudyz7wme5S6oGO/czWUUNB0ImJDvmCVQOcfhdMQszYNEKV5
7trHeAJFoEKk+qWooA40VdJYPGJb0yAaLApf39+BfrIC4PMNDTpTtVDwXy0EQILqDRsETaNjaUfI
HE0RQHxTHhNkUSFcCVk8aiDIXqCuXNvPonk16UlPfi2yYbMfoBZiDdUTDum4mt8mhYJN0rI0iCH1
HvtACpaAgxRpIEKP3Woh2Y3GtGmsA6kbJYcQo91Qn8x36wxqeuFdGO17m4tTr1r9yRPIEK+on0KF
/ujqD1VXDWUwGxB8Ah5gcLpvMYrbIHGv99BfjupgWaEr09e17sbiab1Qf7gbttVE2Sr6cOveqoS+
+115rSLKwtFHDEF79wsz/+wgBXicfaj/bub8IyPCRPUjgJ58MPygj6sgY1rkyYsAL2xbTsXmqMnf
riQVlVv6ZO5FNs+4G6cuTtD9Fsj/T1x07rhC4BOsKQ8k5sJMlPPSlCF/7ZpRu+oAEzmRkcbnuT3Y
OH40snG9TENUPQz6utH8We3WBOEQNCgBMUDTSBKAgLVmrTj8syG7Ijq0pSNOZVriYJrwZp+OebPP
jNxVH4WF2IE6uKVPPmxyzIiqID0goztk3RCHfKAhN9YrH5tRAXkQrqmF7+k29IoHZ9zhZ067gMyq
X+iqQB1QfUy68zKuo3TbqdAtaBfB1VMBql1pQ21tHbxsUPwwuDQI6+EvAeo7SBSIWM/mxPQgVfl2
N/Lm0y2HSkFKBndbXkDMSn7quTnf7d14mTdAx6Aunhj1/ZgnzRZxavXJ6woIVSqh/UNHOY+4K8Q3
ty2Fz0Dqv4ZvvonhjHe+wvnEcJu8gZ5ypCEF0HGIo+UeRzipjHYG9JrEbG7sBBFJIB1exyoQq6qh
QYWdacY8mdYR8RTUa2J3xScLg46ZFtCK9hDvyOV+yrQ2qLUJVN8xg6yV1QS57jiDfQFmvVy7HELD
+NfZP+wYPBEta77GdgpdD4vnl4ZlqP2LYoYbCzyXZ/IluZY/+6r9aCFNA+iDojNl5Wj4SSLOAEfV
A5BhMnQnGLFqQFeNrMQ2IKvjAuhAVppbdchDqp5heswPsY5vIk++YlM9KcTrEYFvgJ9aumRtpkpU
ZC0qVJVhJgBNXIPKr9etzDDnFwiVgMEzXS2GZSyerEBwaFs7BVuB/KgRUGOeDeBu/BiR4RuFQBJ1
mUC3uFuJbiGhdgJFaCxMzsu98+lFAX3Fzw1gTYZj1mtbAo6X2EP6GTwolINRP0d4A5AsTCA1LDrt
c2NpAFnV8klWAvw8JcuRCY+0z06pOkh+quE5ykcVBRDxgZ2m06plW7L9gHjvv1s1HHRoYygK6vtg
87i3hGtttbAHMxv4rBX0w/pToifRS1yP+6hBtL910/G5aip/mITRwJ+rHvQOZaOiyQukReydbdSY
IauX6Q3+FCxJVloSrDxxImtiqu+WLGWJRDHWcNvqB1IKOTIMXgUEvdM9qhAc33dubG9Q7Mr+qIzJ
A/0OLx45gJ/7OnGsTcwtiC6bUKcSKzZazZb2yWOaGEfTKf27vTJIldiBj6pqHK301fo6RpaEs3cW
OeDnZzVv1ZHw2RkVf8qm8o1GnkNFx+SHVhWKeHjrIikanakZS2cPcnR9thXUs8NC1Y5rbvJIjQeA
R50Bi0c9aFvo58Zsj0ZvogBMIYthW3Six0MWE0Z8/x+dIm/9qf7WtoIUHYrEtOqhbjvnTC5SD8WD
7Y7bZYJuj9kOT1Cw6mkCqMyW30I+ffaZ7ztml7qq4nkRA/KOl1gi8UmvwgEMH2XbQ2tFvtQANZ0H
wDaJjTktPypu7Q+oivCk5IGaoo5K1XHxJCOm+4lA4VsaG4C4PQEV9cOb9F5pqKlMSAUV6tmZhgTQ
6ZuM2dhFTt0ah75Hw/pENnI3U/BIvQKUnVYNzYMsws/QDhFHL4rEUYYDUOh0SQ0e74qCuhZvDvde
zZuFfKgbVm3UrKgPqbNkrVtjP6+5+BRVKkN/mU3rWky+vo55CerXhfOsChZt71xsruIXNfI+xBZD
JZXOMw9uryTADo4qLqlZ+mQnTzI7kMp69aS+vXjOJnJFQkL6WgSdEXKiNehquSVqEyiG/7d3I0+c
UWOoDgKZqOp8uDgQGAzSQcvW1O29GGO9MVx6d3RWAhoUmztDKPIfMfIt+/vxajjEdaEdWclyG+VU
sMjgPumyFg+RHrUAJxXOxsPJ8gZRe7YK2Sj21KUm69xH1ezTE/WaNNVunTUEJQoIXaqp55lRdAMx
c5nSQIXj3HXWLpR8THyva6Ey4BVfNdC/Ex8aLyO+IjrE/mj6dOPBjMWGJwVwSg3zAe8RN+ao8ROI
AMBVhk/UGKndAkFkhYd8GnM5gKrjqKC4y9RFtr67lJF+aEzvdYLeA8JgoZAgDYGKVqydsYds7OQP
7G156ivn1+IPaiDgXTaq200OTd9IP+pjuaPu2NYdwGh24lNXcXPjsaw/Fln+ejeoIjUIX9rO3sjb
DKibykDQxp3qlkFLNMVflkYBJNarM40llQUQ8dI39waIctDqh0M4TSIv6lJjJHYKHE0VBXeGpYva
LeYmtmxgBD8amos6OdKIUCrFRbJpgI69BeBj0Ao+bpCFh3S9m8Q3NXFXqayLv1hpromSPOSbG270
RPNB7r+fTx4xxGlnj+UOb/cn47IGQMHQ8gUI3YPU/8aKoeGVMZTQW9kg75xdpV2DmRFBSMAS31mb
Rod0wlivyLuzE8eXsTFcqWmhmnquQw5Z+1ZeSxskjyINiy29JkhMoySDxU5zz0UajSvWsMro7Xiz
0qsr/saaIyT2bm43zRXTW1eqmbVDrjoCwykH9Sar2QFwQWhLAQD7OMR+nkwJ/2mkUlPvYA/lLzLN
Tizs1nnjJutlTiSqfCX76HUdMkDM+P9xneXew//+erp+VH3DgkJZk1vGqeL6tk91a9+GBvZbed8b
J9lgGWy9cuOU20Z6GEABRllI40RDgqyzD7k3IOWstdYDl2SaQp60NnWVAdUjgiaC4FObNXJNg2Se
70juA0hIa5Cv2Cpxk+z1KV1L4HxWtWnIHWpirFH9LjF9BDXMQ9IUFqDbeOa3EX7yUGICfY+e72RH
LEe667pp293rviYckj2ifMoDviDRxe1ydzNUrQGt4z/G1MmA+ndg5jB9Hi+hvINiyZMLKph/6nWr
3tN8GqIJGj4+AT4pkEWZ5pNB9IV7snWpbNJiAJ9D1CdgJZrTqFn16e+6ZCAXCVVrm42g1v7vvrRS
nkRfHRuKaMx+qhVD8enKBGhlviqnsTpXUPzvzfrPfqgHqwAVjGCmm6/vtLGoqwPGq5QJALPTPo6G
qGFxH70rw50DWpCHBmTbiuisORHIZ8gvm2YBjPNgGgAwp0/GNBwWXXaQOEv71LUaUO+hkaQAwDxW
L7qGIDyiQBAcnZyxo5/XGLGnuaZO/BSBrPSCJsPX1sQ+BhUu7AL13rZV7Tzy0EY1yaULcsi+jyBo
slW4N1sjiJXdUtu0TpAIH64jZFIsaXRHiKDJa2ii4YkCFewm0QOnr/HwGlI7O43u6wSaRY1r5PNU
6tH8wcrStQMoTVC7TY5YZye3lZYYtxpEq3VXI05mWhZK6k1joWK2fl3ZfHYhg8QCKyizlYdalz+7
yNIOCA0bN4iaHtQ0Vs9a17qJX71IcMVu7WSSXaucNXvYtYbjJSikXchDpui/Zk8TZC2g083Kp3su
LyaPoPWdAhZTA8N+pPG89Vq/QYmP7bzU8mLITC8wdfL5hSzLVS+alzn7MtUjCCbgYGdM50k3Ufod
oP7gbSk40q+WQU2OwN3SeZHcgfmGJ0TrZ59licWwjC3LoNpPuhrxPUWt++EjQmgvIFQqz20lrW3V
mfWuLVj+DCW/bzqAj9//7DAkKHjBIoRlSApIquDJGBDyIjFANbaNwG6K911z6pIzWcl56ZL1bm5l
A57eAmPti84yzkUGPNAQup+Ab9XCQ6RBLh0kHqh8sVqRCNOk5hmxXeNM3nxog4wZ4li1v/LKMg8x
JJ6OYJLiX9UoqFMJZmjFICKGUdQxH44ICZFVTi50RQ3jIEnNlvu+nbTGwe6/o6SZDV705EfLUR9B
pA5U6OaQyghy7VHWF6BBozFGLVZ2Q4OA/YjfEb+3mtL9ledmcQQauEboMymKIwciys+cUPNpEndz
b510XYK9Veko5hm1msFaFxIMwKlC+tSFapS8eHHYoQi592q11J7dRpQGOIOA94JTZ/WpK9JxpVVJ
+NJ1gCNpfSVfwiaxVl7Ly5fQQdnBqoo8VFHgykqxwNntDDCakDbwDhqq0848bTNNw7mrkdQD1Gre
dRcr8er+7dw8jxLfETiStxP70+gAjzFYomGv4Dlne1I7QfoMKHaJnOFRRM2axgZALsdgNk9Tir7S
1mxawQSha+1pOlu7TKl3kE9x1xlou5/1LP3IQTG4qX2jX0TR5CsaL4veDAoVMHJvAvWC/oytmfYp
HJv2gDeAo1JJkX0Gu42veOSFD8ACjo+10t5oPNKLZpOHpoXAGG6S8HbTmYATtdDZfEm+GHE6/BBj
hHIFeKzd+rodd6h+0uxUs4gecRwEht4u7R/JF72F/gl5Qt5M3uwUsjCvO2voTYL5hJqOASQscnCg
3srP0yCoBvlaSic/A43nXMpGUXwlsvBr9nYVlQiV0ljydrVY56t0qM5dCXGsJLJvMXave3wWjQdq
QGI3H6w0RNVGVA5c3RmoK9PwVteFuyffxQM674iEWcCc9nn0CHG/8kljeboOVcD+Kw7iWKrUtW/1
Tv69HVJ/NOXwJUJ1sfXIsvcefEqR/KMH6UTlaeIXSYxqopECwkcJqc0t1G0KfIsUNb6EVGc59pzA
UqEJNhdRjulw4iw1lyPwG5TEOnrQDO0CbzKQ1ctdfGlydpZKzUAKmc4076ZNayMHPBw5O7dTqV29
R8DXaLz6UQKYuBeuom+GsVY+IoI1exgg/awKCeEhOwUlqkR+WJv01lEF/CtSz9oRyrrtI3QU5QO0
z3dGiZftq5WsNpbURUC+1Bhq/hUSdtqRek2XjOBU9jvoufMrDpd+PzKkJUMUc6NCuS1HHK4yEB0Z
eSs/OHoZEAUa8qg4DqOcSkAsZ1d3tJVr2+oZBEU/j7VeeUpCKddQ3a9sMGUgi0tNbKvqQbGmBljz
Ak8RXAJba+qgFHTfCjwbkSmYLOQ+cdp/d1lGKALJQIcF77WRwy2ZntcQ+7KQw8ktHOtBXCh/jmFb
bpaSniNwt6ju16BWoHR2NH5f9ZNcytQYjrmMzdUIFY6AHMmwLEVXUca36dtSd26Ze1E8reDJFpIr
ehq0hRW0rV1erTrHQdPM0i3T2zzgeoKTppqDON+pqDNqsm+iLryN3qsjShGgPjXVrqax1utHf1AG
fiPDb8fUaS4YfqCmLj40JWdc+J0ctIASj4tA9Jy2fJfHjFG9aBMK8YGylrN51o7+6/Wc3jQNlKSb
Nae7qrM3fdV9cJMA4pcrSx/ys5B9H68zBVRPp/xLN5tYxqVAhC7v2y313lzbiYvMpuZtnFakHo2T
x5s/jZtTgaQ3f7oluXpf7AYCTPWkWk1NVYf2mvdsXC1jdDXpZ571yoOMLflYLnQJwdd/nde6AqQg
8hRZg1JaInPWVZO991lWbCG8tkU26gfqJdiHprEe5veDulC9Ai0ab8DyFyHLNrvRkFs6yAK8TZ27
ZLkbQ8T3axixZqXpQl3zFk82UheoufEDgPr+EgFaDAyrtiINAh41xck0oRNKXjTJiXqoL0xS5n+d
1PLs/Joq0RINlb7NEnS3OpOoIYXyzKustocz9SOUx9n0EqlEGlMmn/eOYF2v8bRy5tlkRkxYQ2YR
8Tdgrw0ID6U/TWTe9kopjSs1Y9s7gSN4tF7GGOh1SCGq0aooVRPHYpRqF1PhMGoQrYbeKkPMuxxC
KDhOhcNiOzNQjPoLObwb7nptAznbwqexZQ3E5IB74o4zr0EGu9S8sx5hqzndqnu7H1BA+WYcTXFv
wJ7jO1Kv/X5ZvPHwNajNDh8+T99BQQmSMFPRVogaspuhV+BZO+aFl6hCj+KQ7DY50BA5UJM674fI
dZoIsLI1T/zzWsvyf15LVu0nL0m1g6vHK8e2+CM1qVah4r0Wdq91bdoKokj66Jn7Ts3bx74vvGtf
xFOMCrVkRIT6qqEK77mPwBVy8aX26u2AjnOtcJS5917uRzPUaX0ak+bgXQesT72u1l6SIn4ZssS5
DQLbvSYz4j11ibrjjc4RLDR+Jg5PkXrRLdWO1CGnGMr04DKaz8nE+6FxeIfbrAdqilkgg/kdSucF
Gsc3h2aQDxjIr7dalppu5SCIi7LbeDFaW8W3kIHnN62hgnl1ErhN4U2ZLTUsN5EaA2QBnP41LvoH
NubySEPU1FB12qIotg4xR7gh8ggt+RR+qgXwQKY4zaEZzNRBJWGU3d7RUSKjnzi6pAYajmHQapq2
omMKjdGxhK6WsWXG3RgtYCLrt1LdqlvHIIACMgS9sHeiYSCLOnum5sdZTgx011fBsEqytWXpkMjs
UVxwo4A/uWFTgnTM6mIDmkG2aaZs6mKVkf590ICgQUov8cFTctZ3MHnqkrVGynG2LjB5gtMjSxvP
c+8M81KTNRvxSUZtQ0S3wCJCTaOPYw2lrlCDor/ba9bHsNO/oCBTeSFj1+oriOTpz03BvEepx1sa
jgsU4jMEeLiDntgfh0rl+1Kts4CsVsSVdeSlyKNNNwhR+3i+wbzk4NzdAMnEdzdIXO5uIGUK1Cto
Lu3JijMfXYRdqFtYAPRJTffzrD9AwNM9daFMAm4lybcGRI5Rh/4pCsGZG6FXNkQtquzDoLAbOQBA
6UDsIjIuy0yUB4y/NRoOwV5ofsrHwtqguAs+VhZU6/OhgD7MhFnpJ7DL0tBYicIrkLctt8u4lzCx
aQCURJwLxcHuplJXITDlNBc8XdSLeltYPqYJPkxWF7F61U31Kaixqw6BKrpkKSBY7dQsZhqTYxQH
o0AgiAz3S8zr1AyJYkShA0Nn9mlpRNfzQ18DuvQ2HgGNdDIGCO0Ff1yCctiP/J1P1SbDNmu9b300
VA/QStbPTNlQB9LQKPNsYzs+jzfFlsZphK7aaY7IuH7G3mYZjlBQEpp2SLL+adF36y3jf1o0QkGs
vuSJ6/g6mFPTmYIOIFbo2tthyL7Q0NLcnT9AFP6Eol/A004zgS/TN0k6IFo8dRdfZ1qtiZMv8wmI
rPN5pm9EAECTe0yNokFIp2RPPAeBT1VGkFGKxoGOcOM8SxvMdAjW/EIJO/eDhucnYnhaeBpTxo66
ASAk6hcZT3jPxSpWWvWH0l6oztc0x2r01zmhpoQnHiUozZ1Vcq0J6cuiwqkYEe0vLZ7Pqx4iLhfG
e8h5qBFOX3ExfuEOtB+gFyn9nEPL0RGyCpBRSS+AHg9725XKVnd4dXM1r8HJBzwsw4Pc8iQeJhNx
HXquf7qbpLVMgdqqWd1aBt0DV+rO3hSeLFB1AhtI8IOYs8ms0viYseEhl27+PTMyMCmxe3uEviYD
xxQesaIaH5noHyh+9nceb2v81gMkNtcvwQIO3C77AF2K4kpAh26tIrv10ZKcgQAWPxOgoopV+zBA
Y2uGORS1AagnqmFsjAHqVR30dre1UfZ+VZmotj0hIdIymRel+W1Ai0qgJWlRwlCA2OnMi3aa7NYp
ipYAWoxtiuqIa6Q25Qm1DXACQXGyuUtF6kk3VsMQYidQWJm2OzQ+DbFULU+0xNs6NISCnr6TKhre
Zsj32wA9gngFkY/oNNp6duFTIb0ujsvvXQzEVOt5X+SohkGOg9bsYbVqv4oB0vGAtNvYPAWB6i2e
CjkAfqnqXIMBZeQkxU+XQQs62ChzqeDoQrORtGlWOjQfph/kyA6qYUR4TRbFpaihJUp1zbsmHQCo
+quB2QrOEpMhQkRtnpH1Hj7FkyFKa/OkG9AhPg8IVRUVV/nTa3xHGE6xGZCgpnp3QdhL9Wub/Q9r
X7Yct64s+0WMIMH5tedZQ0uWrReG7WUTnAeQBMGvv4mirJa9vPeOG3FeGERVAa2huwlUZWW+QCm0
+I5Mn7lMQjVdLOCbTmhgB0XYW0A5JOs2N4DnM9Jgq7p+45qdf/RU5PorpEuyTQkiRaCMoDFP7sRg
/jHB7wP6IehV5mi92+cMTez0mwFmvbaB/n/pRzB93Ozgxlk7ecZf/hLvaTtLwgrIRgEusgr0HnnW
4lOqc5I0NoO4XaBs7ELQDrmLsLbGheMVHSRjG/tFoPLSdkhCIjlw4W1fL4hlEzwroLQywHdIQ8dz
/vukxnIAzivVGUmqCvS3+mKApxLwQuhndNMvm3akkCmDIowE7Mn01grsxrUVNKdUKPXA9aUc3bWo
K7C76xFdAPh3EoFNp7aERW/e9agV0wiUjuDjALIPksjx8WZKx7Y4ysH8Qia6eH1Y7QOTdfNMkbR8
X7buD0j09Edwf0LGqB+zAeKgVb8EEbqLGpOskW/XRvJQJN3N4TR24uJHmZsm8DLZeMKRyVo30yAX
hLW0JLpvsC+Hh8YUQ3d0AUsaeAuy080M+l4AOOu+f5vQCkhsN5N5lzEfUkZGF/r4TjYY/nJ9G61V
EwerNLPVkxg48qhu+MBMYLn4WIM91LOMIzknaZpoqITQOnkD0D/tIFodLckb4FFz9pT/FZ3F6skF
F/QVcgBV27b9smqNu0aCW4wiKxfd2Y0qzT2tw1p8dIQr1Zq8TPTyYKHfFWyY+ImA40jvU1YfaFmK
ABIShH1G80ijpAQRJY6czYlWQ86qB4l9o0Cj5UFv1IEenmsNOIZNnD1HaGZFwSMBTRSUSHcSb+S9
DRrdM7qy8dXcxvVTA3KMhSmhzFbhjxYh4RNDLkiszDgdd31cAnChc6o4TlvLJOENWPEwLFjF7QXQ
DNkZDyXwtdQOmm0Mx1+lXWot86j4LZD7EAGImmJjlg1UgHUJztAluEiX5nLkgMJh7C5kIqcnQGBj
ho7cUAQ5vB5ETjSfbLdFLLcHRrfoL2Q3hSEhSQPNLPTrW6e2b8pdzaOHaDIcUH8RpVVcMBBZWeBI
naL0e4FnOchVtIeLELfQgsk2HrSDF2QEdzPC6XYOBXVlue57lKUgT70KwxdederulgJQhoO2gCgx
dpQ4IEcinBFC2KJd4QvWvidHzgRq3pX1AoKM/OBXVYkvvpBtnaIPL3UHXYPCTSCoEE3T0mz99KWT
QbXwpyL62gTNRUok5Bfj9FrjwIe/atWhg2RofmRO8cmVWfnaG/jXon9ZPeM8UKx4mYuHfqiQEHBc
6xzwcdqp2O8PjRlKqPKyf71yNTofX9nVr2zw+lKrCnmWKn9F0f7jKw999imtC3OZls5wNyXlBiRm
YOOeHGPrVMr4aku8z8M+YyDDboM1KP7DE3r+hwPq6NbWlql5n4HQbOmLpv7siv5Fg7Yx/yeojVDp
nLKvhmWYL/HgZyuGD/19nEfGFv3b6SHJUnEeu3Rau+FUPfk8AmE0d6xvENJ4+zEs/BhGFMffehtJ
wD9+DDWF//oxEieofvsxWmxszjb2yct+xOe5kZCvQBGieAIVbPVgd/ha0SMnNHEBlq/0VXkhE3Zb
YhUKu9/SkKbzCVglGnb2OE9HX7cvlnoqGgPQYw5SZH9yktVgc/caVVbxgKMWgAmde4WegHsdYp2E
gQjSkWxtHGvUr+a6AsnxFQij4sGL3qZDEgz1xMRFNsHpzVPfOW8Xoe8ywN89YwC6VI+8ZJiQW8lt
JE61B+Q8UO2xzL0JlsoV6To4FrILKIFMJ7DBQlPP/E5mqItCKkZHkU4NRZWTUqe6MR+wb4mWSV2D
D1NJpz0NmkGFLqwbBuyPQQadgP5xf3NAGgHR5nu0Gtt11UU7yHX2Sxv5sz0V7/IM3FdgmAhAhgqc
NXnBeR3uqfBXsAlyvAHoZb0oWs/AgUlyvogiGWyrxGrtFem9W9oITYVgS8LuJBZPd+RlYHFbdNrb
dMDO9LKD6jpIwu4mbj8xYqnVI+WZT0RhSz49uvl0pPke+fs8CAzPkbXd2mgkAywskq5aZx04lGgL
OO8GyTgmNXRC9GaRSuV0maOdzkaXL0rzt0uoDLVWNXa/knu71DFsgBQS9Qpg16rOw+xFJW2NVj/Y
iZs2S0IwWTT5bA+UZhgLIvWq7bd4izk/sH2T+A5D7mXUjO106TKGbhHZJ0i3wXbzxjqu8LsJYAc6
LZZ5wS+xhQdX10l0Wih//ByGUbwa7YIdqLrjV/fTpMTLH1HST3Vt8ZDjBP9g4J/W2x4KF0HiO6ug
5ChwamFWaYvxoVH4l1JZY2A4s1F5bbQN/yF3TPsKlp21gecNNFPc/mTkOK+RUg3LLWznGEcTkdax
gexLCWg6F0fydrl7UKCteIxj7tAaZB4gLXriBdagJW3kwYBHyopFwasMClY9v9aqaUC/A6BSYyf8
WoG4H2QtwXIawT67bOwBmoZR5G8ax3vzZjhW01Qy/W2+jiCnjwa7tQtNGvQOtH5X619FzATmfuU0
J/wqYuYsN13ensg76co4eVEdRzAHv/nNS58mGnKffZz7t2D6rOFbLTvJY5n447L0QuPJiNW/7tTI
3mzy/e6POCOFlvso2nErysw+8jEA6Y5+0wIH8ajqUV3dobOPda9yqBrizdmC7tvG6eWDnd7M0a94
mYILdBoq6Znr2vORIAKJyXESnB0V67wVJOHtBdlujr8NkUtgzYLm3dx2OXmrjkMh+w+HpdfP8cRd
dYENiS/D4nd0Kar8Cf2rPhCPv0x0B163cAlO+XxdkV4mGetUgDbFC0CB9nt0wgF2z71vN7Ot4uT2
CoVfvb2C7wK7pVnjwiWLeb6mGbdgzyiusSz2hgGWTXQvpYumGNNNB5VPaMkFbN9NZnMxdaXX4EV4
NHtADHSlF09a8SiQc4LMQgPdVh1BjkI4ews9ZPMktBf3KwFxM2VN0QVypN3CyMP6S1ejHOmygh+L
aKhfoEc221sFlSIIEjnrJmubLzX2qpZVVY92GYGtqFBAGmv7oKejAyq+TW8guXqNvf4TRC6qFbT3
sqs0kW6hO7JJbVPaRnf/N3FGhfRCaYJrehy5tQztCXT7+hvN3U6D6j47jKujMoFZJmuWF9ZylPhG
qbkN/Yp1P4EEO4QIjwGCvE0rUmtLQheTb19cqzIfs2LM7hPB/iEzRQVJYG5Lx1GfdZQZ+lu7AB6m
Mpwr9prl0XLxJYB6vHslW8X5akST44Pt2u41hVDzygfqeksRNMFRSHdqAdgr2fSEwQN765wHCFic
AMSXrcHazV8Al2730dCyNdepLx92t3M/2isci151/N/scsqhPttECz7y/pKVMthkbKjWVcmLZ9AY
2jvoUoZLHnXFs+Qtmpb92F8YIYbpFCEpUYMek4ItG3w+QyEv5MzqdHrMQEIWY+skobO1KuKKPbFe
Jg/S7+RuyLzARBrO6w41Hpb5QlpxtHfsreUKMfxDDqMC3dWxYGN3mMMh2we9GYhQAT3VgIVlqseL
k1T9S7fyRke+mIboIDg15gsaxnWvGSYNyMBqL1RJa4groJWFhsUIBbPYlVdUpsOHoPfOZMZfFwxF
MUDuddZiyQAqaAWEYHbk9S31Gjmq22Q5zne3xy2yI7laJMiQQAvgw2OYnra3h280rnVT74cA8nFS
YIFzgszL/KymiQw56ARkSCcH7O44Q1pyM+gqW9GP3WMyRZuu5/EdmXozgN4xb/8hH5luk2623yd1
49QcrV7+Q/H/v5OSHmgxsD3gR+tFgDypP96FaQyoRy2k3XxTbXw0Uuw2r2XUVU9lFv209K6r8dtk
EWAzeQadoD0Pvd+H5L0FI2MlzrehzNBxZuVxswqNfeTozuLRDqZ7jGLqMx7+OrL9slzI3GseAQlh
S7fg7CFgltpAVro9gQhuOEgBsZzQD8Qd8sv2ygBg4nlqIKShqqb9FjR8LyzgbRcV4NzgJ4BQaGF/
g/IO/+wxny0zlNvmJQdD0z765duScgJgqZfu25JoKT/FeO8mnZCfjYoNoGbEnUIP3gI6B/JzKfCa
dCe17a9xlT2BJjYEYely7Aq+IW2wCGmVs+eD4qIBcfKahm3fQigcipykFEaaYXXB/PO7naTFPCQw
8DDOUuwFz0EJ2eAFbpwIz58FpDrmm4+u/xJjAvBzGKbE3sS93a/45Ef7JAzVZx9y1r2s6k/CqtJz
DoboxQhdj88UliSZsQdHMHQ2HX9RsyHcpRmLthzNiis0JjvrRNb4X9f51K/sKofuB41V5/SgFXGc
9QhRIeiCetPaNv0tsEz/RK6K98RbD9BVd0d37/abieyTa83xRHFPJlcDRkbY8VSN92QnEzn/p/2P
9fEe//Dz/L4+/ZwhITre15bM3YToattYhufgDfnrMoDIVrH+ri8z8L43MkDpoky/tbYfZWtg25H/
aXuQjOgJc4w9pRB6SX2owqT4lv73UjfL+3Lz9BSUvt5YQCFcqyE4lavfRaJehlaQb8hG2gk9mE8v
MjcX9sDAi41Hqe3E1h6lUXPGjckgdxauCPqzD5b556Sx3x7Aaf0WNsPIdFjYVf0ZrCHec/YrbOrG
f632exhNr6IY/2IP7357wsEYCkx3Xe1Ck95u/IdEJM4D0J4S/cN4o1fmKe/AbEGRwrG7nefZAbgS
GQ4lOr6dElAd8hZctxSjDNdbtAJoOoYayxyjXwHsy+6HVzBXc3guo+kE2oh7iqZlxxDfW/ZcHDLF
eBh9oFacyCh2OXQwP5k1ShKRH8VnGoLqb9sWXXI1oEh3LZS9UrrHNctthq4nUS1oOE2WvQMZszl7
85EDCDOW5Y68tCSH4MaZhnpJlYOTj5YsQa+T93F3duMItChGiGQFXzLKm+iLaAvAxCEHd6JcSh/X
EzTxknhDQyvj8shMaBYNDS+fYtSNrk4+p1IooG1A+XybLkRjLkO/X1udDZXCOA0fxgatakyrhdZy
AO2E3wFo3A9gf/h3hAy6YzviUf9HBJBTSIvrksdf1vBxfl+NiQ19eOxZCrYGEgcpFc92cJ007f6Q
Ghsi0p9tsx+k+iDZb1qwwLqlYW3dxkFVgoHVFHWw5uTTECWTeUgIG8LUcOnOphum5n0SoXUo6t1E
Iwp9n8jQjnDiMVqpU1bd9Xl2hPygfwU02L/6jH1CG1d7BkmsD8nyJlgjvz2uydn5RnhWSFl12kmm
sswvlZ8zsNJidpa46Rot9e2GpgemsHASbb/Ns/UkSGlsAe9P7slkBgM2VSB+3tJPMA5Bf+TQA16Q
l9ZgqMGVJhseyCRrAx1E0s929CNAXbs5uMwzAQD59ROB9AeqX8YjWTqzgOrT9C1Kk2FPCTgBgtzt
1PT1nMCTid1d8KB9ICe9yVCNheh7yh/oDcazDm0fv08XRV2vuMdA31xmwT7BcwDY3WDfhU3x5LK0
fCqwT7LHbLyLGxvvcZc5S5dxsSMnENLTzgZRwpImvE/H91UBElflrwOvSi+2fSXQBMNDaAVI7wT2
HfDdZw2Kyq0ck2+gwf3q9dD3AdFIuC841Bj9PLdeMZH8NFHVRrByU4BmypVhpmzvagi+ZTRqh7K4
paEX4gF1YXcR1W2+CcBaICGD9LnPEhtspzkqGLlWktJSLtoOZC37YP89HjXDMwtb3u/RujwCwpoB
qaAzf3/kAGs/qZd2goLGzfEhWdhSJtCXYNUsE3yHD0MFLg0ZPUDFK3rwLFRZsD0OtwNkbB/AEYCc
v4fWLxmEJ4pgUWrdj/3XSbluusxD7mn68B+RL7106Wp24FYvSbG0Bi3pNi00+/QrNAND8raHenc0
oOlNn+zwveRBxi/u9jRsmbniYIV9TnDywLbl32H0qBhcKGiHRffXsEavRkDm9zB9jplXIzu9qNE7
4vaitFo/gFF5yCSAExAm23ZTlh2hC5YfC8twtgoohDsuK8DYKyu49hFS1w1zqy8s4V8SLusfTQq9
u8wf+cIeAYFuefWjD5svyuDll6IpU0jjZP5VMXyYa4PndxCoeHuVxho/vornJOkadbAW9MevjW2+
scZAaVoegdkijpgPZmhDzrQyf7PRJE3BEcQWJDbCYJ0j93aFSEx1cFGygTCP61zJFovPnXSGR2nh
cRC6kB1uJ3Bh3eIhfQVIozCxS22t9mG+vAzdBNHSyrl31egdbL1Z9YDd2FiZSlHGnsQdiu0j0K6/
G2fxeDLaOjJdO4dRBME/VWaeTLCc3G58z5ot4a+b32KqNFSfkq55pT0y7ZZpo6wGiM2LyNyTXYbB
HbcDYB/y6UsfQ3bglt6lNLC2Owxi544Xb6jzQMlPdQylCkhFWKsEdUZIzqXTxY6EuaQAN/yUdY2z
5CWa1VsR50sxmfFmSlznYgBxO1+skPFTKJz1UERIb5GDQiTklpYlPmQbsg3o/1uZbhJDmK4Xd4ME
XUjnZuOmKgX+fk1lIAEp1AGbRvUZ7Lk+JCpd49DrIWObJhz9lxrkNUc3gHof19rRVjH5y16Awn/y
jRJMWPWPWtnGq74JsvrtxgI/biYgCOJaqC6WVm59aoKuW/FeOHfSgrZA1ibFAQUDMDpEU7iuGVQR
Uisql3kN8p1Yy9OV+q4PgPYGkAdj00LRLx1Na/2fYyiQLmkKthOuo2+L0R0vvpZlF+K4ZZ/oyDlU
fLpnxnQiGbIsZepe++iESb6W4d2iD6fvvv82D3woYLkfndcWsgwLEB/xK7ejYKMCYGwkaAzPLA2T
dd8I61Nl9F+LaoSaeQIePOzqvoPu2V6MepLBfk0C+HY8o6EnBbOmYX6axnGeBFnVeVJbIaEFuIkR
DdkxaVxjmU8yXSLnlB3jaARJO3m6KFVvt+SaMhMJFLeYDvaIAlqp2yorA43giQXhdWiBJacwAoOG
UYj20XDSelnVgr+qQt75Lnq9FoP8Ooig+4GWqZ88cINPfm6DhzkYnbvMNzPoPgl+wF+2PmfKZmvh
BP6VpeIlieLtpOtHdJGVCoGt4egbp3Fuo1ycuePBogrUh5h3Nw+4OtCoM6E436lw2hIkqBqhUz60
yOjNCCENHwIly99twgMDBYlSUzDFje9zCXVE61Hcf1zPbbFHD7LuBP4NtKeYvrG6ZVgGx3wCSzow
NzpJUzoABVauB6oyjY7WF5oUQdtpfbNNaXixjNcGx+5DEoQ1TsmmMeJvGK/m4SgL707JIkXnbhIi
XQDipERfyAEmu2hhuyXffojGbnnVqnw434JdXxN7Z/X1QxiE3JP16BYtuMBfQBATnkVVu/aiQz5g
H9rRS81YdFEC55YV4PcbzwYD2RyCnqtpkSaRgW8XVayAJ4Kowe37aWR5DTLrNX0xdWR3VO9cyrwr
VlIHkyfKUYFbmAIAwVTMwX98+dHqBbMtkC2iLV2zHXqaHjFmJfoy6dYk4sObi4zSSh2g+oDN0FNI
A+9DHB+siq8o0E0stAfZtW/vmSNn27yCrepdC5k2hy+KuoDchGU590k2NTs36fJ9abvqboIQJDTi
0ubLCLlH34iNH4Fsdl7F/NfOL8YlTSq8tNnJ3ALzSNirOxtLzpMK0zvTN4JTdjvkiLx5UgRc232Y
qjWDQt+i0J0Knu5UoEs9NkskrcKz7UgLuBp9tAfXBgf9FVoPQMj4FodTE5hLRN0Ab46Uz+J9slkl
cgt9NMgbo5xzB8zweFdksjkzDwr1ghUexHdAgWImrTpUoflAI0+b6A68Jfmu93R7gp5Ki5CjNOJs
Y9aA3/lRW76tEuZ5t2I9MqmJFUTJunRw0BwzBkLC20uhtoSfBgiaHa02qnQXpam4CJAqrINAJmv6
RFX6Y2Um5RVKbuxEozYKu3PZ9OD9g48uYWPKtQfExTqtwjcbOlcfosoI5s8iumrLcz3ZdxRPH0WQ
x4t1zGWzvi0kI3FvQ7b4TOsgOQz6DeWnSDKBUqXW/FdWlvwUMvXv3QHi3SICaz3Zhef6S6u12LGN
y/GZpXzbqcD6kksLStZlq7YUlqGEnls42LfTwA7/admJGfXCk6DhomWLSJYHm2CBrdHbO3QNRuvC
nboNsZDRMEVu/cOQ6yFRlpltE61v3kgiKWGWP2M8Fp4HaAodRIbfkoYOR7a88gI0Imhv6mqOSF4D
l6iHZgrsodA0/TREySA5Z3WXzcNYSfMc18aPeSVUPC5pXH6lUSxc9zJ05id/mqbnrhTdnQEdMfJx
y+b3bR5eyDcCuXjfKhucAXhFMGo0D9hg7SIQrDwnxmQAU6Q25CsGZj16IAykeb3bt1fVJUvy1VOc
PHnFzxrvvK1MgXXvo3K4yqLMQMuVD0dPkzsBNmzvUubU0NIBX9Qcgm6axnbdBxqlZc6AAUysDQ0H
CxjuMgsvNKJJJTboCyQIhiMNaUk/6B/8LH1SmvYkH9rs0dBZ27LmzhYbjAFyN7zej+jdv1AIijL8
Ag2K/W1CVwhzi0YAICj0InTpi0TMi8RFM+xtQJcXYJgIUcquvUXahEAz145jLJjhcohsiXDl9FN0
X+dVdI9uyXyXQN5oYVJMw9BmV9b9hbx0oWB1KMPYu5+DshZfLi3eA/O6WQimJNPN4t1t0u21Sv0y
VgoK2zAr3RUaroAhCWOTHV38cd73AoVMgNam8Yen/5iofN37SILXnblN+3zYeegWusbc/YenU/G9
NENUDvzquQBd2t8CstZ/DlVVzwF48A67WuHQpVfIcVh69MEjs0g8aNqXVlyf/dywX5jYTFGRvNTN
2FzGJAZOW5v7UvJtBuD4BsUo++U26W2I3XqKTNY0Vcf5yTiyEJ+RhFdo74M80odLHwHwxgcFlV84
Wv1spTvIvPsXHHgSewxXZAkZwz4nq6ptlJdQw3OdELKuuVi7gqXPosBWMOni7p8KuSqDOc5PgTJW
7av0i9shqZEDn42Tdo/jIbbfB6tu0Wynp0cQu5mnT4HZPqPkMazTHLv9VmMhPI2PEK2Dx6XfX2jk
m2BTmLpMLC1lAd+hvX0g37xxjHb5xq2AmNJT3+eHwVhuzBAMpgkorJELQCP8oHtUchu0KviAXFG3
D8AVhbPA4DPztZdP5I/A7bZidjgdaWKuJ3bU3DKNT02eqIOv2yqaLigvrr6jYexF+JxGw8maoLUN
Fg7wMzaVPFEYRUxGXG27HmSxe4CP+mXgFg0qnsqYewOiPK0WiWXKe2sI6guwLwbQrCiderKu8P6s
tTjprxl2nIUPIAQEh3nufPdFII70cOrbJLxABm3bcTzply2Lhw2Y9NrVbaunJ3gy745kkqDp25iB
DZA00qMi9cbXKK/3IN4xfliudYJw6fRFgFlg6aPf/w68WcbO7c1hh/ZSoDb1JN9F32JqNvtp5NXd
FDnlIlMlP+e6KzVLAI+WkASaR+92V7ilWBWyOJQ2uBRvJDOAhULXx+h9sKua5YEcOd5e6yp3UONn
EZRce1OdGzCkvfQ/a2n1LzEbY3DkghUtbEL7RYD/a5NactxQEFhb3+Ywr3FerO9OnO9kUyYPfWPz
KytsAONzE/RVbZpcc1G1J3zjfCHnxHl9BkX1uRy9/GSrLF9BGRcCi3oY9ngCLuiWLpGR4itMe9SY
weNDuFML9XhrMg7uN0Di8gdH+c0lB3500Q2h+Zm3o7GqGlbuaZihYgF1TPmcWfoIBpztgoMZ5nOU
NiOwFWaw93mQHtF16i2xHVr0mRCfpiLmZ9NQIQh0AQOAkGy3MqogPlR6qMOEDjPjhp+Rr4QmWtyi
GAYU1gpUNvxAw/cwS68GsBi40QhUMLXf0NkBhq26+hp6yKnrjHlqthJIqz64jGFZndAR563eI1CS
QAtAKuXS0xFRB0p5ioAmUfU1bt7WoAgDinPgIgJHMr6QzMcOxbT11KAHZKwa6xGt9NZjLsJNiyzl
HUUUSWoDcRCOC2SnwLPrp960wLeN2lOwY6MnW6gWmCtMpRmtXhPpyHbtVHIqlrVnbMbB/cKgqbXP
QMe06DQzjDtF9ZGGEKmxn91evA3jUSWbBK3Kq7ER3q4uIRhGZ3UPv/VOVDJZ0UGevDSk0/ot2Olk
dERSJ11QVatzOlAFp+WwSdrAAEi56A/CsYOjCdTWXB3LIlByjaiw0gSyU+msVWOyVcAAzSvdJvy5
JjJFUCVcZRzbHpYD6MaLIbsPMzzRxsl/aKISJmAIjiMLXm+mIfUgieAUchl3eZ8ufV6IVWp02WYe
1/GkOcsTez+PrQgP36YqL7REVXjZvRp7nA/1ZODt5vVztNiCpG485MmxiGV2wm7n7TIFKcA+f455
VQ/Hoj2SnWZ0UWiDRtUkqhn74muw+TREEAz20UtpRwZbkM3VDvz7q2UJUNT6RgNCd0ijo4wKpB1P
iuvkKvdpFIDJqOSuF4b7RBbbmPagj+jvhTYNttks0rr3jxRRoiKxagWU0Fqj9bCjQqukaMAhRVM5
pGQPaMYKFzRES6x1+R+v5NtNf58A4tKiCh/2uYtO6akpjp2+JKONca94AczQVBzpjtyV048gJ7ZH
8Da+z4kpnPwUWU81+Hz+vCW/0Q7NGlJaydbJ42xFuuH7QneH1XifrFhrynMPAP7ZzfNslZvMPo5e
9UNEWX+yZP92iVOnP5HNC8Cv5zr5kZyTjujB1oA82nsIeUZ00IHSGbxqhfFwK1NNg8+Ppmq+iPfO
cgdlBjJRmYouRgeKSh1FIwqliRPv5olzRevXWrflf1+L7O+veFuL/XpFWpmVpX1ELza+PvFl1GTo
vCUEb/A+xHGHPacdvlZuXmwnPg7Ji4I4z1l7dlxDnkcmoj0ebYeOpUDskG2+DQBQ2aeWdSAbXUqv
Rj+zvqDNACSlL7zDCQK8XcJXzwbg90FqvNRdU30r7eAlwBvhG6ig5xvgSeeb31xmNPqfIJVx0O5S
z/wfS/yfx0ACDF1e4O9eu73rnprRcxZE9FDwnG9a6NTO7BC2D2WXujbdS4df+RMLnpKJ2S9/mxQF
rJ3ZIf49aUxr+yW2neQkSzRf9oUx3tOlS/wcWpnLm2VCIu7eS/SGPONa9NXUbJZlbW2tBGdUT1rq
w9S8XxpRU0XzkoMFrg5z1EkJ/Qo6p3ffRNzaZhGIYMnmoEK5aDu/BDVoWa8H9NTvI1/kn5QxbcuG
AdSq7aadhTe7jKs3uw/Gtn0DfN0nt8IZ8t1+i//dXjXoX6Pq1Vz40tUrUF5Ck1nNxbIGtLWnPmyf
bvWzfGDNdnCDcXmrn0mUMJGFTYLNrSjWO/GXPHbGI5lmO19WETrKqOY2GVF24nb9dHvpHl8426bh
anlbpo2Gj0uTQ1n5vDQtZILK+b732HKy0CEovAmJwRyQlEtee97SaEWBPoAxuswefEOpPfpangtt
o7iWRVBQBIJkSyvMc2mB91Uk2H3Q0KQXfb9gezqvdDPd1mySbIvnjX8kJ3Bgj6mb96cBbfyrsfCx
49YbmXnngQdfrRyUZrUpAM/0rsoVqLr0kLYrbhmj1iaj7Eg2LwDBAUDhd+Scw/S6Hkrhm5utZD9v
yxoq+LgsTQoNJLNSKTKco7ANomUHMFqTky7d+7KRwFFB1dhVjZ3h7usOOzvazwQxcBA0pP0MDb1g
kGhEQmniNiQvetnweclOQYxTz4AO4m00Tl/DDkei2DeHEwjFscejsa+NdEeXJCohEZu1W5oagWUd
jw09hca3FaIKBP/20D7+YZ9X/vAiKg+ThR+UcoMUx7Af/fjKnMF89SHEGkZu8r3o02HZjmlwgeBv
dwKNB9oJVRV+tZozBbhQJV5WPjjlm7GuzyV0RFbk8LY2NKa+Qdm5WXmNTM4hj4sLn4A9QGkr+e6x
p6G2pq82mtJX0LEt9bY52qJEjNyDgHAnnrnqtTAdsUgyO74vS8+5kANHAPRWaIeBFrvZURvgX44Y
+ijG5uBbHNSKroZAjUI+kk12LlB2alCPDTKDGzs25F2Uc3ZnteaD0JvaFKUkGsnO4BsDjPlQBIbI
Y+z77ICsyp6aWm6NLjSEurN7APn57KR4stNFobR0cBNv96ddLwt2aONQWd3uQ7y20wtkk8GPaMiZ
nX9MR/cu6semnH+8W78NhQESWR6nOt/elmXA1J/TQC4bQ4xnz0NBZwQm/26I8LhGo1nyKLIQsN8K
ig1jG5ZLy7HqF1+0aOOTbf4aBEABSFl+DzOQJ5Ve/7N3ylWWFT70Qx9RDEpxSsnFsg7t6CdKZ4Bx
59m3MfkHPXrNs9P3as3x1XhqzLI6WqiubqbAwaYS5AOLuAi67zaLl8aUFz/Bwf2pd5XzEhojkvvI
vF88wzT3lYPWfR9nsoe0DIal7EzrVTnDXnpW/tP0p0OvwuYVoE0IdIH90O/FgsthupqsTLeR02SH
xhfZnRPweGWFg3wFkn6r6iz/YSr+uc9T9WmQo8Lp0ypPodU7J3yyq7U/+NWL3yMdqEPtbtonfsCP
TZu4yzpOe1Bgu+KYBNZ07YR1BU+H+wqNZqg5RU53gn5Y/Qiatm9kxy+DrMzQyHMJ2rqHVnAAqZNg
ZYRorgMBZnwxijI5NxbHYd+2h2+tu/bSpPwOcA1ksnQAE57aooeSr1OWlfdofinvqwgNXkg41MjX
u8W9Be21YFEX+Imn/I5M6OEyUJmWoc0Xo1HtYqNLN1KDPvCvNh5YkCcLpI3/H2VftiQ3riz5K9fO
89AGJLGQ1+bOQ+57VdYiqfRCK6la3HeC29ePM1jdWVLr9LGRyWhEIIBcKkkCEeHu3cGenntzhwe0
wOjl99QKpJefUys43wYlOZ76QxCCxPOviTIkjFe4mKKNQSUiWFC/T0w+KjDrRepU34nsbZz4OItY
D8cmXWRionybid/mI/nQ4UO76P3xWKPWVZvOARI2CyHB4pEn9mWuWRghjYHgQLShGgc/s+ozABqf
qJNMMjDPlt2++9eocEeazBdHo3LEkugoeF59yUNuPlgImp1+Y2/L7KM9spovIqnf/UsUAC2JvQK/
my+uF1kPvQ801RzJyry2fud3RRLkpCS4QakmgaBqKfgXmqoB94TH7/HF5M8tJJl2DSDcm2awzS8j
bry+VsE3PMJAn1LHxmnQYryDSrUDogwAkqeRyOnmz/00ss4RGPJlMY8kB+EBBEYjbVRU3OkIouPq
z5H0mkyhRJFGisBhX2oUH5EDVnrAXvjr1K/4AyrEow3+GO6pi0PwDUO8emfXdoG8QGBDLVwz6FHb
oFe1rfg7pIs2Q6FGH5jEYA2OLvN7xIEsRMVs9EmMrFu5Vmfd5Z1vbNuxbQ6ybIYT8uwQH1d5+VDi
Ng94Xpu9YBnx5MUo7l0ED6OuwBhWqGJSFeEvtcGy5e/e26jtv703v2Af3ltoGBDZnbBfBN0K+jpd
1nbQHGZw1tRE1XxzINhXbRkPwJHU+6KL426ByCoo5Chc51SqXNshGANmo0Tadu30gbFAGjvDrrVR
mx5iZsug9/Ctk7HOQzyjfXEaJxWvfjpkmqlN7UPsXBX91u5VdjBQEnLupO7PdEYHHeVgKPOkXN06
ytL7FtbMW6SV6jd25Nt7RxXBgzNMkLYBVL+oPDkB4ll8Jo+B2xbym/Yz0D/dEnrs/qHHrcS+pfU/
xPjnU3Ia4UQpABWFYtP1Abb9YKMbENwVygEGxUvW5VRWXNt1szAbVAa2KAt6kgIl0jwev5Cbx0Bz
KooCEbgWe40wbJpLM7m1PrB80/DfufW48rcZShEhY6X0c5WmW0C5kdfDlbexRDBu06nZJcUygm7I
5zgr2SG2JGTHjZG9MNH/MUSuc49Ec38HNm0g1id/23TlstYKmatp2lRnW/IfIvU+bY648W5MgWwH
tTYYdjcOasaWyC6Ge9raUrNgUbSfN75TLxAb4YcmYpnhPioZMtEl0KUOFa76oWgXptmKtZu57CSo
2hUPiVZuAM+4f39FqNMc/QZxmmS0mhNAJqCXSEFUfYJAp2dt/AKg8lz13Yb66WCo8DWShbXtM0sD
w4JDmPntOa/LHFD+RIBBxpH9goxhXr/72FLrZVHXyP5O3tShld+D/xJKC3GB5C201vVZdx6KCaEv
tWxySDR2Mar5kbrHKVZezQaMb83CQWiyX5CxmnrozEGlzD4v1d3NXpgWqD/mXm2vzAKFhj1WBgKP
8WNNFxouoeDcxBzXHJ0GzmNhJxEUzhA3pwNyVEmHkO6f7Qb8Qhl4/cnyYSS1xzg0oVm+pLluYyAk
hFD8dLBSZa95n8jkAnqwZsPABX4pTM8+M/1sTuVedCAznY1BZy9lNGTrECsVhT2I55xGP12SS0y2
wc0q6PcEfH2boQrZM3YnAWj6HJ0tDKiSHdzpQGd+LJoMTAoSRuzn3DVZm7HiKN+dvITiUDqvhx35
kImL/M/RNOWtTT7UzPNU8OWtR5oqX5kSgpJVh4RRl4XvhwjRyAp4ebST3ilBOOT/MdsS6iF3Ual8
06bGD4pAfghSxmEIlZ8A5OkNqtlP2Dt+jGb+EtykwY7wn43Q+IQqaPtsGeAH7OxggFL8EJ3LIcnA
vaSNK0Bo1rJsAgsxnsRfgDEye+v9eI0ixQy1HyGEa4QX/KGj8lvuy+ZLNSBvb8iAPWDB44B7smb4
O+bxHg+tFiw4FdD8Kl5LPFxxPYgM30XUDaf51LC1cTArrKmyuASSaOqhg+xQmTWAFq/HbrAJLYD2
QIfxgsLLK8Q6q0dnLNwTwILVkuyGBvliXgXlXezZ470reqxfpgEBuAKQMcrFkQNf/OTkkNPtWPbs
52O16MHId6LD0BnpiU2Hm42autP1UiTWJh9REN5l9bmWfv7sogr2oXa8JbOqAHUtq0pmybPom/wZ
kVeUNxb6gRz9PLmgSsq5o1YVVW99Vg7zJNCrA61qEuA6nObMpw0tbkTdnprJKMYVaoH4lpqNUyA9
iAD3hppD6NXYjVXOyp5eFFyh4R7ZDXtJvcjEG4cyB70F9TqyDc9NgxUq9bLequ4QMrhSJ5au4aIQ
A9ulhmGPYFuOKwAyqkODxQFCSWnsnfHb8s50ZnTFF/BldzvLzMW4sEqvRQB+ABO8mWJjmEKZeTqj
gw9VgIMX4nBr/s7vNoxGkAsNuzX//6e6veQvU/3yDm6v8Ysfdai60/vWfPQCiCwbUAnJF3R6O4D4
Q6xyu+gXEEpIjrcOFYKSvszTP4dQ+9btTDPemnT26wskDTKSpgLL4T9PE5R/vTF6FXons/H2qmSU
VcnzheTmddQh9m7Tm7gNoebsQqc0pCiiz1DeLPeGHeb3DaQhBVJBp2xi7KRDMQhUgRhesRws+93W
0VkUbwyIGp2H6QpAbbSuN5WOgZX4ayyNyCNUy/XKOt/sIwN2e0xwJ6JXvXUMoNfpZBdfMifAylwH
rVzHRegu51f8a2JEqQDcBod3R6+d6Ay75NKMVvNUNDjQL4nqgrt5qkSbxToIjXJ2cQ33YoOEaAuG
CX2QmunDfKaS9v3sNzZy6R2uElzYGEeH7K+zm01O09xmpY6brQRL6DLiuOJB7+Y+FK0CN1UAJnVq
eiJ2H7QFCe0utu6CyaOEvNouaES7pM6SO+5DjnhLWnbsPA/qNJQCAeJB5AslopmuszvHti+gSSnf
ilFcDMmKN67VJVA4yWBxvKg+qTABN5PLvL2q+mcqSKcydH+qRUckYLbfTORB9rQc74AyX7ABG4JE
RPcg0OPXKIzUBTekNbXoYIxgc07s5q0d/BiZvgYVeYVb1ktHemAxUKl/rBI+7edL+dL8dRZH5ruN
ztqEy5cgGJIFy1P1Mvf6W2a6j7HW8VUIEV/Bey1PdTMeyQRxiPjaoBD/zsO9DKp5vb8kt7a9BiBj
uicvOjRVvYvtvDtTqw+j+Fpl+edcZWDSmGYmU1+Ds0Ialr+/2drcrpZOxOItuVBHolOALnKAeMhG
cwYl5ET9hser26v6StvbuAcD9W0+306svTJ71GuZDt5wlI/OkcvmSsPoI6EuooRSafFhdrMEDW80
v4XbR4ixo+zA/nW5mTKvuu9dFZxu70wrL1yYoEkEJhVfGPnWsvIWhiHVh09VWh7KSC3QVZELHdwR
HCC1WZvzp6JJVetCdC9N9fL2sqzJnJ1Rom799knbqjUOzOm+3L44BEjB+6+T/e3d9Zlw73L/heaa
/4ZuX0xR1+Fubo4FP4Bho5vANN1eWRBJMPK0f43q5slK0vgpgmTjQTGGCt3JDj0728iby4h1OIo/
nXrTgMpo76QFf9YguiMnJi1z2UhWnUNbGCtD5OlCQ4Dvse3NT10zZOduasnCHTeoFQFzcumaj5Xs
q3sHpFeNE5uPZGpNUHv5qR8eyda3frFLw5wt5wHC8h97c+NpbYKJEyV6WFe30Z4mBydufEBUxFxQ
kwa4+LEY0uyvZGpHhBKTvq22NDnQJukpsrM/qJPerhGaR6Rw/bv51Ru7Q7VZKNc0maPi7sJ4cSF/
OrhR9JrHyjxRq8fycOspqwWdCD7QaPT+FZUqK+okUw6JzAWvvP5AzXgs7J0KEawjF3oLHZBxbHwk
g6Gg8eKWI9vRGwCtBzv4usdWEnuqLvzMQru9jlzp+2Ls3rzOdb9A2n1YQxFw2Pk9moE2ViDdQo1m
5LqnokqhwAcE9RfwFHJQ4qbNsWhDlK5Z19ncQoFPlyX4QhCjWb7vuEGhtpvr9G61+TFSH8c2KxYf
CvXsqIaYuGk/GHjbhe99pvy1z7Jvutb5U4Ek207XkPhBlNZ9mhwotY014DdefzUQ5PwWCRRAxh3/
EdvJXZMM1ouOmgF6oFZ2lXbYbp3S6g9eKWPEKWIG1kDeP8UDlHEzCHR+n4ZDo5T/CDFcpQgG4yfq
bTw7wU8jYYAkTDjy0DHAbGHGAJ8lQf8JGhXgcob95tZN6PPEVUgjIqA2u0lg78kN6Ij32YbJ7TZb
GH33iOgAkscDaL4B7zAW6fCWqgDVpa71GbLDJYoSzXRX9038qWz5SRVm8A14nmRZoDz6opXFzrk5
ILVmD+G3v0Z2CcQoaGQufZRt2zZbGVGEBJGfJZ/oLPNlPJ91v7H9zs9nJsN9s0g+5NkMaQ9HMIPt
PmT15hybGB4NMco9pdfmXoUs2VoYJWAmf+XoyJlmScp6R/Y+ShbZiMTupWiLYitBP/DZSouZz0om
jrmObafaowoJ4rxJPvNZYS0Ne9SAQNtyjU+Tv4M4GVBqKFMQQw4eZavorPVUO78MpAse7DKI/027
W0Z64YXaO7oxZEdQKhPnl3QUSLiY3Yo6kCfMLyE0BO1VNPYr1FB5x5ubN4hgM/iJWvYcaM4OhRpH
nbbtU9BZ2RosZf1mbo4gYuOywluyVPukO3MEgWtyok46dAqEYQB1XalFs/Wx+T4bN7v32Xzb8Det
zhpEvBwrXhBnFuSHTp1jVhdq1Sypd5GbVktq0gFBXhBz+vWFly4KNiePGgRiSz5JiZDtN3PMHtOA
n+f43avYJbRfixbck8HAi0cjNo/EzeBBnXQXA2u17qeLAhp94RSL7u5KiHY/8m48Moi/rnFzVMeg
9oNl44z8VMe5/YmBLn2mrdNZfgALZbHyUTX3hdy8pOQnk/lbx8pbgOrlN7pi6hrCFSViFteGsebY
+K2zYn4cftPpOS9t92sbg3Z1bMbwwNIke5wGUn8V59DQsVAuZIex3McJ5pG1Jd98BHyCoOm+IVva
LVvuBvexY5oQcx3BMmrnI0SU43dfAUUWDTnGbGUiedqCoRfcH5ytejqzsVXtMu0gXICzuXc6s4NX
0fRQcXcAE5oOIMXU/rZGQe9WNBxJWY07UYNlBPj91bh1cZ+5lgqp9Ykvbf5jBM2wqiWCrvS3TII2
ukJZbtLguhcuE18TcO1CTLH7ao09W+o46qCl53e7RrbGjiHTedcBEr5EXm58Kfv+RBzabgb2zjDv
vrIygRwk8BdGF6VPGaD3gG7jzK8KyIbilvxkRPrdduuls4yxet1lFZiBOG6UgGikB3rLnkySkyyr
1/kdTx9FFiD7Io800DsoFkTPblqc8txwnyIQPh1wR5muwm74OtkThqeFFQT8IBWoUn62j0hkLHKz
Lne4/fVnLPj78yhkB31onm9jqwgXJeujYUE9KgjHRVOKYJt3A3TNDOggOO4U1JqaN5uKk2GH2rbq
2k6HGsT6yF7ARk3quNnyWtWb0rPaJVW5Ub0b9sBXxaW3p/q2m91Q0bhlqB1eJETTelO2cu3qitxa
vc407h6+YVp3WSyMdTid+XJ4PyPb73pRWAr6HNRKbiP8eg4OUgebelTFc1VlbzaijG9hWW8QiOu+
mqkXr1A/NVy04yCyZ+b1JkuUXFrZaCw8JzVPDjEiUKCY2gIROaxz/AOZ6KCmKDKdIU0BLddihBAt
ilc3kdJAK0+AOyriIhsIAKB/Y8szAjn5xZ1uv5m2XqyxYbuIC9ySC6OP95wZeEqUMTTQ29rnENMx
ozcPV4VjSfFauEG0MoVIL27MnGMw5vW615kG1ht4cah5vvE6/THkbfPkBGGz9bw83fupgFLaNBl5
jDYU18NavCK0H608NWYrxZxhBwpBqlGng5tl5dpTwlpTswN470G+O3BbbGWaolx8aB7HzAO0Pw7T
PXIaABhC4eEKZZB3W6nOhhfts0Cuf6dZ4dl41E6d45SKV1nAVihZ7IxHRNfwLXShX6wI+x8jdbVD
rtfCIwwqTyBSrK4BgjGzjZrUger2ZmcvDQUChJa31jNg4O2BW8XETe0gfFhBGuLWlCBQxPdqnyPb
R4W0I91lPDGMQ6r1k6wr/1GJJjm1Q+wtidFb/mnXuZ2ccnuSZ0IEfg0u3wSihMUCl635DXwbGjX/
VnKvtBzA9YI/RCLC9pE5FQiHplvtELz7tgEYjW1LBw+BCfJq7SGRhb3h+JUzKPP0evgMuZh3OxVi
gCNztpP/mEXe2jdGYAyaJt7xLgw2SHIgr+eMuC8iVw52G4BC4iTZmXHafCGPoAn5NoI43wKLrXQ5
U883Buu3v20T8TzyZUDJCMfdWRLUcIGsoX5GX6muPjapFxH/bk/ffxl2f+v9ZezNuZ2mKh1Db0d/
PHQDkq6QQi+PPSIAm6wy7ccMJWGQOc7Gt9y7K/rO+8Meyx+2cJxnnZjYWfq9d0IVeDWP0WlhrLMB
SCW63tjAq21kBDliT9MaSE8Lnm46JO5oLxl7vWGmb7jqAmQS+7SEuA8H8rqTaQ2B4kG/I7FvftBk
wNq8TZ85qxl+p10FbprU3iQCxcVhXBZngOCzNcqeyk+VMr8TtNGQ33Hbit9uY1g4BivDEy9a4o9J
qDVUGJebW9Ot+3IDeeRgkyjfP4kB0CvRf6bq9zxvIU0XeMPF4U53sjQ2MmHpma91PDvY/SPrzQWy
BSUqRHBJ5FhhIizMixPJ0KRTU0xN6rVbYDupF3tF65l6fzc2lgEyF2kGAlUju2CZgHUlBGitsneO
pWZYak72rpIgDBial1I7uf1Dx8p5gB7tCgy3fnoN/AnAoMMTmLoF/54BQ7wCrQa/Mwqo/g2Gip/9
JK/WUJIaz4B8JQdZxHI7Frl9b0eFWLZCBi+tlT2kSc5/ANiP+kZXvwXln8NVoFG+0cYWiPzxrAA/
gotQjJueRNN6qB7oP9HlT3aLZ3KrimpWH3IHK70HtvuYZRBGugkSpUXQbIUOQIY7QpDo1mEWHIIf
xj0YbMBEVaBqH8GVRSnC7kjNZsjfmwQ9xNPhY+/wc5N6IwZ42L8dm4+o0SmzdAVq25OoVbZ3pwUW
qhGhyOaUaXCmNh0mFy8fs30Uq/BkYvFJfAaR7v7wRB7cy67nD2yML0SGYGedvUXZaLQhryEd/wBK
z7/H2nb2IrM12PDqE3hNK9e/5gJ/xeyV1YXcaKe214hQokC4r9jn0AY3HK5r75oFNfi4cfM/AyOD
HJTXBgi6dPZ5RKk4xBFr+6HJ62aZm1n/JXLt19ZV8R9W2WD4lIcSSYmtEovfpAuh1d4XDIJsPq5p
vwY3SjcgTdKa4dkzjdfE8Pi8oGxjMz3lUfBKyzTaIDhAuS4cu40PtFhzOX6DAMMXa2LzIl4v3XvJ
2ajwqJiYv8je9BrQjsnOO2d5cyU7ZDoTPBjccgHC3nEL0Ez6WUFePDOd4FvqAQatwMV2iZKguzgA
UKPUoAm+RZAGEAzcG5YKve3PI2MzHO+z1P6cYWVzBgVTdsaqNztjBxLtRG98cuwwPNpRuPGttHxM
kqi9l7FCQUsHZdAeMZdl5TG2o16jFc3J952vcy8b5FsN8McRiyPsWiQ3IHmJCBn50gHEdRvRZcYd
tcLSlat//df//r//53v/3/4f+T3KSP08+69Mp/d5mDX1//xLsn/9VzGb92//8y/uOrYjBAeHhXDB
PiKlg/7vrw9IgsPb/F9BA74xqBFZj7zO68fGWkGAIH2LMs8HNs0vEbp1+c52J1YFIOkfmngADFdr
9YbUOdLn2ffWWM37WL8L4iMQK9uYVlidEO0OpWYiucgxSLcO8cpBLpUvgqEMt7PKYBw2P7WBI74E
KIS5LTOiWEQrZGNSCISAmYgOfux9tJFzmSYrht/4AfLEqJ6dDiJL+7M9HfqoqTY5bnpgZPqzN6n0
F5DppzvRMqzYRSor1CM57exCY8mZJoCaAlv881fPrb9/9VJyiV+WEMhBS/7zVw96vNzoaiUfmy4c
dkgC+6iaMsd1yo3ypYqRNJmWE90IHHTp8OqePCQwT4BqM5SJ/d6ryjzjkAbOh3k6NtFs2L2GWLFx
EKIOXpKwslaRHXdnBUnMY1mAJ2NAburTCNJnfL3ybXIF/zRqvCdX5kFpxE+GE11mZjXc6SCyD5xb
uOcC0qD+w+/StX/9cjhD1BffDkdpiBRS/PzldE5cOiidzx7nRbosBHD5Of+EDEV+haJsewVU/5lu
h2GdGRu65VFz8kK5VnYdCmgVW4H7ihiwXkuRZmBNw40pyGqINQjRfLF0dVbTGhEPxYcsYvlnYRSQ
DCo6uA45P9bqPjDy6h6F9hsk7MVjPrHpl+C2Bd1B7B3JBsqweNsU4H+kXhpQhf1GTLz8iJpBtbYK
OXB7drpEcCrajyoDa7+XAfLYe+DMsLu4WtYeUIRB8wjtevH4iy8372tp7R0od/yytCeFOUsL9zB1
kvzc2PpAJ3UIemD5y04mD/+oOjd9aqYDIoVFJSIQgKGRhrJdtIAeHlK3yJ4sbVYbwxzzNfXS6K5L
5tE5yHvv5ngjLyy2tngTfyCXbxs13ZXNZkMdpcWC//CL4O5PvwjBmGPiv4BitgIMWdnT5fThToU7
izWASsZ/FHhEQT6O9ZfOBL0y4QzD8pPp1tYrLcK40fYnX3j9xQhcLNGMClKQUXwmVdlZJZbEY2d5
WDqt3KIoFs2k9haiCBDaO2UEcZm4PNIg6qDmv7XNk/ks9rZ17aDKZrCdZKe60Twy7phHOuN9bJeL
LBxQbYVEEdtxJ9rfuv/mMxt4pbf/4d7z821/+jJBACU5k45rgYjOlT9/mXFQMTNJmfeg+npAKjZ1
FybwC/dWaLgo+k7NdZu42UvOxJrWuuRRVQFQeh3vwHAL4lmkEQsH2OO22NXIM0z32Wq6u344AGR0
bjXE2+BAZmh8IOhkBgin+WO2rGIT9K4WS6+mG4cLCrZQB0uN9w5kZ0JECUDrbnCdLaOiAJeN5yZX
iTqXf/5WXPW3n5jNFRPKtEC5y7j9y7eCFRX3syaRDwxyuWd7EswAtUmMErZJ5ZY4UX0ZRau+uIZy
TFYfqJdzCBoQXTLZwJ8HYKwDKnmiVvbUgDq4XjaruooMcHGn9ZJKAXMBeg5IIftHMVUMRv5W6UJ9
vnnVEtVpikG6sZtCQ4UXgRQjNPwdNfVk6xwglILB/puN/Iop1DQ7T35kG2oHS21uvFQTvfdC+SN/
xG0YuiKWH4GpS5Z76glLaGx5FWS4qPeDt8vrGgK53D0F2pp+AsNX/JyKTWTV4y4TKFSZ7CzvJe4R
CCqCNQU7fhD2OyjGF86ird3+0ZoAJAWAyEjdYqc0taa+boCCUtIgLAeJsMDPQO/cmd4e4t7FRTch
aObHxjs6qfqSZLp5IFOOR9cqQQ5jQ03qMBNAqJj5+s+/EUv87dJxobfhmhAXcAXHLnzq/3AfGlyG
x91glw9BYE5R5+xzVFfht6xD0aHXS3aPzE+I8jwUAINfL/hWgBED+X3vpUBaaQPdVLBkKBk+/TzS
rVqGDcxwclMjBMYVXCyyiyrEpEBXS00nHNdBocfHNlBgFfGzTTgp4hW5kZ9BE4tS06mJHUazc9TE
cjM10wrko6Uj+h01ATR6n5KakEJehyg1Wzs2fuWECAo9q16Ho2w+QK+BFsfKqKpm4BACVeM+4YC6
zdBrkYJIAkpg5gy9htpcfufZ4gP0uvD7eq27VM8vQa8zAJiDum8rVi+WpfRVWq5/F7fAv/YA8bzY
2oJSOGPpCRUK6sn0y70XFOYLWEWaDe6p3pbcogj85wVyXV3joN6pxQ6C7JI3r7dpbX9EBHgaTtMW
OvcRii9OteYj6kYh3TiUbfAEznWO+hxE6ypV74caGQHACtQS7BfhG5ZP2SIdS+85bkdr5Rl9cpeh
NnSn89ba00yiQQbwNlPHUv/BLXqAk6GT1Xr90oJoHILTwCY704HsomqGdS1svTTl+G6jDvLrMcpm
zJ7ncMItRKzqO8dHBCXjOv0KAvgDKUM2UXMU/ei+oIhRLiM1BMBPQD5VNZW560ME7E3LtvEOnPSr
E9aH2sueAWaI7xhuh9cBGyNoXkDgWuTtE/JcPuTs/PwpT8caMgFFu6WmLBO9r1sUjlMTIsz2fV2z
TaTt/IoIu7nKWaIerDJP7liptubQqwcy9aHXrDzLGzf2ZLN4WUO5Y3b3uiS7WEW2p2AtRIPAbpjI
PQWMAsqQTbamV6iNbhkA4VgsOaBuezEy8xpWAkG9vN7bXlX+aK341Y5GB5jX2ltim87vS9Outzyp
DdQDjaBrAIpzU4Q6f/jdPEm879Oi3CJg0a7LFpJ4WVg8FBMaBWWQUEmegCiZkUO0sU4yXFKw0UFA
OIB85Yi7lBOWyMn3wxcnz1fjkA/PUQyAhlNKE7kW7NixuuUAaOR4kE7khiIpVgAW9Yeuaipk4Lq2
i891lJfL2mTuFfykwdZ2ihCKM/lwii1E51GSqB6lhUSBzAPnGzBV6yT1+Q9fu8e2QUaGhqMcwL1y
Pwi3KGgaN/98J7R/fVpi1cCZzfBgkKZp4p7y840QYaiysXqjhWC8iRBr5yG9RJAB0E3du4E2d6AK
Q0SEbC20o4KmfRobWULwBiz5UhXmNWozrAe6Mv2e41eJ4jL++eaBGn4fiWov3KmJYoV4VjRIVrH/
ad01karoScCWziDhCGHcpV/X6byOsFF9vNR8iC86aKx76mDIgNz/89dg/rounb4GwbBumP5JSTvs
D88D1feo83aYvrzXtCt3QpLikmdQPgaJF8IAtjWCL/N20Se+veK9Xf56M6ARRYIif7r6gwJ8dsiU
Rct/fsvc/GWdo0zHdBz85RzcPPjfdp5AmpoQGgyjy7ygHz1VgQndD78iJpxMQXmw7cTb0vXY9k8z
PeMrE6VUfzf74G2czczW4VdIbdy866hRKxGWGTia1hTmTJUbPlsCXC55sh6CGsTBSHmsstgMHgy/
fD+DEAJfdRowj8w3+WqYzm5+GSTy/sN2nPYPt0iIwDMd22COjYUtXc7Q/vnn3A1jH1ajiHeDB6iX
WNoQZWlHSG0rLDQRQFIP3dhBUHcCnHQ6vkfRW/Xp5uEZfER+yOoXne9BtdEClCHse0g5BSCYTvDM
AQo0Dx4FS8tDN/VSkw4+EsGD7P1TwBm0qv4an3UiBk7YNL+x7vjPvwFrii78/HFx8ToKLCHcUgqY
rJ8/LqAW6YBMlr+bMVx2sZwjMojtu2fLz5C4BIdKNR3i0a/BAw57O2TAtIGgehFLsDj6ugUxH1MI
W/uWvR3A5RxgvwDo7of2rZ8wYU71H37N+CPZUzTgw4cRzMIncV3bQoSHO86vUSwGVd9chUG9TXTM
Dxpy4UtUCqGCrRP+lzB1QYGHwnNHVUBK8j5ckB0VQGoDLkYkoMMs+OKyPIHYkZAXEzmH5xR5UXLL
cpEd/QBhF2rmArTUddQxkDqGWC33TXFAxuwbiq2iH2lxwaIRT6TMt5GR8pyXiWp4icigfuBe0mxS
VpanJmnVAUnkbttUfLwHNttf4VZufZ7maRsv/DGO7/NYBpgeJZKJRXEx/QAPEDBIthcU2p8dP84P
Fq5ucwoPaTBQ+fo8Gs8VeDcu5EVmag66HHdAP7+SnUzUSYehLb2ViWX/cn4FMtbTlLXZtwudZf6W
bB9ezFHNVg9RffxgS9ssPTWsXImuhN4kDaGXEgB/ba2kSj/ayMcQVT5poLUIWPz9XUOKGntCh7lb
rLTKvc/AgpgAOQYVRxP4TCfJVkD7WeIUFRbC9bHpgSZPG+2R2rmT+8vGN0Osbod14tUSqmpjPCxB
oIwnimzSR6UDdR65dyd5gNZk0olnLuqGCWiFiBT5G58fDZ7+uHl0gv0ACbbCrZ3HWC9iJBJxat8o
yCzTHO40EYjTQVqgxZk8eFLGO8TGEYCeOslmx3yN0FVwP79S6g6bdBjG1TxHiBVvNEZ3qtqGdQym
uGmcVTvZ2nRNtZ5nyL3yakPf8japMsdwBaBnsaVZ+Vh4lzDxD45gIl8CDghFisIbdgmbX6fxPX6C
dMtncqd5eqT1Fw2INA/U9AKHT6gd1HVOb4EOpQ8+jURaJxrlO76xqwr8Tehdkc22AEdArvtC/iEP
Qc7hmcGKvpuh977aeR2eHHDD4R7TbqyA8wcQPfIHewQVFvQk3HUjRZAteyNeQLElvZILagxsQNig
RhpaVr62It5s3RZswnXymnRJsulHHu65YRWfktHDAkQlr6iArFeyya0jVEf7B6Ntv5mlF7+iLgpL
iawxL47vxndYncoFdWSy/9GWyriGXh6fxrpJVvQCiIwfnamcMW+HC6j6QGPf409BL5J4T3nh2mBf
7ZNtUnTutuZG8QXS28uBVd7GSmpAS12kcYzm2EUlcg8awcAl7i7R3owVA8YaXxkij2xR9CErlx5u
Yp7pZ1fqNWXYriR2/ltqBoaLeiYIr85TVfgNl4jRXBxXs0cIYoQbz0Igj5plVrE7QBp3s2/TA58N
qYB849X2d5pNFcrYQmRXLLELNx8to+cPqX2kvtmSAQmR/j/KzmvJbWRL10+ECHhzC3oWyfJONwip
W0LCe/v050OydlNH07Fj5gaBtECRRWRird+AeLveqqu0+ZF3FqxWljs3Ut6vEBGBNtSwaBKP/brn
JSYak6zbyfvoCtU8GWb+dc+D7d4DJ86v97z8O2zRNig28qqpBYJ9dhwy6csFloO8b+LNw/W+/ts9
y0Fjo/yPew6TGsF+8m73bT5uByWxdl3tHUpyc3DQuhJgh9KztZCnU9rVwFbJiZSRY+092eIqBWzF
PMXW7dqzhdQRW26Ia9uCC1nmGEBUb4PIfU8MgZG0rFORFxUneXqtLXtd9YHaBbmSrEXEAmAkz3FT
weeoUXljC5I+w7tMn6sMR8rBe5QdAA0YGxUq1UYWSzXRnxgsO8ohOIC560EM+VbWNS7J4i5aYYU6
HYo+XX0NY95GtOByugrdbb1Pn9XQau8nzd7demTV1PFndsVeztXNrXfmE8n7VVWWd7KfHFqHI3Zs
6tgcZF0+qsNpMuPPuZq7g2tU6ZrIbrwz29E6qkmencOxZqc+roO8PLhJgb2Vmmd+Ksrpp5i3ae40
v6Z0/os3aP3NLUguxHWQgwlH+G5uTF4s9TZ8HAN0ZPJez77pmkuumEEAZnnTafXvsWUgxN/O2ZO8
8jgV1jGOR/uANOCudG3khfTZuWtj8dMY9Io0qYK4pe1a54hVY2uWoQabDsvsKam8lRqAeVCaTWUi
zJGCsvjuhuoFCe0l/UnUxh35kGOAAiLSi7+VLvyrwtn1wx7VZGUOU/DcoE+5xoZBhfYxf10bFn95
/OO6URe6j/AhoM0JMbyBEobgrIEo+P+uh0U3fL6iKbfeVKJgjvr5tkYDZB2kWOjkvcaGe+q17xDz
/KDXm0+vgWovUI3bq8Qy3jzTPlbZMmvtaSt3xujIGHvtPo8ScjlyJLHIQFTTc+Bp5dHBTHojB2T5
btZj9xvUkhSDnKE5ANN3X2bPfpDtsx0T09Wq4SJKwvOwG/E7X66UeSFCX6bzws+uPYyqSLaVXgff
gnp7HWi4/Ubv5uKoqUS4MPn7uN4IqFlfyfngEl4Izjr5m1WxTAhw6VhEXf42u2La61DBt1nbdZ9J
Ofmyg2LAz8O7L7tDfKl68lzMp+SlGgvydsOu4SEEA3GyUcBcywbFarYeT833zjXMnYtU6U4ko/Je
mHzzyzWRuKvWs3BTUrggfvBIrq4fV4Gxug/eJXyyFRxqgsVEWI6oYxA/BJI+29kOd+Nc1ntcSKa3
ucBnZfmgkwxdBQQws7M9Kx4QvFj3Z5akV5JVr9WEg0cEnmBfhAm2YdfEN9lvC+0E4lk2qctFCEY2
aKHzrIyYcy6raa3E1lO5HNyUvV1lxMpGLp+R19Pg/iXssbkuqGUWzbsC3Z+VHCR79aB3J7aTZ1my
x87DdWNgGS4Kfcc2VzvCoPIdUDGvqakoj0lY3mlBH76PTsGHA9nzGousaw2Yk5qNG9lqZ2G6Vkjd
HWTwESTpr7R01YssLTPqoChe82VG5OkQVid+aVVc9z9k8VTgNwkp5AT21D11Vs/utK9GfT843b2+
NMB1g0T2W7Mylnse+vZhLmM87MBluafA0v9zOgkbl515/DvUvg1miNh312cEwTwjWQlHtCuXNXJX
GaqZrLBj3Om9a1wa+CZPc62Ks5Gp91+dc4WE39hl62tZJ14IQ7NqcbpZJmtyfEjV+DGNvPSJ1DgB
f+H97OyUNr1zs43eNvybyQs1ZvFXV7baBiS6ugHvbKDEZcfvaajYm0zxCoxtKFYDkuyBSMqTLI6G
vgeDxi6qCKznfC43xZQn76GoyWQspl5spJN33BLcXa0GX61xOiZrFJumg2ztVee7WYj6Xg5Vws1s
qDAW0qp8IPjyKq+T5WZ1lDeVLfNDGf/3m5KtGdFHeVMKCp9sFpJqF0yzepIozyvecynmJMD9gDeZ
q1iA7HKVEfgNGRoqAQH2pZMjxQRuE107yTmjpZOVZfO6asMNr/QrYEnxMziQ+dUA7Z60sINlSR0K
tmioscuSqxkHY1aTayktp5MRFsODbAta7x69LvdelvRQfa6QlryWQFW+d6OjXWRbHmY/NGFFV9Vw
FYd5ciPmcL5eQq1Tn99GcJLa4Ais1n7uTQBClpsLugLNAi1172Rrzjrva5lJnka24v/ObyoFaduF
6qvteOkqU8+tXScHUmPFy2w78S5RVG0ti2Gqtme3Dj4c1Y74L8anNJxQG5ONasulCqPxjnmjFC9j
0hfbPCZEL1uHwMhOzcQT7Tq2RSfFTV9k1yxHqpxAPRv35aKiG/oNjg8p2Xcm8lBgOIL+T+uhuaQG
1gJpkmlr8uvNxarw+QWUw2kswFhMODZsr5WV8GiqGu0hznrzQOhhwhJumUMFCJIZ2Uc9iMM4g1FH
HDF/1rwhu1SRuKiKphSARWde2DQDO6Gl1Yqa9i6YQJwFWVU8yzqMrr5ZmQ4Qa6mKvAHT+OVFaJIT
TBqsBb1oePoyftSATgUCc0dZlCP0ciuSXn2SNZpgrzdZabKVbWJKhgfCINfusscwYnjdlUSSZNEl
7Ilwf/80O+M3pHLak6xuFWCN/IP2R1kMm8qEaQRdQBblYaj1F6NN07O8kjdDr4hYvaAscaPyoFpr
vDfW/KOkD4M5qhtD7foNT5pqm7eFs5YD+0JTnoaf17+2qbx5PUE2B5bHLHNs6PdJGu90MeXPsruV
k5jV1Vn/un03NHkHst69BL+pFXxR+PjhCmcnlL0dw3hInAWZrbjHW5U8S0ZnC5JvPMvStQrDDdKG
47iDUPs1HJ1/A+j41K9QOjiIcnQ2qQnPYQIF+9DHbnY9BI27GC4ER68rkJnJGuTuxjH/6md43bDt
HIz9PFFG6yEJtTP57PYMEjBbJ2Mq/goOMsx8a1fN/r+2y/EszRkvf2mxJcvlrCtSRHddCzdfuqPf
ilJE51aEOoT8zNIZmiKd2X6/3lrl2AZY5rr21PHgksG6bwztl0wJ265Aoq2u7Z1MCbNrO08YETy1
7EJlryB2XqcBveIwG7zt1UNJ1177LmofPdOrHlMjfZNImDIO3a1Tlt62Y+kkJetPNrRKSMbF7qaz
lSp1dhK8tiRJJEpQQP/pIjW2klFUa6Rwxs00FMnkO17+gO5hfJAAqWudhEnZY9usr+ZueH4DEClH
FNBt1eVDQ0hZzCaQ3RziDLp/xqtsxWIMg2N8HdJkCLdjSJyuVAbUNDW9UM8i8TYa2bEHYzlMqF88
hFn5Y9Lr5ChLst7t9K+hsk4eVFsZ1xMvbfeWgdZxhDj13eQ0/YuVdM2mrUSzHZaiqWjOwY7DaCVb
CzP27qvaPMpGWVX2/dozVO1RlvDLQZ53yoo7PNh/n03VtlFY2484ZbdPSnLu9Hx41Bb78yEjhe4F
rerLNllnhwo2VtFAQGjpL+u85NzWnX7q4+xyG2hPo+rL4h8DjdwiLc4g+GADYYr560pyQJzlwb7Q
XTe95OwTEF3QCGGFzl5Rcv0uDwb7f5yxw99qTgD6qyV6RCSNKMXCQgAeMFS9dZKlblSsO4wxvsuS
PAD5n1YxTuc7IxsQ6u7d8KknnroMltMEUassv+5o3TcJqtvLjK2wrNMwKOLJFoCk0hwPyPlNl39S
jKz12hS2iwQqH588xHV9lxqGcpalaYBHOw7amyzVztCf6sKddymZs1MUChwll0Pyz5kVed2uTapP
2SPVqq8esjil6coyyxhbQrNFghYS0Ixlre+hln0ZqtS7V5eGbGkoTMCsCMJC0y8G7x6y8dcI2K6/
5lKHrmOlh36BKBjabD6aqF/OevOULTAFh0f7vikJo8gOsm5YxIAUsLDXQU2hmI+Ot82ds22NKzvR
I8DSuXmRh8EbsWHDQ3fbY6jECz0Nwl2AztPSYsJfHA1CarKfbAVc+NLjyraXylq5Z2OJYrt3UljL
09DY92WDLC+tShD+BeYT/r3ASyj3Bv35dhYqk1iXS50S0mom3u+tt35jYZ0wu/khhqH6JDhLOoSv
/0LeVX+qyEbK+hoPesJmTblXx6j6FLwmZWNpv/UdGx4kOHnlXupvw3Ncau5qoNkPrY5izYyP0zsv
EgigL2f1UifPZJ1slf2GvhZ/trre8DW2qIN65Q1C3ymzAUmuFYgkocR/BICykVW3enlW2G147lyz
2XlWMr+YaXBWMOn4ezkBMjnIE0zhrzVOjZPv1Yo84Jvo4k4clVp7SAPeISL5zcnTxpsx63GngQAJ
36m9HGSDMevi6P1nhMtferlSgRyMW8B4GPNaL8Z2N7iV9sJXqeyGNMzXspg2II0twja+LDZjwmsa
O4WwjvRuZSj6dhjiGOwQQz0Qjn7FL+9OaQ3tRU5cxxWB1aUobCb2cmLtARFedIIn9wGBsU0p9PHi
LeSgZMQiVLXCdQ/riVR20JrGO4phSBomWbnSvNR8V+ycaK2SV/DcKuO9LpvPyTLSh5D458u/DFK0
SV3nhW6fc2y1FSVO2CutwxDUJb+YdSRPhnnNimXvbcO2tpmi57sJjDfxcRZfWTQakzerZfGVxRY/
1dWciepxmlLzqKeeskIGavpQEU1a9Z2VnQi59O9g0nITzwTZS5SmAt3MGz88F9FeBJ+yk9Erspcc
/G+9DAUuSK7ZgmhI0r+bylnOULbd12Vl8Y/L0qtJh2JbKYO2Jn+YXW6H2EAPrlTPt5pMYx33wWSt
6toqT7IBd5H8Avm9O6kI+37kGb9l1plXXMLsfTZV1jYh8/nR1806XTBLsYOJQVi27ilGCfZ+7LE8
v4KZGBnUcfKaVu3XSC3IriNlh/SfkZWeGdeREu2ExeTjVLT7CK+K702+GxGs+lXjROlXZW+/Wqh0
bIp+iM51pSR3tTLqW8+yi2ciLeS2nN78q5s7X45KiumzE3P03hKMX4MqExdhklrVLOJ3kGCTp7gJ
xCrM0upHNLioPJA5SwJWVKVsPubIq9BsacQ9cpH9wa2LTzb92boaTWJRGC+h9zS539hwgqntol+L
0UkC6+0zzzRnFRRW9KC1gb533cTeF4ZGkgj8PTa9w/hp2gU2NqytmhJ8diwInWZ5l6DSipceCsGq
xCNkr3lF8aKSqoLu6c2r0hTlyzAN6n2LWyK/u+JF9rBGdx/OU/ogq+zaa1ax64qD7D+HvbWrMi1d
y1aC+O0FebRHeSlZ5YpxjdVO9yhLrTA8+Eb4mMi5o6hWtjaeykjDcjN2aBSAYMtvsu9YZPUliywY
35FiYKYTZS+Eri59mhffjAiMtImkz7F2XbC1M6SORiu+TcGEmmdn8k+Bl8dHqf6Q3RUNbNLosrGX
RXQZnKIdPgujq/Y46zVbWY2P6bo14wwuRaYfCl1UGzlpr1jHgh/ji523UPIM8wCGLHlKChPfHhNw
d+P0+FMVfcBSWLFWE01+KltQRmLqIXnlQ7Kyw7rbo+KlkCBdyv/Lwdeplqv96wRaiAto3BaoryyK
DS3MfvQsXmMNMbJOKy1f1ufaOK/LcDCu3ep8/K1b66a/d7PZLB1U9snnKZKW4CQR/46S1vMbR8Mv
oZ3NdxXn3Rw96DdV9cS9bVfCn5eHKPuDfufBzdjIol1Z5OEJFJxkMTBe+9Bu34RRm5cxCxPSmEzW
2xZk4g6Jw7j3bXL+f8FmX6t6TnACYNNdrHneN9PATQ7rRPUJsZZ+Oyatchd4VXcHudvdGlGpPMYT
gm8Cjvc3q+8uuhw/J8hADVH9d5ljUTE67YBCK97DZeDlF6ecugMy1tM+Dpr2PpsUVIWxInkjQfQz
i3vxK1T3lm5wH5Wmv7qpO+JGw29PWUhmcVxpO5gB3bEVM26tfW5tIrQ/X9TlQcHb+/hDsRu0rImJ
4RfZ7xNDDfaTUofrttGN1zxq3X1ZEYSQxQlI2T5RkvhaxOTU2Otek1yLQ8ivNMP6bK0WsfmaqiPZ
ciPPWV8ptlY8UrSLa2eHdPW+wkjx2mrXYbt3iAhdx4rCYZ+XCqwGl7GlTfakmTTsH5e7gt6TYRun
9NfWzIJI2rkqKpRLq+eV0T7UlOnamnqBsgt7Tb22zmkc7EixQ8ZYZq4dEiFYghvXVkvD6dnSERyX
U4lINXZqi46qLLK2abu5a5AtWMbm4zDvdCvANGW5rtbr4w77NqhaU3No3LLdB1P+ivfQOPqwLJuz
PPD1fp3Fxr3TzOPpzx6ym4Dy6pPIS3ey2JSYDOfCwjRpsY/MTN09e3MLzqgM7ll8DQdxFDvaViHi
p7JS9pOHsIh/OBHIUlmSjbaC/mSXDdt4GX/rGqfEotKYXNitTp61uvqi51ia3uZucGa9c4V1bKKA
FU92C2I4txVaOWs5sZbx8PEj2OMZLOu728WCAvuRSikeEl7If7s+FI4GkaM83si+t4s5enKw3KY8
3eq7UMmOaFe/ySvf5o5y3V0RGNOuczjPgaNBFV3sVuRBiXBaER4u2dPCKvtPdZoKq/VlWccq459T
i1Qa+i1IDhhKtlYBWJyup7JrW6aKL1r8+GTLf5muTaOdHoSkFpZLTss8dtjxViTL5qS4SIx4+kaL
XfZm6OB6g+YdqpD/clm0rcThvUkUZ9XywrcaDzdZr42ucahqlW0s4KsPrYEKZjfAnUE5m68Z0QBZ
n2TeeJjFCDlQTo4tDzkScIXEQNjQaqQC5KFsY+9ULwdZbFur2qoBRHFZN1QVSWpy/KWv6qpJZCp2
zrHTOuckbdadZ8x3LMImsbGlwQ6cfkPgi3Ulydlny46yRYuwbVx6i2XsrV6eeYH2NUwWr2Pr0Dqa
BZqrP6q02U2TrpyANKSumZ3lYTIjBKuWgzyTdREJozU46Hr1RwNS4xAQl7Gyc6z0u0kti+Mf9bKH
HEqaPNjWbJevV/y3i8mxWu39IIC4ROYI/aZDMG3VxR5xWg7gur4OpTRQTKGVHOxQ3dSyeOszGKG6
Uj1l2OmNE/uWZkUYStfhwSmzdDeIMH2LguRRUkrmJoj5t2h/7+EBRv/vPQKlatfT3CIP66Eg6nUt
was2zE+66mxMA6/dW5WTxogj3Mq3EbWedHujqM7QY7KTrL92dibVWfcZjnZW17UPaM3DbDFx7BiJ
nXik+2pnjy1V4VeT1T5cK8u82QHoW4RcqSuWQ1On0YZ3bHUtp7k2aA7+MQlq2rO62Dgt3k6jMqmr
NA261a0udoXjXMuF9G66NWkacqq+HCkrf2uX5aZBC+OP6f6147jcgWyRBzmjrblfdbcivzoWdtnH
zSscYbYJBLS1R8Zl9MtwKs8jboxkdopKvavgpqiGoChbuqDRu3XY1nAr+Za3stKu7cUUZDLidVKj
fWoMzVMVqTxL9Mg5uF5CuGSok0fd/ZBtsgbEabx3iDyubnW2hY9HlMOm0xKrfhJgBZ6KJ9ldHlLD
Y9uuus71GrLOFGqMaIho9nrhDnstU8HAZFl6JhiXnhtiH3uBCkQVFNrA/67LUbbIPmA5W/DYPTrO
S2/ZAHdS2xa9gWRYlurHwkr65iXIMPy1KqzwPDd8zqxo/NQyMOu1lbXkoStM6dIQgETeTMepglTP
xjF8QEgTg0YFBmbCq7M/ZOb0N0T7FSSUIfTTbgBrZHhglkwEBdKoe1ECkni9USPd4SC9raZJfFCW
fRfcpWJjjNP4UjaAySMbZX3NTQ7XmTA6JbgSIPjY8fNLs/wSzBkiqm15Z1g6eVxnSkuyQ/8pyzN5
aKKm2JuNgdhTGJ7tfw6E1uC+jzzWssjVd6rbfMrGW/0ffeexEgu27V/nuA0Vidsf8eTbyLlv9fLs
VjeXbnSKkM1e7uCPK93q5M0kM9LLLi6E/3R1czPaVXaO0FZoNWeEYTGqd0JjO7pZs6njGfx+9ug5
EDmVonVfylx/KLFfuldJpL40nTb7s9Omd/2QeS9z0DVr4i4OnwGtZjPYW4Pt/0Zfit7ipTsrQHDk
THFfa/jGiO+y0UIq6Cng58Ke+1QnVokNW8hPHe91jsEiZ0sGCiyDLMtTZNKHI4jWhfcxeq9ZgM93
Og4XWYLK+Zzl6nB/LQmTwJY7PlxLtrPP5kJ9lCUvIUJioxuQG847+HNow0M738uDDhB2kweGCkSB
urwyvxpqEJVYrrjuplWtzobhv7QgquKHPKH2txkqdALu41Ds8jTCjP6fmSHHe5vcAH3pYcIJ3Skz
N2iP2Q8toJsHs3Di/WQ6MMv6EmjJcjCIipwzrOf1gLcRdqXUdUa4M+p5ZHtKSfaNI1P3azuCro69
z0OHaVKsjCc1moZ1RmTrByo8lWb/qFHaW6tJpp8MpXQuU09aTTZUsM3x7VQ/+8GCwzm3PyFkubup
aYtjhlkDIoC30xh49pG0bjOv4lAvjq1m4901KsEBSwdizhAqbasuX0QPDJwVvj4Q3CtfMjY4uxor
7LVszSAXnusheyMYnbarbph9t4uap3JJqqIyM/uWg4tjH3qYAsCQwlaky9VjowXz9ZDkw+/FH8ps
Zwj9KuEdUSF4KctZMBfit6Js+KMuXfqVbo4FrRyize2GZ4u1r4EDjUKQ8ZgysXGEWsOKjeJHzaph
wlRN9aPp7RdvVI2XpBvNfeKYwTYt++BdgUYwAqX5Uc1Ijub91F5iNTPOI9nOVVWP+f0YCbXZhSFM
tByUF3oYQ3DQmgSvyEYPHvTlwFtTdRkWIltMuH8DBpZNejPgGkOj7MYS/ZPwdXyUc8iDsCNA4OEW
Wiq4NGHOeJsjZWga0zejLFHaJJGOK1QX76IeRHjQW+ISo+NwKSqB5msT2EQiKN4axFLMzBbok4EJ
061Bsa3qrADcdKoc5dy8cT6MMEBrWdTOnQ2x+H3ofthLdYAH1KFbgoNkCSofBHO41+C6ooA1KLij
2soJ8rC5GcKMxM/SIOtkq6XxmotYO32Aw1YrNAh9JZude68FIe46ZvRDndKnpqqUlxJo176ZTX2b
VrnykVvKSnaYcNhed1VinuTIIAeqI61XsBl5yjSV/O6XFURrpax2iXEf25Z+T0Ry2IaZgoPIP3Xy
rI5FtVrCGdvJm3o4hLwZ9dPo8o/JWHmw6lS/eMWLLBgFDwg/A/R3GAvnb6eeumTDvjvdmDD41rdR
1TI+NMreb6bA2ckGeSsB2AcsfEJE5hdXbAcqvtI14m3C8/2+L7XQJ6FPwLmep51TNc5GdnMDUgS2
6bHuLq3/51FWH1WvHeZLiqH3D4gT9Q+wEZD6MPBJJpN0utV3UU6ieJ5dXgfpJhuSVFVPhFgPcpCs
5+9F9KEdlhCXY9yT7SbCPrj2u2qpH1JUJ/Z26A44P5WwQb5fc8s3p1Hsde+BrzNC0R4aHKP2ILOM
e6tsvkbziX6AHv5lhN1PpgvPV50/qQDoLNI0wsLFKQow9LxJA8qGth/v8zRR13qqAQZu3POkoaom
FaniXt+FauSeZUnWL1WylzeLYHdN/Op5AeDPtMVzOenBo5I9ARKG8rIcZiyZ1nE1RltZBC662ChX
066KZ4Qt3e7UaO10b80ZQpZk3VdQquaDbIyccdriwpxvZCt+t+NdluPDI1vrDEWvCRyXbJRVMC2A
2prTvSxZATGGoDkFvN7k+nrxm04XO40eQOk6BZC+ksWbX/XV6EaWx6VPUyntSnpaq447wo3WpmfX
RbZTVzAyZcs7PyuweniZGF+npSSrVF1/QyY2Pcv+Df+yO2ziWXWWHi4wosdemATwmcyDTIHIBkgx
HRsdPbpgj8UWcOTpU6aPk2qzezSjM3kpdc0NDY/I2ulsbH2em49j3ZeAK/VkNWUTfntKj0tA9xG2
lveQHG0eNo8O3O50msi2ppmzM4mub13Hs7dmkX6UcakA0reVlSA9uScde0AIOHr0Ah7uGhzFby6B
brNFoVnTTQONC3O8yDPFAm5UlQg46jZfa6wMGfbt5SJ67K2IP7FKE4olcsaSPKgBbsdNYK7dQieK
myxI8r0zPk7esiPykPYNuT4SGFNxNPR6Xr3qESxv5DOO/P5HHxjbXwUSe0+laoSH0M0+vT78LuLQ
2wWR5u2TQCG2xeswq2TEf9H8akVTurMXNIPbjIe4Lvlb0c9xI2yKTcufkJN6KGEibgWyB0kA+rzS
XjpD++ZpuuurIMLWZhcQ7VQcvzZIEKkTwJ8h7Fb9wK+HKEGO51SLbReaIeqD56nIn5Mn9PVZQAAi
EbEB9OxAPC3HZk2mYzMMHeuymsZ3I7BFXxTtuSMcHxKx/zuxciRmK6PdhIVWbctWyfzBBGCqp/0K
XUmATtGnZnfz97bqdvgXHprZujfKWr3zGrCtLE79xovq3Nei6VfQfa9z1Jd59/2JFDafRfOJyuAu
9vL3PgNMopcdVNziSQet5g815vK68h7mycqqK5aVqsV+TJjf0/wD3a+twSeTe5jmjU7zU2WbsLbM
N9gA1RHIMW8nmL34ZtwTMlCUYaXPeQrAyvqmR/oM4Js9pRcVYkWHT8ikmzJngZ0yzKaqMrlENsjq
OSRvZyV4FIxFtwMt+l0Z8vylC35VSOjuIKG9KkRH2SfMl3IkgJRFi+DUmLJ4zM5a1fQLeEz+krlC
lYnwAhDJ4Wcah/VFmwzM0NKXru+1V8M59iAoV0ogXjR4IesCZYP1yDOAiKd5wF78Ys7jsRAqTlxJ
dhlaPJ80KDKbOeHLINHb7yLwpMcoPHhVu3F0zBODosYixxweOy2q2Xy21S6yER3s++4B6MfarKcB
FLJ51ApX8dUoykDadc/OXJCwnIp53QV5fRTxcKg7sLlILZGaBb6udOp+GOCYFWYO8BVcF7L1ZPsj
BwuVkjRR2+EW1+PKEAX2xXWAOeOaI7rK3rVdhHZmpK5sEJAC6YX9PMNjMLEA8rUg1468lruroVPY
ugf1gRi2b1btBIpDPcaegB9eVZG+qaaqOXYJwun38rSC95b6v7XNukpFXtj9rlG7Q1ES6AIdySg5
iyabrxOEeATFge5n4zzsIHvksJ3N2sfqfURHY26Owov0rdWp96peVkeA5DO/sMjFLoX343UzATLp
9Okna5UNTWb2HhuxqMmzM/BZ/cKjrSOukIeroHTwoErdv5/wc/qMXV7gJqeK/Fz/odvOswg6Xyen
dwjhqm6cuP+rbPh6hDc/lKaNgG+JdjMZ+CJfRLJ7775Okwj9YIxXbfGSR3O1STuAyHX3M3PQLAGo
6yCbWpabWYnc+74ODtnsKs8BAr/BFN1pRveaW22xRbnks81TZeMEDV8ewo6o//Rn1RY9KXwS1VpT
PDdR/y2szRYlw8jeJTYJlXLotkFf5yvuN7nLsnHnRXwgWYlmi55Z/bkq+LC0VLxkA3l9veLVJRC7
JM62MwHlvS2aU5YVSPskxetQqiuxeMPgU4lNFJ5pZDSTbVsEp7pEVSLhx6hq/UMZaB+R7hCqaeo7
lfeNVTf3/QbmonVUdEUQs0/MQyoQuajb6pfQisLHk9pQ61+o9MT+aMZYkzcphqnhY5sb2h6F3jrs
rDUKyIXTPKupeKtMNfI9Y+TV180ukWOH29oY0BcOwabWXnbQNTYJiZt8tLU3+13iTiunOZVt6rv2
ZPvCyzF8z0p3W5DuuXRAFuuwaS+51RHNRY4EMTV4WK1Q0aRsuldi+rEveuvDKEIYWYSc7oXq7YcU
zRO3ORbK9NNz0L+yvE9ryLD/NIZDTubJjwTpYhbncTVZwPkK3XNXhKHHPW9eKdk11GzSrLqLh5Zn
sDuaW8wzdL9bnD6NVHuD0D2CXa1P5uR667js8c5IIKeKIb6Th15Y8R3Z0bs0q22ow3YGjLd/dhMI
FkSW/MxW/K6tf8WG9WYN01+13pIDi8wTYOy7EhaiMxFHNG23WqOD8N5gNrpx8vQFWXHrMrLc+22d
1vsybLKHbAKHp0Tdo+hm3+yydJOxqVvrELMQxYpx+NIGsLSZveo0nJUrXRgIArnJvs7c8IQtTYDa
jxHdzV5mHQJ2akcRJdoxHgwYmlE+3xVxMuxzRJBPQMONnSbEdO6jLGQzC60VeEy17QeMEck1aZsy
TpyHrA2jTVifqw5ajylskqkYQKKdwZY4r/A5jBD/XS0oyFWbqOTNTSDxlhDWi2142AXOonptmn2v
2PgN5LH72pK0X9WO1aG2H6Ex3AEDMiYsmZDIV9/nijcnreqLD6UiJ+ol7XgoLdNaQ3lt/JbH5cdo
wfSJ4LV8QCtuASeDfQCniutfJ4wPFjCcFaFqfYx21+HhK1S8NS38M4iLfIQIovg81ocP4um8sCVV
/6F5Qe9noKQ+PAspJGt264+w4BGBjmH1AYVsRFQbibdQMY4YDuoX9Cc9AhJOsJbFWMz6JVdgEY3R
x9wm5QpekgmmO2y3lTmyyJrmMbJ5Jw7C/8fWmTW3qmNt+BdRxTzcgmc7dmwn2WefG2pPBzGDmPn1
3wPp7nR1fTcqS2Di2CAtrfUOZn9tEXG9Nvyv59GVOwBn7JVZgDaVl0O1zBzrhVibjJL3qsxSeWtT
vrLBDHqbT4nEUIqU9zigkYwoTBcZSxYUNR+gUcB+Ixz07NHUAhvI+E5VlQbjlOaH22eUmNEGgeNf
PqnpTLsePZENSCE7wA3L8HvNyG61NTj+JFJjm5IC9g2r3+tl6uFJngy7ubr2aT0duiYJrzP/i5LY
FzCL71kcilcSqZ2PJhVLllTUG1LoKPoV86ttTizYpZwCEgmg61DupjDFTlbtky6AzNDujMUEtSuS
AEZ8erOHrjx6M06rSDviwVLNf5ddic9IOe9rXPm2U+V9AA7edHJIIL7w/IcziN+pdgX/ig02BMPh
dgat7djbMI0jP8xItDYSHRzBy12SQBkSIRpf2pC92kp61ZepO8pIXNl5Jzcd2qEKOmws3ALiAwkB
tFhDK+i83PHVvKQQyfLQJqH9GCqPpLqV75rOqPyhJKlRepG7STGA8xsqy9smruzN5Mr+hFCH/ZII
LeGmm8EtNKTLNJMJtSCEvjllcimMGpCucZmQptv21pSc4XbUewJ/i092QzetPmgoZgilCc8tjyri
UNUv05k7jNiEdeiRoonjhBTy5Gjbtg3LfRmJLDCT98bW6tdoGnWfjNrfzN5UmAcxnQrL76e+8uMm
Um521XTX0R4Vv6Bc/9KIQQRoNvOPq94pxnqjKEnzpK18JdsNuKED+FNKFCgLCwNtR9NQpkfz0keU
1lW19Aq9ccctMV7bhmojNoreKQpdHFNz9wUh930fKZnfu+rNJKGzNexp8rVWObVe+S6E7VyKVvkj
R36o0dKMF7Oqi20zpb8bA/yORFQc55zXspPJJeuH0VeSyfFHXAZa1n1UIVhWVDs/YeQdbqcQ9yDR
w5TuwhDTNaQ7hKP8MUdzOJsh8K2xioO4G62gEdwnXaXnJ0X0UEANEqPTWB7dqccZxC3rC5pjV1Wy
pTKAihhYIupYbgCWJSITuX2Wo4ejy0jwpMm+2UOy3cajAmWtFvMht7IGaGX11jblXVEBvCGw3eyd
pvmuiUwPDKmZPGEZD59n3uZuhCU3R0c3wrVoyYl2fZxukYMmgo+0aaOy+6i8WJzgKKlUr+a/m8YA
K0dYsOGhgEOBz3owjyPuQ533PQsL02+dnlwHMk1jhjZ0Y98olY7XEZAhmkXNLnOjDwexmu3o6biZ
imw7j5HNZrjnC+p7sbOjUN0KJ/vAEGjc1KTMtkiuqtssBk1YKhFCK3p1KUb0sJqQJSq3TcN3kITb
KUnvBG2etIEI4z05uOyUIr1rq7p9Jsa/YHbZImOevBqapuwrHiQ/nF4zABxDnoh7w342sig0Gy51
EwGvpK0bdqyq1In02dlVRjTu88rWNgkAG1+4yMkmt0iMFuFN0wc5CMmN5aT32BNn23LltkUil7p1
ru566HiH2VE9GL+InDCHQ6Xp03zXIfw+d3aJnFeCFwN66rtwUreN40ofunK2Cz2LmSQU0RaVp+8a
ujvbumuGp5aTFsph39S6jtWX5+FZaiD8VYfJuMH88clP5ZJjcX+Q/sx2QsHpYjI2TgZGJiIpB1rf
kTiaSATt9DAH5jOKj5j8DDzXQAEbCKi9lUFPSLGrLRTMa5QgQIeX7aPOoHAZFAI9av5yBEGfjebk
q0TSZoc1GPPPT2QWhrNIsrsS1nPQq1r4Ihrju21Sh5/76pR0qTgWE9O1qQDnKqlmVM7ZYZcJ9fSM
9+5Gw4UuqGsNRaQyhDoXglNKm1OrF4C8xgxNx6j2QwRW96rCnqWvLfnZWDMoCLPMsUayrXvopfMO
jiZmGCmE1G5W2KmPeQIQwKuPWF52p3EQ/Wl99dVEttmd8gToFJwaVmqHdDv49v1UZO6eH7c6GZla
nWzyXbt2Lq8TYr8nJJHmU5KzafPgJQXr1dyWYkCXjfuaAiMyNGeyF65Pqv8qNE+e0rr4kG5OAqUw
B3mY45wtsger2c0mZIm76TQYHVrmToMXrq3luW9ZqLPohXnslcUQr9qP01ycWEUKNkFjuLW68sOO
QQW0fVRyfVItDT67uVkGSlzG7KXc8LQ2hK/EoXF6tUi770JFlae5k+hlDdZeMh2epJqCXYwJS/1a
lm9J2v5q2qL7/K7WV+vXFM8W2udTOLsov3RiHy5ulOs+Y33lLt3Fmo/feyOrYuRD09hjOJzs6B1S
U8VEt9WQ+md3QVXWc5IPo4gKLWjUOj227UzBfd5oQ3rXFC/BzZ5/jOKbhQwlShBE8E0ThgGT1PIB
6ltfNtdUYbpAQjeI0ynM/VgNw/2c1YehqRFWKHBFTOLj0MJLVAjWgMGOxmn9BIh5UBd25nfKdhV+
FYY7B+vLRosrtr+h4cctIEqkQqB/v5WFx9ZqMMnXYEh1AuignwQc86By4LHVP905+0nexeWbDdGQ
63XLZXdMHw8sbFBjcVx/q0ofy5NcmrW7NiZiHtzmy0/5/x0OMaL/r7MHx2t20yBILhZ7rRoCzJa/
sznpgsZEFW5rKyYCI0V66Ovco6jDCVGF/3fpJoilT770JPhM4dRA7mh6EH+76bfAU4IK4Kgp7SXM
uviYKTly7rcOm8BdF/f3IqwuKfPACZVsHNKq/AdychGJ8gaaVofH7KzfGrThSYcr7tZJpeIDjKac
ECXzI6zzgrl7znfaEN0dqmJh/sR3/V2qrrHvlzSBaln5aYyQiZRSP08a1jZ7iAjOs5M8w17vgpfM
yzdvpUFiP1BEECn74aiUdsqj405XMSHIZjlKQ9REntFDvKHus1OoCnS5W4WwCjLWma/miBaMYvkz
VWdfGQFpuYbup15kPlE8KqoqPXnl/JsfG38aQKtHcyjw1tSTdhNTItOH1rsOYjb2JJUrWGNBwhZi
Y8mmvKk5pMaebVQgsirxuywqb1ZCxRkhK0T7iz1E+3lDFcbjLASfjRFlWzxudHdO/wL1L89hkZgB
lsjFplHm+pIinGFopfJRMc3unFG6xwxfojvemdSkrbn9NaZi78wt3vOt+XQcUe55BIpDSB79oyxC
FBMS5UcXmlWAPG0PYlRkV0Vl39N4/bbKYvEjquJ3MkkBDtzm9z4SdwRRnT+5IJ/GuqAXin3LQsKX
IkpqX6rYtpmN/ZPMvEsugDnKUdvuQLLkQWkQjktXQ7QiW7IpoyY96ijOb5zcnA+omM77mdLBBpSm
sZmVttkSPm7Kakj2ar3kOzwyUgWZ1lZ09hWgP3aFon8U8EmMpIy/h0plwwSnmKA/00otF/JKvFUN
e340g/q9bbS/iqGtUSeHMEm1nzoMXi2Jm3joAA3FBs3l9C6SNIfcmk5MUtt2yrNznVfD2VqydxNQ
38GQ9cHrpfKO9fVWeAYpVRh7m7DLtmOURO8gBX8KjKZeTKkrb4ZqKdhnqMPW7XKQjVYZ7zI5ut8l
+WvpuWDrm3A6k/iMNpmJnFJPBfmAIv/GRcn9R+MNRuCkjnZjB2AcZRU3+wbu2TM2W1jvVML/SOSD
LS/5LTEkJp7WjLtXZtXiPWIePKMXd6MOSW0ooviVVX+QFYipkcaVP0vbe4I2DndR7EAYrmc8tuZ0
vpFi+D3p7XGeRPscmta9dwhbxAV4Zoym5R4lcKajtf6d8WFPa807pZaW+V/9z8Prmevg2l+b9fSv
d3+N/b+XWA/bc7jO84iVKceIzCfsj8XU+PNlOWB3vPbXV+t608cqJ639/3r5dfzr9HVsbf5nbL3O
OjZpbbEx1Gr02dtlaL8VRcWiurxUHUIY0qn/HjV6k4BgOZ4pQHa3+LH9q//51s9WTJQBFUvZRamo
T2tTLcvsYJaIj619s5n+3Ue9miiyTy7lpEcPS1N5HNzcCAARRY91rMptZvfEHPbr2NqocNPVeAgv
n0O5nb5GTGNfb2pxbjyaqPl/jq0HimaW1HcWrePl4p9jidL4mtarx68xdpwBYvbGrTQzbRu7VbS3
KqTGS6W2rmplqtcw92KWvrH9IV3tIweI/NRVZTzNoci3NgZE93Ka2T5Fk4/EW/k9BnGxTzCAPFAY
gbUMOxGTvY2me/2mlxm5lLB4scu+uZhJtndZY884eRIizWl2hDm2T9nynwskW/eIu7wXMnOu0A/V
rcK2i2klsl+GdkyI8NWXdGxPiKHkZ9x7BZY6ALlBUc1bw9NsTE9y9OPK+YdwkJ3ki/aeJPRfilaq
39FbKzZisIutOmuvlJs7tpgdMo1lOgYN6oZ7U5ZUelQEmTQdohyh9ybte/W9dgYAo226sCnIJGX4
Q2FBFRl/JdVvo+kadsoAGrvI+pgHs9rkcOceWYxIQTWWP8nlT+d1SEZ6d/Wy/Lj21gaicLRroH5v
1vPXsbbT3z2rl5e118flTIVpfGnbyQOn1opNmafDoxBhAQ02HrZKNAyPdSwuCXYBR13Xnocr5zmu
8z/I0PzrhHlEqpqsJBiU5Rprk+v/xIMl7utlvGqOjyrWhf7XCX2H3YOpyOy4jtU8t5dWCa9eQw1/
KjfoJUav2pyrmHim085xoyU9wbS9jkVWfM8LKqjrkFX2oG6z8tc6r69D8TBPgVpp+n7tJlNTPiay
4p9XKLDA1gEqrZjXFeQKHPQ1qRLnkDTMr0i2/Bt0+3lKMxOfa+G3r/H/PY8UfwEc0tB36/W+Tuy1
+DlSjWNnkw8BCk7lC5KB5tEYF/2cOh79dWxt+lItX9qliRIFOKc+zYvmE9Sc/xz4OllLZ+dQ6err
19D6asrC8uVrzE3yP6oniX5k7PmubJKXUqdkLDDr/Xz1NWYrLSAC6Z3WMxQqTJ+nFVGdHRQdMEyr
ozqeVCZmKGrevkckgrYhMcNu7WqizHFD6OBdO1bzLsJwAfksucLl5HgQ+SERAlD10h1EV+EYDM4E
qSb2XsJ+N7wMfFtpkmFeuiZF9YPegNxvh85+Hws5HIRCxLYezcYmPbSymjaRCVe+b23nFEqCEjsl
O6cqmkAkLbPfnL5gC+aJj7Vn5Vr6XOoEay92Q/vNMC1Uktr8vg6VXUQ0kVfzZe2CmDIDPBy/1+g8
bPSx9t6suFeQBIuVreV57ptGaHRQC4K6tVsi9YL+GkHOerLBdPEKg+G8HgxBdLx907mt+2CYDJ6r
qnpVl4umLeFu63nFZT0RW2JiuqnDGQnjQn8dG1h5tqJBhcpjf+/FVQ+JhiVvXBe2dW1ydSck3bmU
cdoeukhg2Pp8cLJmJ5w+A/sZxfsCtZC3aLhXlcx3noIxdDYsupeD/SRJYFH81bptCSrrXUl7slOZ
+q2LUlb3qcjfLW2ciPOZ5TCNyYjFDec8x9Cd0RHN3ntlpNjihR/IQWPBMSL+7HXmfu3V1SDfHOPI
7BhvbbwsHVBBJ0fXPehbKVLURSjem5FMVlZTkoJGox+0InICQU1gyfI5QQ/SZRtnZrcjjbXkxlzC
+fw5dUYRmHoeHTx9g/io+2ovfjBro2cHw1RuRiG/dbqCFY9bTzc+NDIc5Ui+OmPvohjQIhOKx0Fk
V1ANdTQEUc0qf7RF/xqGtfqGk+GKuPGl6YXPnLxWWhOrq0rN9zNpoIuWZn0llhjDLs2XqIiyzyFt
DOOTYvSPpMl+VbZrHBpsLK7CQh9uIsQ953X+F7F388s1xbUfc+0PNhu71GssNku3Zpp9AvKCGnbb
ApewUt9DXPlbtOCvRSH9CG+MdzNpjjFA3l9ajjCc8pphY/LQ7fKMMm+xKzXytIWSFFt3SCqK3vE3
gr5637sQGUTrCfTp0/bV7EtJIsCOf0nxQ41me+812oLOL9zNpJIjLBJRYpztkrRVQcbas36fk6F4
G7pkYRdm4rR2sxq9UUATF5j39mvYTdShuqGGq2GMr7E0F35Z0uxABSeHpkYjxFKKA3ZPmDhktjyQ
9JNbc6GVszM3HoT+/PmZGiQFig0gqG2iUOinqJX5id7GJG9s39TvuA4+opkZyGCq3UWhXuL2XYD6
UrTqXXdaNGvz4m6xW3vvZ1e7t42+W48hfeqdOzy0/dH+3TE5v5vC8Z55hTw/FhnvvWVMuGhjwrwc
GxGCI9eMq+nSU9FbfNQ9mful11MsfhQ48a499ICrR+OlOxFW1ntb1pjtFvl+PdZ5lnp3Qnn47FVm
fW+H+WiqqYqshX5I62y+5kvTqsN5TlqddA29qmv6Xe8qNlpGun0ddc1hzzvlPhkdNAPWQWM5klis
MdOUn3Nd2ld10DgaTu28NeO4R7B26a+H1oYCJjZP/XXtfF4qrxuLompJGjUfxGHoc9KSjcAwzbWk
gDCEctjaLZc/QBHA5t0L7JmqBXAiumOrc/bsqvOxE9PbZ3c9osmqP8VWes2z/i+zTMpjTsbr2vf1
vxoUMJ0tvnJ18D8HBtUbX3Q+yte5reFoht+MWu0DIEdaZLlK3JIMGvUEwQAzjG5G6o470UOm1DI1
uvEkQRKw+3m6LB5G69h6nos10G3turX5CuOOLMPy/q/xuW6QL5K2gi5jJAnlQm0jplDAOKUpkrYA
YAzFcsgqisjLWGwyeyIEFAHnsNu33Creq7AW17XneVO4QCtxJF8ODm2i7JXBTthIF92bahf6i43v
B4iRFtALZ9TAUtkcP9eOkNSY0KufL2tXa4FyQMbL9mu3morkGA4eyOHlnch45rd5iD//8DpkW1MQ
yyx6rD0rH0ixDmiirN0Y7/etbS6J6OXtwraqE1wM21+7me5YrxIK7tpbP18b6YfMzuXr+tnzBec1
WomCn+byuRdg0aRr1XbtVpjLc2sWuN2sn83OkUFKEIJaeuvV4rB/zSpSvBSWKa1ZWqEGSt3Ik02x
gETyVDNXm2VzUG0qQxHmn+/OWE5+EkXODwDEZ8krPOl4nhpr/oe8xcdEJvR71UEXoSgvnvh8s9QT
Gvp4dFZXEBzZoSrt8NQasziHoRIfqEMWhxIRz5ueJx8Z8my/28l5mBN+7Y5b/S7y0sZyOR1PWoWp
sZuAviH3E/8+UohvyOCzMdAiN7lmY5GAxImiMyXSfTLOb/ZcGD5ynMA3qsx+aeeunP281ri9eVL7
LL+tjWLb2Y1sKBLZ4Q8HhcegT2Ggu0NNPS2qewBXQM/h0KlobHawWLx2PAOWn4+yqX9im6kcLS2f
3qyu5rYbXzX84D/wXftVzG5AgR7l7ircCVv8qbs8vcVJjG5t5ig7aPrqR2UlGkFru9Nc3X4X9p6S
WPbNmOdhZyhxsnWV7Bwp3i/CdfVkyviPGZc/u1GYlHdq56CBGKXK5mKchdDYKJMMBSbID54w0r8H
ikTZZLlAkWqKlQ4PdlqP3kYXlJdqgACPstyTkU8o+WF63hYJ5i+oE1Ml0L7Vc+QdLI/KJ8D3bFsL
5DFNB7DSABa+afrwYv3twvq+DoX2MNTmBBG99qlCRTu1JCNmIXdJ4mUk36sSm0vHuI3j3zqOJ8a9
bG33MOUd8ocjAGUZkGdUDppCXQ1OU72DO68jDxIap19APdRrRgZsg76SvSnsYvGRnY8sj0hs2tH3
Onflc9ZZtBnSbw6Fe8DdjiBjSqOYo7iMXvJrKjBdHAe0c7Fa/GeGBlO1uocbYNQEVi/aO8VbbW/V
ljhFVkFWPq7cTVSoxgfIz5+DlVT/mKhgUgv6E3ddDflbkKwvK8QhhrbzVUTqjjj3DQ+11OLXGpTK
2lub2mq1HcR5kmPLGWsTVjpIl9E7h5BVHsioaMD+kgPYiG2CF8Ot10z1OVFa3Xo6te61ayGkeM0T
tOCXgz3owudgQMYe7f6yDhmwD/ZObNebxk21p9cbLShPAERLbx3SDAvBtzZLT+sbltXnaLAyE7vE
h1ILF7XPqntOIZBWM67uaw9PqmibuSEWOsvBkZ0N9er2tPY8XeuesZKBEHCQpF/HdDxCjr1X2LBo
eMPaEJTseDSwF13eELnKtE3rVAWNwBlE1clrp1N9WA4qSzMOJP4USAPH9QxS3cMpLFGB+rpk5GYn
xFfTz8+cx0MZxN70nBLSHZOl6c8mxBqtkOKU5YKVrmyTf+zWRlea2OnhCPuRDb8rPHHfyGkGk2GN
WJMUxls1Vr9EitDEeowUrRogTukdQIyab7aGn6HSe8N2Pbcw9OhUY1MTrEcHlUoP9uvWPjRfWe8r
wDByyk+eIIKAihY/1gZxlHJbp2G5Tf8zpk9x7ke1h3i3rcePKRpBeYUe2t/mPhOx8XTLznims8Kk
D6bluHYTxeuO2gw8ZD1FG2zjyQI2OXn8eX7RUEYeUWk92Mvb60jugLuHCKLDbauVznmsTZo0zHbN
MB6dKHEeLdro1zFRoJnrANBKM4IdjSPNfj2ZjKC4oyXHniZsiwDUb7PlCxq3AJv/dT3Z/VPmSriF
2Q8wCtuUB1w6HYu7pvvsrmOtKTdSYz1be5iYlvu5BmD32dVD3jXn+xDgxm0dGo2Zcl6XqNh61NFz
HZvm8KQVPBhrT7ZKf2gtWXIGf3Rtenu6VYBDXj6HYEHiaDV4vuEU8avj8pi3aGfZk2761HapFBtD
9FgbTxV7tTTm69obQ7e5xtLdl3oWp8HcLFlgWTv+erSMWeUzSyd11qTJ7mvM8NI/nqqy6PVVc9di
WGV/HLxFx0Z9rA33EQoePdXqr7HQHN5lrI4XFH3URx+FyUVq9l9fJ6TsU1DeaJr915iLXVk7fl60
6QcEK5ARCqzRni56nLy2o5dfWQPzKyX0Uw8J4rT2MMq0VX996WXiobVme/yvsfVtVlP+lG0YbbSq
zgH5FM59bVxJltCBEABDnbFKVQDpUouRwyaFo/qUSVg9w7QiveYl8X4dy+OCXGUCxFwUZRVMdaj6
3PvhcT3ZNPBoLVEpNkzgP5WKHVbGNLuNulg+5Vw9WhKFL+i9ymeZInJrCiUMVOigeD0MZ6cze74A
DgrgUxsKqSClNFs+1UkmtyZxj+vBdQifMY3kfeMdtWmorpM5nm0pen7PwXhvzKE6eaPsQAVNUf4i
o2pbVFtFHapN0zhyo1nRDPAobHamYjgvfQpFI+nDdLEf2+Lj9q0xwhI+fH8Jq/7F6iMU2wU1KXgJ
P8Mu2VkCwYPUYqdTEgF4lVYfxtj+PbsFCDZ5VPsI5oQiwHSrvb5piUGChuij8PAX0nN/BiUcjLEC
kTRkNV+rfeBjYNebYNBVZTiBmHjXpBPvIxYEEtwqkHRAyn2vn9UZrblWUwyKC7CTXGWfjfoH+y4m
G9ALm8pQr3mXHTGjVi51V0GP7Qf3mPcQ4AzjPWmGhO2fyz4ZtGfeC/c555Z2mqhok+9oSSYapZ8X
UwtnyldHnHRRJ6Z8O+EG4FV96rczaySb4Re1v2ui8V4XEb4JEoM91Sa8x8i4mE2i7hSMUfwy/pjn
+Y2K0CZutWpX2q177nPcYEgE8PKrmQYU4G2jPiNa9g2ExYgLXdvvKkfg46rr4bUvfnMZcUJuxfDR
fR4CxzSo3JaKdsmJVXNrVO9GxpWHOp/PFoKzkQAkkitYLqY6nLwpPTTaIE+yC+UW+8hh0zhOdMlc
OW/UVv8WjfgHgJjqttEMRUOdq7sF/ONe6+a7ksT1IUet8YJMIrgS1pRt1jjtpSpLsiT6AH9rDoOo
nvoLQIJDJxFkbGUaFLLae/noHQtjqjcZcQNbK1P4Bm5agey7g1UviMCo07bmYKc7AMI/kWr6sZiJ
Hkyq5AHfVh8Ah+sC1NnI4HHf2I0CXC9t27NGi04CcC20JNixdwarvWHDtlF/1qk+wasz5XkAaHBU
loSH0dzXiFpbwmpCFG6jjjpIJhBmKVIkI+KhVd/1/EdvK9csg+eLOEqQJXfQy//MrlGfqL+prISp
RHNNPU1lrT1MGB4mtz3lXlsOKfgbpw6MQsSXrqijUzQSYeQaz+8k8OXJugq5vWG5e6uclJXTo0nh
xO8Y9RJgpuRQ7VrKvbCnn66pupfRTduAVGArSIV+gh3wVqO2ZDvHqBc4QkSQabQC07JSLpmSbxAB
imBI4t9NXuGSHZsH1vI+BbGCvJXc8YX+IzMsYkbS8FQfMOVoa+uVxIjuJ6DLNmHSPD23gWPmNri/
qUZ5FJJ5MFHMYB76Jqg6cgKyeEXTVL30caxd2qVxTAwrHUiYWeELPQq3ZgdST2g6OxTF6Zh7rWYb
pakbAMraxWX0W6HygBJDjKIQqYxfvTVUHy2y5izah67Axs5x4TTpETUQdYSe6hEev0QNQJ75zo6k
Dah71pV5xdY893EDeM8SVfDnHWuBUG8myMW30SPBLvVuoiocPRBWYflsaxBKodqBwzeTywjy0sc2
i6iCTWGXqnB4zJbk9ZxFO9tb1Gfr/nfkhjkCZQbwRlfPADGYBcDDcC9mrBp1CPN+p0Flav8MkAZj
YL/bxgPOJ22HrLPjm0WrBghNl1u17EAodwoGLJqqIB+JXkwUhRQWKvc51dNjFHZzIdWYB3M3IYqW
tzfYyw8yzY1voSd/9CYdFKgeWkfHdk9K2HsnJQ3dk7XgdOqk+9G43qWKmWbNRmEay+r6MKOwhIXq
3wNA1H3ddX/jfWDACbajrVKl08uAV9HFIXlcLgTiKNOfmeOewT9MRNljyDc4/D2yaye7EQFfSpKt
bnSh35SQKPKkJlHRRiZVt8o61G5d+lZqt3ug6yWgOM8CdMNisIPMfHIKilJ6ieYW0rHPyupcsjyl
tkmTZF9NrbnvZe39lXlvcJk6tQ1/zbbcwHlnLfUWiIzyKzb6oLDy6KSPEf6Itdps2Kl7hx7g2d4C
BwruhJKUErJ56yDcO1ZJ0kM1N8SML95oDa/ZgEaRQw8xmXTbmtFbkSv2+auph9L57NpE/kdbQhHD
5utqhcSO3mCBY3RzgJ615+3CKPQC4aG+pjH1BWyZfV2NeBRD0zjPMqFsSvTxOyv0bRGl00mdkW9C
KOquJdEfa3GIgqpzQbd4vRnZnbEQL80inmMWo3ZRTdneh76drm2yzNz0vCpq7zIm1K1ltq8iRxVB
5vAzggk7Ki37j67PiDys+CPNdHQOzfLVMkZ7NxYx+++lCd2X2evgobVasm26e+Y06UmwPThloRNv
jBICAGzs+GzZ5l2PDNgb3sgdhd3jAOKK/F6yHRR5nzGoJLHH5qxbBM60/LBiwOylIg1VGFiiaS1e
VyAw/9MoHfWiHm3T0sMuwxBIaoUVSI0x91rSLPg1OMieL4UAZda3eoitK4ZbcCQwA/XgWEc9aKwp
GiZ2nCHvJTVyQVD6yI1anhtzelXFPELtCO3NiCpNMC1dZAqmoDf5sczMBWjmiAxeSYf05KyBLvLM
8gwi4zBMMFKAK107s7srLf5PhZmkGx0TzTlYMXNiIfBb4M+2zjAVcApm9zpmmkYo2OU3j9LcKWnq
jxm40TteG6ANyx9iiLN3tcAlxmt/u2XIzb1mCZwlVSBnnZ1Oxg3leK72sjYTSxgAK0/ZhOvZaIBj
r1atrQLYMwQpMMnCPK2XwbXyLZZRccyTiil77JwNht3AQygpAIIr56BEMS12Spvnwg5MpryXQYPS
KwEK4L827NKGv4fkSPiSkGA9pLP4EEjBIT66m7CW2zjOCMF9wRsB0N6kGr8u+r+ZEmS9/Id9TXtu
h3wvR8kyCSowdbC0VlNIQi08TimPjvheFpXxDQl5FDnHh55G1iEblMdMEmCht6r72lyMB5K/1c44
JN4oqNZvvGT2jiK2rgmltCDTkVVq1QLhPwPEuH12TX26aFnyNqrsUkUdIaMooAwvJk11iK5N2vD3
gAJ9fCpARLnsdjYFb7Bclf0pHJFN/3SDoz2B7bpIYysTGwGTeVpbcPVF1jebMrO9V1gAzk2d3mYQ
fK8GYAS7iJpdnaTfKgID5CtjoJUVxdS1O2d6TsxX5QA0FWWfdq4gfjIy4C/Wpog6I6irsj/Ajijf
OlM2hxG2SLB29dRpwBtLC79QpXkhXOb/aTt7o1fR78lWpn2ZZPMZ4Y/Xfgbsbbp2eouQcrlFjSap
DCOF6fROtrWkXe8raOBGBDtDSZGYy/l4C1PDHZAKdgRFxjLynXnMt+yibwZ5DmbxTZ7fOgFY7Edh
v2Fa1h7zBTNTLbg6AcLiaP4fY+e1JCeyru0rIgJvTstX+1a3WuaE0GgkvPdc/X740Fr07n/mj32S
kQ6ogiRJ8xrnMVpwo7UxqVeAEeGCJJVg0qM3RTH8Y/zfLMmX6tny2tU3ZcB99VrodLusSAkF6Nno
IKe1ugoO/mnCEfJiha9xA1LAfxmbID0F0Hnt1oBbNIwvCJWjbojn3aqrIRghwQ1lJhMGN3ZQ8l4E
N6Sg81NIkuNfk9sEN+CyrPnIYJVfIlF5o60KLtlFosnMChIsLP7eUBegfd1WR0GoVM7TAilkLJvd
FD1w66DB68HfJYq2rCOQG4DFOrKr8s1R8kOiBjjk/m32Ayjm5cY1yxkltuETbS1R56NAFSVznLMp
u0jNyGm5M8giBn+Ob5eTSC0tVKed7WTpQX5lgtY0G7AIny2ufuegUc+iMOJ4e0juwxUM589ueX6j
GTmXHDVq2QOWIJH7L9GYKTJbWhjfSTLLqnNYKjr+M8tvysF9BnhnXOSS8jNwXg6jakCcpK+OXln+
LcelYwDHfHmM6xOWTMFL5T67LtZCGt3yxlLvzkit4MkE6GPF/kprgHbLDvU4peNR1esfggeWYABG
3dXw61hPRXIkqwYbM6LKSenj3eYom94rzitUg+89zMWj14Q8URsJ0VObNC/y7O3EfRxY9znNtUG3
bg0RensM3dneKm5Sh+lfG6LZtj00sMM6EOomOMjjkqchsRKPz2QnUWkFVqj77Ct3O6/o8xt8HT3Q
ZxJdAogItA3lXOH1Tt8yJDNABGDOWA1jBPouKkc7OFKARHaN/GaNzmkPGsqOLnK9sWlYo24OcZt8
mUf9Ru7cepeglu4KK50Ocq/lriRtwfy/1RBfWTAA8kzkCIlJ3tocJC2BkeIY0nQhEE1EH4fukzz4
tWnKrdlag5TUrHzuKjDsB7kV8iP1vub+tEGh71lBZ5RrVX+1i20Icpfr/TVzp58BXhmnjNEAre5F
q/IWpm14ymeIzq0+fdKXrkM+21lsO+c5mEECY8e3U6FzooTboCdkJXnx/1z43W+QKLZXkN31UF9r
rk8PNRkcSntDP0gXIN/3Drnxiw0ga/yUwuVdb+4Kp3j31rwDVXy8gwbbeEUEa3JuTkaYa/MxdsPv
Spepx+0O0wne6I4LpXvrXNT+KcPE8iS/pferx9Se1RMajf28b7Lwrh10BZjH0g8tr7UcKbF/zfO6
ckY4IEwO0hL6OD0xhGHqsjQEfUTayYRjvTWfpYJdzVQw9f2ABNtFWvDYWcNlyi2mJdUxdwaMj9wF
XPmv17WL9OqHYIW93ACusABStrY3x/euvgAYjcKuF3kburelW5aWJMktr2D1Z+mRLH12jr5TDWBW
0icnUOgjpb4E29v6romuUSmfK2+4eI25l5awHoKtwFl5axs2CKQvZMLenFHovm5v+NaWJU+SwdIK
1b4/NYD0zqETnaTMlMYuNbbjPzZBSctTk9h6jKTX6IdySX7IW5ttWdn2n64HWzk2+FPzGsCV26XA
Y4oUkFtvg3BePhy6B9E00JmoTvoJHwr26RkXyBMfbB1jUOcxn9tnh7EB88M7nRWLWS3w2E6ec0Ap
Q93dWgtWdR7L53xwu5NpzgwlGl09qEHB2k2PwMyODd6T8A6mfLGLNOehPgRR+ehgXrw9eLmqJNfX
aUtL5tZMPhxSDGl76bEflMYoQb101xLTE+hLZgznSe6+nKQAzziBWaHZ9T60+r28JbDayZXou9zB
Nb7mFiJKMm+ZcA0+Qqr7ZguXIuSGdbGSXlkHhxoSL/iGMdE/Rz1wd2RMjnKPJZDHHi/DE4RymSNP
6V/5pN94sZGd1Hm8TcwSgTKvu0gno9Frt3B2S9RzD2ERrF8Ao/0bUn52lRPKk5cYPX27sGHsaPh7
HrwnzOLcFbPsJ/aLj+fZKZcWsXUGqqY6V47bfp/ejtqhnyDeb3exzBx60mT5zGRuZh18C7qQkErg
BXwFl2wwEveQH5Uq7K1BOTHQRRk167jqmMlgC7xudZ5c5zoBzGE/9ww9Eo3iyN5nOIato6t1FhVp
QcGem66tnTBc6ofaSIyTnF9+l29H47XVH2cjb0+qaTzLU90ercTyrvsZG1O0G4sCpX8o5H8maFvH
oci3X9LrwI7paYkjDdMHMP5HLbNz2PltPtwjyG5egKZVN8LaGaKuuqEt/C7DLFufrzyJrY/ZHgwf
6F8p9Exz8uqDBUEaWQzHwOGk4CVw6cEPKAQeS26ZPBlp1oHK2qMFPNgv8A35b2cuFbYefXuSa4Ne
+vvtJmylEpMq//9TMVYbYS/db129/BhJrmPxLS2xNXOOsP1gQIswgwx0lc6+qHgsShW57DrkkigO
m7xqa5R97T+w+vVDKb/z3ShjPbbM3T2wgDs2BLHH4EMv41c2R1i6ltdkLpCD2QeT+R2tFdaTwz65
FE0Yqkepvkb95QsaAQbpgnQdx0lLlRHdFmx505yx5aChFKkBE1sGYfJ3tmBFSUr63Vh2/fXlPMLE
uR8LdN164g3w9JPNLtW8R6+3YBPqL1d+iFnf6K6uXmVYJoM6iUmwnnoZFkqSjSA0rwMIIFtlqbIl
JbYF22Pc8rZrfDg2yj93CHXQh9FnSsfZAQTIL5KWN487njCNX8rXHz+XWrGLlEF9N4yUR7i2vPlH
ANH+Ks01QkkX0PTyDMKuQ3JDWso/R+XotasClNNc3DI9fKSCBDBFtincB06IEDykdCvY5oBSIMFW
T5KD/3PQ6vy6/vqlJa9kj+2dWccza2OWXE/PO/ZP/vveSWytJdGPaTloPeu7Wh8v8PEoRWNjo7Vf
tRmpWelXttGDHPtPeVsVKV3H2RLdAnkeW1Jicty/nvXddEZqS8UPl/qnvA9n/XClYOnwMZqruxBG
3/KK4+HMXkU1r3NVeeElYCkFciY0IibvyzLbFmx5c4YnKPQ76lStQXStJN2tnHyr+q5Eor4ZgBBi
C35t0fKyyHuyvSzbS/Wvedth8t5JvX/K+7+eyp/zhdxfxKD9xoOLQxvD2mUsLB+uLVhnslv63VrF
P1X/kLfOJ5bTrleQ83yos15hSLw7TRl+q50X7qVrkDmoxLZvtPQhW1Ji24Bsq/wh70NS6vk9ggH9
T61GEiEpbIh8vJzsvTO8lSa8RiVX0jNL2Uyrsyo76V7xsnXvgKmgjW9pZV5o5JKWnp+xUMCKkpVZ
7rp05AdWO++le2D1H0nWBmXgP3S1tdOwVdYQpHcpyhkSJuJvh3/qbrem4Mikf6uzNYMt70NzkaSU
jkGTsmThwvQa1Nk8dI6eznuZ/yYADFguSsbXoB2i0/rGy03ZgrVb3dJyu/41KQXbqyvJgIWUP923
pD+cQfLmLAE7oSW8Rltnvw6s13J5PtuRDV4lTN6yq8XCiLGskLybOW7V5FgJZGCwJSX2oZ50olve
uz8uJR8OGbxKOc7GPajApxoqBa4BUoOVckMDybF8uEoc8doX6br8LMmyi9yZMunz7DKrzq7JHOsi
L/v2RNd3/91i5ruhwlZVYvJ4o6JnRW+ttC5y5Q6iJ0YcIZOio5U9zF7JdgxqLtr0IK/ouk4pLWCc
9bj5Ki/yn1WtWg2OWGezddKwOZjn2TVBIhiWOKQ1CeqG3crdlvatQEH/LLR25aI77MwWBmR0yNvK
h6VrwdnU/VvhbFtsAEQq2jVyV+W51BlUJr0qXssYnonwyfXlAc8tojvtup754fbLTX33iNap63rX
Zc4i0fU1j9icnD1zOspdlstugfyALSk39kPeOquTko9kzq2mFG9/SQ9DfW9jrbfDxhCruCD337oi
Hs8GQoBHHcYsSahnCJAWV3wmKbV09s4MB5mepdTzgHnqSYJ3Ux28RFp21pZzqEmd3ZdB3e6k1txl
40WZS/Og9hkgvWEodk3Eqy6Bl7nm3vYAeGpgiu7SxD2pUWjlRySDMFxmZn9kVRLU8ORcGz1oHuFk
sdeMaCzE88zBvShW71J/fF0Q7Z8CZGA/wb+pD6jGjahykJS8DMGjLGF7oh5RgYjtKv0Uew7KgmZ3
P8VoITjAFk46e/tnz/Lnp7RqfsJ3vPSmVr6NuYmrVup/z0uG5DU+8Dd+oIIUz5rX3putHx6r9ezs
+gEbDlqLOs4w7IKmrr/UM5hepuTlZ11N7T2KOsCrImS71GKxBTBZSp5zq0K/SVUPFRLBKEOV4Lgx
YqwexqWEpSTMBAYcBcJEOzeFXT7MU1I9SEyCrCgcdM/yHGFhFuGtIg4OZYX8kD8N30w2z86tukj5
ZWplYEeCEsdhWQDeuT4zt7iIUb1WIXwaPkaiKgqGhzYrwAR57cB8uCncG5AabK95LLa3qH5N/RQ9
DUsA0SV68tXkO7KaylWyygyTbnQXUeUqED4zLHZrnOCpQQ37SWUn9ClVNG0/jWPADIKC2PaAVqU2
9zLHUhQP2d00DN2DlnTe47wEdQZsz6Ztwa6mxlYQ6lm610oHV7SB3RlzwmxuHHV0YfxfUxLND2sK
NAfKvw5tbju+iizvEZWZaF+F7Q7dU+PoaJZ5mKYmR+MNMH1haOaN7QB1BtaqHXRbT9odVvDIYOAA
XnpheVdBtbtrlmBL0j7PScEa6oC0kQ03rdRv8tlMjb1mGtqNBMUU/Cez6CtlP3mw3L0wZbEZUYPX
3gcw6tpj/y0Z8q8GW+ngwqH7826Z8JlBJoJWKCpUYvr5F9udX8I80b9NTQJaAUGc12DMgF2jg/U4
a+wlW1Ni3VZu3t/ofdxe0jQuHngEGpT/Vv3UjAqNK0vNe9XoX2tUg+7dKHkc7KqB+qrUn+KejSMH
scejJKWArdDPyK/nx3rc9Rh37KaleqylmPLFYLmW49jBJstRoN3SZxzeHWzl3510Nm/lVHVjag+O
F14gh+HUmSGLduKDUx22X9AGye8wnJP1vLUxt49N1x5zFVmbvY/Fch9kLxgVzizaFw1zZdu8hWjR
fIJ73j+wdHyVFEa77SdM6yBDZSNiTUsNyXOM8uNBifuquuhx4RoIUBvaDysWS1SBQXeHflp/Vw8s
K5cpaidS4KBkcUUGMwHNxq3QTaU9I7ap7SUptydL1eVT5YAJW+6PPY4AXaploBef7fH3+nfSJPfP
dlHDOVvuH6rTIPKyycOfnjYzDibKKRKVoApmGO5bWlrb2CIh+S5TiqWkg9xxGB4BzoDAC4YduC4s
FcqKTkmvv9Z1EF56ewjQeA+r72V5kvJ4COtTqqPaVM2Kw4K14uIWznrgtQmi4K5bgiFB98Q1/PO7
gr5PsZN5C3w7PkJhiG/LMcPDcAkkJnkms2wsG2wU1WItavAb/JeKcshaezu6GzEH/L8ckroD+ApV
O388TdsViNw+jw+lymrg/sOvk9pykako9eYubRceBduOptXCgEWR8j5aghyBiXtJTr6PYmHkD5DX
1ZjF9aW4VFEu322VJIaD3i0fvo59ZA6OXVZVwrLy8MSYFOXGebOA4qMsJaUfDpWkXLhFdfTiIAS+
HipXe3dEppvHrgSg8bFg+VVTGUN2fJ4L+2uKPSnIpdlNb9upSm/dMQJwoqG82WXsM6rsVhyTItRe
1DIc7ly9/isPNfVlsAv1RQ/rh44O9oG9aZguiA7y9esN9L+cutVvbaAlb27GqdjMKe9T1Azeokr5
Ah85eJRCswzu/SK2n6QMpPAxhVD3KV9qjvVbMmjmq+ZHxWctuUoVvjnZi9o00C8fwjqd7vpAS+/H
JUDcTx92ZlITtZt5R58NGm9JSh2Ipmzk+O4vNRlwL3VZu4S5lL5lXo2Otma0e0kafTNcDFxTD6Vp
oYi/s62u/4SNFdJF1qgfIwiVb02PLYIKX++88CvfgIKVBzvzzcuIZeZTaY+vQGi6b1b5Y3Yb94ul
uO1NVkZIJ9l6962ZAVKojpU/IaKDlm7Y/w4cu/0GZEs/zDEu4nbjv2qAz9CwbQfwnsTisD3OWMPC
F/5PFrTIP4Uf8nTLARWbzXfl4NVH/NpKFOac4jVTLPumSbsJze2+eNVhTH/C+n0nhQowtlcQGF9g
8qr3kmX7DfsL7lCeJTmiJnHVvCnZS7KOXfNpZpdOUnLGblDvVbTedBjRt8E0g0sorNC4rdGKgRZd
+6iw2fk9i+5xdwCLh6wn0rLHyh+cGynpW987mtpg0e5wO5l9eh4EY6K3Xq36PRyf6EaSTqTawBSi
/laSNkZE+EDq/p0kZ2X64fLNf5DU1GdP9Nf5kxGD7/HH4BJGg/KcZq16H/nQiEMfu6ohr54A+hyR
neifS6/9nMStegtYYXjW9ZZXJUZVvkrcO6kg+eginkqlzh4kSwITlaPIhsBQdzqGqwXusZkdPEv1
GDraU24+N01xcju3wrCwPiJjXt7ak1PcRh1kuUUsuLxVVIKmq1xkZtXpEHs9ouN21DyGmoMV+GS9
ohCWflOtyjuim1leJAlHB0i9XryV5ogkpdGDJViqaf3k79D0A1WTj7grqy1A8Sr9Boo6O0PHd046
ex/fbMu4zV3FejHDzLkvEwuAxVKtndRfE2jJK5827Z5hnYYbETF3CWYt9fes4DXgd/+Tt1WRmKW0
v6pe187/dLzeAoDp7PixHufmYVQq4NKFi/QdqC6TL9GvXPU/m+NgvzXOiD5Qrhd3WWjYKBtXKYi4
Yf7SV+6zVB2N9K6ODO9r3eTqwa1j6z4tPQxY6hq1FHRhP0NH+qkgfnWMi70LbOhOLXmp3DH+0WkA
xCzDbR49swtuFNtJzlEaqi+oqtQ7Ob0zf1VLr/nZsW8EjMiM0WGcjAtrtiWqu6X17NlojvO6Owhb
avkuyeoCZVw0qu5K+tQ7uwwPva/HNzXi5H8K1jpSXG658EgAPyPjf1DnQI0PUh6Ce7yTs8WOS6Zd
QSesHPO6JqVY97RkPPFqR2vNQNOfLTOxzqo9wN3eTmE55q0NvPzGCS3lmGqFji3V4Fws8L5XvG6a
O80wnZOdZNPThI/LoW/V5jNvowr0x3W+M3Z+RptH+d14r+6QMCQdC+v0/GK3hfkTTiJikSb9PK2P
lzZLHEgqwXysq6p+iPW2vphGNdxEbmvh7uuX2BJ0DvpYgFXp+GBm6iWyWH7vf4uD8XMSmcovBaTl
eqEs15CKK6y/p3T4ESqK81Wzmwy1Y21+CW20wRmiBI9QqN1ztoiKq4qf3vZpbJ1ZDkgfXahAYJwb
i/UzOjLbn8NvdMDfIR8qf+sBPsigkxhhMwhPAtf8laGMrHf9a4A1R9N+6jswy+gUN69ey5yw6yvt
EdxGBzwHhyV4V86BxTXfv+i6gQfV6CySBmqKW5zWZbcSc5yaLUAkEO67BFkX/Gs+ac7gveap91Wb
YuXe7D2Pe4B8bx2m9Y0kOwPludyJu6se9whTaYzLrl0J1K1oXO9zACF9Vw2het9Xpf85qudvuhXo
D5KaFwS4o1uPUtXTnNtIs/wnSYV9cG7TMv1kFrr/2Z/ZSyys5qU0HOezfx79zPkW86k8t6Panp12
CL4X+rkeavt7CSILy5yqvgzBUHzF5m7fW5H7iXnkHSYPxUPtK4jnB5A3uj7UdmveUhAV7DjjrLsw
WcYzYkcTLxHCa0Zk/BK7QwsxtdAJus9bhcaojUNld9ZpwFLwoVsCGsZ0aPBGPkhSCtiwLR6aGbct
LKtvATtx5aCrQDdgOLpj7a54MJbARor31lWM+9yp5k+sAnztymj6PkUL0KOFz4EOFJJ7qf41nofp
+1hH1n5c8qMl/3/Xd5Fc2ur7rs95gKftm8BF8O0/59/y/+38/7u+XFevBpjbnnk0cyveD0zYn8th
qp91x9TP9pKHXEb9LAU5k981T6ogFNk8l0veh2P5ciJnpXjnWOebKIG1sC29qlFPtIzsT56KfbSX
m6etmhSOseft6hq+QVA+KllrQZiE8zVq9RAcHd71Q4+OzSEbteJRgtHkeRX9m77Tmuqoh4l6F1QQ
8eikJIFCu3rXLoEkbUOBdL+ms+rQM11D6/E/pZK/JeUIyUPb7jaPALRtWeuZtnRKpzeP7mPJ7frR
Y/+BIpn3LYHPRKMq86vnwyXVR+fTZPfeDwMBOlYLveHRcl0MRxP0VopUjdh9hU0M8fjalMrJ0L35
C4oMw7njrCJ4+gYt6yrXCDPgfH3VWvc4YXsPfqex0bWcG/OKR5279hnciIXrgGGc9KYdb/Q6RLN7
MdwRR53VXMcKC8i5TL6kQIIere6jC8gKJnrvXM3ULBHXaf3nzEmUZwSiu4N+8bARS+YZTRcD7RhE
yB1zxxAEXkw81melyvozkz9k8Y3fldl+R2Jk+BLFOMEnXds/Rk2vXdS4za7+mJoPYaDjiaGU81sa
pr8BHWa/OTjEDv5GMU3UsbD+fcZP5myMXfBQFU3zXCyBoTI8DAvkEpcKhr5QkRogG1ZbPmgpvHgk
k9Xj4BXdg9SXahg8HTGNnDBAQ5wmWTzZgczjJdsnzwFiHfiqNekTokMYRFgYoxmdOp7wQasfrKBL
zhXUmvskg1RhjOZ857ggi2HH27dONkTXAinjW8+MrCvLHsWNN83DTVaN41VRo/I2MwqMffw+uksa
H4mnwXHvknLC67VmkSTqEv8Ut62KA4Nan1yvGCG6IrqMAFT/xP5EeUxjp3v2UXtCNxjsID0OaKCq
71/mDqsfzJ3H18hCHrkzd30XsigVFOrnhj3ofTiqxtvoumh5o3v6Be+ZfldF03jv40OFBHWeHqop
jFDCQj+ObxOEDz+d/0oa9+jjR/aV3esGXZto4drP0QtY0t+Rrc5/KYnxFwu/0MutgIXywNVPWcvH
2R/Mc7+cwY3x7wAHVmLxMDKhsidEOoGY/FWAS9Q784cH1oApYDbcoo06PtUYqS9q/DOia/W9Z00d
Usi8AcyMykvWaAjJIN43PsSotTAoHy+5qUSvvuI5D44Gm1aM4EOzh3Jn+cOlT4fpq2kzd9K04NUt
eFO0KS+QDVDHrxEAwGNQDv1FjtLj5Fobg3aTO9pwYC2xuIERFDNVXZDBlochh9/u1ixzQhBRqkjs
Xaa9lEjmx5Kt+piJPiEX2M4jeVXlwkNjA2+f4Rj4YJUtVo6t0r11GFjejL6aIV/BLcnQ22bdcoDp
sSRRtPOOU1vgc7kkdXOCtGRaxVWSflprO9iJ8Q6TB0hytsOkYAn0PMTvqTSn8nb0kgoHC2ISbHUk
Jnk4jVO70YEoDTlorP/DcTOCUSUE9f91bkm+u7SDj8CVkdDuXd52iFx/jMr5Jku/NlMYvtLn+rsi
dqyr7sOt6HPjRfUc/2wMobKfcx6z4xXxk10VF0nJQabhvbRd5t1blnJBumh+8LoGSmGbt1/60al2
xuAEP9pAeYVQ5P1tatopd+kO0AHfB1quR1RAlLfL4t8sZjyiDhL/VUV1zGenab8udvf7xOrKe9a5
b1VE3O8hClT3uVaFJ+RM511iqtX9ViClDLD+1DOx5ClaZ692b0BkcG5eziCHSMUt2dujs3OGmj3L
/17kw6mVMYEvpPtvKRhVBDOXi2wnkGQ6qBc2v+Kbgzsozl03BhgQYR2K44vSh1BIdOfJRMnxKbWX
3lcrQBiYobvmwfTFUil1Lw5LBfeOinFJrCL1vyaXPJy6h/toCSQPCKZ2xBeNXZCldCuQepJX1Wp2
MgdcASTZ2kZ+jJCFOXTxxPJ+Vf8VQVzwCrX+pgUT9Le+nN6ckkl7PTX+Sz7n/QGoWP+sdzFqmM6Y
PboGoioxIm73k9UPlwJULQqOEZh9bKuuVuqhCbL04oOjRg95qlanjLnuk4rWLisGrF6nVq2wsF5k
n/l14Z41b/dLYqOAYs2m+R1P0a9+k9o/S8u/UVnIDFDCgdeU1AlD6c9F2drI97HIwIZG93ucvDs/
z4ufRhP/UExWqektAdCDGrKsHjcsE6kFC0nPbM6Gz349NGiaM4GQ0tEJy9swgwoopTkWnnd+Pzc7
KY3TMMPzEk05KZ1aO32oFfN7spyJHY/8Ma2rFymLTZc1J4SWGJNHj2WrKg8xTkLEA2uOHiUmgZoF
32Zdra5blsRwQw0PMT4+61FbqepkzjlmI2oneU4TIjfpNvBOEQfdb/W266hDdt+YhX3jzzp15xhX
KphIL2PilWwR+WyeaKl267mddqvCo4KzHmnndEYqRgokGF1Ug/bKUqdWlKk6bcdovvKznEuU7f57
mndVLCeGQyYn387WY9Ox752pPKznlWI/jbnEu5qzrSh77LDMg2F7EMGW0ytDDUUQBuu7A6VgvaT8
wDBT/ZNnmm9rniG/YLv45CU0Qd/p1GsTtod//E9b7T/n1f7OAnQb1t+w3AWJvfuxy49bf5OUrBft
yuwxRtgVqvjZal31tliqSQXfrFnmkaiUSDDJ7Zeo6XZINwx/eewI3SvdcGK0gZ3a2Nw3SVTtawws
ggiqWdDkP6yimdDQA9PYq1c79Oez43W/gOVOhxRhRTX62esJ1pGmjR+Fhz6YN3TXMG3/rjPfOzFm
unWRMI0qPTpo9rRI2Xo/bQWL7LjbKTUdOUKzJnL4rscaY4O7lVsnb8wzL5DwPptN7+16Xjt0PabX
2q8AF3eftWDkZND8UMROHnq1uXNi+JcVqCcWdI4pq1uFqf8Ii+FOYddzKrBEnJBgKJcNv0Jh0yGB
73uBR8w01UtuI0V7rttEeVJjprwlfkZPlX9rMhbBXm7JGsYemlSa3K95GiYuu7kYsut2VMBK3iGr
kVzCN1V5kgI4aD/aGcZV1fZQOeeXpnppUnN4GhgItU6NFnrOlHyYgYwgXhbzQ4LPSonJCg452B5U
nYOyQzvuRqimpgfe0Eofem3EAWwJptR/rgd4/Flx6wSDBeqfoGC1eA/HbDzpBVpjkpejwHCecVlj
wfQ/ed3MQAJJU/1c4aJXuJb/mC0BchRe6VRPrY1cU9qiizMyhnmalyBKjfLiTs60kyQ9iPEUo0YB
YahZs7b8xja/RFZr3EiWq1Q6umTjjF1oUxwlTwJD93W2idBslCrvClDMM6ZmvbBkW3rB/u5U5Fe5
sOT54bCzvdY4tFPNjvXyI6UwStT81rIRIFyyLJbVHxxHOQxBGD8X5bGAEPzUalr0zJ757zGq/Oug
GfcIkad3I2ZVTxK4M1r/yFpZpy0vnfocEzeU+RNViRUojb6B53V3k1iJ9cRiv7Ue20X2cS583I/C
tsFFy2XS5qd4DM1W6Z7XNA5J1akuUnMPzpfysLT022XwHDfu4+wxOujnir2iqjOfPC9RHq3oNlgS
RhT/CUar/taxankzmekyLYTvg/sfwIyt3pigcpTOdL1yIkctbLwroicM77qHspgOa4uayygAa9zu
UEVuHos6C55NFsme9bh4Kf1gvJVqEjAk03fYApUXSUpdDZX1g1WBHJejJA9GRQolIblnDjfuPTXw
ntLc8J7Q5Z5vDKP7Hvg1KiFLvu5kPU5S8c6PXZj/Ug0FzCs79+G91GDk96RGmnEbzbS/YoraixJ4
9hNkUecJB7HqqIUuXgbj7DxJgdYi7qmWbM5IUgoQTDEfqpQBI84bCsqxYctWsmHs+4j+N+mtu61u
yNopZmaNc071Kj65E4gJ5CzD5xI2xAF7luRoOCij7Z228k+GZ6Acjn7LM1LP0bPZNnBDjYT1g5H1
UNdIMRVavEwkYOwy45aFm6c+j4w2ygA7PAWzEH9R6vMRHv4TW5Lo633JW7z88NbwwN8t1io+5tA3
EsOuOWP/+qZdWELdAmGUmASDACWXgEktwEnJRLq2O3s6O95jjOBLMb2GK/BqwXmrDLvrr6o+s8zS
MotdiA9bwBgZqoOkM2E99Gb2xVyIR93CpKmXn4A3EcwjW/hHVoWwG2qQLAqgu3sjgV6144zBUb3o
b/w3qqfezyjR0cBocmQfpbjvZxiiEo2RnUHyP4nZ5kA4n007VPbWO+ZOWJAk6IzErs0WotzFtRix
l9tlVeaM9gl2BzDMoC+YR2UyFCh23a+pM//2UYtIi+o8Yv91sLSXAF/Hm6Lrvzrc1tsIO7BTq5nf
w8n0juOCqk04TeHd0uNkR/m/292WmDwB9rDCoxlwrxRc0m7VTj/USWBeWozabmyjKK82k4Skiuud
onbnwbQ/p/xryxph6EPqUHnCNAGtZkzuIkg/K9YhriExL6S0fEFcO8vDkliGaMOxQhaE726v3TQo
WwSVzUaXUaLEl6Tj3bsbA0WZ+2Z7DRKKjrZXlMxnvZ8Ftyq0fppZqBwN664Y6vGmCe1hDQwzGm98
fblz2fQ90/TqBspvdePlFaLjEs1dr9eOEhXrVYlJkDh+BdrJQw1jwc4Xix1LaVQQdBh0/GPDKj0n
v0YZQgALR3T5mxLIH96SXWagLKPhm+kvHKZ5wSjK7SiEcyrRdmbBK8+c6bA9GWmnW1JinjZgbwWB
l867QCeQwFhgf1tgdWZ47kzrNlmw99IOJIiW5MAWx2mOmjvJKn0Lc4fAZTQitga9OBrYSs/z7Yvi
U6o1Ne6jRg4HbGGNrVGn04drgsgXJHnu6aIPUZnYGEggyThChViLlN81Q8rhFmPIdjc3To8rihKP
t45bHAxsutpinHZBhrVuiD/1QXUrZjG66p9Z+/nbS8dXrVyEdRmP4BtbYDgHlX5i6/yoZz280eQ+
K6pwh0YZG6VzGd7ZYGHuA7/bs9/e7IYpe8g0PhG5V1kHD5XVW7Vq93QZJVvorCyWVXdFbmCZ2s7q
M+x7/TIPOAjZLp60zpe2bvOTySYMKPaux4ulCU5RixGlme+UPmN/BJjggQ8unUb8aOqavZ+0STn6
SostTK+f0P5Hnm7+bJjpNS9L1u+wJIoa81s1VHgWTukJ+aXoaEH0K9ruLgxqdcfHEWZyWBSHBkJG
2N0h/AqeJGZLV1HZeg1iFlXgUu0RZYtOQ7V4RLcGKFyWKNic3s+lPuBv7DaHEomKxmWtsR9/Nw43
xu09rFI4fu69u2BK4n2EwZafxyq6pliURhrL1b2K8K0Ro46PaWbV/459GNkqSKr9OFvu2UfrRinb
S6uH3AR06CLT5k6bIVzxZjDBxQxvnrssXWIEyXis+dvh0730LZqGdoxjX/PkbCgTRGAFvH83KGdG
FPOe/cfvDJ7DozvB3y8VO0GbCJiOOzP2NOHmuMijAd/kjwe5N10S93lEAunCjqd6B5gW9wwXBwY1
50GXsHThzHcBgsFu4Kp4bXUmmlOwnkLld+vjLVOP90sL0mO7vU/D+ZdF4T5v+FBWTLIVx38o9O5n
laGO9D9cnddyq0C3rZ+IKkKTbgElS7Kc0w3ltEhNTg1Pvz/53/v8Vedm1bIsSzaCZvaYY37D5BIN
jXkirGmZ6TemLok5ei4iBNFTXfQk4DrMiTHBHUnkBEswFL4Wugyd4YoUgbUcKHN4jblfRFBeA3KZ
yQctaeF4vJfT+hlMiHUKceUsEL3s89hq2zLp4/sF4vrael+NJFUv0ZPPZdK2g8dGcDam6FoATo6V
HvHKbW0//dHgsAa1IpvYUOub3yJYIEAa2q9LRCJcIys7WAZKnp/r9xAXvNBaZBSn09NieFuCcLGP
pFixNKHTbWWHpBXfRWuM27VVY7Skstlq3kuqVVVg52W86WSFPjNVW9vR6tOa8oLzgDKYGcYlUfkA
mnI5jPonO/809Bd32ozdY18Q1dqR14Wev3H85t0YJvAsAJI8i9DjYXrBkWsBO8rTkBTPMqAaNMIV
/mrgE5gaDIsqg9xN97bQ9GAC2eXk4gWQWCswSYL5ktRHrR5VOekrHsRQ3Rj3hpXYfG95TfzpM07a
DqhT/ZOvb6tZAF+T6Tfm3DLqzWciFJ8n/JJ0XaClzkcfZOq1tzGo0YvQ2tQyukhmmICd2PyHfAPC
xHnPZ/u2VjTtpX8SJk8rjfls6VT/rOn5ZiJ1eGj6U7yOBMhWy454Xod02SrdL18kZ6NXPxXV+GGM
BMrrw3Incir/cb3iemuEQKLRafQJVugKyOSIZxiwYcI5EXb1CBAs/5w4SEHXEAqsWdqhURRZqTDa
cNhx7PVIugj+RAocrWbblXZ8T7bhsKG1k4eqdZ8dVUZWNbIQaGBopXwj415Ghk/Du++GLOj78hW/
KEOOA3toVWTkJeHedDqChK85sTij1abX5Asw/3vQaV7Qv04OBLo2K5i7nw9eZv7UWvFTZuZ331qE
BXaQ+XX2UCjcu2oel61X0izIDLzsnsRHlC7Jm4EKqkpgf/NSP+p5e9tehapquTZif63eJXph5hdO
scr2kwjg3nUbpTnXcefmMqV5kNUOasnVqNsm6lAb3BRKPEIO8D5YL6yaThLmxqErs4uLESNoZH1b
FvW/0nIPbet89hkbLyXuUk+WkdDlHqMKelA8kNcyx8zVe/PNQJpZAqo6anGgb0Yrh8gzT0XkaKTR
m9qwBJpdqSi2tG8PslEaTxjRM2sjCJUyB9fZLap7IuaNNnQpdqgAO3tFyUyr50rpW0Gq99ZLHfzD
eFYym9NMq998vc5vpjBJvStD7GGyUmjj8mVZBxnBn3lKu/W7Vs6rWS/3kxOapdNunUSdV9CchQN5
rid/0nCccw3G2qt7OIO1SUdN9IcijrFpO7s50yIvI+v+fcmaDz+RT04znpSDp1GfX9JB7ns8OIXi
nMiHfguSDTTNdEoBB2JoA4zWSTsqGnbgWhdZHdcnVHlb7tu+nhFxF5hx8KGBBpBdkdgfy6A+yKYu
A1dqz70HyGbIzPe+LL5ncHpWq96ZL/vFtosv1tqtU3YYRfm0MEYeSr1+aEbg5RkcpqnAUc3xeBSE
iO1q2gB4/iy0o37d0YAEptYfknG8J9OIDEEPfXwe3N9e9KApuMOSsU3UeyVA/gJQDjQxE3mpV2Cb
5MkcqvsCNE9grLO9Eb6/U45/eC97AH3Qhg61sgd4+wVm+QV7REqOJmnsR0Ix6lvmhrHwuWDTTa7I
JkbZQRUe7G+9HE6FPr+N/FJs/V4zTBiQPuWL32lHVr5HzGVNMI4uhz65NUimr21zN+TzXtXxtt/3
c7XtOSwsEuz86R2qgN5eRv0/gwJ2m9sMlWo/kKem9wSLKf9U1LA+R6ugn1Jt54yrd/biXymJUC7w
p1Wqe3XG4WT6w93oyZA8h/tmSD7skn0jI2REN8zy3WWmHj5pPYW0Zkh5EER/rpwbdATAxleUDZ0x
U9GojWfpGIzHnWCfcfDZLdflLdGjHXVApqNVcbmMr86AqLxKTwVweC4yV33QuhABdYHhyCqTp9qR
v82guqAc5By1/khiJEOHXaofJt1/cC2KyCWFnF0l09HqqbKbMf4YB667dTS3DjBvt5/OFuod5JQi
AnHnaJJuaBuDEsU7BXL3FQYhRqcECc1CO+wmi4PschiJPFlZ0I0yGk3XZ+Df84Ipn8uofOxLGFFT
oelb04LZ0HfZAwHwQwzbnhscleS9/6OrcTwZgMjYjdl7Lx6eNLGA3fTHDzFAGl+0DN/L+NH1/jaZ
QIr2GRnFfuFHEomgo8EhMcZHla5x8VCEtSIP2wRFYNT1EsW62Jfr5B0ImXx1M+A93MHHqfkxBmrj
ZebyrOHr5NlJaDUJczMMxZzTpc0eDJafiOkkXE3k96xZe0qy+h8ho2kgjJG2kvUc9x5BJdWXAbnO
WzumJAwSweLMI5+zOo9Je3QoFpOhup18mobki4C6OjNA9EKt/eLRtAjt5JoVYarvxWYHUHiTuvV8
bjXOEhXeeE0Y5G7uECCV93BU29fCbLk65tDpVv1iT6WiGJdFIDxqMEfi20iyfxN69nC06yshy1bw
3tT8bNfzxjBtRWFFaEbmwnZwxjttVs0h04o7K6EgJ5O2Mu1qZ6FMte06U9Cm044hbat3yghB6NlJ
ky/4VrBTCzx7qdFyBXDSaP8Q/T6zujjEjqVIBh7oVt6WDRgzEPcikLht96uddFEPEdOf8zBf7XM3
+nhTx19buyFq+ZQRzFohQgN8xHtXNBtGGe/ySYitXrXvQBZuxmqF+FxfEc0frSC4WvkGw/p1+twI
l0oID5SHSBC0ekLdWWdgJrGgV94O05JNNKQ7h7nDcI+zMBVif+YjCMhpXshsd8ytsJYnU3dObc4V
mHKEC0GoBF3JX9uNp0gOEIfLTWo4u8xRH6u6wTnzLHGkBuSCtJvS4DgRJX7LJAa2kZX9usOs0rBc
JXj7VYPMd/W2hdBD3sz+qBlbh8CjwLe1R1GL7QTg9rpI1QEcVEahFgzUuytdjvSPgoVNs46gA9+n
1PoyHW3ZxuYELJkRUoiGbE+lBG9HRWj7nP21xuwAhQmxiSnzK9T4Q5bCSCqsf5YzVIGjkPttqEms
m0iINnhBU7/PPN2EKudGBSmngeZzlri2+Yng8kuGcnOcCrrWJo37haiiwjQeAPaVEVYZBigtI9KL
2r7+wCZDI45Mk8a+V+yEDZfWUGrvGpNHHZA3Iai5HnrK8JYbLTjq4ahlnG11J4JeNs+5rBhHcm4A
Y0ZrTf08Dz6pvogUgSPT3UziONTO9dbBwt6In8Xwv5tyzSOMbA2n6XjvVvO728/fkET367KEjml8
1CqzoSXPIHoZvohVZ8MnmauQPojeiMepcO/H3mMsIy/PkzfSQGl1Gtn+e24PJNqX1lM8PIxCB9UN
Q5QEMRJ3dDeOVFqdpS1OwnC4dJOBPCf6GJ3uXhp2HVNdzVGa6XcEjjybE6mY/lhtk3R5SGN7wgvo
3tNQIcAlj2E2r2+e/+A5GiYR88riKwcVDkNOgU2BCb4uiXKzjhYotsScB1M30m9Id1pTnSv5DDbP
p9kZ7zknw65JrY3KDXZik8FTzazaaKZjhd5NnwDsRPTDu0A2uD/iOanczdzqb5qUtFpGcxcrmHsq
JgxPgkFr3TFMpuE7bbHe29aB+qKvJAXG7AY2VSW7r/miFwcqaRvqsCSlKvNDo54c3oY8BOlrYYw3
t2otI/S8/Gdx07eUPuWyjGWoTbABc99cDu7yWotMbmJzJwUN6Yo5VGZQk41DDkwtxreiSq4KNTv/
OOdT850u5IZAr6QzUFrJq9N2OUOki1M8K8Xd2ybVe9vMlByTM9Am7GkPp4RE+64PQ/mnicnIKNLm
dkjSrUWQyNZf1LEpzC+pMbCb5pDfr7yhdvjGkfRMQ7zeanhUgpYrfuNrLntDn0tpnvvbatn6UICX
BbkdP1cbxUUCna1mLLBlEkHS1cp7Zv9kjBaSZT91LE+6qwE1zxuShWKb1lPW71MAGwGmJTfoavNn
tsBOyWfDcatdUhsfrqHt3VWhn/i4eazmp65BncLr/oE380lFPW9bM71dQQ5D9i2KkDRYKATrpUuJ
cL1T3E25FBk4rD6xxGD9nv6Rb3kb+0QsZ6xRBkHn5eS++IY6Lh0wEjhzZMlb3WXqxGfFhwUS5T4r
fHOnXSOX02Y5SVuH+p5V4zbL2Kfp1P5NM79wjWIDwVR/XQ6dTZcsO36OLviYAL5ND8QKPReGqUUk
YO1eGCSNg7mNcQ/9+Oq19axXtO0ntxypNjGm2iuOM6KrGZ04ysJnm8oSFVsUvFybmGzRetsOe827
7pgfrYGXqsQzgWD7UHPwgmq27jVZIBkK622ib2kk8xSR/nPlqfjJKbXFU7I6e0NSoIuEUD5WJyoA
SHvsYT0Tdms7WhiNIQkjWN35aXLf/LLwxnR+ZiYrVTrdS8FOzemYp8lnYlGE/pZ2BDUsZk0e1PwE
gFRu8XDd5e50oq3AoJ8mb4VMhohN4Gm+klsX69H4TCrv0x37l17nxCzsF7IvHk2nikRCTiERwFDA
CZJdbvqOq4WxLhzi+97S38bB/tLcCV0Zp1tvkV2X64gxOfd/d80sJiamQzveFi0ccBYAbHBXeLPx
Hl83r56WnFZIhSC1T4XprAh3/XfTqm3rai+SSOLATa05nGsKb93GzRBztlDFjFXtMyou9MAW8qaO
h69KMEKRjitQSuxP3fjoSnG0SqcPTW2kpqqw3+sAqlWuaZG45vOOvrFhFJwo+rz+Tst0D7jipsvS
rV7YP6nXoVN1dAFJUiVKMduZS3NbOASKdq08NBORqaPebHCFfxZGj13UJKHbzjZ5QeM5H/C/xRXg
YHvDr3Ac04ubVZiE51OlGfCdHCMNGHqMZ+shHhihiON/a6U9mUQJKadOn7TiA2ZiZa9mqCU6bqzZ
vF1gj0XWYHy743Aw/eyxnumsMwH4M8TXg53Kj8WYXouKuWrSFqBf1fzN2Xy7FPO5zrHnxcknJcQn
wapp4NbT1m6Wj7G5zuXp3Mi10scRuNawx03cdtTmV6VS7ejipZG1IM3qmUkAvImakH74NokURV+d
SkmcUm0/lN4s6KBr72syn/QWhLRfnU2WcOF6u6GuvbCcgdxVwyabs7dMdiL819rNt23Jr7hp8Fqa
9X0JrXFwSxYXpyNtyR7A4x3Xat7E5MfjcmJW22iOzBk9mtqEOZ3JX6Ys9ssMljAlGzTPdUS9sZo4
G/Gcr8KKdHqqMLgSZkGqOdTDYVU5SYlZsV0T98gE5acj2g+5rpcJzhdtNefMFfLqFNDatDHyqxoP
ppfszC4P3XnEcKyRFpWvtwwv3UCtXXetbW1s8AbcfwzyKGXomVxd06pPezIdoOhjA1feCGSdP6qx
/AflIt646CmBRUXHWVydLfkyiiIiQPWuS4e3dKIFfj0F14WIKYwl+jZxOFGYn7hdZbxDEX+L3eEW
5fYSA8pnl8AcmmyNDSlERynKxyE130vlCDZ6KWUt81SeD+VJDNwYq+zxzyqQ6IgyiMfNnt3YI6Ha
b82Qf7P7fWIKdDiAzSdTeY0j5l7e7ObUNfE75QF+jJQSJUaoP2k0cjqDsJVxsYuNV5p7XEbIevli
UTK0CfmQ2ql2G+2WvearKtF219HdkpddRbXtzOzplb8tV1A0q5DFvurOVa3RIOAFNl6hfbPvDRZm
IUQWe3u1asxNliArCclKlJfcTNnMphFyAr19LWxym9jixd4tfWncaJIOVsskAp0Il42al+qMZxi7
ZfHbA+NxWdAtZDApwyoftKUHGu8W/e7vy/88BoY+57rsZRy5jHAA4m9M7lUDYeNuWZNlcE1/Um+e
yIBxE2DhuGoJW3851C4j6Qw5fTjoyIbAf+pao7bn79muBoXqKGKUPiD2bG1eVtn1u4kKvZu5h00d
AmQ2PJIv/DkO8jrZxd1n1eaDMCZ/58b/XDI7w0Uan/jIuNf02N1yXSTkHMt3bQSoWluU9s5s/MaV
x0VDhV3G8ZeVizFEIvIisAHCt4A46xV/k8Oy5LU32Xwt2VLtmLp4+GL3O/XN76nHvr2wCMdjfIDE
DCAdxWrwzVe/APptb5tFO7fXt8uuHRjLwT41Q773vRf4eWAPK5Il1iqclvy06s5D2VyaXExBLufH
KqH7LD3v0DUCSdO9FCbT5K730ykbiH/S3i22vM+vrQNfK5ENVXcUejKHfWdxRfikwDNVdkM+RhW1
Savo4Q8RxfXMZW0dqkkQqGOze9tbSSqATeDs0B2IBIbbwEQtLBdCY9Jtcru5dPn0pspr0KLKp11s
lf/mbO3PA6SNBHlbt9kpW4nPDXax6A9Y1sZP9bdscc9+8s/sLXqyHXloHhvOJvMqlsf8sZxfYiuD
LuSxR0sTKwkYsQ7UAMtB1Sr0/Jy9s2vPAT3VXZ7pxmvhs1rDjmV3i8SiSvKhjOwoRtQXZxK37LGf
HL187UtPbrROZBgtkjcYI4ywe+aOaSY9xOjBMng1HbrEDqEcIlKN4VX23Ewmw+omn7F57bauGsGQ
dlHsCDLlp8yjRS9sq3vO58okfzkjVcYTzRUQKoy403GfB8UeTiN3yaukFxaOYzDRND0ZEiCgboF8
meoGWxWCld38FHkL+6Wa93JBZzak7R9McRjKYQyWhMZUvyI+uW7xOSLycbeptaDC9NDLOj0k+XQt
oM13mxGXALUyAXeiuju9LGmsmPZXfW09xR8tCktoFBq163Dq0SyxyXY3CaOBI8XIfexwVlY1Yueo
M3cy3U7M14V4VJqNX9lQ0hfaHs41sWZsUfyydZzpl3HCQEYodl0KpYLyLlBdMd63ZKZHPfFGVyD/
EV3+nNhtKEd0GwVRw5iRNamlmkM+tRA/uCOkrYjDdsz08zDr25KaMlhcJqezlcRyoV/8Rlg7oY/t
FkLkYW1zN3CKapOaBLasCTeHJBH9cUZvLzwM7nmhXpwKk6k+PNM14/OvVqw/KLJx1uc3skZWZ98K
pzZ3iF6ZtrAYoEi0VXYaXPqnbYdo31hKYygWHqT0y806WNyM5/4NRM+msq/1Z81o3Dod7IKVVGb1
S+Ws1t41a9zMol5uRH/tCXXYaYjfwMPnFh11rSRPnNmNjUg5LbRZMIDdIwRyobHNcuyXUnZl6BpV
HIJcqfByMvXa5CGRbRUAqOsleZGKtygWLmFLdnYohLjmKbQnW+Svg8OxjY3B2edZgYGJy54xn5fO
4S9ubd6SeSKUmMRhWaMl43jTq+3bGIuL8gTqUx2T+l5HQuGMqoKYT2WTFj24775ju8d7G82yJWhk
outMleXS69k4XlOHeTLtBRt34oVLIlZHUe1oFlswYrb+dK5TwluYlf3UHTE8lGa8mfLl1ZqZupzc
6bmPmfXEBtTtKoJoWKKHi8pWnqT9E6QEIeskX43ljJHrjTcJPVSEQ98EjJIsyOZO8wO/mUO05HeT
PmqET3tMwEwesRsVgwltg5/WRKEzCRsZSdisOJPtGNwaFxJT/81ZLAPLjarMA6CSeqWssDnnRGP8
qMT+1M1/k1p/QM8QbgEo3G7v1t7RIePE6NDxJ/AtflqYzlaXTFDQMoRe0zNkgu6hzdPtTI/ZIcUn
T6dNn2rvfie8zWh0BK5lRX2m8+du5OqRjifo6dD2CnWDSod9DsO9VKzsa3eAfUQIE6OIuG0fcite
bpxYp7fB1kdUWHLcpFZbDRY8PuTHQZP6tvPuYFxQGOrLy6SM/drrqMKqex4mOiLOPIRmUvWhmn2D
QlGu/PbJOe2Hd+nQIrP+mVN257HbZxPMXXGaFFYjtgOjogGd+ho1+75jbvySkEei1YRZE+4Uzb32
09XTu5WQ6yXjczHirRTjz+wh6Dc5EjzuyqcBUYC8Nx/ub+UgfljPU8z2MIfesGFA51O7Tq+l7nJU
LtEFZZ7fa6KBnm8vnHJrUwc1VpTImNjzuVcmft9Uv7o1fw2TTsXizHuDtWd3hW7PtfzCu0F6JfRT
+r3sjE23e+Avyjmr0hz5xZa7FAQuZsOo0PJ9qRPo3MXWXdv7+U3dc25bbZRwkIOl8bEH0gQ3Wt/e
pMM83zbexsI9G3lKkLYxfi5LfeEOm1MFW4FoGJ/r6gofSLNd8uvA7sC+g9A2DPJr85MzZMVWIX80
dT8O0xbpNa3tjP8hnMikHi+Vw2Su9o3WPn9oyZ7uqw7aSdxOPW22VVXfrntlswi2Rl2PsW7iUzH0
dZf4a3/Jrv/YqG8lTtqbv4cc2RJlhPLQFA5/bX+NoInVvsT+iCfXZC0lWN3TfCj+3bRETcs6HDfG
Uz5mOeeB/tqDl4gM03TDxNp7jmNHYvVfkywVTLmhadd9OW+6mI1MOTMHkQedqttDq/qnyW3WnZlb
2Wbq5K3CMkbvmO6c1cl2x8VDsLE3FnCEFb1aOnGUcKyxTOmDqUAd3lhdP95OjfcgKw5otcqgbIzu
dvCHhgzvrcdN32tgsgy0N6COXbp4QeRHZhxS9TWPBhRxl7Z8PhovloOzsOk/mhaSCxNdlELlxu/c
S0lHLGpW0YcUrZuY0cGJFivMnGvQxvybd0sUO9NAfOFN0Y1qC/gb52J866/JOXHYq7At2xZmk4az
VqDHGPONQf4ARY76ZckFHuV6d4bV3bdjgQzjJC9yof8puC8lEKQ7bfmnyA/OY8u4zWxrioaqTLaa
JBmhNbx/ro1Hsxxe1DDFgQCDHLqLHrr9wvpsrT9CefvOIiY7/+c6nKBrKb9bxWyt7g7UfhohRtWS
HGeree4KzBQDJ5fZPzHHcfQ7HD5JnG7irIPiMZqB64vv68QJhTh0kt43rTA23ZOJ81rSf9lMiXPw
sfzcMKj4bFxjxpNGo9tecwBc8dNLhi2ZI6oRX7cq9oDa5PLJd+hTmy4ZRbBAbpx6uUwW3QNbxO/p
HQ4UVpUwntfNaGLdn7rzMhZyhy3jsEzxhbgQRl/QIgpDYdVxec1kWV7Lyv7tVnUWYrxQpYItTo9F
zDM4OzUMQf22ECNn97U6o49ycfJUUM72JcqJtW/t4WAoctBL9agtq3Ee8QKZ+IC3dbYvO0rcwbd+
zcIag8rpX7V6WNG5Cm4GHDeTycwW01PnpceBXhqa26cphuFkEBabp96y1YbBj/q1Dn2RcrZk9xIy
Q5iw1tfdDqzSAc8kt/JCN5nvbz6kQ5xYrCwSp7XfxB4/C1F8DV26cvabu7nlcxEZ4YXkrW+dtf9I
LETIPL+O0+d00CwynszaS0IBogyFgY6tzWGeummL8YkV9iYf8mc+/wf3q2s6P0rQC5BpEf17Xw+0
mW2VnfyqXj30pvvbyOHVW/pHuhBxaOYanHyX4CwfolQbsx0QxtW9Qx9VIzXYEViyiTzwgrFcW7b8
Ol1nN7aOgNK+jHj2wrbCJ3btZlUD4/ns1GRE7M5hUg7wh5vFWnYuV1CV1LuShTt2tDdrzP4BN6tQ
nlu1q3VsbYy/p91v5fav5EyhRlf1pRVbI+bOyZoOXdnfl2KCflx9mYWHN11tRi/DUqeLhlwG5k6b
a/yMtmCwi40f1/yloelt0tU/KyxpUWWARsB6nbU6nl4/vVH2agR5lp6bWiO10ipPDtNqRdWWu2Gx
9Q22OZvqYg7HytkZs0qgjTUtESztg8kLQ1jj8i/ETcemNGGik3THlMFrvx1Y4XdLk/+mdXuFTg0H
q9L4u0nlFA4qDuUtm7BrBtoyvxhr6h9RNkLVkz3u2ZmxUW71lDbdnTUSBAGmml8ji+YSr6uHWs68
t312CrZCLe3yMFt0gqus4gRT7x77N9A/1dCxUjQxFOFOOKd27aA1m7m5DKtuHKty2s6VlkRtQVHW
9Pu6Mqhb0YSzKuPTU9XGS9dzVrIAxWlbbfRmuEk8gtsTndgFHEeGr/UbX2qMK09vUnWbbuopAYbk
TjMo+ueq/klo6LU5YZR+omWRtpifztBehD7sS18um8Gg3pVD4aAHWQwLSYgs8Xw3JNZXI46JxapJ
TqBLO+yfj8ehFjZj7pP/S0bKJ+KXaL0XOig7RQwcMy1Hi01pmlBGqMS8MLBySWf9ks0jbg/j0CSy
3BrIA07p3CnTv1p5KEebliDFBa9r05mvvcqecFhSjsKhsoeJQY3Kua1W6zG28gfBmrL13HFXdOvO
b4ybmDs5w6LhWNMgI5pyk+eokSR25lkXmK2yImyUfOUlFDsNvpi+RDVnljur090yGVt3GKhKEBt9
MguCRpMnobqfOJ9+ip5eRb4GRvsg23HkomHkL67fzNT5yZT9O041vH4zsnTZ7IDf0y9bACu07Nqd
9AtJloZ9U3WIZ9rFqten1HZfclftddM6tCmlqjaYJ/A7jHsIPDojN0S798bg9M8Q2qbVG24YoCEm
X2ztljusPn91FdjA4ktYghy24oCoe++4KHFyqF/X2I+6ZRW7dDCefXJY29Z/T8erIz5LT9qMkQKj
HSkQpTrZJbmntYnAXXrPOhS3Ma4vAI8mnFfTYzuhxQwJw7C165wZHCPQLm4eSgYZAn9dTtXoR9lq
k6LEU+iYnCw4KbRZva3tdQ+WXX52PVllmu7C2seQpk9PvkBetnzGCmzvcR4MCjY7YsmlAw0jARuu
eC4I6GTcBLyYbXWflT5GGi7VltRQlZkXx3DJDIUbmKO5j028v97y6Au8rlVhByKtmE1n1Cdu7fvW
6m/tTnkhvUa23YTWBVpr3cnR6TcVnp7Zw/mohqM50g1OaKd02jckB6Ie0VaDuYMgiS/VdPloZ/rl
UhrsS90DEjxrY2Y03NfW3WiML6WOBAYV6TqRvtMY7O59h6KEQnFmWuXaBoQnlYGd0JMFcYDqN+4/
Ws/Yjp04ja4LD6UhGbJgzQZo4dYImuNwnhsxnI06G88IECttvVnbYx+Zg15r1KHsRfOQC614YFt9
/f/fA3XP/COcIm6bTgwLMk4TI+xsvd/977d5oqamDbGG7eXvIewA9CFs8f7fF8nnJGcd99TGXvvm
AR2mfcAu9tjowDv+HrKId71tfX3/nydcnyUJMN3y26bRf18IIZ0p/dnUDn/Pw2yt7lVLfP31Vf/+
YbZknzJQSdua3+zvsd7phxCHnQ3G5f8ek5kXGkB9Ln/PgN214HbJEbTtYr4INf3vP+zt7j1RzTf/
3+OC2gCUzkxD6/+eb7QOFAtxok9q3v73YUm02m2Cw+jvRf8el/VC9FRq37EX2TZmG9/lZHo+tTHG
qbqZh5u/Lx2/Lq4ZcOsmU/n45HeJPJotWmKVzCN3jsG7JwMhlIzfDGHlqvOss/j+/ejS+X2YYNY7
/H2ZSz/fMdggov+8cBLPJ7IKEc2ub9tJqHOF8Z+n/r2V5zevdF3E+e+d5ozIxjX2EgQJnj6Pbbln
O62Ff19mTJ6eZ998LluN30PXL1Zr9I9/r2Pwk0gZXXv6eyG7wtTXVn68/fvukNvhgqeXqRpZ3//9
Y8u22xYdlxaorDQNR6eGdTGXffj3bRzN9T1vmO07MphZxa/PKbM1xXVFU+u/r1P0i2I/UO0QKczt
MFjZBYk93dazkne04K/Ogaa5B1HnRnWSTQ8FSM2oh6rwuHStE8ZM3zxRe3VhMjvyZUB947qz59d0
hWfnStt9q5RdBVIb6w/RNb+EyjIu2VWv3pSX36qpGBvMrZ9qxcguvfrfoKgoSnoqdDjqcNIbFo5V
v4sVFU3QnVCrsOSWUGiEk2M/IJqYcmfi2Wu9S+mF/NKIOFrD2v7Izr13cfh/ZXP+7lVp96mzJ6B6
6/13k95tUORy2WZNQjSKb7T3hMnD1ZQuS9A1cPnvsaRoGKlcNYqfqW3v/75hJIbLIhE3m78v/77R
ZYhDeSI1yh1e6j/PaxK1cbCYRX9fDtcXqF3T20zKg6j3/96DrOca+zR9NHtu6zRcO1ffapYBhfj6
nL/X9+kJ7lRrT//5Vf++UfXxuKt6elp/T/l7faXp+PynlH5/3eJnYyJ9v04FcZG0QC+kBZX7sbVz
IkGb9Mxlpm0GTeWPQAyysDPs4aOU2q1pN3NCj/h+9eL0X1vanxi8/dfZMT0ikAfGZmdXoqr47VGr
auvomrO3ZfP6P+ydV28cybal/8pBP0/2pDeDey4wLMuiEUkZtvSSUEvq9N7nr58vdqlVFLvPwb1P
AwzmJRA+M6vSROy911ojz39h4he3xt+mcPzNqaByiZ0d6AH+oDVbH0uvdj/OrlltomhanwIjqfaB
W0C3U3Tjieh+/4Bqc/gGWdNuazWZ/oGIwhTCpPih0bOncjXNe6suIFqw3AnXBL7AIYube24cHEVR
ld1nbJ0OFlwLd1lm54ehgSUlL3FwFdm03GWO1R+skqiC0sb5P9hGcWcMi3mA2Sa6MwLTPfCgeLdZ
BhCg4oXLU3YqCTo51ED7j5aTxo+sRljSGZ77JcpP8Eq4X3v24VddHy1P0jVxVg2rzJ9d57F71dUC
5vyko/F9GHuHt++QvSV6Kr1F++wwhXCbwraMOUPqMHgexqae4t2EXOi2bnW8fuH0WJgdysppuO7M
ZJ0eJUFe1ttY0EnspWiofsYIEjeyaudQ82pDuDvFlg2rT3RtJs18HhenGJV9M2xPOMG/rqj5QVSF
pZ9Y/4e+DqC9AafEbtA/VqioEGM5AQYGl/BowSq8JWhn3kndVPnhI6t7YvRh3MQnRD+p8yZrOy3Q
M0lpisPiHoqyo5RkIvBpwTFFPY9wZuaQxLGdEOFmnqFLHfGcLa5c17wefvTD/7E1obZ7I1V14JdQ
urXHqkVCfc7zfqubE9EVGFD6vZba/HfIQcY70IjgMbU1w5Zldm88PgsEAqhKbJPZ5lzumhYCPuy4
555ShDgfU5NKLlNIQ+VE/RsXlzqc0z40MFP3xggX/SiG+1LLOQluzH9RGTmuftQMTPwyUDpKIg3g
UHEHq8HrWhM+ngXudaQ2oE3cWvcj9p83UdEQ1gJr4Ceshh1OHqd6MGuIKpwVPE414HC0vPJbaVbB
YxIBvAka7OlSX3jBW+g+9LeBWu42DbAYLR7oX1Y3VQ0rlLOgNh0uZbOT+iFmRzQN9TNeHA9yohl5
1RTXZeEgOWvEk3bTedxNV5LtF5RLy3mEytzRbqSqTTNapXzOSu2lfQwAruWF9sereim+qnNM37gu
mmw3+dhQ0b1abmJz+Z7oeveYDFzrahMvXsSe85uRAj7Q66z+hNPuq2PX7mfNKz/0htFf265lH3wj
jXdBYcH6AQf8B7sycJ+B8ChNn/dpZMDL1ObJM4qXiBrzwiQqQ9t11nLjw7IVLqm1JSqc91853y9N
U3xbakg9h878LXI6nQjSymfHPmmn6floGiO0ojqu+yt9sqJjWJRsrXugXb5ZfK4D4yP65NoThNnV
TWlCM5h4KwEJ87Bvijp/HnWcaIuWG3sNCNcnN9wwQbEbnsc2qk9G0+Z7HYDYdTVExQd/Wa4xRpaf
jcmqQD2F4U0Rj+lTaEd/yOFW0+cfbObqjVcV430Y4WWY1QB1HkRQ4tNKiQ0s3cg+QCf5ewol6Z0k
VjkPd409EF7r+FAcaOzSGwIk7ywzsecr6QOWU2UJ0wYDZ998L/6YQroXdf1cFHl1vEydW4QF29rY
74YGaMA8r9fwtgT3UiozAGjeCO29FNOWKBbCU68nv7v3cAj21x0WEKLD9GRTNVr7vIz4VdPSbj56
K37rZM67z1VePBPmMX1BovluYD36rRtdIFllhIJ9tV5VPjCBK42NvDJHBxH4lmImQsaPbAW3L8CJ
9+CUFblc5TUwzJlGfZUgLX2Q4qUhy7UCHWTiLEfM3W+SD9qIjLgFIfWt78ZNsO9qQnyn2e2uY2s4
SUkS6eKoflJsFLrIniLsZb33mMy6dl364LoKUOrs0kdIFEzAV9tENUufVgv1TZ5jE20dhz58Vr+w
pddO5yGmkW9aM3LenDvzP90bKEs4reM9Ahhikh/HOI+fwqLlzuIYHSEFN3PdT/tNTxz2U5QV5VOo
thyJ3hKr86PO74Z+m2ECI3QHSjiQK+ZDq/v+bWOm7S1Ylmf2xM47HVgVfGPuQ915UMqmxJN73Ii3
0ujAar8lDqQ+6jVxgv1o1YfSI941763ofRJW3q4eIUcw0xkcFfBOxHNGoG5z4b5bc6JsgirSvu3x
r4XfypElqdX2zruCuXYEyGa3s2PF2zrNARARKfAWa+ZuZq4Hy7Gct2sbYjj1THaYgOzYm0Pqbtl9
eiWtnoWnc+m98Bb3PASjSZLf153b3ntErOFCb5PfG684tWXqfGit2gNTEUEHshbJc61hQFAdvJ9H
4kvtMKr78e/Ei5xHuryxNvXSmQ/4lrC4e03+bspBKEHgmTymYQhvlNFXuEhy7zAtrnmT8o0gHKYY
8Gin1S3vt/6wFLp3b/P77Lwssx6rHPm7RNe8d7OiLIKP96ppbP/QDeG6XBVKg2HwFuMOV2eO4RLW
LVVVEsF/V6vk3K9v7QptC+37CGnplwWF5MkOkSAE3I6Pe0dE4vDkWkP8tnbhrEggettJURI62J47
PLGyVyggiIcuHaSODoaNORALyHQdBoONMu0Y3bhl3t5N8VTssiLvP5hJ+kX+asP6I3Gm+GvKvYox
fUHoQo3xoSq6sdWY3MOm0KZ292G1lPtgCr/Z5XlMGeTGlekX38c0LnEpWV7eAKkKbox+CW5weeLf
mkwcEk1aRvuMb0OLGjZNpTS9zrIItrbakOzzuSkGRApscHyo6l51XD0sz+ioLxEkDFeO7pOWquKS
9HmCADBRr+9WgLS7YUZxvUtm67YqzWyXOKn2DEj+zcRd+NVJxge7m6xncAslbvHuL13DYngjS1c7
nh/qIPne9dWs9qqjsV41GWbEz2ZbWu/1sK3fReOLQjJ+NkbXPLcYwYuW12PqoJ4OXRsShLI2I8ri
nT7zjQXxj0NUt3eSzQwIARKV1EEKw6T/Roe366bN1H5NsiUctBqaqj/XShlm+Pa0Wpisg0U7lU50
A2TEPuS4ik945bWT1AN8x3gqlUYx+/Aiq944/YLySnoNrjE4R+nQSa1kJWl8B1+ZN6RXNcwZ3/tL
y2JEn4agjW8W3vMPEY/GMZ8xzBlFUz6EpVE+SI5V6IceZ+rpUj+HkXH0LRz3MvTnvkSbfu/bw917
BcfBAO2wH91J4kD0yX1U2DuvKeAu6Qew35K99OkW3B2v+0izqzuQtYwIyySEGUbvNMjfb8qy17FP
q6ypEfElOUm6iG8X4Unx1aVuNP2lubuUM3fN9mkBj5kMBuIIU9OreTBX4qTpOpfXlY+P7MUcLJy8
TbnMOvE1NVgt6PrGIHmAyKB8iPS4fGjyxQMjHlrbYDGLlw3HfoTA71JbW5a3xdNqbWWgJFArlw/d
sVU9paKbiA9zWXIcwGkUKM08r7gb7xBDaK6kCJSpOnQWTEtSNG0goxpYzVspJm6y5QNpvqsD03zI
CvudVE8J3K29jYZcupTLc2fg6mUL4V1Lq+bob1DSXB8RyrbfduV6njrI7eFmSocaPiUG4fFYdvAK
sR9Vp2XksAlWjmbdT+gqPZshyiR/PVtbnS3LsHiPJ2l+vpytTJlxtkUHQXMDSv8gTOgFn4t9X0XE
RSuy9DM7uuJTvxSbLgaJFhBCI63SsM45b3Yp53r5MTfy8iilpWhueFUC8cmNXZCy1gUWmCQPcLvN
2w579m7uvIVQprjYhBAV3FcshZBOCh3cDy30WdL7PNCzYmKnG1/peiQPjtYlD8SbRWwtpscM/Ytb
CORvBm32n3WTwy/BDOooCB6aMXvfqeoyAGfTZrjT+yHzn+feSjcY4pNbae3dFE2MJfsQGURP9zYS
O/Ok+c8toLF92abzXkaZ5oQ5ckjT+0DLgw9reiuH9LVRv4XpFQ+gOlSYpjhy21I7SHHJlo8rurNw
WHX1uy4Kd3LIoMc3ZqwoXw9jbn6wQY1liX/X5xYeD10HXIyQ1R1K2d7d1Dj4XlLDDYkLtd8uS25D
N/SjedaIYbgMWdd14SUKxb7Dp9VyQJ3E49soHsa3CC1hOswJDg0jilDeICAzLZ8vPYwhfD+lVn4n
/VE96Q7WCNBSiq2aUHlx1VwyZmoLZwOnSHAILOfQD0v7Zi7B27MAINS+1XhadUgyB8uNvsaPQzxW
X9FwKogTjJTWgA3adu19gP5T+t5xu98DSyu/ZqFJ+Ivb/GaZTrPrYSa8xRrp3tWr0aCBFHifUq3Z
StfGx89nTrr/tOZowy16wpfEaaentQ7GKzmeC0gxH93mc1gTqqg1M4sxLXNuOkCVuypx/WcCB+6k
a5+aH0dfB4NougYnhUVHrqEKp2bjsY/68xoy9lDna6gK1lRyDS2oofdJ2fxO+O64D5vM3ud6th4J
Dii2JsQe76U4tlm5NWPdfG/33ffWNYisF0U9M5sjTqNiD9oZP4mlpR90dNK3+qK39wTDT9eNkXVH
aJPhEdWSfOvBm/fbsozPhEDbf/jdTZdr67e+4TUBCXkKoJzRaxC29x32zGqAcGGyys9T0cQH+LIK
6O/yqb7FModklMq9Kg6QPCMzbPcb9gH0bpppAR2BDHTYF+59bli7cNaSW9xG/ibH7rqT+sY3iQUC
6FzeWk61q/oJyYhoYIQVJAi/BLN/nmC6tjwbVS1Dyet5nn5r28SCqlKTRkTxVO1ybhzb2Ni17Qgj
gWqQLtIajGZ1gwMBFv0UBxVMYPu8jZw7G/vmnasSKcb55N6siEtKSeqlh1HgP8Lp48FMXaZA39XY
qULjKHaKfYzqzUYI2EG6vq8h+n+bRARMdgZxFkKE7q3dezfws7e40+NzfZ17m8Ewu0+wbYA2H7/C
Ns43jPCXx6i2w2MEddDBj/PybTbh5Og1ffxqTfoGAujhsw5r0xYaR+Me6lQU0IY82c+N1n1odeN9
1GYTlDoIZS1l8OykaKikhpfdDnUzoQFiLbD2L9EDewzA2GX0CKx8urXM3n10VGKbxC061eOSJq5i
FBvuCMG8Af9HrGVrZ+21ubKsuPQfui7Z6z1bNqmTYWNMFP6SDMVBitKgJ+03aOud06WbRySV11XF
G8Cb7mPehN0bf9Q2lw4wy7A0S5cvl2k6y2sO/QqoTwZJwzAk8zbL4xDIBRNJndGXM2LXSXEtxbEK
3X2Z1ERD6GjjBJHz7LOlu5kCggCk2C1LvIOpRj9K0cuq9z3urgfAVOFbEOr7rh+c53qJALAFT8ac
2ne4LqDgj/Q/CMPSD2lbs6WROkmSpOxuwVwBW6avvlbWPlzb+rofy4/EAgM9D0Jza+h++jQtpfNg
m78P2BYAziBXcQ2NGZBX1Vi1Vfak24m+1fEO7aTu3BDWH63FNG6kBJWi8xCUv0t3qUkcQ79m0fpy
njSvdKIiem3XeuMIkLTvPkZgqM5zsLkgXLtZPwJ+8TdtgGc6xfVvqBdQAt/r20spDM8leVfNsFxc
2safSj/GyUvuR08Zh89pemtO+KrVC/BHz/PxVJsi3PmbccEcEf0YTdfRtGR3IBuzOycLn4ZiGY/Q
sWR3l3rJneuaGYfZRGQD3S/VZcub/krK3Tp+ySMC89FnuAsLp7qTnCRds8CpYuYDAmJ/NoSGnswv
yraXHCs9Kk7phA7leZrLDGOnLTsjVdx9an5JZC4WBePVL//4n//5H1/m/xV9qx6qfImq8h+gFR8q
+LS6f/7iGr/8oz5XX3/95y8e0Y2BG9i+aek6IFLHcGn/8vkpKSN6G/+j1Ps4TOc6+KKnpuN+msMZ
vILaeo3btun19w5x3e8XAGjkZbOGXSyY35huBlKc0IuPoVoyx2oZXagFNTCzdwGmv1Mma+3SHEc+
MITXShdJ/KLxN2VLvG9zpSVTwEIFkYB8H6WZfd+ujnVOitW4t3m1nvAN81vDlmTfE5VfHzQjGq4u
/aQBnxsCmlUCZXKdYBR1ymNT+tOdUxbzneSsHznVA+aUkmUccacxW5O70DSu+2SoHuuEUNrQXl6U
glK/duJg2f/7X94JXv/ynm25ru0HjuV7puX7P//yibMQxxcl3tcWGdc71yyq+2nQ83vULVQe9HaH
f0PVNDtnQZmMsI0Z6hCVfK9O2wDawKYL7zScm9vC1h0Ib+buMUi8FgoF6ubQdQgn1ccYVN+f5Xpo
vzR5O6A+E39oCNd/k+AN/6CbH/KsH95bgKaeMmK5pdYf+vTOCIEYSjE3cKrMlgZ5vhrjgD3YRXnX
At4fnA/EWuSb1SvzG2ktq+zF/HP9Yn7N0q+noQVoGRqonoZhD1lHN95hff73P3Rg/eWHdg2d+9yz
fQPIl23//EMPfumzYI3Kb1hEJvhi+P3kF46KgB/VgcoCYB9sefIbX5qnClrUrixP535xN4AUhkf0
FNtre4tZBzxsxg1XuMuAaKaqHH0VPyzZMLRV1jO/96od99vYsO5qojq4hrPK2o1+v37u+6ulwx6+
IhCz1wtzuB4K23/nhMaDtBfscrCYmzVIztC9b6E33nSjv34Ou+zdjI35He+AVxPmhB886YFFoOFm
zuEtXZ35YfS8+HaY6jspQRK4PHyvHx/QeYaBb6zL8Gq0YH4kzMXahvalC0N7uzwPNTW73a6sT45V
SpRHDHUIFPbJ/KSHzbtlNgwE3kZsSX6vriXSfvO83TI4+kcd9v8jwULuueguyX0JhvWt5SMSlFRO
gWAqo/9uVjW8teBCkFvjf/70+uvkdfilqpc2ieL+VfE/D9+q+8/Ft+4/1Kgfvf7z5yKDvk+6/dx/
/qmwK/ukXx6Hb+3y9K0b8v7Pt6/q+V9t/Mc3meXdUn/75y+fob3COoqmavKl/+V7k7ytXYvX84/X
uzrA91Z1Bf/8BfWKqv38tfrrmG+fu/6fv2iGbv6q25Yf8M5xMbf7fA2mb9+bgl91V9c9y3dMxwp0
jlRCWxb/8xfb+FU3eFUxUg9039R5wDoQNjRZ7q9BYJgB2geOY3mGHvzy5+V///icf+6//xhxGj89
qpggPWhbgiDw+CA5Nt+lnx9VvYhrPdRW7SZv2cyjjYRQepcTXvQjd64DqkjcH2bT/GqSvPT6S9sc
9hD7LbDrvGhX80lREsW0cTL9aNpHU/DQZ4O97ropf4xHr9+DOytPWRcrgAT+6A0k57BBqcpEcdJK
Ui8KP3HuhCk+WwkVpU165T93fTHdpc9lJsnNWlFdtcP0EdkUCMt+HObVUScY4bIXzX833/nMOs2D
sYVAue2lT2l0z3qKRUXLewiK2/HQhSUhCevUnnTbzfQNYqdA76VWEo8IrpdlXHftSVpWIucM9Gyu
ZbRUAYItTsY7yV86SlGSS89zd3XYFwf4u+ZXdUDr2e1nLtQpxJm6en19mUlyVuChCNG4+zipITy1
sgYNW5WVJP2Rk6I5s5Td4D353jxYsFatQeed/8rLv/jqT5ViKf+/H5moFyNlctW7NfgJAEr1iRc7
qxcbq0oFDGeXxhF3rdykwOphMzRq/dxR6mTIeZzc0iaGuT1wl3u5Txepk2aop27wWwIZVAdhJ0ro
cgLl6IuxkjUn+8EdvAkrCv3OD4c6IymeJ1VFll+zod1Pdjuc7MSEj1KykgDRHa+H/HOZpMMJ7CrI
WIx9Pc/Enzr0UgRuDwmqZlUb6K27EywdcXuUbK/AwVETXRtxUQJNYa+VKUpmSYaOxSbENC1U+ENy
9HyMk6ox+dFDz8KDWUIrCFQDMfIanYo0IMAKOc0/y1ZbWbvcLT+arA1PkoA4/p6zch2ftUqkIV+X
55V16Q4e5frkRyk7uhLiHvwc2VWo6aSEusN603pHXTHywr3F918IoV9kreRxdhYeh2UG8YSkUMYG
EhLfQrKibA8pO7DG4sGNAmffOPqdXFjJZo13hbo8ZIwgO8XYNG0QfUrBKXpm8UYj7tyDA+2YIiKi
7y6n7xFhAPoOtjm0tGAgVpcPXVR1kqIktmqQXFY0dz5YDxzOkFb3Xk2QtAkmDxIf9RsVGGAI9+ke
5VdIB+4BycnRQP8tx9mG01K5S5A4n08pm/+ruFyQLoB8r8BwOU+nKGnI4vlFIDorYSkhvvYEAgzA
a1JrV0vaYR05n5ch/Ckpd2hlBsR9q5OS/8TWWoTdOvMoVfIPXf6rcE9MSnnKw5WXfJYXH+oOf9i5
mKtzxveoATOr4FGCyKlIQiQf1N0Xes6HYAaCP9nrddpU42FV9NnSJjnbMKHPzPMj/3h70oSrXOWC
uYZ/W1OM5U1M6D08gV/9foIcqo89npMMmVAFqmtOUi7X9K2BBM3eGaFBBgoDKlSyIdK2J8mpgHRu
pug2VzzLRonWEg492MPdFWkmXyXsqSuQ89zSThD9pmtxd1pUIrlL0V8DGIrX+A+pAkXwEeI0lNcr
9gd4Ib3uBCUlHO7RejcYWX+SqjjqQWm71XHGUl1D/7K7XKxfKuP0pTyrHao5azWR239e4fkyoeHi
rlOMznVvmNd6cQv8oTldrlKKcr01GMMThF/72W9DhEWNZQN8P9nIlcvl4rpWPOGSSkXV1KiMTuYx
VT/RMENTNJhptntxv8rdAa1usLVcBdQiCDUHwaGeYJUEg0Z4nWUcLlWwx943MU+eCcP5KbX4xF8S
7P1w+DkJxjt1yMpvoBLSxweoWODCBih4stVnW4qY22N4rlXZMcDbVeuY7gJZEAyKK14SHYcut00z
7vOkIxZutIJtbfb11lP3vDuH04noBAC+xTht2rqcT1IXlssnAklT0BNOSsA6CcR261Vf6cZ2iguY
SlfARYPB13GO8EFKzvMjblLUfebr1ntrTAuIrtJ3CUVZu1NdFDO3g950p0Al4zzDqq7PYEJ1g+93
RlzESW7wcxn++nBTQvHDKt7YusLdLX9/q/5ISdbF5/lrFkiwTTCbm2j1jBUE6AibrrqfsTcWcAwT
xMLumy8eP5/c3JK7FPsW9H6lT8POh6LLAyd2kiSKjGdnBHG3KrZ0XbGlS+IJKfqPOilC6wDgQbLS
R4ZcilJnEZwAbY57IyX88bybpd85K7Uv5jlnffjTCZdaju4CnXLbNbdmWXQnRFvaEy4v55qAr8p0
xy38cfYWtIO1HbUo2lQOTlCEurOtMBzkainZq4VUZ5S8NWxFe3DOSjsvlTcwTadXbITAcKlPy6Q+
Mi3BzhkkBmSlUpJaNUuO2FuPj4a63S5jpDg+WoOTnCeRJqmViRZXiRhkJhwRhIzULE1UGSZDPr0/
ZsLy08AC7ZSTWqBE5+ZK1jPSM5bVp+qOGgvCCCrJCqXDcClLx0vx3FyoB+aclUG5PDGXOaX/pXhu
fnW09DLGCdIKp1B9PgMZ9+Iszx3Pc3gN2tsReLxNm/HRh6uXt0038dGTcmjaI5C9vjvXScOgWiUn
yerzdZLOkruMleKwNvGJqBwpoILLh1WyuuOCNZHO4Kypley59jLP5VB8EfUNJIaEZf843uXwkrt0
fjHjZa5Xp/hqyKXfnPCm8JOjqR5WQz22kqw/cq+K1lLAkz5PEIepLqb6tjVqtXFJbKdAbd1ZvkqV
PhCXhKWSpdmly6uiNPzLuqqK4YkbMv1K+lmyXng11/kof9s+jA7EF25jfz/jHxcq5y5X0clLSrLn
q1J9pLm1Ul5fl0u99HGMyLkemyPxJdZxShpYn9QglciPp6T7IKk3pmKvZe5blFU7eIyHcVvJIq8Y
x7s4Kry9yEY4am3myZJPypfkXNmWBjRlTWPyYVLrwku7pUaep5RJpCzN50opQxA874wS8mIfttrY
16ZNPekEkE5tcOpBSMMpQYhJ0yYV+Ic02tlOa62YSj0PWgwNYSz57M32Or1FQ2vrLU13HKG03yqS
Bd5XPEu2WrYNspaEF4dfIo65fr9tYR01dNByQ2CfAvjRTpKLCfA/51AV9w5s9YlY5uvTqdVFIKuq
tHRrqDTNFldylOgb4nhN3v+FrPjmhL1/XOYsuRL1/Y5UIpWuBlnIaMITVHnGkxkHRPXq0QyXUuyf
kBRfDuPgOydAqc5psJEqSXpYfiLQlbAS9rxtyRVjd52mrBlavdRPvUomL1xPEP0QCFY5v9uDPpxG
tSW6JFLnskLYWoaFA8fvcKoCBNtVnaXxoVhj4n9cB26D9LcVN+6ukM+xr77EknSrMyLM+qzzCuY/
Vr8EUntcpvphJCeJNORKUYewkRL6AhcRcUnMPD6i+rwP5d0o2h8pcft8PNSr+ZyVWr1M7uGCDfai
sAPMQxEfJVxv1C7H150ByHzX3JEWmQC++Nriz8BC1L9Iip+L0ip1CWx6cKjOzrYsm+/qPvDwl/y/
RHpI3aVBcrP6qYIZnopMrebl/5XcJRnVPSD/udRJsTeU0edSPufW4TFel2GfnXcLakJpkMEyLom8
+97FOydKK6KiwtqwPAuvSFGTT2Qsmz1cleWpMdSH99I1ThBdCAkH2bzolFvJIUn6XTyyVQ3Qy+qO
SAKMJ9/LkcAxVSQp1JDset0EXasaM/wEOHBLmOlwK8nQIDjQDzBg6TOEYJHBokOSocAOdUVswxZK
lvr8Aj9LslzeYYiizMSnDgkk2+jv5fBsEIg9nSy1RTNUcikOqw0V9KUsOekjvaVI/Fl+Nr//v2pj
NQA6/zsb6/9uE2h4P780sZ6H/DCxYke1dcN2IMMA7au8DX+aWA37V9+wCYADXupjYTV/mFgt71dd
93XX1yEpg6Yz8C4mVuNXDLU+wrGoUziB4f93LKyGa702sQa+A+EEoFITDhx4jV45/IrGw5KZudOt
//8Vvf6vKHp15Qkhh6lgIeEohebeZZ11KbIoZP1YanF6aqDsrXj/lmvm6BvJgm/DBidZSTTokk/+
3NiQCJSDrrZRMRQyvL0uCWTNrP0jeZtl6kMBxSxrnqL2+LyzsovV2s0b01pHVUwt5pzINcqjVEuH
S6+pNT84E/JjK/6BPUiUJ+KoYM1U2yXJGT9yqG/Cz/SqGSNDiM4Wi669NhvvQh/DTNYrs4t0lLI5
pkh8vWi6zP5iTqB6alTfNBDEFoDW1Hlcjg7X1Z+TSqXMcT6SZC89ZWBRH+qFz12mZeYJSWHjnNPs
3jxZTl5YG8lKsyTNmn/ybZ0gfzXikhQ/ik7DhrKs0nOPS/2lr9NhJq/AECp9b6L++OW7qCU956X6
kkDTVMFnrdql8m/LL6aSbAKPzx54IrTzHEOGSO48z+spXhz3L9k0+GoVU3X9+ggvZsrdBRbsEWaj
F6NftP+bk38x4EX2ctIvhv5tu/R8fWqveyZuCtt8bu09LD0bU228Lre35P5l3fm5eN2MmGh5fFWp
VTxM8ugsXj6shG7xhF2SuqtafaetyiRqt7N7MBEpvIy5dHw1rTS46yP+CgdpB24FMV5JTqxrl+Kr
OtRUMS6KTeYvWel6sUVe5r0Y7GTeF/a6QqaTns7UM/O/P7p0vBzGseEZHia0u9QlmBA0j79JdoTa
Td+l3Woc9Mk7iClazPjLGrBBEyO1VEri58gfbc5N0ktqe1To2ZGtkMF0TTpt7V5LUf9Qm5dVRwfh
rWQRGSqqNy+mMd1IR0rByIjVVg6a81waVGLpDbubcJ/hm94uuXEXaGx2anf+HSLvj6w0+6sCcEYZ
g06e2+H3LEeLoO3nGRr4rwsheAWB/7tC63Bs1yXUh35yg6IQrG4z0m1ECg/FCTGiL9aKxbTsZ7Zv
GQStYdt4sN78OMvzZSzKjbQoWUaxOY7qPS4uiYsd8u/qOrXGfdFFfRmk33mWvymerZuvpv4vTINf
GVUXtnkycyA2LTnSOSu1Mo0vFiQ5wL88E9g3TvDxVoeXZ4PdF7KG5amWL5n4Z4JiLk6S69WlXOpe
97k0X/pc6gAUQH5/Kf/dtObYshuQ0Zcp/nuHkWkvR7lMI3VBmn0E4lvidMEZcTY+/jBDSp1YJfmC
P4AaXPbSQ+rHWO0UXmSlKZXvqox5NaMUC/lCSvO5pwxa1WdUcuf2S/k8Z2xr2wUR5+2Kngy0ctq9
A9cXQYGfYjzXNzGK8NWkj6wu4ESYh2k+dIBQIVczgn1mQALnZzpcFijN5ja7/zSuf89GtAJ8PE0b
vs8QQ8QIbxGeEhwIKL7tgqA6jr0BH5A+brLM/2TZES6nBBfkJ1fzr42sLsBmYjmpQjOG+PtpKdmc
R/hJrrSu+ZKuALlHVhi7xLr33Wh9iJrw0NWzDwEdaKw8ad7pngazTtX9liewxRQAVxZjCHbV6txH
xIRvUnPdEAfaBSo+PQmCnQNnkpPFAO6qzZDrSsCqHK9cOOK6Jv6ShcjSLZN7tDrY2JxwggI72xf1
3MHRkE/70rPRaGseCLn+A07s8IodByqPrnvLFgE90CmAPjLLPi+5j5Kjn5WQis/VlhiMU27qz2jy
zvdFUt/qS0fgOTRY+J3fjkQSXjvNPgC6vWmqJtgVgTbv7H7JNuOUPLkwzG3dCOWcz2NZFdt4qGL+
Sd3Y21WSQlW0/lblyWevX62dMX3Uu7dDVD80Nhb/5lgVerGrPfWec+LD2sLlVi9w5maJDtGnj2bS
EKaQTK/w6T3aLqpeRPydTLM1N1ZfAT/2q09Qf0D6DiUEr8XQQp3JejStr2AILCw+8YiyjIcgD2Ih
Re/elknz0XHCeTv44dWwPEZFdErN+iat5z8gaihxYmDoBQg08F/UPW7yLrzKsSBfhWWcXCOlHULv
CrH3kp2mnpdqg0DmHkXGTTEEcDETZ7XxmuBLalTxldmZ/u1iFeiBNmjoBlVyTdwW0jOPYQuTbJ0k
AyJLrb+FpeJghPrBjhxvZ6E+BDNsilUOqTEuy12n63nyP5aYc96MQ70+Dr/5byFHGw9eQuSo02nf
tPgYNuBV81j/UGEtOAAARfIaFa1utR4stDcrFFOc2kPppw42vQMppgGf8ljHwPDLttz0CP5clba1
xzbWXTdpDrQfcrVt47feNobLX0sS9CLCaDc5RXNEtONjlA1/wFs4Q30BGzI05iMcWQiSdM4bx7iJ
oUPJgvC+tnr3xo9CBDfwj831V82Nwv0U5GDmQZE1lT5s+sE4BV39R9nYD84QGvu65nbYQafQ4ZxM
6kOQPTTpOBLeb6J22SlNvTiHc7yog20RJlAaV3yi4dCED1wRlePM4uFZjad6RUiT0DDmCZPhKp0+
wpn/6PZuu+sSXCaDSXCCGrHUcbyN9QXO9u6hDKP6o4+KXGKs8Ad6+4Lno8uKVgWvXXWwng6s9vGA
5P6NC8R/G/rFVaYTLhuY9qmpFuPGTAnT53qwiUbGl9lRJL2TnSNTtdQPc+kSqoe2aJsH0Fr61mae
8+Gx5qki5KIY+drDrOIYSfGwJPwTKHzDMbv471cgZzu91SPFG93vPSsyDo1jvzMHQoubtH/bWrF/
XNdTsSKEjrBqjWpQ5bAhYwndIKdyp/snOEOcw2zlD1jjdf4ke9lVlfM+RpJ5367LcZxQKMJmewVx
v7Hpo7bb1f+Hu/PYchzJsu2v9A+gFrQZpqAESafTZYTHBCsktIZBfX1vMLIrs7JfV6837QkyCdI9
6BAGs3vPOVvS2U+Hr3Zbkec90rfvuPEBJLUVjAy/6Anfd7TwoJxo2pNjXPKz9RvtccJ8esu+hM2a
yTZ/ATXuu4gfGU/rfKOBMibOlF+QDK2zi8j97exmb8gzAYHk2rdEU2Hin501RpucfQxR+acKBz1J
HpVPtAvEP7t7aEaPiNKhb3x9le0s2Bd93Zg+9/1QgCUbjzUn1zeH+OcyYKau4odkWI5uOr2EZXPr
QtJGZI9FVmvEvjaw7vRYWnwoMq8VZkBiK6uWOjfQpN6yXgaSbrZL4gWE90DB0ab5NqZEVlqJdhgy
Bt04zrN9X8CmrKs1l1vU+z401b4qCH/NKZY30zW03M9kzRobe4VrFR4s1Gr52M6l+Qwt5p27L/WZ
+dX+6AEFzHnVE65UjTbr0SwpaZZG59QEzt12JhQ/EBFTgamc2xRD3VejMqY9KedYVBrywig8vUyh
l23FEMvN3BOqlPYCbZV7ySLjFUcVUxRvuOjOFy8Py0NtxkcPixlR+2T2G23xYtFd9HF1QBwss2YT
68TpeL3zgq17GKR5Vo8u4KTzyA3GnWYdmhSynESSgWRd+V1BNu88mL6DSG8XuU/DMhEOUXNPjmHX
EZeumcHk3NADX5uJJO5GcO2NmSL3tMuCrP9ERDY5KGKjhwx3fZ99YYFQbeYBwEzvefsqVFwfLi4w
OyMZsCdZYcdMOmjXPoM5d7dMJrs5tVOwiqTiYpfzl3m2z6T5gZ4i1FYRurDB+zNu7CR9sBZ4jj3N
qgHMBY1ZEv/C98Wdq409ee8QvhaIN7iMEYts+jn82irnPNC/2Y5ZAbE+c38WLclKABQSshSj8hiy
EvCj2nwpp9VVRJDrLhdn00XgZjeAq8BGAFOPSQVJjQTpumt+NFIZG68tQGtIdrXEqR1naMgs4auP
acqKYBmYESk32WuO+zYN85508bdymWwfMdQRJA6oaVxSfuwtl0YizMmc7rVUNjHRFiQWyudX8thH
8vgcLOFGEm46iUFwGaOdVZLR+wzlFIIejksCGSnVc2+ILBz3DCT9th++UhvG2W5PW6AON2uFgLCi
c7ig9VOT9eWupXyBjHk+JrBADl2avIdFmp+WVLvCjPhmg4SJjSU66TJerwywxqbeoh5yr1Wr5Qc7
IczCnS/heqRrY7hWpWCxVDPyEY9tEOIAVbOVviWTH7WRgG6zmSjAjSDHQbeJDKkIxCYuGR7NUB9U
Wr5KCkSK8fiEdGofd8b4QFju4IeOqXb2WF4VqfM7ooeAuOnVS8fMocEOvO37/uZZTetHgwVk2qwf
Hdd8N1v9TGjG5JL76lqgokRad1ts8mS7vKjMuPAhTpuFnou8iqWILok5fKuRKdD8kmTaZzMdOXFq
AXZeDDN+tqd84Brt92Ma/1gj8sfsNJvTr3zU4HAIDUxEZARdOU4byyb/L7ULteJ4EGL/skBZkUSe
V+QP2m/Si4lV0uNrOEhtQ8/O8Bt8Tn5Zph7VfJKzkqwMg4YptN5Wl7peSDXQbXJEh00OLR3VjxWo
GJ+Jyi6Cf3GzKHAxiZF3W7tBXN+IaQ9ZxzoyxkHr83Agl+mztIfvSpCrmRHamEgOXIwnLFVQWR1P
nZvYdU9h456b+ljmcxJ4lr6NugDDuHHuvaVkPr9mtkxQ2zJt41W1dWD5QKDuF+IHrcfOWIfOHKK3
O03bQg3fS31kMCEmrsnC7RLJV1ZsNcu6A8HghzmyXRYuxfNkl3KrESQfWfqzOWJUsPTyxVHqB54A
wCa1DiE1/pynXu3LKTYv5EfuYAOpI8EpsLtgQFdxGp914Vyz4TRjgPKlbXwm2NFDLdO4QJLqC89B
plvoJWOJSU2tfLOEiUJto7GHR2gfiNXckHxeU0AYKzzeX4Z+/qI5wz6y0PgbVvVceDI5kLIebkkC
OCoUhSRBtTVj3iJ87P7LTh/Mx9Rtb3nEwzgm20JlIn2o0+HqJD9aaV7b0XQ/WSXJgcmp1phvT1kE
kiL9OcN6pOcHm8r2nBiR4sI1OtBXI3tjL3PbZ4qm0XcMY8DFhto2o8HNB/FOgxQzTU+GOaIyCs2r
VvM7qr4t0UIg0U8114JQGu56I6fSMKaQEPXsnPQqOmD53I3R/BC2sb4vo/wTPKvoULYLnS/WPyb1
ire+Otsm6VXcXswOiDHY5iPljglxdZfFX9WcvOpR5W7LcPxlkv8pvMEIjHn45UZvg11k+7Gbf43F
ZL07MSH2mVavE8vJ2pF3hh+56tSDu02RmR8jAgK0LrrUPa4ST+nRQWoPhTd+8+YuA1M47gn1xu48
dUAm6cnjVw0iqsJHLMhfHQLQ/LFfaGfrgRuHIJQ9wI8SxGYOhEFPvg9mBsXcJj2g9BLb90a4Qnn/
owVLuG+m6SwJ00pwu24NzAmbWnjfXUy3VargdHgPjugONsodCLoYXUMC69rsvTLD42jINxtUvT+w
SPYtMb+2IWLJTL0ZEbprI4SIJ/TsOujdhVE62TSopOjD73KzescG9TWuxouGUX0GQriZCY+os2SB
7Jx3ftYb8XEwbfPQEoKUaMZT22faTU+d8FYvTX5rwrNNOj1hT+uuEdlpO+XZw+99hoiA7VVjEfz5
U5EZxqSw4eev1990f2NYrK/9Iggl7IetFS8vXfPS5fZ4G43x0AvAXnd407hkgz+6acoXid40AhI1
P2QWmzZKEGXYT8QJn9H1oyRy8utgTNFTv27mnGg32IVlUZ1FNDqEM7KhHLmQS7AwE63EH/swJzaH
RZEup/9zn1oIfzWRJh8aqRGd5ISPxbpRXIy1aG7cFCZDPhFFU0FiwrJuKM3WRzkLMMTry66PrVva
iuRxBHJ13/Xn/s61P8HwtE73XVJrzFteTwtMmq4iAv6/fqUF8pXYAMh394/85Q3Ll7Cgfv/D992O
Seh9MldlcP+H7/vCmCxtr7e2LE7r7X3X/c2EPIaz484vv3+yqJOrENDeozh9olZYCVw45IglT2Mz
/ZqSJgxGw3rQ5zS/TJNj3+4bhLdqQyils/9zXz4P5SHsCBXPdC3VfJhkGJqIMsqczLkl6+b+YUVm
Dn3rbA2e6mjVy5iTmkP7W5xaHn6/bqul2bdVDm3o/n5cOyYzo+kG/udx8RhDBoQQ3DvKvnkeNF0n
OUfrC4vlze8NS6sPknOX02zn/At5tNAPLy0eDv/8HOggokMWHbbTuk/olXuOiuRWwNC51tW8/X1F
LTXgyYkEbi8vukd859ETPu3oyUyrF/xZ0/n+sfvGbaqVolnWx/vL+2fB+vZbpxkBIq4/dd9nziae
fvyguZrwS+mRd8tLy7shbV1OlqW+EA7k3e77TVEMjwh2/TCVgGnuHwvVjI3CJCtl/UlWgeR3GRZl
G66/igStoxZ57q2pK3GrSyDORiwJXpgWcbu/YfRpF+hgNPz7y/sbUabb4CgasG8ZSW4EqZMWWFgW
tISZmdvgXP78bNysXtGsE4fcbNK9nNNoC0+AQGayeLc4abOdJUJ43YJ80b3lUX3rmiZ5UuuG+ICe
+CWy0uNp0n/bS/+vNv9Ny1gNsv+zw+r6c/yPj6rN/tr+/+OH/uj/C+Mf0qG9L5hdCAJMBP33P/r/
wvuHYIamuxibDP5j8tZ/WawcLFaOdIjlE4ZFJQ9pwB8WK1v/B+x4i86/pUvHs/iF/x8WK+Nf/b6O
Tc6ZZQvHshxyeCSmrn91WGHtbUC8RFUw61FOJSjvn8OV4wngYYQ7QF2XQXmmjKGi8BdIWJAp+Sh/
++7+xXb3V9exgQjiL67j399Cesbq9+JYGH/3vg6djnBKGmVQ5l6zr53wZfCKh2WYDYIlQcnMRfvQ
As8aWHS4EYTDyOl/zRPVptihGmSbzOP+ch7/H0ZoE4XF37+SrdumKbCKmp4l/3ZgWs0yRS31MjDn
esBwgMFVV4tBxJ34UfSpfssnRVRWR9KrFX2zHUHp13HdrSGZ8zvac1jic1TlqA4WlcvVsQDy0SMI
tNRZbwldGw+11cAQqPpoJ+vQ2VaiPUKMOI6mEZ60aHr793/R3br9p7X7fpAdXXC1SS4ohCd/M9M1
mk7HpGvLQEeWd7bEZEAcqNpdzSLSqj37SJpmcuiyyTwatX3IIN51VDWrvr7IqXxNSBV+JJ/yU2hC
4fpfvhuX+t+PtsOFbhEOt94k6/X+V9s5Y07aIlYsgj4ayfZzkS3peUDO/3yI8Kn7nUddcraoAnuq
R3FrFsSzNEHuxiyswmx5LLTHCCnW//a9/tuF6RrchHwr2/V0TtTf1DGprk212bXe0Ybx3DNHt3RF
hU+bW1a35aVHkM9j0tstRpkezGh8r2mKQ+GAJLY4wE8KQhz//aFy1tP0L6dROLoFOt3xiIT1TLl+
5b849OcOHFEUTgQWpMa4d9JQO7ttQX45U2NKte3LmkpsWtFTM+bpa7naa50JYbFN0aFoh8nXw3q6
lqT4+hVJhlt6EDaZexj2qkX/1JLJDIOsfSCsbgGOqK2dDfvVxYp7cQf9ZK95eEbaPhjTYyodJ5g0
uOdLjd0tmbTdLJnGD+H8rVoBqCzkpz0I2IvdiYFqSBc4VvUR973pT0xE/Dw1jpbW4W1vtT2xavOV
bGwyRH8laWPu9Bg+2STqYStsfGI9j+Kd67Vkn3sLkL8SjvFsytd/f3hNisj//QAbBIUa3Pf4W81V
sfXXA1yypItSQIFHc1S+e/feR+GZnHTqYanV4iECqJo1criRjnCdSns5L5RObymZB5oiuQzvQAb3
RIvO3tD+bAsxI41Z/YBQu2ImINPMJB1pYniOoVzWlN2QDM4ex9fcOq49bl1KRh9hT6JHLL1NPpnd
gW6WOI2mTVHMfPXmeAjiTuhXrWVz/7/MiyK0Q+o20LbYWPHskgdlxI/3TR57VyOUVTBWRrgjxf1M
heCZ06iuOQ3qY9c7xutgl/NTHD5OviBEqS9ovWeL8boAGcm6Nn70UtLxxhkdMRcPS71o65oVlfG+
gIOkk81uGHW0YdXV7HE2lkFNKqxtL9lD79XZA9jEWZklhTsjekC4SsL0onLqCWKruyrdc3MnG5bO
2TGeO/vijgDfL5lR9RdX8u3hv4I4TWjYmFH0VKSfZq1TRx5tIEONZT6X7WBcaaOb2jxfXaHfJIIb
Gn20aQyz9C5j3LSB7VT0zHQi7oyqNgIe7Om21wvWMPZcnQ2poHTFCeErMNzTnrgrLbYnQoto0BQs
KjPQdOUwvEHnk6f7OXIxNm4azEZbgQ54b1n6B9EQxilq0GxRpncuaV8FVqFdURmXO6Hl4sJTNfAa
kTyhLD0XfWFdYiNLnkJtSJ701MMcqjdXXIwNmInGeFGlCBmZZQlSDi4PNckLzGQSjGQ5X0eNq8W0
58lX+XwxRSpsP7Kh6rkJibwIrg6q7r8kfVReuskot7OnurU2uvEyBzefoHSKwH/ZgiIqdnKwzZVb
l16oaqWXbtatYzhSb1xEuEdXdq8yMMzK6TkdyUEAhZQ8TiQp7FNcAZSbQGSUbpsHRIovt6pMyNN3
iamlHxU0s/o6tc18U4VG9kBfvHtZdl5Ubx0XY7Kebb3RCFihRL++smz9lZooB9movMcZ0opbd97J
yZdARZ54vG8ctE+BJ2mz3F8uXil/v5E5/B39MMrdfR9ZPqNghJoOhVktl/uH8bsnNCpLmwzmRO4L
QTO5jrroic5V9JQXiwy4ScghWV8SfcQbVgwRq3UP9102GbJUNI1Thwhqo3sSk5GZRSCNY3GIMtR3
DDDa833DOvwU5/Ny1ddPxFJXx1wiQbfqB9FZ7u2+6SlEsxKav99fFa1crvx5zNUNxuaOesGQxPnL
fTMN4YckUmO/YnR8Im8n2NKpDlesB4SMg/S0TE1983KIJM7k9S9RKXY8YJeLViMKV5b3biQ64JOx
G1+satgaVfRel4U4Aq2Zj/jOsOi6HfEpqsab5HXaVXUZZUXYjhuc0XTYgFUm7o8xyZK3fuYi1smf
tXPnnVKZR+puIQLDjtEgNzZ8CXP6nlfKu1H1zYX5RRbWcINgyBrpXRGuR6TLQcT4g13EQ2UJ9HLu
UdGEnrNNlZef8zANJu6LnYbC30ErFDg58W3d2JPcWjgXBRvPJ96kPZDEj1hfLCMlk7bCPjHOh7zI
Fpz8AOmGFKSGXie/TIa2PS4O8ILIrCldMU60JpY547BQYtnEVrmWQ8InOpVfemJk6YiH5rFIS79s
laQMA0NBC2G06ENx0KEJbwAtvaW9O/sMXc3NjUtAIOMr0WUutbSV7+zE4ckz4BYCPgUJR7JmHtNF
vh9NQve0YCkJMneABUG2Yt2cfqLU2d/0njpYU0e/x6cll9brzLXcdp9ZatZPPKmuBfn3Z0QIIBTl
9CLcMaGZd55YhxyWnL1M3d1da01ISsfpi93ZxDon3VWZI5ixkUHClXIlDnqbrh4LOGfLMZayORpW
vBn4BR9Rvry4sGAvSdR5u7K0Vgxkh3N49Ha6l2inhs6SQUGb8JTizPm7ySgZz30kbvAJEbrrodg1
M8VhGYsjOLvW1wwc6kyFD2VIx9GWJKfwp837pYBYMSURFc64BHKvGd90rWyZr6pdDZSNtoyqzulg
pXyqjy+TRQ06lrBTaH5gd7kaajgjsdQ+LcuRKrK9Hc14PiKkzI74Yq4L0S97FmT5QcCl3dtafFrG
mST+4VNSQbSWU/iqW4AMMt15yaJ5C+aOVNPe0N4jFcltPCFAUoOgs4luRDZPrZNCpeqSaC/qqeaf
N2H49JIH67Cc5dRmQTxjwJxGI3/UC+mevBzCV5puAAOOQbZaYmqJeapeIVpzXXmXeJ0HFNp+6slT
IATdOS0daaV6VKbVd11W2VYf6/RoqfqhoVp41b2f8WhhsAitz0xqHArz7c9kdUI3umsFWu89GsoS
KIuXdle6Bd3anM6qEtb07NoLWDJh8ziWNGEXMxMHnUSlW6tQcAyla3+tOll/JCJ+p0VKAFvXys1o
18lWESS8IVHECkhJwIkanlqXJCbZ4YWTyZAFRC1cIYMISjM4G6sZ7U1xpMeGVAlsuYYhtq6roPHq
2e9FJbHGpqkvRdgG9y+v9VH3VCvvoYpI1dWbJPGJPNIRHCT6g1dkhyUCzxF7r8PQtAwDQxJYPQgX
Zsvx0UnSj4ZsPejZaAj4y2at7SFexegA7aQ4T/Ekt16q6MwyR23UYB3pFD3m7dAep47MWK0OKiRC
QHV+tk5ZPYyVHBEptb/qRVr+GPEAT516UyxNQCyXtpe4cY95ZVknHmrlzubkURbHDeRGsOXiTIht
1zEUqpC41KGGaTTzJ2RJUUAMrbTATLma1t/Rh/h7ytJoDlxBgaUsBwZXCvbUjPqdBSM6GjMSnaKe
Z09EB3XM3UsBLyEMa+1C1BAyrNbJtrTvd1wmJk2wTZK6P3O6cre435mJEIHZe+BPEBnk9ixPiohu
PyYB+5BQq/AHVIidN+Svatyi0KPtW7fNeRy3ooqt11atCg1wq5OqPoXLSIc88dAwoFmBLbxVcGU2
fB3LZ9xo99IluFLN+q8W/bgfziJ9blXBl5utr8Og0eFAcr43NHDjsYbsI+2H+kz+tPWaO9y6BKPy
aOrTq9sJ5qZWkR61eCLjdn2p1DCR6s4Zdwd5pk6pXQdC0V9UUQSZ5u0GwAkPwHjGc+06A4pwN3xg
mmpuhZkVn404vGljOvy0RBdQe3iQbT3RsvJg0Rele8as4Zy9Tqm1d3OaWMbd9yQjIY/SzGe/WSya
vnlCr/L+Tn3/KVWfgeXZvl0InF9lMl5aNFN0FwGXlkU/nl2BCC5BGLcDNcpLLfxBmE6+H8dap5FR
fIHzq52HKIlApvF/9w0hq/F21IVCgkK/ym90Wzt7aYE5crBP9490SXaaml47TIv3S/T0K8AVXDUn
tU4uXenfmzLn7DVDE27x3y0+YfIETZV+unX0Kn+US/KhQw7ca/rVYEn3ZDe3KXfdG0ku0FLC+lnP
TefYUMGB8jnXz/d9ypkgMrUDQe61pTGV1sBez3H7XGXxRvZ9c7u/Cg0TaKYc1v49b0ZHp4z6PZdx
uW3cIlljI1ckOm3XzDWtJ6QSwOHyFt0IHi6/pdoSkD4ZbybXmK762F9oBDUv1GI3PDaehSGjUzUD
wbJtvk7bGs0FQMQbiEwBHlgG0oYqZet1tNej2HjuM0N/jl1EHB1fMOxB7iFRZAVmRjCEYK+ZNC/0
EZWIWYsjy43qIhl/N0C9K5IKtEej82AYLjoewaVaiGlcX4vaJv4dm/xWrh02FkhnbZbAwYscFihF
tJOtRc+WkgSjWZM81zFmrIGJHZrI5XTfkBaiUM7983VMsCT32wR8h+PMI3N2fyZGN+9c4+iKJkaE
5TzlNeYywU10Zl4OfzuL/WJVV/ET6VnEUUssfnM1wyUC1+N81nQc4LlAncK8IUDPlO4QxOQ7gmcv
pso/t5X7LUSndNby9qh7qctvSy5DpSec2OhJH4koXpJri/LM7c1XZnjH1FDXKeGrzgYstLwwGCKt
/NLzFJDOSCbgPH1pcjo4UBg+aTq23EWHM5omry5MTJrtgcUcbQhde4PrFEBU4X13FvurWMRxlMOb
VsYI3paPQkcX6pZJsYmArQH/HFCTHMpJYwUoI67SDs1UNxKV0j8xOfkUr08YelaHudqTCNJs6+Zo
GmkQ5YHZxresdMNDD7RaNyEgGmUE5H2E0E58Gs1k+B6i23ZYF/VO/1qpZ+b54S5sZrpFE7MaoxUA
2qwQDtUwHQcbrUQ+aKSxu9xTyDLOiV61G12qn7Ym1N51sq8T6fK+LuQns3Jh1aAJCZmhyyh3A0pt
yGLybUpNCVsww+V9Uzhbt43dIwl7P7uFvzNV3aGx3MAgwG5n286Tm0zoUNoMDhdAEPrlEsY9ZqJh
1bVZkH3rlCQNV3vWSO3Yw+qCjlDl3yZPMYlfyzsFFNlMkvTnacDoZeI33eRtXaT0KLfoFVZgsH0e
nZtkYDlUFcavkENdj2FJR4HntmYwEeiz5mv2YaV1cat1AM4R7XckBDEg+KX/wcDxyDC0GkhN71Fq
keMD9EGKWFS/xlXQiFTU3BuT57xHrnX1Gieokt6jAuoaxGbBwda92CIGt/7cqiQ/oUCKLrYXFpvY
G9OL2RBLjHP5KRPr7KtsvyRlVX/ilDyAeX5vmyHxk7b56hJbSK+/WQ7dCEcUO1CIQxiTucMYwqI9
O+PEm3yZWxTMiAW/ksS97ROzvfYZ2MOu197pGVFiYNUOYVXu6prHlwzrdmsaVotMP4yPfa55h0V/
9pYrub6Euou6fkoSKoYgfguVub7tCsGi3DUPgzEjNQuLy5DXBCqrNyI59Avq6HrLJYy+qmw4iGZ7
tpu+PdetnW+dvEUcRqJv4MEEKikc0f3vTpW5hrG3BuMXse9WbohbTIG61Nwb/NjBnvWvtU7U9BIJ
+wx7cD6mevmlYS51yAb5pC/uwxKa6K0dA0mdQQgiMlxnn40QcYB/UFQ+ajBnt1Spm8eqSV6EnRHe
H8oLZw04tkM9CVCBAJZJSTlFTSzU4p7tjLs/EFOGNJD0NPjTPDcizXzzZscKmChcqiwat1nHt8cq
8SRdYMRVWu6J7nsXnjVuy8gc0cmphkI1mD60keXWGLMnQ/MYtwhBIejcdwwyg8FZ5ZuuA1KruKZ9
K2oeh6q7ZloBojbl/WxmTpvoYciyqDmOHQLxsAwlxMVgBHrga9UybqN6sk6GqnhuFqLah2J5u4fI
rKVrvO0O6TLd3W/coVhO+vqLVHnoT/prVXq4/kcbP22HWawuchPTD2vKmoCQvPkml/wb5Ad5WpgD
IrI0HUlwFa/JQ/WnOImDezTSPcbpHmV1f/mXuKT/8e17Btafnx6F160m7xcisg9GPW6awf0QGd3g
zs5Nd+dq9r6Yy+w4NIV3bNcPrP73paKl3jgz0cJtjgQIJ/p9A67R2M8/CAYJLH0zMVlD2aWSAPoE
U69HVdOtUcnwVIb1JfNS/p6C/nJeF1/ngqgZzeokl73STov5iJ5QsdLUJEgYAAeGG5OxF6XLc9gU
K4FnARc8Rk/i0HZh8ZKI4a3VpXW4G0P0NQxlAus7ta15ng26pYfaG8WLammreAPx/FNRvXrhXL0u
hK6V0YQ2dQxwUiH4tuR8jeek2ToC7jyx/n7k5QaHJj+FSE+PEZxmTpyikjGXAVAKEhCWvjB9DQ/D
SVqoHbzIfoHcVtZ1dvKq5QcnG0zyoDkBGjQJ1i4l/7SeP5tj713HeLEOubfGrDhAOReexm1XsQKc
sR7geNjEOZUVtQKanLR7kFVVnhtVHjyu5K2mlx6fAgkNYsHY6N3OlEv22S2K9hyWFBvCpCthIi3N
BVTM1TIq7R0c3bgXzBGCvI+GJ0/zlrX90H+fMCWIpT8MS2+/EPhZHbgFUDbGcflelSuHI9W+qpDq
HVmpw3Uq4vzKI5qFkjfsaibjX6OaGo8CbSUm+2OI4ic3TMTPAu300LdkYGjuYx5aA0BRsmNafT42
dud+K0pLsvQCfyRI+D7mKn72Jho6g6LIy4J6pXyiETU1kH2isJejCr3lsKxGhNnKLZ4tPahrCpPQ
V9ODDqucEkd36kooWX2s3CsRcjn1wMrYaq7SLqIFrD13nr1lsf/LIq1iTU0L3AaNciTKx8wYyB+0
3BM+EB7xhTefHVZws1XFLy0x5bv1lWhox6miF9eeHq8/FQAWW1v1O3sGDM4aYZMqVsFRWySbVA7V
wdb7jQuMDSFqpT1N0cOcOuIhRRyB7tj93spuDpwv5dT3Vxz5xjRpfuLo5rm2ag6MZ9jBCEVq39YD
LIa2eABUlFyMnMRcvP9nupNVwJj5MBipejILFxYXU2I7R4FExfeW6uRemDEPKWMC0QfSSHU8jLtI
p8cvlx9dUwxHO4RjqlFc9elblXtXp4HbtjBRWshjYkq6B0tm4zYdFauEhfQiXBJHpeaPOIaVPY0t
SfFrWYoA0QNtI/fZ0L82FuT3sqp4hPXyM/rdehvXsXXKE6RWc439wYSVEU6r5yJa3pO5wRVJzjdn
aw5AqbIGyoZlX5rKRiaLNNgTyjxkkb7sDS4whgi8Aqm3WTKqw13F52Or/eT1It8MtJGaWVfnIe8v
lDmdy0S8rCoeS6driXwowUu7Uf+gFZ1f2DzS2rGbDs78MXvjFbuOTlZZv3M4vKc5KT/nixzPg+si
yk7hjs/jpwhi/E014UXEIGatEQGzPtGyyWb30atBAmWm62dL1D0ulLYjQcfGHqEtLYCPzyRGP4NB
pJLu/GisaVc6ZopwR2OyTX4f+L5yXamjU2k0yfwYiN5oiYPrOhHJ+v13fZzj86I5uCKGCZfTkTiN
5FBUk3pAIY6kKaKSpi1gO6RzsObW2ur4LXb3ykFXFO427JvY91Aut2IsgyHDKJLIxjjOGYcDxOc1
KaT4aN/ICCucsH+c8bCd8O28RJOZXIHhmOesJ/ersfUdyjXHz+KaPHNtY3isIqHPuEfNTsAWsPCM
KeiNSumHpWP5T6m4/sRozyxcT/fAkcov/RLMSXJSlp1cXczdOyZJnevrZE8/JhEzIUHn6RZ3DIdW
22uXtNX4pWZ0Gx2KAVO7PEg7NI6qU9neYBGyi+hKYKrh+DGxdfGpSHVGsvk2QlA8NGYbbowVHiXs
ecvAww/VvYMJQHkDHZUU9EeY/hys3N3XeQocQD0nk1Sfh1n/rHrct6JEzBobnGI7t41D3UIxhgg7
b2L683jB5ycjdS14e0O9GXV9uLoTPeCaiV/a25clqkXgTdW7Ddjx4nRms8EV4O1yKEKbuegiLkIt
e5L8im0icVOYVhoe9PiAunIzTOKYsP4/IwDD4eURVwZkexPiYNlmg4nJSEbNg6MRQTMR83nHoiWx
+64XtjoyVr3TqtAonldNt5/WqYWBmm9jkja4zUyuPlPWBS6O0fanfkx2PB1ABKgoo3ASGodhDbpB
TbecajsbUHDPF4MJxcVaN4nJiNxG6owLzdkjZwfITlvqlLg0m+vEeB2BoR3CVIPm1JyppBbnyCoN
oq+0X3mIGR9yW/1q2XJ41LLs4MgP3Zmd105r3deFon8/Zh+AFfoHkRvtBQ/Rf3J3ZsttM1mXfSJU
AIlMDJfNmSIpapbtG4Rly5jnGU/fC9BXJZfrr6ro6Lv/BgJBioJIDJnn7L32we4NALJT5N3wiUzU
6cKnZizUbVliWAOBHW88CmenNJHYC/1kJsf7cl0aZXYaNMEEEcC7RlIOdgeg1Ymy2mEj/PDdispk
1wZK3lh64hzd5oUkXzoHBn4fy46xgpDvPVFuFaxWyNFuwrgotuTT0dCtuWCwgwPENboCK7c2dkPn
U/Szo1GuheZ3R4jzq6ovvepQtHW58ToyJXO0FCsVcn+ZhOcL7ohFTxI5qfBRQiO+y5pnYYb9AdNf
hFQ1o8WEfqy/kP84IUbF02hfqzkctpkXy2Un4QxGhxIf7OFK05Kxeolx4Nae29RyMOqLAsbvKxIO
Id8RQ4moZxyN+BrMa3aovcfkbq6yBjtinxj0Rt1uQ2In27zsYuVdfZZRsncYxp4qa1DbYoqTYxCl
zBSCgC4rmtfSNZ/h2XGblDre9Tl6b8p864J1JTr0KWxTjAdunaUnt4+DI5DS7sB1b9qaroG6m2vz
nszL7wEuKGbIqfvYGuGFPF/9q2dOZGP3VrbVJ+OurZn4EysIEJIPcl2HZYbelmCPQk++9ajvN3Hv
ntC0ZXPX3H5xAW4y3r+xddN/mqMpwn4YT75qxSaI7HaFyOfHGMhqDzmh32qBIJzErr4OOuo4nGWr
iiHprVH4HpHVkc9wuNtKCig3HUM9w86Nt7gvd1OY0j1gEJo5VP9SdPL0NgWVnX1HrBA+gtp9imZf
aNCse8au5yGhntCl4sYwqvJKMMmVEv02jkXxfej0d0jWP1Se5QePAL2ngvI0pYWnsDDDA9LldNYT
9pflyPD0Aj+13myLJsnJIk69I6pMznM/5Iiv42dZwclwKGfs60xW9xkz0zEQ3ko3x2ZdUiqjD/Wt
I/xlbXDfwEKXVWdyUp9ogOubJKOf0zF321HZYtpHuxNLW/3Qxak8ljmVimhAA95V+fCSuepdqyc2
JYm+Z5wpnqeWUSvB2dN+uQibOV2l0GFMp4bmB6bB8JJWtY4lp8yxS9HZrCIx51jZ6jLV9kuQ49rK
dFdeAlO8xOW9Rf//0YpV+ORWBhXqLDT2QeQiE5jN0LIvQCUj3uD2NS+Iuv5rbfEnLw+DEa+qHYYu
97qGWwIZe0cI+Pa0XkhQyyLL+lejipPNgATjN6DZAjj7YJvFtLWP/Xih2PwX0G7Bri3wumXtg0RH
brW34ZSPVtEHzZdiMuUSG4+WgwA6XmXEuOHFMnG7CC05ejPPMusBfiwLTASYya2S0MdSP9aAZuMm
Lbe/wbwWCtfC4zLi3OIabr1GNmbKD1Tbx+owU9vCGWJa2lyNglqREDUD6hZA1EKpWx5+LpQdkJAR
06tF/wt0ZH6Dbl58vNU/tlWSnCfbzw8pEzBAqTECejX0L8vL4mXb8gbxwkddduGPN4wLxFmIGV/K
GSWaWz1fhDaDcT8ezxv9QMM/hihjQ0R5vXaSDBvszDT+ZNx9PvQCjYGq3zBW4hWf25eP/49tnw8/
X2fS5oEdO9P0lo2JrxJqB1nL0B4cc/D5LS6PNTwK+GNq/4aDX6dxGcK1k5UEtx1YJsZcALMUnfd9
77iUDh+XF2jyzRV1cRzsoahP7gwzXd6XfGWOiGXVm5GmyzPLGkLgeqtHzY/PTct2DJfZzbJWu069
H+38+Pl2y/aP98wHCn+yQD+XCi7CVPB+p9wtD5cn2pAZeALcfh0Wjy7Nz2ODj3Y1dlaCN5IzKikh
+DAuWgnfTI7L1xwsh9vn14pdsptPqk+w2jDz2Ra6mrRG3GlTOAcj9cNNOUNuBeV5ino8/Fws29Jg
YmaoUTWPGw9gepKS6TX/I/4M0V4Wo135Wx/ILXIRJ3t2ow6pE3oBYmWJxzRRf866pmBYmXFF+O+c
cklOMajbceuk4ENchWLLedIcgmdoN++jlEBbjwjmtCxJXwieoZY8mDEl2H6Y7VyMTgO8DJNvIDsA
IDjY4kQo5yY0YmM9MsNb0Tp8TkJxTQW+MOJZfzou8x0a4c9Wzh9Mm7mzyDmtZfmrM5rHLiORL/MC
f1+b5kVyuK1QgV1iv0R9pIYXUaprIyL/7Et/F5Bpv+UScfZiK7ix2cEViZtj/UYtjl45jdEVArC4
8PhmeEM0GeQRQBtoPKr/YympbkKgS3BaF4y0j55lXjyJhdBsL8PcG26bdFVb0VW33ZMca29NtQ4f
Lj3Sdtyoun2VSXVHxWxPap+hgwIORudHoV4bK4Us3LjYHuIfXK03NAH5f/xwHyGdR6ow/pgmuvcy
5eumMeuMhMf7hXoWvf1d0/d6nRL3bTc/HGzr+LxsbSUM+gVkl0z4pOngBILJArfxUCarQLXQDttY
roiW3rbUgC6+F34rwzJh6gGrwRDDMUdsEdG56VLmlp53F2J9XPsjQ/lMeiu7sEFKbkxiL9d0cyjI
wEHbAaQ4ykYbZj3KxNTNaJA6OI9JAq7I5JOrmYndeKI7kiYYzX0FrDFBQv+cjPIcRA+J7SszZYhf
VN6u7rz7sLnN8tHc5mm8li7+X7hu6aZBnM+cNqmdiFQhn0agRXPQNPYeYpvVUJYtHSuqkkKEF7cy
H8dGuGvPaloCWuIHSlQX/vcaskKIojhkXmXjlxwq11hFahKAZ7IXzs5fBr7OiTop3Fs83k1/lD4H
l2GIgzdJehgmlvwuLLdWq78xgag5ZYVBYotPfArjw3xDXX41EJhXvI6NidcoD9/CgiA+NNEbFJLe
dlJ2yT9sPIy2+ulZ3oa02CLWMuzufMZtpYutJ9KRJkrq7atBHiQir7WOcmenayWu6qAZnknAErtB
I8qKUbLYZ0Gmbypo7IC+B3ctg0Y+DWOBKgn7C2EyqAHSVD1hCq/v6aqDaWTasGzyY3cOxDAe9GzU
uAspgkBJHsONoy7pRACqHZEEGUnKBZMv7KOvBhvIEDYL0/P0HX1FwpSU9zSgLj66TBJXeZlxgpqh
TfFAzQAMKTYe/0Eti+xeWtn0GATFJq8wL2sjvAdqONPOReOHrgW9kkkbjcpE3T0NwxjddgV5jbXf
PS2LhvRhOI6PBGOHHu8UlebP0jFd5lhe/2RLvD8R5lgtmt6TMCRXPOzDu9DUnBUgWbPwBNeqxD3Y
9jSfJlr44Ac2iUMkMs/Go051p3JS9AiaVlul9oPZmPbDYIS7MZm6O70Vj2VW/Qj01OWpkVr1aGZX
SzZkSutGf3RgV3PVqBDbYD7fGGlVwAmp9rmszVusm/suz5oTwu/vMOHI3KWMSN0PD1uSyR7v2kta
RA6j/x4AcD1wFPRPCD0aTPt9vzJgHh77gmFhol9Ky5EXJUZ5yQRyxQFdw87SRoszOVJrqtgJZX8C
NvzAOEtD3pddR3fJ8gdiGTmuc+3VHDrrYjbOeUB3BSuhDDdpGgzYVA0g9ZgXUaunAS7B5n1MxCPK
iuCxoTwfeE36bPWncardRxWQUKTi19QY+7PnjsUl0oyHRXVTAszIw1y/8afq0Fn8+f+sLDZmx8A/
CbfJsoG1qHBzGJYu/rRaTJ2IyOHChxYTE3DoO5re+EY1gFH2s4No8XFI62pTTeNOzeKOwWrC/7IL
4l/cHo7jcEHVDWVAltT/hD26XtC0EYL+Q6ohd/JacbV9rgBaH4QbbmRf8QvlsyCg2LmAA2+l669d
kRprrcBlXJcwUVIKh6dZbKp3RnrtHP+pobl8ZLqq384q0KUa9Z8/ODELrv/44Bxbh45tocMnn+4P
QTZuhsSM8oEPzm2sbaIM5+h33q1hTsjeMaHtVefkmwGTaWeN4B6mNP46mQdDxm9k9p29WrrfwaIa
TvBmCUArFHMo/qh3BCpKcv1iCEw15g4WCVCHMJxu/sv+/4u5gU/dFbgIHJdEpX/J1BvrCM+MQe5C
5GcM3aWWb8Km5p9QFU22UT+iyoDkgrN5NyX2l84KuTzIS9S4zTYXudyi7T/3zpuKo+owWc4Xd66A
lFHxlTPvjrS+Yj8Ueb+uUwAhTSRvZZO06+Wf+N/q3DL0OZXq3xu3/k/y/e17+s/Y1uVX/rJtOaBZ
Xc4Qy3Xw0gIQ4zv9y7blOH+jEyxMGyePZbDEoPGXbcvEtoWj3HYd3ZTWP2Nb9b8JgdPPnY9iDByu
8f9l2+JtMMuwG7owhf4vYYGRUQgu0VI7NGnj7oQzRGtzck/EJ+YHhC4oq7JDXQKy86kMr4YEhz8Q
lfi/XE/+xT027wad2NnYZpIEJv6wFE3oPsdu6rQDXsY5WV44J7opb3at/3RxVfplJJg0FdqWbGx7
jT6IkZBgEP/bV3f3cSX4J/vYnycYu+FyWTOlIMfJkmpO/PvNEoP1LqJhZXoHnYyKjZfIZDsa0Ek0
jE2dfez7/EsM7oLz6gtZeBDR82ZdGDT4pow07drsuts+REf3X3ZLyj+tJC7Xe2jaCv6vY5i2Pl+P
f9uxIa5VadgVVc0OEXuqtzSNovIKZco5p7ainzmA4gALqN1Uk0BAhM2GYoSQaHsofK+6zsq3FLes
vdf6N92sEDWGpDqjIYgH+u+1yKaDctO7PhfyPP5jkRR2tQlUDxltJEUp63OF4jYYrtw1x5tQG19p
uhaUxJElQMDJLz7V6ZWV6++I/qwbea/8h5LSFEBu9DNWkwE27zXydLJfrucMMxxBX5detK0bWm1l
cvHATICjmEXDVdxc9LT+2SFNUYgE1/zb2UWPpkcnZ7ysjT88v1mbdZSjct3a/o3X9c0ePna+icfu
5MfIW+CYQY1iumHuSq28taOf7hjfyagPTtQeqK6VzbQyywTfB0MOz+9wubYtjhf3pGsM/mhAnRMu
yDsDnSeYkgNixP6MmCU6VkG2sToibOLRkTvBPd9Ljk6AdCdit+L011jq6VErLIa8gfvezF/IXJjt
w9cUW/Z+aBAxTj4QGwtbbYzlft3XkO4dk+lh4+z7zvD25Ri+Z6kG8s62GFCVv+gu3NHJuitx7EbS
Y8DdlffRIzz7t95OK+ocWbWOchcASttcY8AFuJppg3QuPhs1rpVZNGuC2c5+Kve1Fmgrq51Q1Uq5
Mys87pSd7SxGx+SqR4Psvv2sdJoj4/Z+V/WrImBel/bPjkAwoY1g0rSBBmoxlG+WoSN0uDMm+xva
eQ3zJdMBLfBeiYhLNgW40jXRnPfN0NzacfJuyBFUTUpftUone12bAwqNHoliZn81ClLcU/JrszG8
RvqbP2tdY7WxHRqiQRpzAgz63oz79yGP14o6JtNW19gzHSJChJiMne3M+KJsuLSjUaOrbc07mWbT
hvg/jgru7ZSailWUWj9G3yByPmLqlo/9r8QSch0bDHCTlqGzYTFJqdsy3RsQdXYmsPdNJAt1yTya
DNCeNmFZKy4Bojq4iXmTo7TdBJZs8bSwQLI1e6/nVX3ujH4u0iZQG2Q3CLnmJzRVvgH6mrZLUaUY
gqvl12r3WWehRwCeeXm8LJo2ezZcJJ+fL1nW4rlas7zJ5xPLts+Hy1qlhom5tqItBt4S8QipRf0g
X9GTW9tlWzuDQJc1KSab1nXyKoLMmLYfBcRQ5vXp84XGHDSVV7a1WZ5eFrlrBNN6WeWQoVDFR1qt
M82A2zf/1Y+NH8vlVaEbzwAiU3780oLR/3y7yWods//A5v+2J6Ouw74bDZwpsL9kaUQfe/i5b86C
DP34O8vWcdn55e3tZceW1XLZXS4hGaiTEH1VgqQLwRyNRw4vjcNT8403+trmSkhOHpzDxBf7Jc4B
39lBQYEkplO3g91MoN2mGqr+JhiYvcn6Z9pe8TJGL5YlzllqUavNunu7nF6k2f5qEHCCb6WzpqhY
eAUCa0KH04M51RNTkUFHfUJNzfB95zapqoOn+w8SOe5WhcxuO+TQ6AdXNASvXqy7h7Fs7oXvuPsu
a79hE9nabWDSearkJnCTDAh3Ye0NR96SvOads+wbI/zLUDjxpgGMSlsl7jHNFO9NZ9MKtKpDRmdp
7QnmdqGKsLXoxqOb6eEeafutNnh4H4LkKEGuPgk8HZ5W/6jtcTuF5LhXM6+ItOqYy3N5n02Ng1ix
HjZFIFviNwpq6m6kNro9omgYC6QXU4K02jh6lNm5HCBaqQPy6nJsc6t4qNdVOCL7CVPB5Xe6Yhx7
Lzl/v5YQyABPbkLNnHbNz9j2rbMVopupQBNtRDC027aZb1ou5mrsCtvK8XcOwuxdSUKR3uwQcsyp
2OGIqmd4HtEHr8xMVLtOc+SKGxzSMkAik4+nevQwyim1C9ufVZ++y2l66/TqWWlV9qB16BGF5h5c
EFiI7MPimiU6cDifzEedGdNJ/mK85668BoBDU6LgCsYE5WT3vR6QzNso49emHeZby+I+qtMeCnBM
GeiCqbdwAVBANxt8LaANuZOCLUxpR65o6tN2azd1cufoSE8FXSZaysGvMO9u0tI4qar8aThFvxt9
9IZ0j4bgS+gKc4PTLzjaZUuQWLu1+9B8tVqsiaHAxKjQuSXlcMBZ8Ij3o9qD3NmbRkjElGG9ibR8
B8UkwFiW5XaciOTQ4NcgtDkZFu1HB5Ay4uXbCcUoGqJ6peggr/phRhpFZNLoHAGiNHe1bR6NSB1G
JdAhjXuGGAedtJcNB/bVwnaD2JrxprR8oipyfIsCiVM3bP0xwA0xg2ZyRjNHLBYTPkjoav60izy8
Wk3/jUn4tJE+LQzkIEmYUg0Hfqes+zC2Uzwl6jxVtLbt7NlrsojRXPVkqdu8e3Ck2jpD85B61O20
SnyvuuJgBlm61QpwyaETfKHiv7Z0RAc6BsOtW1yZmw18E/nJFNygBm8du8SRd5pIzmHl3+mBzbk3
PXSW+TCm3ZfeM5217QAHQhS30zrfXgsLNImB88av14BZ0UrSlqFy8VAZMt1ZZcstdzJ/uZBbVz46
hNzsuFumtNuYuDmp/m0oaTkHbvFDZnGzQhsLSLp16ECG3MXi8LF3BbFtXWdu2n1mXyyzuA4Rbjhu
P7TxBndLADrgQ6L4mhuROncOEJzaIldt0IAajfFXlMYXXdovVcylySVQtsO25SA+x/50h+GKD3p0
oJvWW2V0T7nTwakMEd5WPmnRmLgfbI96LaoxrCt+ux1sxU24GuuNysWhsLvXSO8UU3+6X3Mtvgsw
ZaL6bPAJr0ozPFtWSt7oxre68BAM49lqEAeiZzhnaL2GqWtP1fQgpkBsHXxpQKqKb4UZIzWQxkvU
oMzupflkY6kKDb5FL7joevI04mxxBv37OECQ8p61wLqJZXU7K20DyC++m+IijEakws7PrE9fQZMR
eBke3NPY4npE4RlsTKqst6R2od0HiJreJqVlbsNsZDY1P7Ns+3jaSCzGUhaJpHnxVHKTOSSd+LK8
yitmC1c7EHnK7f9WYxCzFzqHTYOvin/G0HZUJLNbuj54dCH9TUE63opCbRuhpVsijcpVbM1qt8ki
3agqOBvF5G9sGu3w4Ty0OzEyE0f/ZR+6vBzPqFvtLekzD5X0jmlR25TFBBIyg5FejoF2Z9PmIBYH
N+/ELY3G8XAxtCfcP/yH857QRZ62FjJLrqo2H1+nx1vXJDaomrpN0SrF5/TLb6bsOpg5C7wEK9l1
3/ug6tYidlEi52OxiTHMXVp7NC9QDuKJnzlQgUY0KdoQ8S7cnpB5bfimFQgxaEQzRfIwRA/OMdXz
O6IlLHBCFASxLGGPb2+dNA63uln80lAVxrY53EyNf+2FaXLTayhIAhq1vSS5vOkon/mV/Kjn1lHk
XXvTq+oie6O+JfnpXsFFPtppnZ5JcdjA0qv53dkpPn+JhCJGOz8JaIyLHKhEbdAkKjtvXZDGNFb2
FsQQPYzBOrWydI9NWbS3cQ1pEGd/n3nxbU3b8mCM5VuY+zem9BrsOGD/3AEpa9uPyDAckGRIaP00
/hVY7CONQbPu5l4UR1Y8qfy2V/HF6MZ5CK5ey4zrvqr1A4GBm7yxQdjyrSTVUDD3G7tbqIWoufQD
96WRDmJ2TWLDO2aMhddSZVD0plJx79e2pTGOm7TOyxOEgGNGkwV7PwtX9O8IxZH+6hzo1vSCBpyw
1kPU+0yGGkYu0oZsiDq6uXXM8M31h/4Qek6MsDLfpAl5yp6Yfjr5cKfcNwtf8hwqtCy6eQ1W2Wis
l9W6NYCkLE+Zfutwk2JGR5t3iQJd1qLAgqr/+XjZKIuKDJJlNVieZyLPBzj/5v+4kZLeJjbpNeEI
7deLVnmJJF3Wwjk/698+XF5S/UPi/Pm7y699PvzjrRw5cq1KStJZ54yu5Q24fisNh9EfwbHLw/+8
Des5cav/02tKLvxktCJzkvhFPt/KFksMytycXTamc4d2Wft4r8/o1pAGFYEp8ytlcEq9DgGHuWp0
O/p4/W/P+7J1je3y0tiZE1KW1WWxvF/btt8qZxRbhkqNTqgofzMuFRfqZTUhNg186DOMLkYFXnQN
tCxh4Gkmr5ZK903uG9deq7GoxGO9FkzxjpFfN8BWOzRItuNtyhY+ZOynGBb8+3AOnawmjuoWjGVg
pfBAZZ5extbGhNKk9a50vOTiUCbfkYlbr5aHnW8kl1ALUmatCoAuzu6zUZsvka4kXium0onyBOzX
XhUby2oPYVYZR0q25tlOqtWkV4824qtARocWJdQ5CsLkXARVsNZN7mFGYK2BUXdHp9Kvke02DcOi
sTqP7B5YeREgSTnYzZSfx+7mmYn4dO4ybTova04lGCTkLnfa+QljXiCNviGvLTrWZfjXy/zJmNDb
jZSDDQPDLCjegj2Z1NcwtbJLFOaklo7MCeoYGFphehunmYytjg+0MpFm4mXxz/Q6/LNB7aKOfAWk
pDRWQS+tTXIrNQ3iRk4vHXPmCYkloPKBz4g3ZDrP7WXKhzNX0+FMysRTKZTNdZlXEETan2ONVs4Y
+2Jbk6oNe7JImaYnVBiG8MUGdXmZHCdh7IY+wpXZD2J2xc5r6Ui7dXlwAnlKJ12dtK4BdV4SsJYQ
rZBjYIQIGn73SkIcmij8UoGs2PtOjgMmcZDpzmvLwqRAfkZzQchskjFfUuGO2o+G/vXcTbGAyjm/
FHVJtqMyQ/7IbN7EUWCdlGkcssrBrm3YP1ym82dbVaTa46XV5kftfKQwv6BOKa2OO9XftwU2pZUB
EXzXPwAx4Y9OqTwvB9ay5nQ9zAugfqvWECMDx+bc9q11QK9ont2+MfdxFL1OrhTFBjIdtpqzPT+1
PG/1hXl2mkM1CwkDLEvUbIHe6fl0VAUzyjFvThq53FjANNxanCRnoafaeVmDIeowAQshWKfFJUzP
dhPWh7BV0K9NpWXbJClfp1Zgx+6xDZZ0cVXcxWdLJPHZtJuvlUn04mDslq0+GKONhQ9rjZUrOtv/
eOXy8mVhY3ay2if4ozEI4bi5MbvU3Ujanoym+dyJJW5wevIZNvNBvyyMFv/mBAyGe2vBRJAg4yno
/1pooQ/BdHn8sappSB+ZtWcIS6eX5QlUmtEJyiaw8N9euKwu77Y8vzy0daQRZkxI4x9PfP7V5cWf
D92mNPH1M+T93Pb5RwuzTm/G9tWMkBGsqiCEUfKPXS98iymAdGcV6d/373NXPnevXPYcgWdON99S
6+WZnoPLlRF66fn9Pv/2H7v3x8PlxX/sxvK7y+u6JvyRtOWlQiez9yURsgNEEE0V8WPc2menD1r6
dU2zkWmY3aFGUwezMMl1kNptVAl45FR+tozSsX45gbq4AWhWu55uvdw9mfrwQ680uC6xy9lQqRbC
bWLc5IkQZ4qPd76arAOj+mBspqsfvYIj2mP0MLcwfH4IxrlbxyIbQ2+Y6cqc3AaTs1P61GML3dTn
uWXwzcn2YZ4Q9DDVzrafna8IkfV92hQcwcLYy9b5Si62frHwpgbMa1Arc6T0JtBUHgpaaMgQbTDV
K4X9aKcZdz4+Vexs2bdUH53XLvheNMg3qsFA/bqCfwVjrcKw1HGdbRDsr0cmT+vJ6dBkZvFXYPpE
+PZTf5YlhaS+NX+0sv6Bxkke50oHEklEUc0QIX7tvtaec5ciydlpcu0HcX2KjFfmaeqUjMl24jva
cj1HyZMjYdScPj/NrHKkCO6jh4ZgnUcjV6LUoQEwoBge/RPjfvKKrWI3eTVTJ1e+qcJFvKn3R3Rn
8YPIY0UFPUhnvH+8d3WSiIq+vg4Vm7K86akGD2tDElkytXgXRK2/9WX9rdFnXcPIxGIiKiIsvkyR
8h/TOt7TuEQFVTWXvuf2n8vorgN4u7Or4arRY+1GCjqcygjdDkDKY6Zg2qptrOpepzlZxWGxbTsN
t0fi9Sc1od8Lr1pj1ftI925y2CPnwRmx8eSodRVS3tvmW4TP9NzjBXxq3PCmoXwJbQEeQZt59Zri
l9oFmhGhUc2tq2yZLuWphBJS4xHuCvVgRP4uq1BodTmSY603Lp7u7aMixYCSoepKvMA5lWH/LjJ/
3LOARzYm4wFlTLuldgbz252mvZcKDWgv9NdO+dqRAQmRtYG2jZkSb/UUZ09kayAmZFeuqJFp98UY
3LZO3+JggU7QtRaO8LYQh3yMfsnAia/YdVzgF+1caTMp8vV7rMTtzoVtsAsSTW3bpH9j1oeQ1pq2
saPEsUydY0wc30db7n9rr5awH0lH7983a5/eh+/174jNv37jr16ta/5N6YzXdBptBGzORMy/92oN
3fqbZc4QRwclO9qu33q1FhxNAHqOgcrNQBFB7+4vxKZQf3Ng/Un6v/pMpNSt/5derZLqD9kFWiuQ
UwQnAJWDugJO8p/bgHqjaQifc/0oo6o7WHX3WHZ4Zahs4LC2rYvlUgkWQBZSuLIgP8Zz1rob7FQc
urxEJLgxvClfQ/DcKad6MFX6vap9RmNYc4t82gV69wRYE0GrC+VVOY+E3MCQUBvKrahrugBf1CSf
Y82CrKCL+qzM6numtxuw6RiqZuoOJm3Dphlo3BhRTuml8A4V4zq7rV+nLFYrGWTnuMAm6kEdKM16
LrQ4xNP0WG5pFa200rxLWsIhsnra9068Q/l9Em1D2Ydc6IogJdf1d1YsbMoM0KcgeQr625ueJI0k
MdLtZB+hs9MDDY0CJ/G0b432heCv1WRQ2jbdbK9p4VPtInnvwZyhG6JAWSJM78NB7HV/JFslxZBd
f4MkumsrxnYk664GERwtm89jbfZ2hzXmJu9seqAoXE95j2OkByi3LjpfXNJ01E925Hw8kkMpLst2
owKlk+hwQmxp3E7YKfDahO4e+zK9MhrxZHAYw6nWTGsDad7YCMvVsKTl/h2OBv8uL7V9lvcM9kcz
AtHVDBtXlTq3KjVRE6AAvjxsc6+8o7sW66G7M8UYbEMVyie7q8UNtiPoV9AkL13u0e7JtKvu+ljt
/LBb25rjXZcFczXtWoj8sTPfUhdbERR6YIsM16db7C7tKUvFvpDkvlCkLreax7cchRquUiJ5IDzH
dc44MjcZ3gojwFthm2ubw5vOTsxFG6TpuRrVKoCKeQJ8YDPazatNwvtswqQL7gaQ2rchVux0bAkh
warZrpEHDvukz+4Qx2gXKx7bx3oMA1j/JCC3tmoes0rJewP9kHsMpFE961rOQv/mm5P3uDwQKGVk
n3d3aJBXNK2s5w6Xd0Qqwhc9sRMGKx26fgKGvkyFjsoTLRHhgeYXeKfjk2c2Lx0i6beoT8vVMEl5
31keI5kyG7aBp/frgXTv08gxbWu+9l5aGgcwPKeuNCRRXk6+hZCLTJt705OYEQVW1Nxaeh9usko8
QksZfzplevT7ogWzzySFjJbga95zitOrrmJJHoiDdzLo4+ibQT1w1Ru584hbtGDgbwe7uqe34GTd
dEwodx4wbgb3DGGgrHGb+OYAtS+Ik37DCsa0fri63MueazsH1QVMhoaIWX+Jp3ybeJa4kpLV0oJh
oD9oyttg+/Jf4phWd5GiJHIG139JY9PZctvTd8uzbi/2Bmkfs2bSOcRFO77atfE6oqC7qyUjSuJq
YHl4CrhjXXc/0++aUXgP8QQddnDKE+Yh97YecIT7huXukyF0QBpivpRZXTwB8dyriD+d1HB7y2jq
iPSo6hurAwQg5EUWif891ea0FF/SJDfIcgpi3DMi5d7vcLKdygKCFZZWshoSd3jMtX54zIQ4tAqr
bF9nHXYqtvcBIQFNSE9xeYU9Y1urrub+zeCos9PxPq7s4V7JhgyRMLz53MR3GcOZhdphAUGqh6x4
1Yk7309Orm2Xh+MoiLgIPPYq9U8VY6VXhavKy+P6Xk1t/DzCuLLi/ptVOrNDM8ie6iy5DbOaAub8
aPABWoog8Q8x58QwDs4TVyBGsQTjnUeg768pPiSnUuppHPr2rlLuC7KSja1byQPjx+Se4DS6LKjI
EdcrTAJJepGg/S9a3K1zE4Km4wum1iAMwpMnntDK9Dd56Ni73PbUYyFJOYC7X74H7r4to+7clTZ2
OY1YsSmJs0tW1tWV709b+V2Ha3zEJ667+YsvtfpRy2C7tdwu59SuYgfVIjwUdC59vQt/Ijm8Oomu
/Rh2rWEdE9sfXzWZqRvwfTrZJDzcoCaUm6otaQBCwvqScFQlYC9fQV27J3tSHSbJ1PnSu1O9hiIE
NZJp8ta2/PwL2SumXX3R0cSDh4I2h7HzV0d99gF51hVoXfdiaaa2+7+EndWS49C2Zb9IEWJ4tcCQ
zPCiyEoQ45a24OvvkKv75u3q09EvGUbZTssb1ppzTBDrxBrI2Io8D5u4mSjxXa3B7PEEMRpnM6Ur
CSqjb1EjzOYn3NXEpoxeVbOcQ6Njm2n77DR8KRXb6os5q9kItd7NtI6wRhKUKrzl/AltQEslGa9/
7PWRZibZA+Xs8c6VNN5MNX3oJpOxGvTlwWqa8hI0wGVBt+XWLFqFn3k+vvQWLYGsqfFcj9nTLMhC
MJ1aHFtAZ096T6JQpvKJzvfCNHUKhRUB1LEkUXEl22R03OJrvNOSdbz4e9t2tca+FbaV+ozXbrhy
tz/nS1PN+0FumobDXMgLvAzy4nypKOeEcnSrBVUaz6GRMPvOcGuZG4SNk569daZTw6B7UdHxrbrb
UpsOeCV/kN8RwUhWGLGNBu0kWps6e/hTRgIbOWBs9Fb+CZw/7sFIKg+bemlge34zbETHRZYc0lId
j1WDTlnJmdgpze303okv23hLkIX6paMw728rZajuQADqm11VixT7W1tZEJlMCvtKpUpT6KK7kAWh
ZHamPkwxCnkMndphNWIb3UlPylTRHg2je6MftKeBoIezLKaDNfV/GIRXTBiKd5Ms6OztZnzpnCK/
kub8QeWfKmRLKqDF/AC4xfHb5SGTZR/pMt6SVwZellaTY5oURZxPZ8kf15y8RfIVJwVbpujnO81a
IXT23U+cQRZAKB90tkpWyKDdKkPc7AxdfhnzcqTUj1/dQbY90NPbdmFUznIwrZYpXtctJSgfLSbS
UsfcMncRjYAtsCwPWpqGgBRAecX1szJYK8XBEK9+vVsAusJMeDY6/VOrYOHBCVbUGFOf+ebCTZ80
925sOqJ0y+nbGZ1013VQiOjJPCWjeC7gRwobp0w3Fiof/btoMW9buKMpmL1YcfvJ9ktiVEguWGo4
xqQF6qIG0AOppKZ3CXngOytCCSDDWMbvjQe9qP4aaUI7xWZw6FuxT8ZY+mqv7QfdhFkC4AuyJ1vA
LPkklwUdQWXdITWA/PuZ5f3ralrBWsp9vfQja77qMtbKUze1FaUE7aUZ1IfYKe4hjXoRLhXTUX8m
ezdNy3OMM4N0oqBNLDK9lFMih5t4RXG3OORutOHK+g+x/CyAJ/XVwsmq3EtD+Sgmcacm2PGKEUCu
TZBXg3QbPY+rz48uhG2/UVoSWUZa9+kosAmTrAd4BBvRfe1Mj3q2ohSDp4P9vyPjrEUZ5dqfIDrT
CNUpy2C4ZjotdiOncjNV/LIN+7IrDOqR3VPjDKQ8MNcbEI9o/SfAtVDCX7J+wkdN3FMaU5aBSKTj
3AzgXImA5lxKLhZN+rjbp3ByBYVng/zP2oH1gSHH8Ldld6YywFTJK27r+rr05JtTdRfNWn/Wg9oi
Llse1a1UPvRTzr+RvCh9pfjZka/Z8UP0VM1nI+b4dDNvUdGrvP1iy6GEiNry9fTp+ABwACgsRMfa
VXsoG+Au4l6LONXpV7t2in5OfVYb47rY2qSzZ6DAtvK3tTOcnSBMB3E0wvMsD1dPn1nIyWeiLt7E
dhwN2UjSl9fGGG+c1yKDv/7dmfxGDKX7lJtoTowi9+0nOuzvYPD/5O4XM8At2Z281TazdgST1ML9
oRn3x0TYo8PGRQ2ACC/NxlsUm5S7SxtNyvIhDfcZqtm3tKdv+DGXZvstBHDfqqkuzTo9WoKv3CrT
z9TK7rCyU9i2WnL87AZ+xML0tSAUYy6SWftu55zLzAN715oPCIOuWDC/apN8SUbrXtj2tdt6d6W+
3DaNUe3A57yp7niFpf9kktHH0khHqJV+pZrRnU/AytzUbo2I5JjTxWjtm76gZbkuZCPsbEWFhFsG
jStu4xqE19Tjzy1XayR6l2vKdEuN5TZvzXdLzSjlSd+Gs4aoZm0iKcbLRJiHThppSJcW4UeQ99Wt
lHELr8DBVoPTuq+qm8QGfUF5re/BzlHXSoJuSoPWfTfpEeP/W7+pmIhdX3QXwr5WqjxM6RP4LBoQ
jEHKOBiUi0QJ4cDW5K0L7K8p+/fYG4+N4uSRKTWyxYSICOC7GjvUI8OgaXs7SwLN7FQkUxaM8+aj
qe3xaJJnsKtVxbpmvx+ZCe7nfmx0VkvsjzFcbPvqOb0yKecvxI3dosol0qD/oTNl7GCAoictI1xy
7mdynz+4o/Fge3X2WDTGSxwztSfImDfs70laoopYZYmj5XFK1d44H1a9vgHT9aKBZ7mc+k3Wky0F
4v5w7ultL+nBU6YrUsjVe6V8zKBJ7XSrBQ1loLIY5Q07PzMgYVSw+JqXoKMwZi6pF2m2G8Mpyq29
MrspY7f9nA7IjEBX39CxzSMJ0DuAsHtR8K1dKHxSGBLHxZBJ2KrljaJMetBZ7g2+VHFIVOQom4la
M3sIrIgAApeh3zfo0du9Mx7ZJx6tNMXx5brVAdXSGzRWmgkVu/gaTbc2oO6AguIGk9eQo2oQcI7x
Kyq1oXsVVR8NvbulDQwPRZUBI4ztD5r3k580jH3vloJIk4bQehg2ppLNl486RCUwMHPu0iWO2NaC
o+vde7viLszScOlspsu+pHza27tkcG+EVd+B8rJ9B1ORGBUZ0qBxLzxiLJleoQkMJ7cnw61uF+VJ
xIuvSA+3uZe9WiUC096acNOrPymYIaayrCZ5uYKb1plsrAkYFKO5lZ5leyJJF4b77/XzjYi9X4pN
V3m+farwVtMN/r8fd747J7Sc3Vi3Pz+1p6XZZBQj/jnk+U41ZkVozurl+ZDnmyaye+cOUudKY9aP
jaS+QG8HA7BqGJY326V1nPoGbAuFpHr6TisWs8OivlLwuMqOgrQPnObDsRGwb4f+uIEBYJbRdx3t
VyuTf4p2/QZf8d0ZfbkbkccJzzga0/S9FthImyZ9ZBK7qFK/84bZx45eogVDKLOa+veybNnbadC3
2hWBRkQGf2H8dKKSMjAFVe2ya+3AzDBwI61VfYe4Ih+UsMbIOQynYvsjt27S+dJawmGTU4eSanTG
wzipwfnO8x8wRFW0TtZTV8BNlXr2AaPKPqlDSd6t2bFddXYkscz+DNh2h4IaObKZqAFeRHHq9BH8
suuO4nS+3rLHP7XjoRjKuwaL1F7kuOzhEyNuopq0eGl6KmhFhfgD6T3p1Qtw7jRaHRzhHREfWLXy
99UlakoaKLlUQmX//tH/+9JmYWIpBTwaCCLlciLmjssEkUzPH8oK9QDGOuTFX7pNDU59GPTkuZyS
C1HgF820K8/CrSfiJyebD7jyLbI8AftMRXU5GWqIFO9kauNe5uuVoU1IEUz9MlG60LRw0o5qgHBw
n9FLkGNQEphCSwFdCGhu3mzcEPgkWj2sgFUCRrhDnC3pdYWDDR7eU947DbTv5NTXMCW/sA0cMzK0
tyWCZbGc7ePA8cq7UbMunLo/DR28q/Gqrbtr2niRB65MU5X3IZ4Can8s8bvQIiS4G9N3cJ9XRrdp
vVHNU6OLqab0lNdN9datvS5I7+uC0DxjRKcy69Q0CQVey2gV5oUEIgx2slDaS/I398AH4KMC6Vpc
/WaTGxQJYblzPsLuqKe9ZENNN5W4W+FwBtdd+diMFC4bSGHsolwkY6SNAlOOXzRFonjN2V/McI1u
TKefIqKP/sQu8k3aaRYwt/JW36h3g4Znt/0pSGT2SuXkLq640IfxZNlUBNyazc/sNdcoY+F8s2qx
CNnQ6xnRQSvbIwSGcHbbUBnGy66CbtjaaqCaxU1Owq/ftDcLOZf73nxb4viBqOLaZ2o6NfntaKXo
xwSOyNRKoUADFVzHYY8WnvWlyKOpqV7i0Q1nzbDIjUSwTZfwsTX3Y+XA7u7YBbDg4NQXtNv6h5Xl
/s71Bt3v7cTYCXN5Si0Gb1P2SaB0byllB3cNY3ZM9MjEJ+Ewp8EsIFBk+SdQEDegcEtlciFtYroy
i/J9jkl0p1tKymPSh+bUHgY7JdWzxRHcxOkX4QTjdWayejQgnRZMY6XrveSwT1C8jo9EuLKVGdGa
1tNrR8B4PpTfky1eECTs82L9HLyO2FOlaCJLdxgZ4ulYrQ8lEfKBp45AmmZMEary5DoF/ei0OaWk
i+x62PdInMsyu68c9SbB410Py51MWuWoDa+mKQ7K8DI62clI23Aau6Namvd5vTS+6mjXE61rv+xI
GcFZ+9MrxpVC+67pcqiXSESq+KqMhbZbjcWghnItSvkN5OAtyW8NrXspG8xHNfIyVpO2EU02I5pl
DZGc0ktPxsnb2Dafml0cDUE73xxv4uTZ5YdoSFYhroGd3I3vNA/+KsyFyNbEQyfUF5NeszXXDwkk
JoKBmaPpSWM6Eb3zUOVkmgzNRwFfH8lerMFC8ARqm/EtNb10367mnzi3qw2zhsHeah7TtHio1vYn
ZaDQ1+6nVTpkX8NdqTLmONrlLGJigeo/azb/QVH2rmnVD8FdVwC+iAtx3pe8fR9Xjz1mHwizbvy2
ofYvNbgxk8awUsCIAdauv/UmMCAabY/wMB+IrQNER+6B8tSo013puu/gNDKQPuiAJiRIvEF4X/N8
8JYnCHxulCzNCR0RJ0tb/wzKsFd18NVGbDz1TAEjuiLTQ/2FoWqnLRBDVydaMraC+ZpcMfUR+UCM
B2pwxfrUmcLaePQ5g98MjSwLFkFLfQ3v8ziQRQmq/942WZStVIpHyh5WF5Die2s26F6yTLmZh+ok
LAwv0GkyjSSJzHAeutzO/R68H5RSKr4u1WntbVK9e5ziu8TN9NBhbagm6DumTkfMUfJxm3Llv12A
ttMXVtBlCB/e9dHd3G3/4rFqH73SQ57MiAD3IdKH9BMsKaktuG/Dmo+QvuUIyEvYSsGwgI/Fy/+k
z9rVZHNlM3kgnmL0rFbraJXVrUvCqbCWKzNLsWJZymuZlW9G5m5bKy+AKvncJ6jTp6epbjSelt2c
f0hDyanf/rD4eKoypwkTorbzAQJ05952IBV30+JRbVd03Uf3zP6jV3aLOr84Nh9Kj1mzw4Yl2Htk
mizWK11jX2QXl7THOBaEaJr3lIesDnJR3O9TsAQx9nqtSG+zSftDljGDvNfdJtrA715M4dIQIV/q
/APB1ofutt0mrWGnoi67tFuVgmDhXfPtw9ioM1TIlEMUYmkIwqFsVPABExedOnMHnC+SoWPryers
99kCiupoTzEMYF9OP6xxn8fywRplE+FWCAghawLOLTRxSJB2tJ2YVzJXCUh4SlhHQojoTQaFovix
JlsNu8mNinm5T1pevxzlGLUjyI1J1/+Q/AAIbTrlixVfEezxNCGrrghOvsbZUB4G+O07oV7oJf1z
CMWo7KcSBfhiUXJlXSooPqkuxA/UrRbY/KxraCjrtA6BblKh095W7aOa8ueFFsyuKmLqDNsI2Yk3
ZZYfNoTHHVqQ0K6kdumWrEPhPuN97Hl7c2MNjKNDgBWQeWOuqbvrpsHuDBjsgPuhczSftldkA+nC
x0AIigQkH1LSTqi0QblAXqHtszS5dVBgh9kCdsVMChd+rEs+gQOsArxKPxrgFPo+6gfvZVWXvTEN
nyP55rvZJDHZtZIbp/TuhE6VdDAehm5+aQ3vWib0MspOeaVia6nAHee0qfGuU6Ikp4l5lgmN5Kw/
GSkf2doVPtu8n9Ve610v2bPS5/MX0Ia7wWEimGAGU1/3YC/9oWzv8BNaKaajRjT0NwR5TNll9jW7
kLUrhy8uLYpwbX3khc49ms9BRinxvDhgwmbgDchUdcBhgehbiSfRqgbMF+mao8cpjr+TvqBMuqCr
0PKZ0kJH6H2yvHlCngKoAJRdMkJid8vlZ06Hz6o3oyFzWLt6wD5izWYDGUcqYSvX2jA+ax77pxGZ
RxXy9RKZSz1paaYbDEZ4AiSNYDF6u7IvnhySyHZpwGJpNK8du5svpKpTpU0aDa0WGMgcq9iz2mIo
6IiQCOmwbTi7D3MlNCxBR+3E8qqezSwwiQSggTdTXhMRwzMGQmyadG3YYKHozJT5kWCDKydhzPMg
ZCpFuhwdr/0gU3GvpclxqGaKWPLbbYHr2+ybtFzfQbx6mjFjRVmnUoVP88iy22NdqGsIHfR6acR3
rXRoXIQRmdT5tfZZAxe7s4mnoOiX/cG0Kip5cqW6V1rSHzGbVMXG53S/Ryz1pICdmppytaJsI0Bl
0oKeQt5aFSGYxZogK/idtYrdEMgehMYXVIisGxL5UZNbjcEn9DSkn4MxIndt1FAI544N7WMaTx86
JmbiYNzQqN1hP6jG25btto+HcWM49u+ipL6lZSMmZ6QyoYa4RFu0G4tGoYUIH8USI5+hFFdKm0Vy
TrEocU4WdFNCPWZKZ8neHoSD5a7tbZagpXtoV8Ea3SI6XSoisgldMlV2MA6IxNEQSPs1EoJsTQuk
yL86WmZk5OSPTsm2WacS4Pf49nY2RUBeWacjEEjaXAHM/HcrTjGIGCyMVdSxnuNm8DPX50RRYsYe
XfUndwKTXrtLMCIFGx1usir91sVUSlLOKaHzElAY49b5frDGNSTFCdVucyE9cWh7EMQIfQZC4cDQ
VQZ5wzrMCUru93B6YzSZOBzariaVxLWrYMrUTVTAYtJ6iR3jzsSeCumYKqGrEdbi1G9Nkvne+Dzm
I4jABoZ5KWPtAnuTVjtdZOoja9tHp8XQKxlgTtWKfWPQo4y2vn0dl/yS6TwZB1Q9Fo5AIPmxIY0I
1waVfbtfmH+074zNn4/rzEfESrwxynZsRBAuj8WyXKYT4QJVuZZhadrHyWOKywknYi1914w0ezAn
XykG3YasnI9Z4dGjK1XSBrQVZhXLENs0fXhD/uyJeK+MRUA+RxbVgiWC2c+RK8eGCQaocm6zIV+F
8oox85R1cRG1bSC65kJNiClREwoqRu9qeDvzTforhx0BmIxFzYb+HpY/OuKJq1LF4pI0ZaBW9xkZ
En6nOFfxCOk8wUND0yhsmry4hFP2gGmBhQeAc8qzVO1My93Rqj0Ax49yupO7oR/v2cdGo0rup5bT
qZW1U55k3ezX7CT0+hYTwszq1SUX3S3vJ5l4L/FwoobTtJbyRXUuXAebgATd1xamGdMTN7HuykDJ
Jdw9y/1IZcuoKUdGavLUZrNtIkPW2DzSoEHOHKwpPjdNMQbQ/Py7kvzaqvUTU+h969hH6dRVYA0E
DsxmQ3atzXqTOAnb51kU2xD/amp9sEYcyFOauyGpMnR7BCJ2os/psZCNRT8ycbQ/tZJgj22Vm67o
L1LHeXIXlGBxXBY3Sg7Ev4xaPtIhaZL0yLbkQoEVS/+AcgjSCAKddB/JESHmanW7jEi6HSzUNHd2
6iBuq76g1WHMYKscyewACdvBFEhziR1T76wh2R0PhlsbfpfU4550GfXOjRNaiYrxhAPyHnTjyLYj
ZcspjacsBkZprqi3aToeJXI5v/emEMhNG6kweAJoQ7elgvh7qPecd1dGoVwjKkD5MffX+ko8x8Ie
DvFO1p2sVfno0vzJfaWgf1Eqz5O5HA2c1eCLLdsnt2Gu1G9jAlo6iPIZpeS5FkTHYfxQ2XwBgUYV
MhV3yOhaoqf5Jkk5YeXqVnZo2grtQWN6kbpL+602QEy2HeKW9QBz+E4ukFHTxKuDoiIx3mhslzqS
e516piS4Y/NF1in4SICjSuFcJLmFCMooKK2Nb+Ausv3SujOneUyh4kpV0jeqg+xEhj7xbR1e8wjt
GESqb/ZpSOfDvC7hIk8jZmYX/WpV6X5Fc5nALKgAwaBTyWa6vZA06fxWyD92Yyo7y+yAOMtXxvaW
/qT2pQm3QyGI7rQCjIHFf7yq9m4sg6nH1qwQkDYXrH+LUe69sulYHYbLmLGloijfYVEN6FnWAXs6
z/cKMw61ghHbQnva459kTvSYn+N4uTZq1LF5QmhVq8moGDfC55Z044gf+F2UuYofsyHjsuUbcfEo
hnaXnUYkMcwDkZOa2NOnGwzKJ3gAIRlMPCqTT0OTP+QmZUu0yCcYbhChWY3L4X3JPgZraJGR5wDk
VMCpNkGDZl2XYbOonOpy2r6m/H4wKntfof/RtPE29mB/8q2x3a8eCnMeyJZPS9hRTuIPTfGlbx5K
1W4e43g+IJt4G2m/70TBQOR14mPN0wMradUh8KVMiOtwmuaHRtXzCg9HZXdnUrXdxcn4TEDHlVjc
OMKUjRlLViqiV0xsWflhL4bOyKlfAOKBUQZ8ZGbtz/rWfZT2PpWGHTX5dLss3bXnoR5FgXRAWDOG
MUVcH3yG2LuF+CqIl2DzyQq4VJ3ujnybiwxOR1gNRdQ5SgwFWH8YhoOkq0KjUM2ZtOMXGlN9RLGC
72ZIKTiB/S4EaOiKydOkouFnc/UOSQWczzYtuenMuO+Rxeio/lhuljQpwg3ab83sJ1sbS3FTiW9a
cQ27D4RXCTZXSZ2uXrzylGjGyZ7pbE80u6hobrg/TjgOzciAL3TfX9hOR6XD9B6UtCRYWoovpF1s
osqN6Ggvw34xIGzSvkr5HSt70gYiVdOeV1X56pPZPAmic3rVK+7dS/dRm9P6QiQQyZrcpt4JmNX4
tstc3Db5epeMHQyGLIjndL4GbM1PhB2XwLFoYHLbLfaKsay7It5BXjWD6PeuAbs1cxMVZj2m/U40
L5arqq+2sO57w/rTWMUr6W4xpJRFjRjVpHNvUWCF4ljkF0ijOjo5LDghk1lXdsUAWZiuT5mpD1RH
Av+z3OPcvmB1nY/ndAzV6v40QnanChzFGI+3Q2tA+tBZYjYjBZ+2V/qwH/BqJNY+HZBI4ltIwq4z
d7VSXsdY64+aXJYbzckv4UlgwMpw5NmrCkmtpIadr3tscnnHYKymY3cYTE2wL5nUcKBC74sCHl1C
5Mj2BwhJHn+lFS22uWvD3Pb2ih2X+5j+UqDqkHK6eQoojuxnK75WlIQ5y+A0cGV+vSz2g9bExr1Z
wv+cenM/J9pDRi/qMKt1wtIUzbVlb0CN+iRp7J8ww1wpjh4H6qw9aVQILRPyfhGrgOwBz550w/3I
W8qOS2+WpKwTD2iBZm80ya4Fj6hG/AG/9xYQ61bNJjX1WVtFGsTu8CFK09unjDS1rWyQcCpk4MX2
hYHfXytNNGtFKXdW7QkCHEEJpvY7GEZwMFNN5gFETzzGtIG4hP8jU2/JK8D0Nmn+OpYf0uo0kgtl
OFV/YtUqnsu4vMtK449V4lhoyTnwSnwkfRwW3WbImO5LTgUUtUMfKOfdrxLEjv019MOL0o1emNk1
mBNMYmWjW/uOeVlt+y87qViYeg7xpUN7Mw06M6U8TQ2watklR8YpdlN1+jLlCqOvgbSv8uL9vO04
vyBN4qTNsre2YV6uKFdnCjTSUhR490VzMFzzpKJMOhoda+sJjH/Qh47B8mlJ1nd80tHs0HZt8wKI
GV2MbHiF1pCFMAjexIazjynh+ayQv6e+LfeFqFMf95kIvIyiXQfPmwDPBUSDE1UK5+s6jQLRrWDk
6nmzeu35SZb1vP+cNoRz0TLYOI25Uh1WX1RW94Ej5aOa9AM+OsrEZpMRVgeHucq8IRoEXuc6tozA
Ssdl08wzthTxabHgNuYifap1qyJ2ykQ7qxvS71eFbM2UkQ8tSRcmxvLRD9XPUMwtQinntulVc297
qxWV9B18hCvPRcYScFrr55E0YYrsI5wXp7mWakeNV19xnrfToyrleuiCSguW0uAW7NDAFGhRHVNc
qnxQLI5eNVcn1SIi5nyJegpizf//bTq7dzxr//3AZTvC72FalkK+3aVDfaHldeefH3h+TNvZCO3O
16nju4v/+4px0XLX+TqRaNx1fsL/uPh7/L/3ALEROjj6/9e7+Psm/74i853A1XV+239vSYCvB06H
X5IMeOBL58OcX/3vGzm/mo6htjr8vnCrFCwhzg/tCnvt//7//h78fOvvUc6XVIc0hlBykh49+Z5s
mBwsmM0R0r5+JHyEFCY3a0/nSzHah7+Xfm9z15V8hd/rOSIrqmr//cjzJegmDYTj//1sEZek4+bm
4Xz73yOc7/375N/X+n3eP4exlE3WoyXQzm3q6GE2ahrrhuTm9410ukIH4nys/3GxEZyreHZ4K+eD
131Ndt5sPRVn6Iws1AXYFCEWCm7G8598Y+6k259/bvu9er5UDw4mO6Ki/rn9/PzzbeeD/F5dWYWy
96kHyi282O8dvy/2e9v5ISWFLCrw26P/Odb5tn8Oc76KI64jw9BKfSog+9/j/f245+vnQ9VjuwVp
/Z+f+u+D/tNhz88pVo8kgLHd2409nETNskwzFcnui6tODO/U2v78c1WdB1AN/9w9qeBH3Sj3toqL
2v+vJ52fef7zz21qI7cEJRjwv6/wz8v8Pvefl/pPj9O8mPf0eyz0hZjAT+v55vMTTOykcD+2T/Z7
gP9x/z8vcr76790Kts7Dko/hf/wX/B729338x8OcH/jPY863pSjIwskxvscM9jc63w1ZTQttV09E
TbtaRRTLLQiWLPo7XEzGs2KJMl6vUr19Oo8GDSW8E4CN5mgahQOuf6s+VKFeFAolRbZstqFsk1gR
8oP7GHAd7On+9heEjvUX1naJal1vssW221BqhbXnM1/rBaUzoMmPatyrBw9uWQGDiYg6So4KJU0H
jD2WXNR/o51EbSxvhNZcWfD7aCeyZhbVcru08suM46BI0RMY+cDegz4sNUAyeEvACISXoEjTcYtV
GnzCcn7UWq+I0g5RRDU3iIt6oNxanIV6xSopKa4qUn12faaCGVjb9NJGBQWCmvJQYwi6INV1paEF
oIltBZ5dIwhgKUwXvQ1NSOZ3bTceZxVAkTOt6p3p2vphnXhnNtvV2XlhacLWhjRSJOwsdIhrSaIM
hkiP243ACLb6/E/BQaB70fIbIJU2XkWIxzHEAZaDSEHxvqjT+gToijjJ9gqVbutnwnzrJgj7zVJG
LKCy0GJuZ4VySZQFZc+Ushs79iYQ9XFJx0uqEuwxCJ7aKWojgiTXdqpBFyAeSPqZOv531mAcYjdN
HxN6iGur42CMXRG0bMyFu9wUcv4RDv8YV3pv9NRpj0rvMlmK3M9KjlPn6om8iXlP7+xSl2qK6Cln
39KnL538yWMWkKrKimBeLXcfE0yrtMNhgBSG5MfdZ6bNfxos+K4VkxmyNn5mLTlHgiANvxzEl5Pd
VglNe3SBPNemlLw3lGW515UEVcuksDIvV58chnchiV6nfV8dWoUCQTumZBSv2rQ3hzIihooirMkH
T9A1Hgr3bs68/uAK3vS8ovnEZU4Qdc0X3UZG6ng+PUiD9E5XpW3Ab2nQ2dmnys8Qw3Hp56vtDNJz
eyDoff2mhc0yWdAe6Mz3QXHi60YfPzuAb/7GHvWRARIDuCCVS1OA5aaag1bHXUObYoKF5e1MAX0L
IlVkmIWyXwsVvfOw0BSp6C2ifHmJswIxP/gYNGsS9aDGG+a1bJRkQT2s0h9nuZz60UJHp0RVIuK7
RYNk0Ll/WljOgAySj0Uq0eAq5DpprMs0qC62kV6kRClZXvqlbMrXhvyhUJvXV48ULtQnB035drwa
8Qmm9KOhqdDQcvVuHWLXN5YyiFP5uGgu/jTvcnRZfTcKlddCEmOsFJ9Fp43R2rEwpvDYRor7DD8C
2lJexbikatICZU0tRGkuV37S/jRMFMU17SaZqU5UdF9H9cPqTJY9iyPDsX8QRfeEmL70PSqVBIa+
aYO8podW+dAZo3KQz41KHpMJwcUnhwowaiHZb2izuvOSJkY+Rbsjd9KDZSqEYXfavZ2bzwrRiCa2
NTBBZSSqTg3qvD0ZLnmbqjYeNAPBZVkuL4knP+KkA72TNV/5+kqg+oRMLf3EpE7vXn9yu/RJ4j64
IERUiyYSISLVlt7HMI9uQLlqBnQBBJIFuR3rPxDISFS23/IJttW8vsjSuzR1HlZp05Whor8bVjMP
JZKWoRWXMfoQSlPLvgCgQh53nR6WP7bcy7h8LEDKaWNNX2hYoGgqwTTiGbSpJGKSYOw2aYR1JExo
9UiBtScIk3MCJPiIOi7/IEgM/U+LEAabxRFgTbrDptX5A3vElOQYx8HvIwBotVFPrtgdapQhnGIP
WD0tZHuuAoNYDSxrVBzK8nVKxjLQvHJTxlOOEKJ6aQnY9OHyBeVcZEFSTAT99ioFmQ0uico+FEr5
bOf6nZy34vSLtOn6dlmBlRJBRKZ/NUpBjIP+KTqDKgcWaNICkt3oVDhmRpZrVVz4sKMIpy/paqVL
8qqhUpgrdJ3T0jyoeXfdER8MGPqyHSl0CgpWOuQSP9UjT2C9Uwe9D2eyBuGFtDf0rXZZY5uB4STs
WxNiCDQmhWpHwn1LzG5OeXSwEz/XjoQF3jjCwTxUNtdVQWHLcI5dZ38IrNPNbN6mLoF+ploeUpBB
0KKw649TjP7DnU4DnfXErs2AAB4tHI0cXfskyUBX6N0g7gMAam1BFoby6XY0+GI5743MoDMwoVFy
7D1d70dTW/fOAPkQrD1hPdNVkdZP9axGplYiRAezggmifMssTjOlecVTnp8kdnZ3Z7XdPRrgx8oq
n5eVdHmzF49pv342s02KMboaSsOV3UXAzqCABE5BwVUTSFkBcF41LTIagnkoG9GUsU1xLGIUKkCf
pkzBXYJS7Y2u/buXlI92O17+F3dnsiQ5kmXXX6H0mmgBFAootEV6Y7O5mc+zbyA+BeZ5xtfzIJJN
Vnm1ZAi33LhUZqVHwGCA6tP37j13dLFGmwMC1/TQyPQ1GXkm4rbZiY7agIjJcEZENOFzM2uaWkkp
biKj3tg172eCnDY9cOpGfZgy64sGF4l9MYHxct6mdnz7jUFWKZJQr6BNEDHxzZLPQUWPdjW+9tX8
HTOk7QN7yUo4djJ7YL7KRM4s7kpcpV1kMB1PLH7Y4T0Jhe2+mKMee78NYgHDq9TBe+M1JMZhy6G7
uc29DOlHq74bnOsbcqbhW7RIGHLJ+MlEbmHIYVXlBHH7i0eozW8JQOSUhDBiiylqP7r6+Jo18dIg
847FyJgekxpBARNMtTBibzbEqUo7zss+gnapxGHRUVelT4KDSk6t82lmGI/M4aXjoo5m+RyVINXM
KX3StXFi5buPauJWuk5x6wOCrygTHAE/fDiMBbkWB5hXu4bbwiKBVCLCcrUaGBO+hRODQdKRrgh4
Qr1AUqfZTO5m1OekKO7TDpAYQyFMKry9g+d/p+l4USSDs4ZY9Ywq5Cx0e9N5pFx2w23ZBm9OhpgA
PDEEzyF9VRrs2YzZc90QK7aCCA8Ml2cjgdYNJICyobbgnLXjFib1mVdyL7tpPmqcyUV2hTcAtQ1m
IDwzvC7ds9vSlptTb1w15K2mMQ0SXD7cTYme086Ch8JNv8vFuJK16YD0unuMaMQf6pCpCoIehWsB
jwG68zzoT0i3CLLu/DdsMKSfEGnhZtVONf2lXevLtihBmZEnZ6QRni9G67aBrgALdZagTvUCAk/s
2aHJb3OT4TaulcJBkKGy2nRC6RXpPkhh8alusnv01CXPHGImNNQrp6mju7YnrMFtH9jgqCRv9Zc5
dt3ZIt6LzCbn4PntgyEnTnO6e0Pzu5omg9zRAYZTo3dB7zHViIjp0EjmUpo0NVORtCiqDbJ5Xh6K
sApNIMmqFeuniSA1Sw7Z3HtH4oufFUV9yQ7e9SU6cGrjaeD1BKSXx9EZpP2+D4brESzoKqiiO4vl
Z9N0vGtwgRgTVucgKn6pJqI9bjEuT+xHv/GuEJx8WCOqlLluKL0xCfmRt2Pce9lBaHUpFgOabL0O
rihBQA46lyJKnqi1nzzXLtdOAM54FuMnXSmGLV4/XnmarcaFB+p1S3Ytu7l7awQx7XG3QroNupPM
Y7emd+v0GdMmN01WkuCGtZvKXRxEv/qdlu3JKax6xdydnOJxeHTIi7MEgX5TRkxRpDgHu90NNlSG
vUZyY9MbZ+b6QUss3zNmuyarkCnmHPbgwVZ2w3zb8vJHFEQfnJSrtZNUyF4tJv6Kh8b4RXTJO4in
JacHdVnYnkp5lZWmXJN7Llek1UL9dwD5NYm3JvJ8Hc/OZd3ph8zovhnt2Fqeo9HfInnfTDilwQWS
LNEHN3EPHtrMq1f4fRddPt/NNs2ZvnyrpIFaVSMaI6/rsZRIRsfSf/QGBLSVGVB3YspHK4sB3EPL
YYIQQJzCeGUmGGNaRbnzHndZuOqHaS0DV+ykPT0IE/NSzBsYcoeJqoXw6BjfDoKSTdqqFWfE0HJR
goxv83jB3OcRKL25yrKh2mYW90kOEngftC+szMshSVCONZdN4jwbMAYkNjLkqv2LaE5wOVxzZAzg
GPeykLseHPmySBUYAz18oNOTt3h3yVAqk4SFzbBPdti89qH9IVxj2vmivzcneL8tnJEpSNN1VFMR
OvB5sHSRU0ZhEvCGAOOkxm8jJH1FYv+yFw66O3bfDLV/r5urqHLEehLmbYS6fhVWxHWSn70yNE+J
csS743nfEfMlrILF0RbDoZ+I+EmEdVc5GumUpREV21jnksJZfmEbRYRMIcA6jF7CYFxMa1KDD8rq
PeqAuCSIFQkP4o6X2KqONeRBA4FiVSD6a9LyMU7zy9B0L/q62swF9fMAYYVmvqhWbrpY/uLNqgDv
QyvgpZRfE5KkMpvjDQMrfGJNd6vy4VU1w2eUtYeZobYrrDf0nTBm7CFZ53O1ItUXW988MBDg4Snl
fZ+o245h6GqKs8sex5LBjHJVxPo1dtCfoH968Nu7TpoMQjm6rwByQeFU/oah0mUKFEnCPyEnuN26
M7kytamuS04d5M4Mm5CpgJbDo+iNR1N3+S4Ipzscbv0GtMFt5msG4TEEzH5+8fSdR68dkUlGig9z
5HXbxhTYFJguUV6bGFDYRHgzsrFVX3f7VoXoh3A9p48VDlAQ3/6BZ3JdE2S8HWOLk1iP4A2/Qb41
BAlvMNsCTJdWg88viGZiZvCe5mo7VOaLkaYXXk2GsT9O+2L0d0WfYnqpVIekqv0Mq4YgcPtIfYEn
nAJjUNCKGvwx1XBtJkcqaedoLMqTPtIoZHpiqBp3S71v4PvQL0Db0OB58dekwpewDbcTmGl8LR0o
eS0QXU3PhYxS0nf2KRiSVd7nxHvhanFjRnuye0lyJuw+087NEjNqardGC6MH3I4WFk514D+LF/GV
mzyOI7u3UyBoLQdKjt5t19pryhVDAJhjSl/I4qv0wfQRDXzVBuHOJqMR0+t4KhPxAQiCbPG449CG
HrlqP4lfeUxQsS0MPL2qeOOJl1OcDTWv0jA0EFZ3C9x6mqIArWcLBSkJGIUWfkC8AMw+GLUxJjuo
PvRCougLWP/ZVGiaOIIR7+g7kPUgoIVj0a486uxVXYivwcbUkT5azK73CN/eFGoWNY/0T3R2TOzy
CxyRs1NF+hWnWH0HAD2VCK/mAKFqxY81OeOr0Zyv6xC0383IbsqreIVT+T0S/k44/S+QLFe+xucV
sUaR8LDNevWkrfFEvARKjopTfGHX130t0ZUx/VNMrxIt9sbSCg/L6ZwiutymUd7tIgSMLsNmyM/D
E+8oahBy4Jfl0N3WIIz4vVU2d2QNwHy2UvMRD6qxiZj+PUmBdoTM2ds2/NLjc+XZz+hnHlTWUW1C
XXHQWawbHyw6og4USWgpFacFCl7eTTS7BcHJtbuzX01X4P+wn8asI/Uuqu8Kbh5NQfvWSBPCM6VN
UDKhYsHQb2a0WnwzOjhjIXgIgIBZi+5NBmFDKbyiAnB5svg6BJqzqrNhVRW4Hntxo8Pgtvxm4fUD
xHyVfR7D/jaVnNTcGpheTLwqWpaXsG7EahLFlZMODyM6hd0URjex6s+2RkfmMZOVjGE3HALPAzZv
Mq3urXek1O8K53Jj8mAmzpMK3Xvh5nCko8uQINKkxYKSThdNzdsSYJ32xkNjL+HPzoehkITwuY6Y
qna4cWnGxOz/ao4A8Ir+WEGArdzLhgVAyyhb16316i+HV88IYFGj1bCKcyJcYH5981lW46IVeALN
hpYhRK41ANQxzSVdyOdpoYrp8kIfZhM3lcMEufDbj1z2t2UIKppMIs403b1K5QmRBdhMAxNLgNTe
Y2LJhRnGRmbxNwWAxVBGtCsZF59hFh5iJ7mo8RabifO1xNXDAqvLjUytYDdGezGVV4lLjm5dpcey
h63bmeW2Kpz3xGouasEkVjvRNk7w38at/RH6+W0dOVsu4dSFwNPyq2YezrkB/SZxFw4z+IvBvvNb
Uuh9/9ecGw9i8azh2HkwkrcejYMzi7URmCU1l0DbmZUbu7U+VdcehY7uIeIExyJPvkih5maH6dtk
9c9JjlUlt3EaN9B5vWi4mpLhsoijeywU75QQ7+QJk11f9DunnN66MhiI22MjNzKdrMO5kOtZKOTN
3e9O5bgfWTI39kRr1ozEBap1ugnhm8YStMxUz1kagOR27jJvII7eNF7nYDiblb4IdX4pWMKBokAy
LZAYDAJVTbsloe0lSmu5/lU55adjpx9+WfoU8MVtZlQrJGwsLi7uGB/zB5muhDSR+86pgI4e5N7y
ZKfZPWLIVa7QkOSoXybokTTi/ec4RhVL7GHP06hOEbA2xtSI6Y0i2LtVPqzNdTuPAOdVRCReoE5p
kb+7snpDOn7dZ763jXhOeUOecTsQFt9tdF5cRp0X7EUdr9XQBVtFcJ8dz1eGT4JE2s/7ygFX1kH6
YcsjUC9de4K3CxVlf3B6FOaLnnr0sNgtH6q09d2oaN6AaeJUTkXHU5xf2ukTBJlNmBY3ddi+hD3a
1+URnKdqCS/0cGS4PCj08q+w++3piL/4qr2ic3vtk7/AKUEMrE7W1onLE9He920oXrORwMSiDSlr
B0jpet6GkgCwPo/uUS+wD5s0ZWgelwdOY/ftlL2UbfzJ6fdh8Nr2qPCD2Dm5vBAEXpzyXJf+K+VB
dwxDShSfRv2ZmIBtjY5qjdg+AcUkDrUhaevFsH5jUQXnbDLOhSoNsMjm85gtjO5O7eoyyjcoLYi1
aBHiYKihMy7TBNzoZV4YDAj4A2BYGZ+ce1dT1z9IaMqHcTauSk7lxyBLaGJ6JPpEA4dGo97ZU2Os
yxjRfTk5+6nJrAsjRctczVXAJEJxUPNCwIjktU+Tro6O4SHHJ15zjQMsuzMm8niIEG72v//xr3/n
Z4eY95LxzUalUYIWuBTsVa3DMT4r9mnobYJ8fPFkdMngp9uBAp8we07HQpFjaXrqzaWPbGGgXim7
Mw58nt1sUah20qfTZ2VrjjZPc1o3+54KvR7Yw/qaBmTU3pdj8d61IKAil91nNkiltHq9V/4vpSZg
LymjoYq+8dxUPXJJVAQN3hSjm1osTJT27mB94wbmpaHCznz/w44l2ByXFjpUJamxyIcmEiyCIq6o
Pi9wjizNcwPRpndQvgJDKzC/yFU8sQj7nX+05+hsSjpWrRbPOrnqkCLgEb6slr8uWiYwtmtVCETf
Bu09eRIihpcfiEJApj7F59l077LyuozBMKCsuc/hw+OjQHFeSlqa6hoP46pW3lc9OorNEJKXk97G
y+hAG6RgzGN9kmYw4IKweSN0PpFo2l50PbrHKqjIiofOSHE98Frbx7yX3xp+8c6En4JOnIhmOqGu
T6aEKhueLFutBHElWxBS13Xcv4xZQzk0xtga7ezXEM3NZZu0hP9Ya9PhpAyong2WDBSNq2qrQ/Ml
mtSlDn6hgopPJtx3FlGJIsfLWR7j+2x48m1sKb3HGS0MkMcWWL/HtkAlXKDM0DFnZ4UsD4bMPo5M
6zkho8NLCF91Elos0KCcvRWdZEf3xe2JpPO8B9fMnpvMS7dGjcEAAucL6EVYYZ7YR4sULkaRyZcY
cGg3D5LOIU0qdJq0PTH+zimzEizNpVFdzIZ7NTpJskcZxG+Jk80sbGd67vuMITEbaFX6PcOVPuC3
moXx1o6c4QwbwlKeeuvEdaFez/2DlUJWNu0KZzGkn5VNw8opv5K4uql1PhzSaXEXpXhGhDy2Wdsh
3WEw1cw0n5RK3juafOw2BRmOFR2ztAiPQdwvBbR4dVz8r3Qrgz3/dX1jZmiWBoG8bRk9+W8VHRaM
Swa1a3vGOIBpEENlkELToxi59cG8AJmj2dmZBpkwV72xIGggaG517tTU/Iw93H7wjh3ZgbT7O3Ju
wKjttB0kMDjqDeI54Hd10t1WGUOgxmn4akCQ0pe/DBy4Ch19m5HsC2ugrUktVR7jHgsNp6l9WEmw
A11kXraM3XGUsogpofDYRJe5NK91Ke29NLtq10/Fca5iDBpJvg2FBMkXsDkEgWxOA/32xMPSECfj
k5vjAzXbR6ZmfP/5DGwOl4YfNfFFWtBW59yaYXx1T7Xd73LTrtdDlUfnVjE/rWqa9qU9GqeapxgG
GLDAFrknB4gXrfNt7iz1Z9E6p7k/OgkraRoVT3Du7QOeM/ilspguZLPMhGoTfKlFVu2gkpq6NnVW
BG71WxnyWBiDFCfmjRkZdiuOWa7zlKXYxpSV+2uP+GYBJcIZSnyzvKJN6S2v5HU68lckE6+wndbO
Wkppo6Krzvhrn1uXe+tbrQtlL0FDw2u/ycan2uUTVw5/pUgwmI2By7LGSMb1+mdHOxZS8Ozs0ZQ8
BcWtSQuFJ4pBN9/KFsoslEeQCFuCeK+tctrZFUuotVRZilnP1vVQgsdBf5Ac3FemkRlb0cl8z7DY
Dp18p5FhhmHP31e9E0jc3mXCh2o7PYNjOJe96qEmEHSbYb4EtcOIaAYgMEYz/5HxS2ZEtDtO8FHa
brch6OKCPJ6ZxqEWugZgQdvcLb9Em3KLJlCyi1PX872nNOy9Az6lfhtUJRHfaFA3oqoOXX6qc55k
hwg3Gnm07/PyEk4ty82Yi6MSODspKxyeOVlaX2PgvJviVz/OX11e3eoy3jpOdTM3rnnRRBjLG/8d
7R6/LaHamumDD1lqQz5ms02peFxj6K8GZsyE72zisAcabbzqWnpIFWpzzXqHpEBC3U5n7zNMJDMd
xl5rlLHUGjO1yETFyrl2LwrWymyckg3b9jG2/enCxYqzijj6yLyjmA2KcWeUxj4to/vWSM1d7d0I
aVAYmtNTPwKoaky6wmP92PZMRNwB312QN2CANHidMZ25+uAybNpXQqmbxv5F1NcNrN6JQzC7Yt+P
z1JwHOjwq61CbVCzH+rCCa+DAldCYTM2oFYZGvS8Rf8KPAJNN2njXdKvZPc1eDT0Se5NWSGNB/Kj
VoVINeE0xJOOsf3Y+xwP47TNtmhB3g2O7nWoJshhkTxmcXxryBIIjQPdRs0lWeia/rXVc+aDGkfz
v8y/TXv4aHuTisUdDhZrzz7JC1if6QeOcpJAHMwlpLGjIFT1HZ8o5qnCV1SXTroPbTCec7VJjPiQ
mbCFat++qRodXxToktd2BR8JL+BU6hPPUb62Krw2YTsMVyXWLFkjZBlBZ4Xd+zQV1+ywMVWwvcJU
EsFEzdGBlLspLpozzjK6/joub8y5/IobtCBtGN8LMq/XYUXrNSQRlv9F4wQDXXdNzHOUGZ/02oc3
IzgwfUXGbsirvmHMNo/5p1LwQZXkaFQ3V9XizIktc94HUO2uo+WHQ/ctM7S6+P2v8Kl89g6dhzJx
+bSN9wC4YDxkCMRXCRIIGkTJjvgdyIJ1P23KinXYL62HuItingPzuSnDYWMJodaBffBgjW/krJ+D
KAQqA/h+XTTZsK19DjLZMFMLreqxqI7V2Dz0qpz3AgPSlsiDqzGRRAfmTOdggVR7Xh5cxB4WpdbD
+2sxiaOEY411Udlz8kqKrV033VVfencwlzdEKeFXLa36isTacpVEICn5fQTwoKBxHg3xde1PNPlp
M+Io/Bg6CyapYiwfd9aT7VYKdcdbWeX+PhwxWBegy2p1nTER22BhR06Mct4vjV3PiNVKjWZTAC2L
MW35BN3vzeIiqbtxl2UV8DD/CijZZeByVuFYhg62hBdrJPRjLPTQuiwpcsZvllxgbMq7sez6tuoS
2jAuJI6J+adkXwpSAP0G3ky/v4l9XOORQ2hTm2fBzkjBv1WW90s5Pd7D9mlsUZrJmnJDTShsG6z4
tj1/kQJzqG3orPEv5fKAzln6SX4X8hrVUvsZqP5ziN+DXT7WCWKKlodLNA8jFHFdo/DBp7lFZ/5o
JXANlJafsq/xydsWaDkiwEh2U2cRlKuU+cu2D9yjRvJzUcbjozVj4QtKg2k7Qc6Jkl9wA/ZdaKxx
iqS70SePnty/BwgRzE0VTn5k5GjWpuveZnrgSP81vEGBwqqy9okR6ES7MfqaGI4k3SPLOE69f102
DIgVvYjEGpHqKP5MbFDPWe581/N4KcEbUKVuQj88YUjOVzydBoKgZpdIfFrJUp0xR7l24xBLd9Jg
2OztQ+W0RwtiUpeN98Y0W5cdWiBREihRRAe4FA7Fu/0tEhucMawIoyAJopsTNgPum6jWWYXoqfbC
U8ssjZ7bu5BtS9L6stp7085oW+I04ShrGfK0RLdpAZcvYK0v6n0jraPbp2zlAJK3qVW+pW6EtW7E
riSM78Dp3hOZfLQQlXn6xX6o+F4kEXswcZKdOzfgamlCxjFhY0bMBM3GzycKkCASFxsdBia2Dre5
R7OM8IkV9iJu40e+/zv1UeOX3AT0C2jT0vRvtInvkGOVE3yPzXjXCPVdpu2zNzX3TCGgkMZkixqq
Ze6Mu6zyOQ5Ia1HvMEc18Fy7EryRGWpv1WVzxZHfZOqsfPtUVtaH5Q9glnJ0Yss0K28DhC+pByws
L8ljc099fTHZ017xBuWo9zIWbt81Xuwu+lULnNiwrMd9Aah58HHP19+5ap51GdCNzovrSu4sn52T
NT2FX3fIZH85ApTAOzswPNl2XoSkzpTlLqBQrUqVbp3F5sLi86XENwNNbxvO+nJEkrbJLfmZZsEt
ZuHwAobQxejMvw3llyWAMAr37OwCCkxykj7byTG3yOYcqguIjTlhicMYnJu2rHZBU93hA9uaTsHr
n8iLmkNp0FYGRnnQAwS0tqzwGMni7xDiGqaF9mjnxHT74BSlSxeH8pZDmBtsjWnAAhHqE52N9djk
yz4YWeR05A9hWd/YHSFBQB24jGgz4KPdeHTL1zU9Pxdg7qpiXL6OJhh6yk7OsVvdEm+EV3csmViN
DDHGLKZZle6r1gBQUl63s2lBbe53uCbAqyUUZWVzKHJQHx094SiHvNOO+dYLZ/JAWID8sMq3Ztle
BF589AMToTqKIwsA4xZ+zXPEYTEd8bv0DSVAG8CBo+gHAPEVMNCrYsAKOjCijTGJd7etrokKO2Q6
nbatRb2btrhDqKuNdZ4WsLaHmzawP0p5CmxWzTEaFOOwXxqNQ0HWItYd/a2m9p3ml6y8JyYo+zEP
mJUkJ5tDaRhQRoyBuFbxeB0OSKqHDrWHdSyDNNtZtAfczL0ZBWY42lP1vqzMC7gyoM1q8dyM8G6W
bD0nA7PS9vFa5+5VPtv3vh3fSdaUnae6fVLPe11aFz47ufTidVcwIHNBJsUx3UgscDEWCVGN9gYZ
Jf/kBRQ7JbqYBp6x2WbHqABV3Vs71bZUJTQbdU4QWGmkZznWX37cfyXNEoU8r6zqLq26jpdmwgpT
vKC7/1pi5rslWgDSuW2m5d40RuZlhEFbFad2l0T6hJOehYGM5plxbRfzQ+iop1iNB1PYR0yZ1cZo
xTkajAUvi0aHPIq10+C1Pf9CS72tzJINo6nXvZY7p2KHNYcPJOs3afIh7QVwkBxp6t5iCRN8f8Xz
7JMyDPoAq5P1qIsaNZJ+DTtc50w6zwaYhBVCuw7hLHlAmXeP14oGd+Y9msQPd35x/Rvl//9rWAHp
vN7fJsufiy5qovf8n7Pl//qt/wqX9/7ds1yhtcQDpFzHFf8nsEDLfzcl8E9P4Ekmk0CQZfBf4fL2
v5sYZBnPoRRWHKjU/w0s4A/U0jNBqAhNw1P/v4XLm/z95V8x68ev//w3x7KsJUpdWo5yLMncWfL/
f77fRXnQ/Oe/Wf8zmuqhY2usj7mDJzYKG7336umhmkEaTpiZXMbo2zxM9H5Ca+eM2bATqVeuaf+b
lMvwu8WOYaUFNSU5e5ZDPGh1Obadc1v72aMVpxTkEGML6RksSlia2tZD/FtW9oqX65hZIFQkYqau
QOYv6tdUVtmuqQVAdNo/m66GVFs/AwMMq2SvakapGJ5XZfHClj3v8pgDac4yEveGXo/O0hrx1XnW
rC7Q3zERZc0mqdBcYuPYg/DSKyquBlbHe4VDDQ50/VBXTQsVgs9amK1e99KDOmwJGmok7YEohC+H
+KJVvXnsgvKQhhGN9Q7XaIm+IM5gt4Z5+l5m/AE1oX1jhShtWmJspxEmhwVmC3tJqb3hGhz1wbQK
CLAMt7ZRPxxid/xqvNfQYnqjIdJTQFA7eYWwd6TcVqssQtiEPpdkBQYhZKzUu8zqAbJGJJgGhjcf
OtffIjaC9uHJtylx7MPvd/Zz/I/gu7j560n4H8wlb4oob5ev/F8fEAkaVTo8JTxztrPk3v/DAxJP
Xt2TI1weGQc8mC1j5N8/Um8BtbjMi4OpW7ji3bWJin1FNBFTRfW/b+bfX8uSnfHPz6qk3WsiAzNx
0FomCR//eCnCAMnEzLY8DkZtk3qZvzItl/WBNvxNILJHQ+ffkUz/dAeWV+DHX6tsYQGQ9RxtCfvH
HSBdZzFCuumxMegrV8m04sH254DWf42TQNR7yNbRJl46BmWN8cBATrf3hxZPoOceq2J++vv7IP4l
ZIRXVWqIS7TEWQtMVo5/vBGxKZohyxsynUNuBNkIkjqyZZIKtmUEKrsyOmolHKsuwoDkNOQ0GZju
4uWY6azbSDeDQX/3I0B4153Bexfp/vcf5frJdrShPdEYuv/7i7aXi/p5Gx0kHp60POkq78e3F/AG
RHkWc9G6nndRMx3a2KPY6Cnv6thFGqOcaGMP1atrmejTAt7DyEcIKNGpbmvxVdEBwBnc0tYzilsX
iHIYVY+pb+MVEPQ18KoSWArULf5AnRevUoE/E8lkAwRl+oCeekUfjhshoq/RGNudj9YLtYO4E3i5
t12qH/7wiZcH48cn1srhkyrbJJJF/vjEYxKkYUbEB/Gcw9E2Urmqq4j4ruEx5IDMiNujw4um2xQy
vrDkbK4NIHSrdHbpgQ4K8wsisRqODTNG3CkmepyIopMMlIEyUj/0lQtNz7/q/KTfuiWLgC47uHSp
/04dBJW7q2AnJJbJeLZ7r1CWc9JFtFSY+bby1ToK5Fb2/p/eFzanHx/bWcJ0lDSV5qf68b6kVqOm
jFb+sa31Q6G7gVuOwMJPPwws2fvqFwy+TS4YQI4NwcJB4VCjblVDLLRugBRyLmmbwEUr6cirP3wl
/9214Q8RwkOQJaUw//nNqSud2m3tQuOeDmadKDIKi5fCq9kSGvehNNTS/nAQY7Ca42ABr1xiDQ/o
FNuAvtZDvzXa5TXvxFujwg+IVsm2DdxbHksSTnripOlNA6af6190Mplui4dZT0ApT57n3JCETiaZ
wC1e4C/aIAe/QXUrNwbAm9Iqs4sojt4i6buXf/+xrX9dwhxTwQbSqLG1cs0fu3wSxEMU4D8+zq5f
bJw0vkGqrNcmZf8a6cMtuqMNjhg6x/ZJ+/zDPNXISavwLs5kdshx+q/+cEk/9hWpHS5DU/pQyjiW
KX9ckowMvCehjo4hYwqMzPO1GboADbL8CAhDHsPWSw5BDytNe86mVfUVukRjzbj0T1eyvIb/8Jr+
vhLHEjwOnjKlY/14XuOsdY3a4DVtIx9EzFdD0soRrQCNonjg0M86hGUtuJhFuA5Kk4SzEARmVo4X
05C6a7tVj6lHZx1Jh7tzhLMtXPGHa7SX5/JfrhElpHbZ+VhNlrv5D7tw56ZN7aLPYxbhXOnW0he1
QeS6Lp4M3GRvNErhrGcnBUPoUIYfqp8Rcg3CvHKiDKGsZNDVoGFh4EV43v1ouWuzRkAfe9mNMFLU
YpGAcU+o59aD3nCKhfHYdWG1LibRXKYj1Z5XxxtDlX+8+z+2heXuW9pjT0dmJFzz5xvZk/qCtrKN
jqacsBXiiQirfjpFnhdsWkR05C9A9mTOsGotODoFw6ytb0/ZBZ1mzEhquBjyAzZj4w/vjPOj2lgu
TLDLukDzbGpx78cDSp+tL2ZfRcchZprdTmBM4iJmr58eHBNp7hjj+WHUc+fRNVxuIF4Zfu4kbn/R
ZRShARubwkfWjL5xdJjMkUuujlJMzARoj805/X81pNdmvwjLezfY9JFnoTRyD1EadQ/2yKChm2Pj
HT3NkbZkgymi/aKFi+1wtlA/y+48SFBrhZMBMCkIqC0AhQBigXEjQhSnxVCfQ6/98vtsPiVdd5WL
xLrOe77HNqEJV7bv3hxfjgLHLuCXNkwPmrMxaDtgFQmC0bZA6uRHfgY8JjZu/34RUP/NIuDwMGvk
hJpt3P2xHFOu0nWktXiQlB+HocfRU9GbmOmEAFZ03Bs762997TKT8zGIVRVNzTmryp1rGWjnArFn
PMakOxmdo0JB44RZfDNBoJgY8h6ZAHwXtsS0IoNnH5Ym4C76YYGunY2gzIQTiBDMa5Ek+Imvd5yv
r0t0fK+l/4BsteHkdC7wMe3qWb/EQQh/DSQpQhPfpzGKwBpwMWWHwBdooKD1k2V9GE/DEqPRDb+G
RrWQ9Oj0BZRzaNho9WGz5PzU1O9hM13PKaJqcrzw+pFeFjQ6OLQJzH8SjjEn+uCFsNMeLI/sktI1
MOql+o0xurjNaeByxdAc6mI3G7h4JEJrr3T0+u+/IOvHfslL4Jk8/6DXHGpV9+cXZOq8LWgpR0cj
IsujzZvrxM/NQzkCIcSiukf5uyVaDTGlB2nLHPMHVPbkLnrFbYjTa5sqcUm4VLq2E3JX8qZpt3+4
wh9F1u8rZB+n3hAeP38eCiJD8BAZTfRXLVwN/X3mB8G2MNnbCRJcQZ1gWhdNu8EnHSCtqX+CqgB/
RJlMnj1ugTI4yBkyiZo5gP3h6ugX/Fi3PRNTHNZOh8Q+/Kr/vG5PHsN48Lg8ZbWQewY5kDq64S2F
bYA2vYSoMQ4TbLF2ovMXLS4obBjAE//a9MIq2Pz9Bdl/nej/eSvxbNtUpnY4SnFpP6rStC4N0Vdg
uEc7FRvHbpI7hpPkLHhoUXLjhf+LoIcox8ZBdFtWfmsApO928WrFA3JvhsWfnbeUqmF2GCCkn2Tx
TTnTnXwFMSry3XQXRoRwZPO4HcIKghfL4joFprDurdle9+kTcTDFRU8WfZ+MwQ1BchypeKuPfJWX
uHa+irKIL914QSS2840vCt7zoPcv/hdXZ7bcqBJt2y8igqTnVUK95L6tF8Ku2gUkfZOQ8PV34H3v
PSf2QynKtizbkshcudacY6J6yfZpkkDSDaEEeV32jZo/vQJ4xWled+MulFTBbuidbek/KCoMtH38
niNgwp68B3PeWCMAkq45O7YOj6BVLqrgoWRIvIbrIGuSZvIUegtGrJTNH+bQCrotM8YtpJDQs9MQ
pvq/vNy0AiVYQWsO/thds+Yxd/xRpSQfhSTDKl3GI+G3uOYC9wLRkHwvcsdfrACLRpLe7Gp6ik3U
Vf6ULlhfkCJ7HKDZ5IIVdTu4u7hIUOb4xV71vXMK6RpmBy+hy8ww+MKG+stAWvdoa7DnPi0Jl9Rw
dIupewashYp0ltlB1HishKEvGWm9a5AO9WyJFnAZnc8Sexq1XoaPwY8a4iJviw70pQwgk7Xsvkc0
/OxYCtlIyGjnUHex97FYhxxrYZeOMyIZ6+9MLPeTKuQXMdoTfaDZOARQEjcae7Kiu8W023aiDxZB
/PNGeBPSPfXTEN8xdqcJSQzeVuqJVzIY91YoraMdoxztUticjQ/iTg9Q3/HgpQ+NVZJ77RA/azni
wOkG+5rFVb1UyjgxnqXDa8SQh2r/LREm4YwNarGJyLzMszE6mZCKTNf7JEy9QDJR1ec5CxX0ZyZC
DoZk8g/yK0U/Q8cWV1kpGfNybIYfrXKQvO7axSU5e481hTEx8bsnr5v+kDKpDonhodl3YVI5TPmi
HtQ7zYub4/b07P3+YuscBMs8vToL9A2KqiTyFhVhOSbvgv4cgiffjYrGuwBLpC009V7U9f7Bcrob
0W/pLfdo2FqSVG6vMiKBI2sLqY9zcVPqo5c5j5Y9Dnu/QveUKxxsBDIZkVwlIUVcJmdNmNei1h/h
wSQpavPRbMUlxS0dD9bu36K7q2JwG1B5WgEuOPB8n0mLOHDEsU510ZQRmT67xFjovHUuNaKvrF2H
XQ6VX77C4Ir3GDbnru8x3+akcDyAH3NXxd9wJFenBoD42AlGlYwVIbPU5njDkcQ8OOaCTK1XHPz6
zeoR0Dk9XkqLgikyUkgAekwYCHr9IY+T+KqwuHlN4O0Lu+Vcq5/HavZu1EANNnJiV9zl4GnnHktO
cjPL36NJKtTiQPjXeZjc/PWXzvrwXsCdxsIriCnwBSUYp2SAT0sKoxaMb5g6DI70obXT5M6afyOM
jOa2Fbd8XHAuQcjfdg5CQywC7tWEScdhUCSHDImZg6g0raW8jtp2dqbBVh6aKdDnYFtUnnkdYdrF
6D92UA7NRwMzvFj/8LorpwO+H9j6Uuk3xED5jiHDKv6/Uj8ax7SsunuUuugkkix+T4flzVjMkJks
LPFlFXgQCntSFjo8hv/2W+NjcQIYPBLYxSmX3RDAZ0FsQLxvCFW5ejbWcmTFzntlJV5k27K6zBZT
vdrozc82dpht5t5DHzI54OjO8xTQnxBOf4Sa2u+EYOomdPC7npiUVwnQRANo+Jamz1OXiPDZMxxa
HSBLL8KVv5hmJgcqtYFS8m7GFkKhwdG/XT6cjqWnVZjGVnJqF/9TjnQNODX+sRjN7VvXVitAf7zP
lo6nsAwfxxy3TOAzleGYzQmnSo4k0oqomp2Wy/Lo+liYJ93dm3VNFnqGOKYe7OaArNyPGeGL4iSm
7tsPtUu3VzSnQrEOjQyk72iTfAgKmdId+vOUZnAoq4IUQuuwFO2jm3IN1p1tRHboatb6Hg6W7Ptz
McGQzdTB7qavqnbeUNFVt1w2YB87YLWNg2AVOGFDZ/zu51F170vk6QE4Mz11OzOwU+zZv5gwsVZN
brUlLw8FPybJsTKb29JbZNoRQ40KboM9qTw3VniGx8ZbfER9GQisu016WaRE3TAH4ON6+7wQPXoY
1PjclZ7cFwmJA1gLvf0spMYv5j01cyfuYeui8A0UKnCsCdPCiD2zwd2JsDaPSTL22JennTGhVAw8
hDKFV1ywcTPxpOka1w5kjKqdbxMRrgUumDi3GTiqFQTjbTmx2JsuyO8wfynsnLzAGQzHqUQ3RQ+K
NEWW3E1XyIyqktCFzr1WwBCvUwq6GaCeBbQXrGudp+xqbIJtWdvP6V/KSHFBJrMLzbY7SaPeTVUZ
XPvxWAnbPzotaAfesacitT6W0Mco70MPydMzUox2RXcveztkj27CGp2JrYZjWOWXJnjBfxm54Tyc
S4PYB/JsQAyaWJGlZPzGEdTfjQ1QW7tU3cUkENzLOvgsqYU9aW7so+iZ0k+5L/bhErzmxKr4Ctcb
6oPzUtLkAiaKvBWPbJLH82WZ+u5gjHJn5qniFO56nGPUtsZcf184VXgIpx515t9+MOVDvhhPhQPR
FD2tsZvztI0w6mwbf8QD0rsWQJsFvb9cTjh16oPPDGfDNIW5ZoniVZgTLC/ZvWGv+DUZCNs9nSDV
pkWMApyk12eQioi74vzEVYCIO6QydLv4FWdnJyID2C3eGe5rJY64WuUuCLLnTNFm5JLr2XRxHRJA
uI51FlDv4J/y4cvM6rNmJ9ZzeY9Xc0E8adJ26va1UbT7OUBdpQnqnNGUJxPC17aPXXpm8aOPGSMv
oU7gIMARp5GYzTrZq6G5s/GSIGrqAPILh0gZ95mSOrIyb7oqxsdJVgb7eVwIflfF97yLK/XdJJ2P
r42+eG9/Jj5iTh0Xx8DJXzpaIwgm1YeaHKyFbAOnqQiSzYhSnZK4Qko848cxCHOMrPzSmU0WlYuP
3h24tEn4I8tbFa7g1xgNdeYebcvE4S12JlbgzQiQuXmfxtUhTncjagq25iyxXrBCEJNd7vJEQV23
UQ2L3CFZ1y+haLTzn2ayNe1b749wmjc5AScH8oeHypAo6CgnYjXsZyRZRWB+Zqm9b4HG7FZRvszw
ctBhbRC115As9NUMtYGzxPhwhpqXe/7ibA8phlC6tOe4Dbc6qPC0Qb4vIlWBlont/jXlAEdZ4SPd
DPbjiCoCh++38OyL7+H3mtnkaMAQTF3RspPeQdow9fs2LXedDM9ViKQXL3+2JMtGauMenXC4ND5i
WzwkPmGruY8bw1S5u9Vl/AA3ZDOMAybn1Y2fL0gv0dCNG3avezs5aH8Tz10O84aomxQ/zdoMChv8
06q5tTNq8iGvr51R/Laq+YJHbfbAKVUr+BYGNJWCyrEtdgPbNYrPNP7OAVZ7fvnceN3RG5vXgX4D
wWU0OVAV4q2q7jrSRbGUQqVKWPhC2jKbmOBUTu3ydz5YyM0rehPqNR0wTdNLFJGN5b1PjPDk5YmI
fvV1WT2WQXhMWQoI0qlZ+tZuoDlaxCU26XPToa2bY7e7MQLkkmi1Ec1L94viiC17dAF+pOErTAO2
TlEd1Ipg69cb7PzVOahIOcNlTKmyfvjzhZ+7/Hz4780Pm86neboZf/47xZAEAvfr536krbGP/dwR
6cf/u8/Px3NLmg6r0AoOqM7/3lEA19mHZJX9++H/+lHrQ095kCD5S+MYNtDImjMhdCNq/b+PbA2N
hSD6fz0sHMSIRjwBE+snf37Pn//9+53//rD/9ShJaD1Xiyz2NdLYBdkTzwcWO1wEiQTHv/4uP9/+
n9/vfz3kf+7znyfuv0/Nv4+zPmyiqtewpxk1ozN0Oa47g1mSBdmP90yFj6NEHTD5+iss1JFaVRHE
nWCtQKFzNjokKfNIZ38xoZO4rGh7Cexkm4hxerADCnxZTh9lqvZpnkHewSONz/DUNy6pk8OeZDs7
6ob0DUMDTpZ81TTh88CIjoFaaMIk0yq8+SWQaXOKTyQAVGxtDswC0g+g0zQkEtgjcte8o7QyyEuO
03MfNNW1Zvbu+c3VC8rywQ5P2gvyXWVzBOMAAjcrRRzqWebfHuzmkzS/u8nlDAzCE88TRJI4dPQ+
OEEdoiDRy1eXFY+5TnfJhDbdJL3CIySupdsX2QGrKb5bzN9yOhWinjcdzHHZ2Y/dvM4h4hpujL4O
KSqbrDCP9UjkJMI+jlIBoFXPJzPG8V5i3is3c0Z1CYVi1ztkVgfGg7JUG/FXR5U9kmzT4OIJ7WPi
GsZTsus4sZFFuHobDN9n2sWT1scG002FcMopHgrzOaPVHXWL/zsYSRQY7BCTEwItb0IcSLPct/4U
1GyWzbMxpNNewMjZSfxwjNyGG8IJG8a/AbwXFTgaNnDa5RhHdWnclboN743ghIj3Rl/jy4SxW5sK
2hFokrLnHJRO2L/84RU9OUClEIpNx7Nnh/MnoIAHl2nSoZOgT4YSJew0qIhSsdvF+Djo0eaPjU1m
nZ/g59bx/IAbDS8C3kZCS/aj191NlQsmLgYv09nvOOpBFY4UIrBQan7bFbwueyxyVnkf1NM+ae98
MwbsMdvYfnnXryTt9hCXDskPfR7pZZZ8L8YYFtA9COJ4a89Yk0mD3AaLkR2XkpCaqmWSs/JC8wLs
CL2HWEzBoeqa7eLN3YkoiZudMsmcMUH5lfQ2pWIPnA21upHA+vzUi57hjRtjFn1UWHUcEalM9rjI
/uS6qvalaf9ZYeAweSdxxGgBN97Ot2LkN0ZnskSWj0BuVs0Df1oPtASrDnNlvNzgpzPoPAUCF1I9
eS9nSmyl6xJAmMpdMYHTCK0oNhTPTNueRKYvFYiaKGgT+ezrP47Zmye+KUV+B7i4VDVBRd6vcWyn
S+d/y+W5WxaYRHCRxszub3OwbcasIy0A67tjLV+uQyVZgWcvqvglT5w/TJGczl9ILZhPOVwPaMr8
kmURH0c/MLYpHv9NkyCtDsHyQmMIoXzk9YeGiQNUm1inofJiukbtvS0t8q5MTCxlnpOTXO/SjokA
ThI24o64rbntLpZTi51cvgOT1lkldnaJiKHDkIL1wH+3+r7cYg/i1Tedl74H7c94YFYTkdfgdfZ2
1r/kfXJ13W/TBiNJl+ehW9C1pGWSIm4E11jMgOVMSJa7LBnvuwLAVmGVSIHNRhzb1v1VKZ9Fw0nQ
nrsJIWUZmhEL0eTOboYP8qCQ8Qp9UIipTexmlMzPVjMdsr8qhuqqNaALFfY7zxd/eQPistYFNQTA
NuFPe0j7gmQWp0Rq7QMZsC3CJZb5GNsWb0CkKKR7kvxDg59jMsLHGdpDZRXlrvimxtBDkl3qwjkv
HpHXGbJhvQ6fE6t7CiuJr0rNb4WLTyHP3kJzxU6QBNqbsTxkkkRMXx/GxTpbTkgX1cGTNGcvkDo6
/K/0VP02Xl3sTnno/rjZtPNqdInIlBZQOlaNj9n2d6ocXyRtC7uVf0sjeAwG4myG2NHbZXF22RMY
unZftGQLw3l8LHOwKa5l7hgW2L74M9g2Lmekz2XSvodzifUvQQ2gpvKlWeBfylIGkTHRAw9jDLV6
afaTbxQgERbqGTinHdS7RcDkEPwYEnLrBxRryc0w7zJTvuGnYTphT18xsomNVYh8O6uZ0fWSvMnc
+cdqCXPt19YTIb9nWVFS9IXlP9lEBWMzNjXIF7f17WvPFZB2xncvWR8m/8PoKg4ssABu4zBAnsTF
L9TZbH/NptlubSseWfzmU9IbD2abtYdAmGdQ0LTmFp/ID5/ZWRpD9zAqUIKJzi6tWX56FHrtYFoo
S6Ew9nDookl7L8uCMSW2cddwheYEcfHigH/J8I+n4cR5tmROWktkmJIklWIAEqPirxTi3Sa3h/Go
itVY7f5SNHD34QCkYfYPNEU/RqAjF1gP/3ia+yqozEvNITGLQ+I3EYYvE33hIOOdScrMvAssNMQI
8ppjCUyq4rwRoA/eT6qv9qN/HuK22i5xWkeU+W2AeSrP8hnuwTLh3KuTXdwOTwBKMPw4xUuv9saK
QbFZPTmqZooWe3cqpCUuXboe8freOg/18NKEnOtxeEDKa9zV+kqeUuZQ8bNVnc0+1OhiZ86DHZg8
WfmRYY7F0R2Sv7G/nBCq+AdKEZZlHI27pceYkAz4c026iZu1QzU5cbkPazZOM8U3JMtjnYynpsJ9
BGGRhdMriNqrcoR4bp69xjQycddp/HCZxic1v1TVSFPYzqY9et2bw/I9kYJrtCPJHol9NnqSakZd
H4FjDju3RHCcj2k0rhcp7p1ix0+cY4mmOiTmKYT06ATJEYAGMYUKppoSBjXNbGUQHBMYBy4dEJoV
HWMYHGhqurbJP1VWONGCpXcnrSZDuJ4/kT0UHBSmu8jX6GJtEu0xAbcpnHAhmjNsj+w9yZN3hU2d
JkFPcSTai6EZo6OtjxeXGqgrDm4cLvcFFqvWM/wLF9Eft04C5iK5fZ4rDDCtbd0ZU4kBJGlZGkbr
IxGYas7JUjpHTjs06vrmV9lrvbNqOGyhK+9a3zt1+P42VPPTvvfN6kRW3z6Qx6EZ5Tni4IYxqjR9
EjLkbU7L8Dib85OOD6jnjF3fdQf4tiPHmZRN4peVTcDudxl2dPBManXPMhIawjHqbCD+ReO8teH0
NNf9G1lwbtSm3rtqtLU3lnv84Ss3Y7iZKSWJUw7YQcILwUUPBjrlFqP4ZhrSe4/Lf8vA/U6C4uJi
b+MoWPudfU+0qbc6ov3I0XgJWEkw63Ae4z0iIPvoZYeRak3vq8azAFelhxfmBMRSwU+O6Ps/LeJh
6MpVsoniqR0QkJOWHgELqjeq8Y+L0V3RBzq7UY+UXCERFa7X3pHRld7ccnpSYqT3WdOPZPIu1gjI
8LnsATtXmVRnWrc0pSsMQzvZ0E3595NqZLzeIQ6y/JrBUqGnTWkYDVtsY78mFjMqRbYWXj6JoX2a
SNcD0RQpAos4wHKYP3qpTzxIaJ5/bnyyS5HfUTrJYfr3xouXOkr91YOqTJLa1pveqs/+YtrHvjKI
RVTqA6VfvGkq3zpPhUGxODQiGqY+u0zeKwJv5gRGsXyizt1ho/GPZCfqc0M44gH7yjU2TGxT641h
hv/3f2xXuETWjI2fzwE0cHUrz7klO0L+fFqZ6//iYWKIKqYEMqJwT04/t2esDe15+vkL/+djW5V+
NCdQoJISrMDFVfgBx2aw6fwMJAktTAGrjPMDbuwBTjyelncrL8gkp8CSTXz6+ZkVQC++9v9/PPEO
qIDi8CgxHJ5pWUti7aqFVJYFRpjS07n/ZNDcndP16z930mRm7LQFz2+xcYsD8TeCLfINzNCVSy4D
54/EB5FSiI4xeoXvu3PoRnQkgWyMlGgTO6u2VYtRqsJ+va3MEXhztYaGk+/U0FvkBmNTcV7ugvWP
KmH1k+uFgzlr4uwUxv58oB1ECs36xfX8zgvJoFB/L0SkMANz8/rcDjYc46HkL2HY/ajX8+fPjWSr
iDRtq43V4YifM0W+iZQRat876ZVoUJtBRlRxYjMmdXfW6w0eQyQzjMtxt8klKofZOmfgKTaTEVif
ubsM0FTzI1pu9+znyVfr4Yy3K96/Ayncak3s/rmhnx0J9ZPVTcbtvOZ3yzXT++eLP/8r1g+7gMRv
D98OamyGnqmBZcZee2v+qN8AljHKgXgq1g6OlTYUl6+1Z5MWswyf7HGfrIC/q2lFwSGiGXFqM+1H
LpD7eMXMv0nNp2FpkSaLw8x8I4mLaWY80uU13xbOtRskqw+Wtt+FJd7ckVDfIcaoXHpPMeHD86JT
WufqRE38T51QN/9KXPXRloxDbVgbjBGqe9+YHlFgvvXjtEGu86o9KhB//DJBSW8WgWvIaL99x/lC
fPmoO9J0wsbUWJ+RigUVcDYg2MFEy9yy7PJiDwjYKc1gO/WM+uDCnVmV6nPtz9c8XTjUrZ/6n5ue
fhRDB5WeKrAYP58v/LY9GJIz+/q1/9w1+0ms/3nIny+bavB3nXbe/3O/MRzR1/988ud+S0+iltk6
tzoHGoYctzomM/4xRg0Qboh7LlC7AJL+iBniRTg5SXmejVefCmDjlyFR7p0ZBcallHFw6ZSB7LQw
b5oYri1zwUd8rfdxR0R3V8D0ae1hMyW8ICXxcNkYP8HuY4zjGlBOQs6wJqsbTnSmS4w2xoxQGT00
/jOXnDD/4qQZ7snAyyo9kS/e3QSLx9Xzz85EoEuQp9EcjvLJLnHktzPFTVXnkqwkeSE0Ut+5KZdV
t/bu4Bszx2iG7xaZ56FG8kl24pFGgnU06vaFY79PTdceXBdKqzuA4ESjHJVZtew8JZ6FbPXRUQlF
N6AyP6DGmNmuD7Z3Bwb0qCG+PegFE1cP4iONrVPnpn7kBmF3kGCnCNVCXp2iuE4dH5BCB9g7GwRo
FM016syAHpkkSVt+gFGhReOQrcieP0/vpgjGMwbcL5EVw97yvN99Edx8r3+EcfPgDckfh3yWi5mS
L5pcG7by1ym3DmbeuycZ2NvJpPid+8PgBuOJ4+xr2cFZXGoGdUAR/tR98NZadrJv10FAX/t3XB2v
WZiiNxDJsCntYB8M6bfspw9We/7ENQXA4iyRpi9OqB98F5ET8/6lIHGwzLnOhqnBtttOzFwWdUDy
9Q+BgFYxXWXgvQgvmXaIUP0I78QLjpPh7DpQ5o2hgG6R+H+beooP/XKLscZjVbLPzDHL0EAX3MV7
N1+eHQ4rpWuJgyjfbc/5TU5AwqXL7IO52rxbtdAD01jt8/vYcbZqqQgTVgyR1Bg3h6wrH2j1UuVy
OLfTHVDdo+rVtdJLvXeNiiXCGeGxZw+GDUfOTh+mBEcwYgC34EA5OWkYxXEC4zhsaV1DKjDMHQH2
nDR32AUvc+PdLzbDqxwlieUqzsmWfkkEQ+Cqg6luLxbdBeNStT3CJHXTpf50cspVqGEPee0/Qoq4
Mwb3yZzG97QYP6o0vfmuPkp69q4EWSLn8lfgoz9bQOXZBpeFM9XXuqq+ePXx/jnJI+zH39Ra4OAq
Ugvn/MpCT7ip98fr66vypn+0cP5RjORZoL90gaCtdydmJ+phqcpuK4Z+2GIPuPrl/F32wd8GoXmD
kCDsOpOrUzzY/R80MN+j8H5ZL4PqJe0dFsqlrX/PYD1I7f0HniXNs9gFi6jlXVran4RG0AqwmFn0
49scWpozkUQsgIW1A0E2t3haEbh/8r6ESmYC5KbgvpsT820IvDSS6ITpw5v7dn0c9CIkGQpgVbPG
Wxh0zyLA9dAzTaR1UsKX6Mk+wK6IDBC3oGdCiK+IEOvwCxTWGtRoM6TnF897kxguZ3qR7dAcqqVi
1N9eUjV8DoVZMfp/z4I12oJtFQASzb4xDi+dJmcQWO9guPeptlsiScGpEdKkNRpyUU1hNAl9Z6/s
VAQGEiP1Yezaq6cZbHC4vk8Ti139vlltQ06LH9yOvMS9DjO9K4z6285yAZzG6cmEBeQxk6K15vye
TGQ4Fv7AORBpZCWK2tdUL0Evn6YeuDSdV90wPlkDsyuD1i9OHlYr3oBSUMDyhx2JWDhyla464ZOc
+kdlG19xGMDSRCfKfHM7jw8zOTpz2eB89SKVxmdDDfdkVp7rxD3WFp2viSDNcnqjwWT75l/Ez5UK
mRD4+ROO9OdxWN6bCRRXKMgMzcprVzAAMXh5Rhf9o6CBJbLfCEPywn60cywq/hB+C9fEJzuqdJtO
9r7PTBQ1LrFRVdYf4Emicu2RknwlaOk24Rj/WiZz3Al+D9Ktp9R4cON2Q6gwghrmlcr+pjVxWVx8
Sk7c/B4G6Bn0dWTTk3U2/9MoZGidFzO78t2DMfRvaea9MrWgiaboIGfQBoa6Zc8UwaOZJQfVfsYm
kaecsu7M0rhJsfwOsvBNJ4xCmRQiiNvFA4EUOq7ejI7dtg6b30kqaQXCEDQwBO3HIBb7nsb+SqXc
OE7/wTDJ2U4yaI5YFbB5jSO6NsuketDzybLGP/HA+SVXy0PnmTjF09IEHk4gpK7+mrRF2VzHx4Rc
A5Y7uLayJUU5fVn630aG7UjB0d9Yw3ARIwADJvf0j8rnshMYx1pEbXVaEIs5UgKX49ec+NmNAIz3
pIK55PVmeE9SPOnkYf0tGAoccT9lu6ysy1PKWuIYDCIQJpSRgdMtWgyeTxnDZibltzguln2tF/qs
pj+3EbnZd+EqozebGI+yexdoz3lu52d7zFHq1cgrBGo8Nx4kcwpvx1+J7mdtLynf+x1T1Fzapecp
nvCKqHg6gMZsjzYHsZ2f4y0v7ERAyUC+XgPE2JqmKRg/939JdjxCDmofMnJS0BdZTeSjZSQGHWkV
XrjhnA2Bs9dBA6BZhC9xUDTPg8xpoTjkzlBuwi5VigY0GPcLyKHHlnneFVi0f/Wy1trjLSE6tHXr
qyhDwgSFdQut4jsZ/eUa46M4aWZiU+i3V7XeBHU27LTg5cW7552t1Xcy6+JSa1rkQP+qS2ZzQMzz
tbOEWvLcFSrcrzbMuSjFkf4Z8ATUcz83AT5ow4IaDlf4kLv+fM56G00Qbf3Em0i1UWyihPkRd5D3
9MfYSu5+bsSMcs8IUZo7y0PA4N4jfH51JSL63IghvMZFjFbE0zgLJYzJEdWv1dbOVbMZbhsCZAEv
6XmrVW8+U6uOz/6pSc3lOXBxzBemC1BJEdYI7mChXp26l0Hoco8rgipRSusQSN5yyeAaj3b9mqja
J36ID7xEzMTX8EuQSbAZHXdyuAyQFDgWiu68h6OSLin7qkc105hAa8OBp8ezKueajhXU/SE72Fbn
XQviTVPRZUePCd2WKLAFMALiH2gId6Gvkc2p2Nh5ObYIMpNTcI/kzCwTLH3L4rg3SFBV09g5lJYG
w/Vy4NEAuzhLzZR/Num5DOGdDg6AHOZnHiWy5HCc2dTvwYgJIkxEjQxv1Ftv8njMQ5xlgngctrie
fJD1ANrwIgMaZ07CkSFdTsuszGM82icjxGKUUk4UUsgLCS5sWJCkwvZpWGwgGpnYp6vPEhMdQ4zF
uMGPU1GQUrt7CuUd8pgh4jKDaznER0PLhTdpOyMY3Q0tO1PW8822mew9nrJD49GINxr6in0/BNE0
or5APICJ0iHwEkFlb/fUirBrCuehHuVJ0PijggJhZlhvgcnB98fQqxonI6W6304LJ7/JVvjz2EB3
uO93wknAC07djfBL/5ZKDQ556O6BvFyXvqxIROw+89H4A/V5Ba5Bm09WeUtdcCAoeSLQ63B0jfNL
UWE+pggsNxBqjozfv515vlvG6rmuxpyZpwaj2ydBRHojkcJsmxWmlsyHb9kl2S5Yc62L0fmbx1N3
HOjmIXHSd76ML+u/xWX3lf60jduwfU8RiTHWTAmWuQSx9dLM2XwfTMALR9Z/GyyCntNPo6if6t7Y
aJHECFlyFF5zwWtEmeIwO4PXw1LtAKaKEEBtjblamBsrJxqD5JssVQS1a8xnNtfLTWa/i8oNTxz2
aaB6PfkF3dwcnAoZJhzJbGt47i2vWk7EHZbsJKQJ1uVnGq89Wi2Cr+g1C1ZQkxkZQR3QuMA0TB8t
UQQiVepYJRzYlkleQ9mXu7F0LrNWq2U61BiOwXSIoT4muZ1QzQzpkRQ1qogSXrGCf2O1U3wGm89V
aRbDky2so3T+xHmYUoOjuNaMVi+xTB+UOxqnmJn0kBAWw0wfn1IqLr3UQQQWBQFWMZa7kh7h+h43
d8qmNbyEeXuZScdpKzaMWQenVDXdycR8JV2HYc+4PBaieEjb0jsSLUo+hC+ya+U2xibX/j374aup
m08uIfOUGmg9iRYIT75IgDnRybOs+s1iCnXwFMxdKaezcrMnVMWr20RfZ+ncPJWBUcVStemr6a3L
O9In4C7B5NxrsPMbD+hOWg9Ed0omJMvyqwUoTlvRvRJWvWKmOFFZiuubKTIIa3qvvL+IOU+bB7db
yMRRmH/8Bvd55ZzUgpQmeaya0cE/7l6CFduDaJmphPteoIiw3THAYTJi6K6cb7EIY1/lAT10JhK7
TDdRHA7fP9b4n2esrIDZ5dk9ATV93GMLXV4b92iadO2awL/0PLVR1RH0VTuUiFBuIHlTWaEwx/2Z
+czDO5oUgSOvfeg+jgpW548H+MfsZ04g9jze4NvY1WrjuyR4uyj67xrn6ede3dCh0AzxtIIpQOxd
UYOMaY8CKm1DXnSoK+6AEMEKIMB64QEbBlWBDO6E3ddRSOBu61Ty5pvMTVoP4UgeiG2IOO5Gtj0Z
GKxm6dDuf6yZZmJ8r8A5zvrMzJb0yOzlkoucYhM3TZ1/p1NiHoVHM7hfxA5M+XflIGJF0pL+67UX
o7OfJga4FSEX25groMlQV3kLgenpjtUh3ZYrSgADOCZNZHqGA0Sk+GU3EzZvZKNkYkOPjBlwBhXm
ucT/LGjGbTlhvkiHhyzshiCdNj4VNs84uqhzidFq0+OAVR6a2ax4cVrNj86xGtMzOTrN+KBsKq6i
59tT6DObmDS5PoyJZ13vScIOUbLrkpq7LVhxUE1yjF+SYWalY4aEfI3TriJ5awqNv/Y4hjCRqnI7
LkxocgzUHdYQdFbbBYmR0Vp/WE9XC1v+IBp6cdYEJ00E/Iy8lVGaIoWYAOdncrwCwPryBetRbnZ3
dUpFbTbYdC3W+ZT5MXJGrgX3HoQiL5LlPrW8SWZ+q6A3XnSBp7yR8+egOIt5DVMfI+PFdhpzl86S
wshAZdb30frMMIyE6BNQ3PXayLYahQcNzoOPuNAuiyBSIv3+2U+W1j8VCSl2cAYt9zf0HRS1Id/y
077rbDRB3FVTS+pq/EgXXjtRA6yq4RxFFSKUjJfvziJaT9jVwWt0eZGhFMcOA0GvBr0vUw65gUU5
HxSTQXzHoM+T+D/cnVlT5MqWpf9K233Xbck1ucy62qwjFDMBJJAkyYsMOJma58El/fr+PM65darq
oc36tV7CCJKEgJDcfe+91recY2ua92vv9deuHYdrzcy9ZGZ6ItlzJmanZFio2sfCZtFMF+fnGCvn
ceIYac6iw/AH/dIW02M+6AnPGjJrq0Kl5uxIsuHPnviay+3BmMZ3eLbxeTEadweo6s6IRzPa0pmb
Qosi5FKt/o9EGchn3UVcl9lMjwTS2FQ78xPD9umwCvOpIYdqz1riXuwxuiBG4Tw0E95HiX9sZfse
kGdOwpD1LRm5RAfiBZXHJqkvKlNjHZLReTN8honZoP9+tNfO7oIzzYnOq0MTlN/ybg5ODHuCg675
l3nwNwiczNMAh7ctAkLimbGiRWBwR3JaoczutOQ4nm6yWwIK7a0loCOMvHscDKAPcUxQulITnYh3
PQOYoWb0x40ILNxM37IJJWju42bg/PjNzZt7f46xlJG6h7unL33Upl3KtaSM+5qTDBIHDk2Flz87
g1shw/mFw06Gno0A26Ja3/hoh3htzQIerd21ynsdGtlRBnFcAlC0q/r2teNkvIWbZ1PI6YcKHHsf
2AHcOrbjqDBcbvbPtdLV6OhT+6fpw9By9/vMJZjdc7htN+2cUtza1an0mfrTWZt2fvlQmiBLVLS0
RxNKBCdF9CJwVA9MgTnvETGwHfvph2VguI44ljlwYTjqMzIemu1QAOS2RtS2E5vq7e/keW+GQpvm
WHjmBY6h2wtuVpLZY05bpoq/AxBfQ46u7PUwUKyyAB+bR/uESwBhivVrWZI55J4MjdrBjTUiliBL
hUPrTCMTVx0dBe7VFJgWWPqMngELloDuzKKBXXqYSMYgOQORKDNT/1TnjPHSJjl3fgI9LXgZ+uIT
TBynmAhbamcZoVi07VxOz7E1vC5cVniUIKn8dQmaHUPvDM937IwvVjjlrFj5wvpY7buqvc+Dhf1R
nsCRv+Gi78NKYUSDCsGxhC+qB/9Arjmlb9QFW3prv0wM7HTLZGh2LPnRfbkurMmeIlIHw6YPDmZL
CsvGjRGZoA8gkoi291ZidbHKJ+r4eyPGIOhbCOb0ejX1+wlRBJp91ud+oeDL+XKn48iHQYRWpcg+
g3653lrq2EhsQgDQY+ROTQsuW0LD8e583adkaV/3UaMpF3n52PjjNWWR2Rjl52CNRJjCK942Juhb
ovlaZz2SJZCELu1zyG68j3+uiaM6A+hXe2KCPguGVtvWxixTWGEqJvtSZAgoXBVsYdb2IeGd1CTJ
fcsUCnzjuPyYpqTFLVLH+8KPgfnhOTSV1O2M8VdKQ+fYzq75KGvz1zw/x0Et3mlUoHiu1vUudbzs
6NprB1DPt0ODBlVtmoQbtPUpdcV4teeJqBaKv8ByxHXijFMWKzrreokOgRdwn0QQUirkm2j7uZwb
kAdEdRV8Q1WQd9G3zHerT7eyAHgU3I/6Cums8WsIlu9CVFeYAveqBgcSdRP5fOy7Zuec6H1T5Ixw
eGkoh0pfPa4JcXLhlGjqlWAOcrZZFhW7MGxuKe44J5bv67ic/QKfs+fkP/R6yH2C6sDfNUn6mfjR
S52336rVeRuW5I+i8I6JInEdLxvkLOluEc1MvKX+c8vx2lZ0CO1Ud/YLjruOvonamR/U1zT2VpJ6
MbI0DzGoSqy+XN4Nxw58twR0LjTfTFbkoOhSohaPtw07orY1xQXTXAZq2S3CjIHHmF2mi+jkZ2PK
U+4EuAPFKbFgGDZD80XaFtcsF5c5ui+zZE4OfhM/cxUAQ65alugFEfBasfnKiUvbYZDC5pd9epip
od8GR33viqxf9yUvZzbkyzyw3HUmEEnDGO5Hk7PiqI8Tsx3tnRa3sqwfooabwaxwS/e0ut3Yua/R
4W1ur7ybcGln3vLQSuN5nGCZAcblV3apBwMSgfEGw4BEAelj3xwCFrkEr9Xs37c5l/8NRHW7XeIs
2GCQuBpop+kt8v7GmBDGMcu2bsOyFCGOx7Dx6ulPcz/MUOrtEGMJqwP+2rAE/FFbwXZZnHujJQ9s
dfyOBcyMfqfOWgHcd+7NBakVR1cZFhNSISRDXdTyTjpMTJero6IxvP0s/bU9Cxx4pE0dNzBzdLnT
+KbYCps7aUyvOKJ0l55NJ6lgOZNMioaKdkhlMC3xWGybkYtC4mkqPJC6nJZ04VV8itI+d7nEPqY5
WVlaHQufjmIUa4Gdx6+9BtmyW8qLK+FTJbq2h9Z8JVrqy22oVKKS/TmhBe0nTXAoDNPbcfJ5nYII
HrsOo0E3VBRYBm7WXDmQdVIJ3SmELkgqz6btKcXLgiOCL4PQB37EcAdDhqHs51YQboK8TdMYO92u
AJ5vUArobZOLo8aTvh6waBi7tcV9luPaqNr3mneOwJHge4+xxkqNb2kPQCmFyEsFMlIyQt6KOsc8
WC3A26jvnx01vg66yio6/zJMNllkMdu0NBmXJ+oxw9sdkvD5qQQ3fed4hzFYqdiIIEIFgpCqLrtj
jMQfjeWKpGQlQuV2PaobH6meHF7t79vajZeORoOFgn2uj9MAt7uuectm236WbZPdA2D/VZSfYMzm
N8agxDzf4aJDiF+g6cXJfLLzdDm3VkdsUeQEoetnhDN3hKZk9B62RdbQhPF80EUlqFKrls+Mc7aV
SkTIt9hjFEYehPvO4g46OVmxU8H8PR+XJAy6HBHO0jPiN4d0S/NQhUh6dqayoquxsmIJf3mRNpoo
bn7cGhOjlTYguq3vHy1e4yXzEbItUOTBl7b7bnno6Xit6JZkFr0GldWdGmw56HA8Qv1wDa4NPA2Y
EWSm5lhNg24/2CN7bMwBCHMD3P+kWvdzOzyCPcLUsuTFk2WjvKlZvjHSTIj6xJhdeyp4kgjKsDLM
6nGmWnxaEXCO6En+RPr894UKutC8/uf//l9/EtjCj+Hjf/yqhnRY7j/KX//2j//T5R9V/9H/46/P
akqfBQee5x/98G//MGTwT8/Bie4LiBk6Mhqgivp1+yeIgp7lQSwRkPxcalWQJf8iCnr/dIE4ONIK
bNsNyGv4d6KgDWzQgk8AnsD2CZ0ECPCvV/f4Jzeg/y/P/yMvTiCp+M/MAwuaoWXaKIwBLbmO6/0X
cApqTeE0YnROUO/J/yq5JeKyv1BivRZY1bVRNab2cL7sde/TpyVZ5uQF3U9/bmkNIb0/xt7yLL3y
Zx8UCWZpiVZRmxZwy34PCKtmBJUS8jEiibNT75xoQUB8ZVea0e+VU5hhUdhwmP2BCX4+BEZGmAyF
EPL7MwxTWuz+eg0TmcFtR3BLa2Rx98g28l1KYnSTW59y3kaZ2WPvBerMVGIm6SdzGQPa06at/d/5
ZHvPPUBgJZyQyz15KNzoWPQDm+xYYB8OFhDcs4kfl+kgbwstYSxwO39JHrH3iVNh7rq8fCdRhEzG
ZvUuspVLOLYK1+dKIiTIj0fo6Rbtbxav/lviqYEEG8ijpl/CvK/z4FgXSIHyDGpplj6uLtplFYC+
FgBW3fohABuyHzJgOUgiLcjFHtHiJYMsGu+/Ktf/Ffk2qoUOCvYiSpSEVXVR62VZVxdvdGUi8IR1
fW9NvTqBZmyCSFySrr/2E4kt0MQPfra8qlI8AxZmhy2THwHhEBj2c2e/lOQOeXC29qv6jYHqYeii
xyLLI6wquXnAv2GgB2nQjJTlMR9T5+IptCAtoyfo1/12hSqoRgjik2P9iOo83Q2V2bG5R/soTvcM
ylvgbdO+bI0azwp61lq5V5fwcRT7oBzkeaptvLdJwUC6QHNmd3N8sHQvjYhMpJELI8/YDV4at3LZ
r9BDporV02uyI3mH77XJPLMneQPlZSepuYjVWO8jup0bHJnkAgVdelqC/h5L9jngfM9umBRMZKv3
1iBbsIm/99nBr7AkxNUX4+XtmMxPAxuhXDKCEMp8k7nze8LpGk+thSnWIS/MtB7UGJ9IVbCOmBve
wL2N8EoYlQ2B9YfRpt9ZQKOgeekKiRKwYJ5tW/4HdJGfjlxS5gC8u8ykPnyNto5VTt6w5OidGoZ/
LGNxLWmC0PKKoouZhXkD6k/kHqaaYcRk1zo/MTn+WgVcMlETLG83tMwMJt3EHxRFE2brQBwOpENe
bvwxidgl5PnRyOJ5x7nyLbPFUZTEUEMQVy1HBBBuJOqW09EmGXRNzKd+dr8mhLbEA8THrOr/iBKQ
9thFEv6g4luv5HORTPbutWYuuq941ZuR4fSGkzszJ++RUTnpalurR5lk+Ozwbc4x2CFOwc5q+M3J
V271NM8cyfpBlgPqlncnc4lNj5QD28rbW2DqfSuvw45jOKeEeqOqp9pT08FbJzbAMX1NxozjosPJ
lhs6EcVrYzo/68LfJt1wiQk6DRo8HeZO1Yr8zada5VcrlU8Zdxxc0zs3FfdR52cbggNRDAY4DeZp
DO1CdQfBqN+Qxmkq/G+OEeycWG2XdsyOs9OOmxmZgViBriWQC8SkkDfgzmr9Qe6WIn2JDXI8YqGu
MXPTTVnBGC5bpNuWbjepSv1GXzJvcNf+RDDKNo7HwyAJVhrOO3VIcu903Sn62XozWVpz4p0hDQAu
S8djSrQFDQb3dzTmEoH/HF3iJ9lA9M6jFj2lOPvC/wPyvNyjOcSPUOJgc4dyW8dOsjNjiNIB8IEy
Ks6i6hhzBvFbLu0KR0TDZe5IyWGerJR09X+qChHybDO0LvCDNTFiDhXZ14xaj9+GKZXNBWpP8zWm
m7El9AEGH7O3o08/H92/9nROpL8JJ8VGlc7vaoGBZroULYb/SbRV53bwzejY6nTH1W8I7upBeHS4
tA+8a3OwFvtyzB7svCVoMCen24v7LiyjTCdeYU1h+H3KKq0cxapGBDcHXRqTd0h8NN0pOuYFocLF
H/VMmlus9LFfMmkiNGstTHosuQC2XmC8aYiYMrxAXkYVP4mhNpB5ceTPIgFKJJwa44oeew3tNMVq
MKdQoyzv7JcNLWuvLw4z2pmlnu90hGAiY7FbGWNCC+zS/WyT4Dksy84KCPy1Gkj/VlJTU6ok3lO0
vEaIwtjMkE4nfboDr4W9eAIWYkAVCplDk2/dFWjchPExW4U4zhXcTM+UGEqG6gEk6M809eVdoIb7
ua1bEI3zmzEW5mke3wz4T1u8xzX8eExKZEFskc5KZuigwjnuQppwLiwGLMpET21TodC/d92291jx
KOq6OT9kSxfspm6Gwm67ryS0v2pl/I7BCswStwRD5HKCR73d7NOFjKh8vC88YR9Ukceh8vCyiTj/
aFL1Pau79XWVx94JaBXbOlU0302kbVdxNh417m8/VDpwcjrKBWuXM7eAz1Yg9MGZtk4LrsW/erXB
juil50jax67igZb+UZH7F85W8Dp5CZo4uY9deLNMMUzHtjeyme66LOWlIvMmZIDmGNxc7FAsu4ya
C9QuET9VIJBj+I6x+7WVbC9eFERkXPCFzWrgS88hGUbiXOXMkivx4A28RoOFhI54ahxTsJCTMXRX
rx02BXORb0vpvTNhWLkm1WlNreDixoq0AWr5zlyonriRa7M4kO6eXKPMu0sXUuF7pDSUUcemAvWj
0vYDdQXNnksV6UFZ4/wObAZDTOBJCsIA3tJljGvWXJSTswqwoqQYOUcjeaBuLa7M9CqKapps9jUi
c8lKR+8E/476nz8opq6juUa/goF+kuswgYDBT5T9MUHyHc1FeaJfRQnqL4/uw7hw4eVW++6ZeYu7
hA1aGVSsLGY0+UhFHcjsJsWGOEsuOKrujrXF+US7k4cUXm+YHHr0yLSAR3Rs65tvDu9L7ZR3ZiQf
a05vl4JJxV7NTnxx8+AdIWezb4XPCUjlL0RrBnRs2bXHOGpPMHaDc8Yf0I8cWrVxHzGB6N9WwzZx
oDZXzGkZX/nSYj3ZmyW2p5zeKPF99dSfsBR+OHlZhz3qIkTLMYkOPotVT+LV0TfXk3SCb9C8wWcX
nATpDf1YUoiNfq/JhitiI7NlmowbZOagQ9hyPIhT1hlcHqMVQfmXeSgSRnFBO59WpZM7h0QixohO
Enjntl5XzkxYtU+cAsFJyNNs867nCykCKHjgEZR2GEwpnJx+TcPBJcKng9tNCkUAPiWgecD0amPZ
yUdB+NwWkNYePtM9+xLZZ7W9hLHvDVyRXKAYGH/oTsE6vmCooGbvlXmlU0YUsL+f8MsRwireXHrs
uwrHl5RMu29nrpyggUVJ/tQoSmk5Y16H2USikOXinS6ld9fYfnZSNPRJq22t7Yqra9chxbcQs3Be
stOQyYJDTsMOr/xDoKaYHWzhJbXm01o0xyHqngCPxUThEitK9yokVWzT9cNptOwfjHmWk5URE5NV
mIZM2+MooXA7TeTkqjGYjhCLDiRyiZAuYLklkDLYLSjyTx4D63x9Kzi7HKYsI7R77qarv/rvDME/
MSi2IQz+T4wBOzFFaHwyWR3mvGJ3K+bLMsa63eT621JMv60+9umk9/WOUYmHktinM9PSunVrh+Mm
R018fz8nwDr38APt5mOh9dLW9rUUHn3OQmabZLTfWuIKx3xwQicbzk2R9ixucs8RUZ5betqQoPsu
a/Y9puiTAHhDMTSaIaCxJ7+d57Aou0wjB89uP7/kU4O9uGmJshvAf3az1KIbGl8dPjB84vlTX7O8
uyQFrv7kMh0aFhQ4HMFLkX2kpvlQcVjRu2Gc+/TTC4YWs9ea2+rk/yH9eOeaI8YEo+I+6UKiQbQj
bLrU5R9Eaxgbd2oQf0p5oXI1XxZ1ctOGZOeq26d1/8VZ6Z2TXjXTC6MpM+5gimEjMxG7o3PaDTN+
PYEIjNwCsjG8GgiQ4Xob4bW7CXznnss6Kml5m5QtaMAW1DioH63Ru9K3gayuoq/VU/V+Yc8Z/cre
VfhFtn2/LwYJaitC+gCJPZn8vbRIN14SQtLKYnhwHCyLDBZY4mjp5bVxybkBT+Q9PiQjaRhxRoJL
kpRY1TLMW0hTM6O52qv2L7Z4nF230rFs6kJHNfg2LtnVSILxNPuM1GKpfpqjYrjZAUVq7N+FXTxP
LUupZ11lUlAiBpO3zepgV+TmQ9zvTab5ByfqIeg0lDGdLXdKeKdp6e4gd56Q6KUH2dqvIFCaTTuq
+uAVYNrZQ1ESE18/XTzxwBSHrdAUZ7uaGXB3ZrpbBsh0rvFl1wcmhJhme6QLfY5AtOZC3jtRFHZG
DxTF+MxIs97QC4hJw2CHc23OJBQ71g5RZbIXZnx2dii9GTsmZ1nUhNi3LZ5CvB7MkwCTJBzEtnmc
M0RGNNBW9OmdEq8s2+lv+Nr3Se/vaTUGCPgxBTRL8BML4w/LjIZnuPlPcLgo+4HzOwFsmPi7T2YJ
o6kIdzsle7VQm7RPTkM1H6ww53wEoGHcAAM0mw8rh+vrEb2993pOWdkKs8AZnS15kS+BP90FiCOP
RHG8GEFCcne37Bd0PqP5kmWMheaZtJgRDGdiJRdzTAFIkeCNTqt9Jb+kIO58aHZxSvB0735vMgym
vXgLXKJfkqxj3+MYBT3WTRBlKAVF3mrqBa6LF06Fd87zmISkniSuhLxHG13jdqp/DhAEcK+aIPNA
+qRJfalZCtJKykOWiGc5z9vCdBpwZIfJxPeYgrjliPBo9tIn65fETOK+ZrSNeIj7ZFtnX1Wc/Mhk
697BtrwS/yU37Jez9Tswunc0c2fGmnunW3HhaisH8PkdHWqxjazxDlPfsjVc7uEE3Z7Fa9yMAmfr
ij2RFkSEg/exyt/VsBR3jOzAASg6qqYiyOm3UAFSEYUMzRyR+br5tHUV1IJZ66mBuYRrpEPIB39f
IUXZlTEzrb6+pwsafSPub5PcTBTC7jZM35gry6uZzjuqN5rXem6KTPOpiLroOPYpSA2qStmalKdY
248LptS6GO4GB+0uo+8g7AFo+NJ8EQq1gbTXH6UPryiPUIawuNQRBLhyEMeBEw9yIPS9xLSEgMLJ
gpUkxOtzSRxRN9lFdbVcwzkMcrFYT81XJhPfO5s7zRtevVaCoPLEF6M3PgGJCo7SncKfuxlheCBJ
mneuiK9lU75MJktUimTYnAhXjEvAzUmLazWhLbPNivi5wCJGLbZch5bW0NAsisvJFE/Vmr6hT+yf
rARhXVapj9U9qD5rTr5tv3n2vL0S3/acrmiGob/yjrKApXDvBgxk537kvf7zw9vzrPwD+kitEbDZ
sSXzvulwfN0eLI145J473J4VMRbFFuXIQTrRozAxyZW+eYoAlZxFgespGs0HJqgQesrx1JfEcEVW
ya9A0MjK1cSHUJgOA723A9MsVrJ8PN6KSdk5ARizmeBqr5++JapF3KN+V8BLmXt53S4WyWPvi9dR
A+QbOVVHoHZUxxPmS1bkL2U8eok7fqqiOSFV8CDPwGTv+YgpmdfR4oB2YKO445UhvmQ2xN8z7r48
fz55xkrDwh31ZNjd8ZeudlaJ0d0SOamcVIqw4Zad8Wz6aA9NE7hL5F/Ro3GGXPIxTOPmZA4jTSDU
a2VEzG8/LE+RUcP273c3ZZ3htl8sRdUmtnFAy/Kcq+LdI+Wwjg0V1gg/uhwYoX/pUocYMZkf1nSE
xcqAscTjUjZSO8wFclfzPbVY2stxQpZNRsdmkeKpCKSAoN78ZHu4WPiUWgzLG0QP6wGO6V3UAG8g
rhv4OvQRAqTlfT54P4NGvDVB+dQ2+Ak4IH6Nc0Bocn1J61LD/qzxkLXxsuknzF42GrVwbRBpEm/I
RWs+jgGeLeQhhAiCQpLcQqKyiIdvewYquFjdonpejR1Hsm+Ta+QHXIQGbdbprURt7NsR1KWyzBlG
jKcizZhJ2WgAGJr6Ln5w2a6YmYv8QjvhHlvS3bIY7d6dHFx0AbazeUxGNOgY58S/P9gVljtbf8nt
c4y+AHzZM8No7cpUcznthDS+mrIQWFPjByyk8eH2LGrL78DXPtOJrknbF324ko0Hu4qbxUub+gzp
X7DIALPB636u09w+E/4xQ5mtAkVXhtGzPbdvdmHy+taA8TJnSEx9xcqY2PFYqfTLAqYD8mKl9lt9
Cw+T/twwLYhtfZXIQxrbh3jK32tn/Yalkx/myuZ8eyA+EWvx388t3igz85LT7SXeHhbSdnCX6pcM
ZtWhnX6qqYwGO4N7HYedmPmHIMe2Si4csedRd417ka3bVDdzqDZbZD4/bjcjJLYQXVN3dPTvfvuW
Vhz/67vrn81AjAZpLMvx0vJDCqMqD7ff2PVHTXTXf4fb8yphwuSL5QnU42cwiQugL1IWet5dd+wO
BJxBZL15eknz4ThFPQbRmVdEMRarsxMMJ5USfm3UEy9Sv9LbKnJ7iodsZVxF3dTp3/r20ju7eGvZ
rdhixv4cgE4Zvck5Mm8Z0NzUoCVZfpNRcWwU47ehj3AJuBlUyLksMefe7LhkpEIir4InJhUaXuUc
k6aeDpzBWBPKIGiOCaIb03XL81LOxgFdSQcoPsOrx3jwYnXIEKc5gS/W5epsxkO5GTqfLOtVJ6ri
Noadp72/awylk8ASi4UDN65v+P3ZRbaA41kcQWzibKK5uDRHfcK4rb95IoZzUPX3w3J7C/GMOdpK
fzNno9P9y6Z9e3q74szU+L2ac7n7y8wc02BG3X3881a53S/6QXjwITin+3/6tsdGYtnO9GIf8J83
Mu4hCGu7fJ3a0bbqK4gIwDDO2CicvD41S5tQYbi/yngU57LAB0KnYG/iRj7fHmy/q3fuwC3v+8V0
thsw76in8CRlQUffKOpj+t2sNsOK2YGjOsVVvR2L6JDDXcLwSSVpDVQ9t5vx9tDo6/n2UQKM5TjE
+He7CncOGP7mHLdEMt0eVn1pfI3eyC5rjbV9jpvZPo/ed7PKsHHo9wGL9F9G7JVujhTGF5w2SkEv
/WxVsNxR6q13vTPAnY6z7hCb6/dZuHhA0/JhMSTkKv3Qpsl+NAR6wz55RU9lX2e5/PVvVmfg8PPk
ySc78q6I4PKtmAtlQ8FU0pGA1EWnqyA8+PYFlZp74nDxaOp/s0oFXCX6rZyBNaM18JiqBRsoxgWh
4snBe99NyPKDjrC7qryfHPs4aRZ+TzfUmjoycAwkMdfWpQeB1jfYKXRWd3PdkFI3PdNboIPbcUgS
+kWbHTOuxkCfVHLQuCYzZakx8dRw1s9gGdke7ZEob+cy9dUR4991DAraF5VVXaPld41O884TPT0k
Gm6bNVnyU9plRxl75j4bqJ6VWuBHc4lbqIhaxEPd6IekuaQbJy/ukrxdj2Nr5FsxFfuBEkub/n62
yH36EagUklh0+xUU1BHRRtjM7jczQM6BEeW9Wej2uGbxNrYrqoyGiwFE1Zf2hZY5PD9UPBl2L87Y
5l0qm3WXeOkdUTLNZQx0buPSuKFn9dAGWi2DtUlI2ZLbV17+fvBn4W1suSK8ju4E4/p9IoNvNG7J
Z5+WtriUFtLDEe99C6R7O6ZsdZK5PapOcUY+KzgK8ZGTiZ1hCQ8xd4GXfJXFnw++pMkZaGX56P+a
QemGiQu3I6iB2C/4Ci3Hts63j1r99PbR3/+Q9A3Ww6jCwMjEdHv7B0yGnP4atwz//rrbd7l9sWOl
rz399X1rGhCYHIF3qc4wZN0+hLpkHBcnCZFEqjPkndtn/37oVO3/+Z+qzqM16ZYa1mVzRJv9czUA
vIItw05Cn/wcR6Y8z6bI9wr6Ir7zsOBEiF9SwV404XJ2wyfNFYdvAIEIXHKgSJttFu6YgNxOtgLe
F5bH2AZpw8Z5alhVlYYYYCUpaMorD5hMri4WRg0nU3OISVwrLhRyBda1wcgxAbMKbGzX+nITk9u7
/5EOBVmsNNi84Q1VJ7eXHPaIZ1/SnBo3l8EPlZPQjfYbL6d9pN1KvkaERAw9G8Y8jM22gvUTdzvR
l96th3m28+LdUtdsUfQx6KRNHgoeQxRfs9m2O5s/GTzPr8Bn5i2HXTDbL1nw5iw0xlPXARnhLN/Z
snVM8CCwidPpqrtnXzL4kl5G52Sgzi79En/OoU3Sl8Qs1i3NDHerfXtzXeI0yEDrCjqP9sgmy4rn
Jvgfejidg0u7rcoeZZ+coyLRE7bkZSrf03KSrGsP9mIgADHLh1oYxDWXZMIO+mavd6ZT7FgHm5NV
ASAPgKgN8LStDE0IBOvmXtLWtjpAL1E0nUGqDBfdltWnfsJBf/uwU1CyHL02e7QXh3AOn610LYZP
dga1l+KhMOYzc/zHuZ4PKkve2oUZW1C8DAxOubC4Y4AOqOql84FBRGkeA2LiCmClPATB7G0oHeBR
RNnDyjeb6C5WYFBgSKcHYsbpGBfAPnZm71x8FsXY3bjCxYTcLPdlDg4X2NKQduFki8eVBZA7ONp1
FLhb0cLYMFfz2kbRT6SbSLXaXd2WJ0j6/H3Sj4ZJgF8m+xr1alEzzTEeDdGcI+YkXlB8A4MzjAWy
56i696wAEY9/Subgj8mv7skZZaQwpR8IN3bzuBsRCrKjfYsknqK8t3dBXREfYdngkEnfxuRUgn5V
I0BtegZyOli0/OoMGR3wONcRdzQCa0pV8wo54zAqjp82Kbp5eUf73BHzffHbENMx7XlX3e5rbtar
rIowV/GlF/Fr51nPlncX+e4fnX2fly2NMEFBqmiuMUAmaTzILovhzaHr2c5mnWwL+ykPt49uDyP6
1MsiWUvLBCz4alVwtDiyIfEjuEaUPwRASFSCBayWIEmYrCebUi8BzBxa7vGRBMceEXJ7DCSnt3kB
W2NW3PZeFyh9OON536MOT2tO3QqdOj6hcd5mdBjh/LbUcKy8CrfTT7x006bQTBTKudDWdSa9ilvG
kOrOHS3Ts0gUbalmIfVIIMBKY/9+RByf2qI9jzGEFQuVLEMh2CxKHxNuDz7gFgj23b65wVxSfZhb
boiXfv70NPOl+JP+QsUxaSCMJsMkmhGzAIspbtgYX5cj8wN+LXgyunqx9MN8w82UJuSZUjNoSk2j
EWBpAFQzdEgIwGs1s8bX9JrcgmNjeBBtXM22QeUA4WMFvFSSjzclrhL0wcB9Kc3FSTUmJ9YPpabm
mO+2ZugMwHSkpupUN8DO7Yuw0EO2ReaeaAxQr4k8FGvAeW4fzprYQ9wwiZ7YJTXK5wb1KW+AH/f2
S2nqz8ifZutoEpBRaCjQrPlAQpOCgJ20Z7uHJjTdQEJ/P6/ADCFnHw7BDT3094+HBNWdGewx6WZt
0RyjMode5GmOUXADHOnP3T66PRgCYAK3PucjWEgcVSBogkeKwCTZTg8wSVWv7mSlF/YC9OeaqlRr
vlKlSUvVOL6ZfUpLeNLDQo6/nuYy0Qocz7FmNS2pyxDII3z+9hCv3LCa7QS/0TzfHmCD7KQmQA23
37DXXKiCIw+dAFhRQ2zQxgKeuU8BSRU3pBRcRuhvPpypRhOn+hH2FKmg45nai3JDk6n6G6Tq9smi
h1ylhuD5JkH776qxk9L+f2rswl/Fh/rofv1Hjd2f/+cvjZ3v/tMkaRThmeeaNrlU5Fb9pbHjn3xJ
kC/Ae4sYUoGO7l8Su+Cfksad6wfoLX26tvynvh6H5N/+Yct/OvDHXJPvR6awMO3/H4kdWr//rLCD
netCmZMODBhUeyjH/nOqUJ5NCRyCoD1OuSa9sTwgnm730pNnpf3jBL30u9hZYIWw/FPwGJMHfKWt
jrCHZ7QW0CcISkc+bZXgbJGo44YkyJsKCKqU317cDNrdnoYWOSz9EF+mCq2HrKdNk08iVLUYLj28
EMaFd2NfG3sjfpceJrEBDxLjfm+8pBKWhG0MZkiK4IdOOiZNxLvHwETOdgMjEZHjhTY3SRgOoxQJ
jWipf+V1uR6c3s32kl9RR4nspqp/c2bCsBt+LYtG9li8O8AswsgBt4wSNVwWT26DxH9dbDPe5Ul0
L23g/LQE8l0nmBWRpEXfOSIfvXLh2rruc50VQOpIwDNGd9hOUbJevCXmRqWTSYbetbPcaLfIYCNL
QOmjuTLHxY3o9PmjiON3LyqsZ4pYPau/gz3IsoOzZGsuL2MdMcXn6EfbkfY+tQD5NRknzLlFLw17
4+cKBkAHEW9X4T4rJZrd7OT5c4SlMG32XXG1O4+E2wESc+dYv9bq/3J3JsuNI22WfZdeF34DHPOi
NyTBUSKpedjAIqQQ5sExO56+DpT5W2SHdZVZbWuRSkoKSRxAwP1+955LNjl16zNmDQKSipZjJl8b
Qf87J43kHRZtQiUY3mpQ6VUBM08lHRHDMQDXVG+LotCRnbccQ18Z1ue1WROQIcj+UEfkUxyD135L
pOu5EBEC3tQyXoOfETvOmrTyJ8IcmcmQSjYjFnfNIEhh9fB5fPhLxCkHbHzVanthmAw7fRw3epR9
KSslvUDHkG5iLKjYAZKFKiwwziEBbbd1SAg36mTXZGD8VH4alc2CixXdJnOcem2nxTXmD6FSM6Jy
u1twHAznBK1nVCwo070Jh/7WCP1yFU/lw5BgjKYmllFc161ZjtAlmQGfVFF7gE9+J7ziplLFjQ3H
uiZrQyMq4wWU1hD/G50ZS8Aoeqdh7gDA50wkd64yQpzmXaayd2mTjHCr6qHPCqzwZf6cDSS+4dN2
DKHMmMZZMpLs0bX9dyYi4Xpch5eolxeSEUHosizNQh75QKrHsVmxt32Pzd8wtsUgKmTmuV71etRj
ZNibkVYHBemRpmfWN3TYMAre46t6mPbVSNLVke6+r4k2+do4HQadeUNRscqeyDRSWVCTbGvKVa2r
A3rpo2NwSWSbRZxIL75S797vYmIkHgtU37iEloYXNqRKF+kJYPFD37TjxWmKm0JHZpjrB0dT3b0W
5lsfxydG8fjZrFnkj8kX3rMQiN0hH+196M0ewiMg4taByKceGHq1QT4RQrAy7xEnCsGahkElE6up
SXZdDlJI92sydUV6w8yErgEzA9hT6CX3n+iw0zIczDjVZM2QHOqfDdbaq3028xhty9TOLicdalU4
t2lopYhDEXkB40WNU7WN9OG+IPmPYLCY0dmq90p4q+6IaLQ23KbZhA66hqWNLQZkSV9KPt1gnGOm
xTwER6CKgtgsm6BMamtXVDjUDLUMevN7bPXWvoA5rxP32VJ1wky37+atFesXf5h9KMRsVftqHSbx
QxXLOWAD9cBEh0axrvjChYoHbY5KhofGh5sctWI2juNDiEVkYL6nI8Ezw4p84+pKg9J0NZ4HRbNT
eurQTlamGTtrdlwbL9Q/0mQgyiLs51mUDwldEitihLCO+tA5MTZzT+k0GIfSUcHgEeNH0upXxMD6
Exx+qKjcAVN2zSnpRXMSY4rBVJs/qWLbxCGBTzU9p4btcW5gOD3Y3s6MOjAXfXLnTi37KYNRaxXC
bkrdxjkJYUeHugd1XLBH4MQvjKk/6eCIgmohryETdfu5Sk4grY11Fqb+mqMlu6FWcW1EKj7kbFWq
bLR3vTdOnHQ4jyo/mTdsb5p1uWhhhdl+CbelaCmcNXLtQLSSvLURw8VVK8m7lgOlNJm2eNKojzxB
t9HXKNkG8ASXsO04n7vUKCEgVWhKSsdqULDHXBLP0QRvUPrZDbP/F/qv0p1puf5JDbLem75zi4+I
CphS4SBvLGeTdPD1v+9Fs9yV71ty/ord1D1+f1J047TnQPvrXpZxNlG6uewy2Z3NyC+IQDZm6++b
MsE61T3bfjUfIwcmmm4K6DfxXhmO2ALxvptMJmI5Na0LLdZxW/P4fQsyqnm0NEVSKrXZ483DV2HL
aFtRUwUk6hV+IrQgJ9/lsl+AUhZbNGVdo9LKAuXPt9/7ngiN92AAs+97lz016SE56ebqf/W6UVjC
ZCn1X4czLnFS/XPR+PcP/DuZof/LNlib6awpwAbZyyL071WjZ/3LM1zBd1k5svxb1oZ/Lxst41++
awvHx6zt8D+bCsnfy0ZzaXn3mGA5hmtQmf5HEuO/S2ZYf3ZR0rFqeMIml2F6hrC8P3IZ4ahFA/xe
GzZHvnE9iw5Rf8JNQgSN6Yb9c2n5Sb2f3mDcU4+ENd23ss3Qeq/S98rtd4ytGyOkDzDny+Cvhgq5
8U1CWZk3XPOqgCIz4uyqXHfel57c2H5zh7O14hLmcSYdC8EqDIyYWbCdT2L8aum56gRIcTrDiWq+
ZZkeBy5GhlX7WFa7XMF6KAx4iDMsa8zdIvjHq/d3eOX/Cav8f54SofOc86wIDFfLy/LPWmW/9wh+
jb51wJHp7yNBA2eUa+e8TtQOgMDOWehuaKEh4HTzrEfxXszZu2Y4+KCI/zeKR9rVfrbu/ZJHE90A
BSXqSUpRsDJnEYtfNfKdV+Wypvvv77vBy/fHNoAeT5vwiAPEzvUcy/yjyZP2KVoD+0QeKMd7LeQS
XjGLO5xrDIA7qqDUTNXv+FKyisJNLX0ithLBs/Fe0IXGndEQhpkiKG7jmNMDXgmWjWrfYwyBo2ms
IKRBlU1mLEs/h7p2GfppcgXPBe93PK1aG1k6LzmdpfPOEPNdYkiYrVrzq7BxR9Yh9K48yYO6wgU3
RC8UIdxmo0UwcfJexYBJpyZbAAnyoM+w6wYHdyjTHMe7RnHFTrfuIYf52dN8QxJl3muDOBRa6G+o
7aBCjMm5hXEV+s8GFBggWayh8cxixxk+VHnspUdugZ8DDnnxNKMJaOlpVoYz+CyHP0UcE8xDOCEG
B2Q+Z/AVQwXNLedFjhP/rsWSD1CUsfhzLdnTDIx9kLk0PCcd5D8si9ji1VofmBt14NlWUa/fyJGj
BRAn81zdPSiWvKVgKNNMBc4KfolWRRK0vHVnFeUHjD9iAmQP3JS6KV8ZPzL1OA2ZhWhl/fDig0Ez
3Ark+zWxvZOl00M/N1AlAamfMrquojx9g7kfgECP0YBp3GvhItH+0t4SGTe3emwi+MyCHEr5YyZC
u3Zs5vbzLDf90LzWNtuTauTCKXt8p7ISRCcACzTxibALRM+upAkLMQ5Hn2deRNhL6A30HS1EK9nf
ZchDGBH2eSNAuWGbmA0BZmk6Fm73MyTMasczForZogy2/KE5xcSvxG8Z6vQ4z9V8F3kl5V61eiuG
p4brIs3P5TNmmPema3+6OVUrVv/qepNHKVf52abJnYibGok0uTQZENOkH14cWb+RV9KsEJuHS//p
jDsl8gjoWuGpJo+zmnTrFfYbyre4lTqJ9QoQWaJCNLKG7URNc6NbGwXHD9SKqvIWFU3BXpRb/Ker
rBsuauh3sehu4qrZdaRfvGk8tFnz4Yo7E0QGg8OnFqNgEOnTD23xh/SAvM00mBteFo+4RTUDtmWI
D5ZZrjzlvsfKzcGowiMGAoytERCZbr14mfuYZwkX9vkmhasWxLD0MYlBtiktGKaFwjpT3adO+6MS
7RuzuZ0V5VubdxLyX//eeXuzbPlz2KMIGu3bhYee+XT56MiWLtFft6QKoWLG7OY/W8/7CrkvTa6O
pWX+AB9Yr0XHCd0FjdlO/jUZbAAc09Eg3ZaF1BzIdNc18mlCn5NDBP/V/iBsUK9K64elyLeQrNmE
ZXjvpfVt6jMp0COiKpp9n1vkV62CKZwAIxKFDvmUYtgVkfGr5J238pC8GSnlT32mto4OrzJ13JD3
EGY68h/NypxIMUFcoq+zunc7xpYZVdsY2VLOGop1YW5eqhI/Vw+oi8Jw5XrXZMruUked2TLsa9fH
V8eWQNl9FDBi5nTtB9XYngnQsQmmJ4hmX3Fowx7fdQyTJ/wp7OIGKOwDlYCEndX0VBNDwJDG4Ccc
9etffzfDIMmOYosHYh/NKfZp+Be8vxlcEY7mrdQUyQGsXmCmemAo8FJW9IaVk47WYSJTHEEKCdlB
ayb9LsY1rI275Rup775mJOKcyf8puvA+cnIYJw0RBCwrpue9e5NJWe0pzPAM+9E2lMPrfCBSEmKE
W3aM4a6C/cJkEBK37Bmqajrl3LWzqwQjVpdt3jqJbbntnfiRmiBjnyb9QRCZWMedQ3eFEW0Na7yg
nR7Kzngx7cBKG2YBrnt23OqFAnXsYvYrhk7AAbMlN84PHcf7RibTzZyU6ar02UP1oJPS2KPuhzxf
3XvWqu/cx7bBj2sb4OLUjN/b95jMcXlb21UScv16NpN4Tx8ouLxSjFvTMi953TyH8XR13MFdR6X7
TE4Hqkb7GScuEfne/DQXSGSHswTvwaoJkwLL+9B8f0uB0Kst/6b0Pa6B3jJ7MN8F6Ya5zjF64haL
iQVxCtFImRVsO6k0JkXOzpJM2Ndk9ndOguYSFT8BgunHqUnHPYZKAjJ4IKJkotPQHOqtUPaFXgyH
UH5xqPL+cdIYXEQ6opLLtUfhfLIz44OUE8k6qq/cbADSYNpvGaQZAqviR62FL00MOyNkCgn3FEJe
pLMdcfCE67dwZEiZCFtjFKq0dU8fsU/I9LYW2W5k+06ekHCZ+1p4yl/1hR9v3tM6IewxB70Dz8lm
IUJqYNtoApyoRWdpnXRlkDXumboXYGwIFLLunOvs8QBRbpy1X3NmWcIbSddcLWiRsc5IjY6lceXV
ZneJBVt2D/7lrVPSV0fe73PGPgm7aia4sGTTOOA1Rgpk7jCgE+LQQSJtRqf6BRAUdIBR6eg5bVCo
dEdt7KGLiLoUHcKJZz/SyhPdDCED3nxYNYV71S1Mf8ACP+cEg5cUipJU8UQktdxZ8JI4uUjG4u7j
6HAFjbyj6IYzChIstqNTEd8JyaR6nLfCufuRO868szkkbrd2njIQ619mz3I5Fxd4COg06awH+pA2
LoVrb8tThyWRPAyvx2jbr5HsP2eNN3ER668jED3o0ZD0LPLGBphVUiUc6EbQVsar24ga3iZpSCv/
HMqBqSmr7Y45AWk0efJz7Tr2wzuEyXk9M4ofw/LJKeFgDZSJr6SsnqnY24xmfo4deeiVcw/35pLW
DU2ttFgqF0Tv9Bgu9Crb6jk1zf6BOSLTlxmx0X76fnRcHtcWwEGADvlh+bOmAzYt8x+81PkFtGJB
ObnP6J53gDB2Dui9MbMYTZ0dJS8MF7nj1ogZBIZI7q+6xiOG5vv5tR9+zkNR4/vv2x0llAjVZuDU
I0pEO4J0VO6B6joK38cCKBKOG071hhKBLOsn/MBvUL36Ix3t+0kjFmPmCpierSrICAmz6CahQnRR
TxPGJRrhViDUGPodi3oEgLRWXXQn5nzX3BW4JaqUQGcpSHkL84hYlQQNzXh2P9Q3mZU/Gh3tdqmA
6kDf5oeHHHAaiRcpnCBYKQsKqHvWChpB8tjyHtMspgZjpkZ1sW0i8T0YlD6UCXAMG4sIxt0b3xgP
rEt66mP9Xwkk3qCc9WjtpTzxCKHJjRL0K2U4v1a8D8t1ETZnhFv9viwnLoRRcieLTNtlPhMf7JeS
Exa6ao2JPm8PU4QMq+UtDUbQS2rPMeA7GXOgI25iVNUP0tVOuQUjTw3avKKBGRBZWFAGKB/i2M0o
tcu7zRDHdNsLbdfavD00WQyc0ki95GGc7zuaPDDiqQTnR0sXHXM1BsLLB91jXvD70+9bhqLZ0xmT
3fc3Rw3EoFaWtO/9/gHzmjfzxMoIa9/vX/F9S+nzsHUH7Sp7HI3VqPsUaiPGk+qLo9k5aP1idxwS
pn846dK1JiIs5csB8/1BLHfo+xd9f1pP4grNcdjKxX43DQ1T2O+bmR6yvwhroETe27TY78p4saPZ
Yx24qdAOtTAORUMJiOm6cpdMMBndBlIAG7joyOXjwbWiVZ+q8NGya56W5dcvv+b71vefiMAx4AVc
vpgvJZSeZeAkCTkxRVom6SFy6A00SHJvJjD4CWGfwwABRmIBWdVIUAe/0fVT6PcQSWlWOsN3Zcdk
2vXOBK1KUdR84pCJL2S/4suEd3GrKULnUrZlkNfYFiL8R+c4jBYhVjASjAhvueH8ME5cFCb63O/d
CB2/San/ZQXDai6XA6NzZW+sRfk0NMu+s4WRHEWRGZvIkphIGC+vXUYrQSIYuFdKu0Xek6zbR4pW
slS/ZDHU3KF6Zz1CCUDkJzdJ3DzTTTixSgQmmQuKpQt5q3fmfNVQHA2vKIN4Vv5WM2p7mwFY2LT2
FN2Mg/2GvvAxAzM9FAWrVMCux17b5nSEHBhb0eOj1dZ9bKRH3GT9Cu5kcoMkTL9DzaWiK0iMtbGd
v89ckLyUwuK8HpqTXM6zlkd6XEbNXWFZCJtG4wYM8h8sQ0y31KKTJF8CgV1fGicHqSN2muhiTAl7
9ZICKti5h3YI0zuUYAfUEmyn0i1/Dt3NnGn+sbK4gLVaUZ7Qwgmoyqh9ihi1ADQlxGC4GieKeMhf
XTe6q0KA9iKDL0GQPqL1t/wyJefvJf5gwEI54F4yj2oY38B/TTt3hEfBIQJBUXQlm/Eo2jtwAwfH
9ajyoTcK6gS9T/cYPRFP8vIVFYbtHpSJi+XAF8xSSNB99NOuyLjVlfUzZ6hNUwrogMkhl1l3SXru
wi45a3SyrMAI4RDBzKVmqR4pEQMzUQ6cLXNxb/u+R9i8LWmD7gl5C0Y4snWu01J36WX1PFBXzYqV
PLi4qZcPg25d1UjeMPaNLMBhIZ4S17lm9Vjsk366baEaXn0/PI+pQfmy2bWnaBopDM+BGFCpMM/u
1duUZZ/eN4bp3yQLX2vhrrI1uVcKXTxtbKTy2npNnMbhRcyG7Wib4GIneipGh3x06XNV1eVruNC4
uYiZB0aI/iEfqsAqmvpcSxpMrSKyiJ4RwLTNKxlQfa+1WHEzP+9Ad2DcGx8NIF2s0R1iwXEEQNYF
xU8T5Y5q12Ni0UEZF+FnN2T1vTHpm7QcAM7FVKPMhJYPmjG/DUSc9wl+5EmvDj3N4uagVyebIxf0
+FbTzaciGY5xbJsHFxfn1o3Ll3A2snu37ImbNe1pJJUkdVBVtcsBMcwmI5oiOkWoMi5c/QwUCc2e
Z5tQ98FzprtEGf62srGDSyuzid+yjzdsrIpdK7D2abF2wnTcoasHfUOBbdT3v1IKyS795L2FxQKF
YiUzzc2uHlVz13DkxjIqwAxXm7mfzYMRt9t6iHGcqJnFkRUChm6SdzOpBsifUaB11JAXZXSXKlIw
Ji76pISqWuXFOp7zjVmik3uKR2cWaWDhY9VzGgPSoqQ/MT+iliK9QM1FUFhFlepO1pj1p1VFAfud
nRTXhCUNcD7Pmnbwv+HC9Wa9Y/Cnn6iwuLCeTrcVue1DSBNJ1vsXXQfFWJa5FkSuOofZLI5NbhGh
KYS/gzLlnG0Hz5LVlJhk9RD3hlM+2dr42g2Gftu8yEZLHvup32SoHFd6ObHqs2AsdIo5SI2zqsqt
oLSMQGKhy6jHZEFUNSyyR+oRzFYEgCOKTTt5n1FRqN089vI0UU7q2vNW1J1NAnLY1mDjNsKxnugD
6PaDzVy9R4EDi+Dva72H3dqVN0321AgIuUMYBYCswiOzX6+rT0VVy+OcYwGuWv0OzRKAGAfnivQP
/FJf+v7RXT5830qSm1pySdYkkeRVs9ycmhu2wCFXx1g7RkO6H9VQgBqvKU3X0ZK0ZsIzjmefqSRW
IMhitXbMY/lVaoYKWh2XaopevDJ0vw+STJH5+HZO/3WTek4TRUHmx4Ksbznq4UXkubmZPdWx/uC9
1ncpqexsxr3PBr4rUoo4bTD2cWttYhe4GTuMpSaIL31/UK3/PPVIHVlXjaQBEgFe3hX0yH3fzCpQ
lDplgXph6zju+fB9S9gTjqeB/qq/PieARoI4zQuQIxi6rQYv0vetkn04K3yc6kdniigHYbn2/Y0+
iTymlsxwm2XhQm4TK3zq+Bu9Ytb+/bXwe+ny+9sO1/6A0tx3TvPOmti5+4+f/f4F3x9+/8Afn+p6
SjhkbDADNRF70N8/Ipem56ikM+mPHzYwZOZ//cO/bhoM1lHfYG/9/ul//KPvL3qaM2CvlTks5GXx
9cfv/ONT3zNqtsBx89e/ixd3VSew5//+A3/8xPc3/vja708NClCKhExhvawWORHS2WdNeRCSH6AR
yAHQ2FY0835/W1qkXEgK8iDT5h4bHvlhDLls6vjgQqs/Ip5Of3/uLV+cWpIEGdndoCYWtLSfwIRy
Bhx/tMY/5KX36PiQzMRyBPC++vCRfKiYUpUOmM+ojow1+Ea09NKFDVNlT+QPPtED6Ek0cpkFNZc5
OFAiir6NBEAGJrX0d8iYh2YYP2GHjNslURqFtz1ez7LABMvCgguksgWnDJNpM8dUgi2+sYcnwuak
1LP6Ae7GV1zVF9+Wm8j0r5UR/XCqDOPskJ1RYr+aftMOyVVOPQSVPiFz4SQHtt2vjD8LjMseoF0T
iKM2LYIPOPlG+9FTQuPMLsPaud5rcvqgEQPffU0KPKYVEVO0x1/v1K1ZaV+hwwLYNx7K0XqiHe8x
lgqwq/Cu3xMEABIovPn4YY72JsL4tHZE/dJYv7wJJZeWKfi2w14UOBNQgPRmXLDS3S9rGcua08mN
s1OhRTthRO9iecxEWerWXIM4O7l2GrJAXDCy46Zj/Zf203bqK6IrUfmgZaCpJmLtZBkzcJ6lbV2E
3T9T82bGiOm5fB6UfW9XIBYri9xlon22mKc2fptchJwePGN+wlHAZNbCgdL41Q3w8n2tNcectVuW
hdmxJn2yL3x1X0fOcB7CL7dSLItkRnswaSAVtpAsHWIckQmg1OlYd4J9BhdBqgL76mo02A34+dNk
kn2VI5zCU8NiC5oYAEUfHcKXMxVCnJOwA7H8jzR538knlanxS7A1ZZBGQOldaeNWTuHB6MMzfWx7
f/BvuxKjVmcuy/Oz7qWPFkF5TCn+gzttUkVuw1pDgr+Vnr13ErXxu/dhhPJXjdoHVVU32WAQrous
5zp9rkX6MoVxgwjbmzuvTk/EoIrAJ3nM6jW594TAYeDUPysT25Df4r7iRLIzU5PoD4iV7Sgde8vR
s9hrJZzxECJvyDBpGXmt+5ohRGFWpKNreqtM+CKZ5xlbi67KVbRsZJyKVm9ZfDYYWPA/DbhA9iaZ
bRbRsGSKrA1Xc8oTWI8l+pNiL8hO/ejBmVD34L71dT17n26fXyzX6tZiCjNqGwoOxvBONCFkW+Ab
ayRFkIiYH1w7fEoqd1fq7TObsgN7CWrHB147S8dtG1n2FTcvcRYiXrzT51MV57+qhLx/9lDl/heo
AjAC+M78jFIKcyYwEvrivYUdQa3ftJmzOl1bKKprkVPc65LjS3WLdln0e/FS5ZhxqsJFCMoTJhKt
06/0SWLRn6oMygxsMuZPk9V78GDkaXR53vwoe1VwBHqYQAhFlCrzFNSlZm+m8p3Kkmwrlvda7RRs
Wo61bZyX/8IU+lfO0hWB0wyyjuurZjePHPCcaZyYQ6sB3ZUBDm4qJDuZozJQWI7/HT6G1Uww8nWC
KEnqrKuYbqEihwM/1kuJNngw0NznglEBVzMXK50e3WB9UUB8N7rCd5ZHXLnzsUQofmuRe07QIuLt
7JmKR9tMm2ph8s4kxqnCeG2QRwKzAAdlNvIhzN1y3Vj5BcgdcpP2WkwuA6qR95XjItg576LyQ+4v
T6SRkmSa7eLMboWpVvgwWOq9tf2PBj2EV8N4J6HQTGJBn67SefrVMYdssuyedEzgjqW3Dp3oaRlI
M+2SK3w5hJSxSDSjTAJncbO7GVDbUS7ov5AlvZHN08olp0/IIj1AUUmA3BUW5Ivl4XdkbzwKC2Vj
2ih57i6XlCxR20701HT4g7a5buEndxo1bYNDulfG7S4V+IukfmgZpDU5Vd2RsJj5WV+Dx25Y2id7
oIB2Eey75R1Z9gcwBtFG9AlFWwQb4GV8iDi9yfLqo1n0dAGPhOlHU51uPZ+wIIDXVQ2Idec6e3/q
6CEW6kPyDmqQnTXDeB4SpJtOJW/h9DVpCtdMaW7aqjmPBuNdDek746DTkU515ytDMtjWNaMDFBlo
yeU+tudyz86JvDSbGRJ2XqUAtRTZ1kKDhXhrvyUGU+M0+zBzAWkpn1EE8d+v/Wi8mxvvI+McWmv2
k5sZp2Lm3SAMcdFgRQe9Yf3oFgIK7++GhlbuEyh8+KFmsg5L55JmS0dX2eLJBB7Fu51n34HIzgoi
ld8vhfXIYK1eh36DyUkqDohQb7Z0CN57vC1JSncGqXZI62Xo7ybTzzadts+1X00uc3QDJju9rU1c
RCnHKSb5nOWXvPLnjaIiaEUWk6iKuO17Oa2m2g0AU+mQbQJg2gFRmltfX7AQKYskSQ0Jp4Ro/z3w
/99qwoY1qmNI+K/NNIc8T8oqaf9pqPn7h/5tqHH/hWHGNN3F47w4rf/NOTWAmeJ64Mt/27B/u2nE
8i2+bhmOyz2wsE7/203j/Mt3XLC0EFLF92/8n7hpMFr8aR7BROOavg0aynJt0/UXl/bHj/ukjNr/
+3+M/0icBFivQVbK6p/ayvcPKqSBQrU0Ur4qq2nX1O1AE0oUCh4NqkGjUwTiSd3bWlny6Uz11yw5
Am2MwuR3EiAGIQ0PiX8liVhASWn9XQ80ckB9UjVgK7bKI45/UBB5dEIqtp/19eQZH5E5ug8T9I5Z
o1Z9gm5KKSC2zArAAu8vHfskcpc/iXhXSLpEHeL/TCcVJWlzN2zNlgRS/jqyrTygI2LWETcTZJmg
pL/cGNMXTMdI2V5EKC9HgHJtC/uOnv/QGka1RpxEO3orqMRJ82dPRfMJ+QXPgWB+tR87aMUYEaPX
0WFUIUlZlmVzFUW5VjZiD04h0IEdXsqRtFxqUu6FOAQFohc3nd6a165kDlHHLFmZk65tRXlVRJVA
5qfNC9cXa1VNSDtURDMqqwmO9nCiDoxDgtlNA68N5fn7Q+eIg8dZIuDcxX3g2cgZLqreqPZZAQNi
0FIzoAFG23llYywzh3sLxe1s8/daYGQ72xhPdcOFKFHoucYcQiKyubLUzK8tnyn41MP8W86VtD0Z
e5pdfxHDPei+OQZ5qwEWyaHuVNPFmjq1podybbnZdG3ywV2lI9otdbdrObAmblMLJUPDmZOa/pH2
BqpMA0x8bgCH4bEY3VWmTeXJItu2IjqbbwnkEFscK2o6/ItnUC9HizMu8z4oKNMKgPLs0wrxn/Q0
SPNcg96WFi8JApcHb3MDuvxEkdOrHhqnjIXjnTaSfYstZn0DQubVESEEHdd7JyQ8bktTW9N4VJ/o
CEhwjbBM/A6emD4rOuzbOQ0PWguJfFmyMjCnDXrTTWwcMMsWdK06+V8feGi2iuEaJflNVi8tOE2F
nA0YX5RvYUhpEaXCa1tIyu485ojo+vtCegkiuWYGZoxSXYq+opysoxqr1bGtAx5tcZpPWSZvI924
Z8y9FvHcXWjxBEwjktsso18yMo1AUJyy6rTxUbqK1Q2BPS3LbPoEK+9nVnYbp0xvitpp71VbKwbE
S1cy10cpDoM00l+0VN+WofHTwqcUhCHLKa0chotsjKvGAJ4LzEQzoo642OnU4YAXDDdUjkWj47Md
TO6AJ0HK7VkvDp3xgUWXMsV2cRbb4W1FxxmKcrNxKULcmH5CgQ+NaREp93VlVcBiw3w41AVNSMkw
Z8Hc9cSp0mabKce+8SAFsH6DyQhRbKuiLAdfzIp4OI5DAvhbfNhN9sjeTdvSispPNzokldqj9cBr
eTlZUDMAg9EW01wtZ3xieI8tSsQ2qq6u+phu/RJy3VQxE69Q7IyK2MiytN9FBcoSsz1yrUZSbENW
sI5V8Lpn2iV2ZgZzanwa4EaiHtbM21seopM0a0+MILxMGhqN8acwKyq7CIMWdL/Z+KAZVdMg6miT
s44nyCF4uM5Y3CbkpZhGIcu20MszDC+SHcs69vCAvbmWM21/OZCXwTN/ltpC21Ur69rBt8ynGr5d
K1+VN6cB1mMWzjPR38RiQB9WuNqIrWNZAptMg+58pc7gS0bjA6UJNBHAaJAVY9l5sWFPxwR1DFtM
kx6AHaC5syVBDMawLg9RPQ0r0Y1fIEtQnbLqA+N7t66Xxs6GbF7PWXODuw+sArLtGs/EjqbIbF0W
6ZXdzLRKY4PkfviANPU1ENRkl8kMJTGYLeOIudLCsdOW6iH/MfY6Cs/s+cW3WBrXebhRjdhLjjfV
9mdCOU9JLt/LKbm2editI0djuqD57CJm1lKh17+zuk+ONXxrzxYK7EhOwBu3MaiDcJ0gHTApc6kG
A0RdDuQC1XrxrSAmf5a/4jG6UkU+HYXSz06HCp9P5iktvFtAi4e4QAexlAmWyhbwS4diLWodR4Qe
E0rxzBcR5u95TiUGFSSfdaIf0KDf2MTUWzmYr1FGbXwnk5dJN84xFJ+d8VrrYxbIJhJwUxSlXQk6
h0xcfWUvee0qPYX0hK5HzDio6DW7tnZ+mMvhi/GuxGtPBji8sw0iR5pAlhBf1UxotmPLuK+7FGo2
IzvqueajMcbYAfAp5k56UzFUowfO9rdTTCGBHy/WmLPXdXjqRDJcaPgLhrrB/rDMqQiVBJAMOAEi
jwqYVkPi/UiS5HYwFg9UyPCFc8uT1rQPyFpkKVJEErs5eU2qnU1XY7geXSL7GMoJ1FLJmTtN7BC5
e96PJX4VfDrhNh/006yxrUt5f9RZMRyIsUSr5Ctp7R/sKadVDCpICiIn9FGTBcI92eKJWfuv7FHv
VSStW1grrC4UCVUteeDU4y3sJOI52WbkutEBLyz9+UnhC2XxgPKrHKiLHlaS4dnRqyA0kX64Am1F
nlHjFK2tAsyJUG9yNLVNnamG5KxxoFcF/cs03llGMBNJX9wk5TVruKqVklm1csUbdRX1mbuHUR3a
pI9PmlUGpnxTnyj7oWcAtEq2Gnv1xALbgC9NVLL45K06H7QYoqhv9VtqMEEmC5Yy0t35hMH3E0Vz
rJZONtOGFUioX/goDr5UNPhhbmN/qb+2IbI+Gk8T1daHnO5CacISdXAS9YVtUZbkkZOzmaO7xtIN
6N7UPRtkm6bs+KJmS4cRpVMrbXLqSo1ffcGltHYgoFFDY8RBncSceHrg0bL4Kfz/5Oq8mhPXwjX9
i1SlHG5RIhowYNrcqIztVkI5ol8/j9inpmdO1d5uB2ykpRW+8IbHvtVmBY0cUJd2C5uPsQ82ciz5
MExhaDNlO/McpMs20i7946m7He4YuU4BA2IqE91LiT+mlD5/na+Tof6aQEw01XiwHuq7VIU72Sx+
5EpfNdUT+Atp3zOxO628SlCQXZ0pJlYorFYIDMWxV4pT5MPRwjyMOH2DfNw97/6iGtz5RSPnKMLD
kA/JNEF0P8nnusmPUrNwpND40+TBrgm1Hx3sBVqexm/8eCuHXti16KksimTMFg/N+kxMBQ0skRGL
UvY+3AkHTQjtp5kfno/WwBXKuMV5uckVvcMWvt2FpSa7ZgpUi1EqbMOS9xEV4YbQjwmL5sd9sh4e
vhdHow7vYd9e9ERYm3NcKVa0HX5UJTxoEtM6xsIR/QOa6DRooqb2QoODFASILTXCqmAHL7BCFITI
i7M/Qpke8BXdZjnitOay6J+QFt08oJk/oomvNY8T8v8UYkPx0kpIjlqobiEJJJ67Z72qTH2VDgmK
y+N1yuoZdJkES4Cr1BQMBJYjWeWSNcmm++RLFnB52aKzXqXAxmMygUVZoM8HdMqW8hwf0ki6PmrB
8oOeJpOlfo9p77eqfLPSdpfghGhE5rsmAXWejQgDOiJ0CjTUlNVVTymAyrm5nNKTnMJdVnTtLNV5
idV06wR9s5ObBBrSg8eP7gS40nxVp2x0apw/PTg1C7wYqKKVyUCfh5pX0oQ+UwYEWj4fMiJk607Q
gWlUA6Lbr081s7McdZyr8/OPTQqb//OT19dxhfaP2eH+83r168PrBzJjL9r/vvnvJ/++Z8iRF0jP
ePn6jX/f/3/e/vXN14X9r9fQFN8o8uye2AFhdF+v44TFoPL1Kfs+vPV/f7ICBGkqA16QTbDWiu5U
GGnpvf7w6wM1V2TB5zv890EvoMv/+7KrlWiN7qkWBE/so82v7PUer1ep//9L//ueiviTyAY5t6Oa
uefQzR+mrJMQMgoiB1dXlKde33y95vVBm7sW44zgbPTzXK6z/9fv//uyB3dhA7lEXvbV4vr3E6nQ
U3+Wz/8HcomqkSg5jzFsnYEvRo9d8vCAqp+OceA1zwY2EuI7djT3O6JsFhN7fdoJ4SFv0ZTu/GqI
tsKuUd84rSZtRz6RJBfTpaxIUBq4nNRrFD3Hz+GonNDD2Rd2hZ7lhsgFP/NL5ufgP6/TlYhUxiDw
G/1cF4ULIul1fJaogavZydzqgp+glU4WZMeL+DfZW9Q/F9O121GUOT7O5kHB/+5bQSa+wO9mKxEP
2w9sFBGwcsrB635Zv+Qq6C3KhZ3dkPOINwWNbWMZf9F3xHVNxDLWz6Q1/gB82n6jnpAC9oMcozpF
fxsDPEgXEUeLo9ybXUAR22585cpWguCIhyt9A0U0+CjP6YZqkwRTNnNQiZUBfZ8oEXccabuHj5SM
dFbVdST5Iygi1dXN/g029uGxNw+IfsW42vtt54kS6CKS2WgPEuk9bL3iHZvs+rHlo7bNEaSdpgjw
7p9pRrvTDKabL+z4KBkYMy2aX4Cmk94hfbkI+3FF3qOvYz/zUQlsMKvA2hYZYpsjOcdXmH2U8ngq
LBXAAwVhHa2mlFPdVuGw8mF8T8SL8HVowDwHDpawtGA2j1N2Y4N+HMA+LcGXnfJTdYxs1KQ85DBJ
zcIlcBiC3IWxyL4s749h7Z/2CBgheKJ3EKxnVX7H0tczqj8EkSF7aFhg0ESKiYqKk3xh6bys3ecf
dV+63ySm8Gx27eA8/1DXFW5YFWxDHMeO19FGKmYR095ZjOsSq9YFDuKkhwC67QPKmfXSdA6p3fNt
ehTzxwJ5D1s9BD/mql9Af1iqn8HZXCEb7+uHeIfU509+59+BuVZf9dXjHl+kyg9+hM5rrzCdmarB
IXSBWy4IvxgAZWk1zKvIloO1NMsh/oqH/IoX6oFTEUwweDd3XBQko058Cz6/rYt5MA9i72oIG8EF
h8yzRnc9ncGQB4pIIOEND/n/x8JHB9ugdeQWl+o3vbWC7cEBVpxb8bYP3/9QiJYoK9sb4LbS3kBO
pICCtaSEj7hVgYEZTjSyI9mowy4g7Lw/6bRfgq329qu8v8f9SrB/EZKr72VLd8lJ9rEr8O6oz13O
aJ9rDlIuC3g6cyxyHCP/8Qk2EQwlRxnVnGawLTcFGFQJv3gc759uuy33EB5wb7sMUBg3MTuOP21i
2NPc/cMZN0LsrYpLSzHpJmGq8j/fpaDhhevMdBEwe+bvXcEK8ColcTC8XoTrCVnvC3832Vd+9ZtV
C+ayjTi5ZqMbDyn7o9mSocjWh+pTZ6HWY0/fTLbvXbIdPTR8PFlbxG/drt63p5ZW7OzvvRtV5vhH
vBxXCEh7v+qqXsI5f8A1ah0DqOk8U35T27dsvNmwEX069fU79eulYJtnaj6c39jl4vmCbjgYDeep
OulOeAtgGi/wJKNqNy9nHiazbAOHJFzPg9n8riR+PFxSN4U9nO9LNNLClUGNAz2WjbjWvgUMbOx0
NR1p8CJjq7OSl2O1it+iA2J5lmEXu3ER3iiSJPZ0jV1whV56i910TZU6XpPnFEcCJkau8EuYNNmR
yvjCuCdEKa64m1ZgRD2IarXsZG+3ojzIx+4vwA9GpRa8zp6qJWwNPXOR4YvfEC2ovpq3+P054dZu
B85Q3+QfOgqi9EGkSykLsGHsU5+c4FvA9pXB6/rjtBVQLlC/+h8Ny852V7UeXTJrcUMlEYXGv7G4
R0n5TjtRx9vDEd5gJqSXwBmvFRb3Md/pZw2b1WQsqESBuNtHFDdt1kT2W/i4MBNbKffhFxTfJNNB
dtnCUD1eVDsmS+EzKm6ITO7ieYn+dMfB7409ozNtKhtjcnVR36EoTODqbTmHXYH0N4WEeaZHz63a
fxY7iUfU2MkfvNjQj5gWZOPZmlUIDw71+WnLGoldMX9Xlo3fXfDfBF1ibltQye8J9RoJu9XF2GIW
Ymf+VLgjj374RUlokcwnxgkzWW3HEQj+ZwPEg81hCFfFrWYfps8On8ip/PCI8tvDG+9PIlURMUWH
8g8btD0/e0o1xVe2nhY0uGHN/KDfDiRN30Vev1TnuVcidNp9oAaNtzQmV4R4ifxO4fJxvmHnWnyF
x8dpYkW9c4nib33ihueb3rH10IuGj8F6WyXmIljhpxA60KmXmIu+/g+xoriDBdqErtdcAMXFxoKO
iZu+AT21g2N+KC7FBSmQSF1CHGAk0MXHxec5QxP9xzfCzwvzd1L3GsGuD5YrtNMJmR9QhwDoUdTg
SALbg+kJVpLDJfvlZGAbuUJXkASb83xAA2vPPOd4C9YVzjyiG4KCs5Mf86/eeCAuqpozCm/yRcNa
qXwOKI+TlBukJXSU7rnXQBhwpbv8m+F1AwDb+jYyGx2GgPoc7Ovk1FoeTpXxekV/O/e8WUWyATu0
WOuV72TtguY5ZB3jLcHnD7G64Dit4l+tQ6O9gQVvvJUgQHrxIzpjsTLPgbf0TOJ9b6/ihYX6Gzn0
zsK1sqluiVPZbJ7sGTAZZVu7G5hyQWdYeOGm+9LX5Ypl8Cf8Cm7CRllVm9DD5JoRtAFY0xEumkPV
kI8vHgf5K9zMAk9UQOzAcF8bk8Pm5IyGh/P54+PQLmDtMTz0tqz+jYfTXEzJZwhtWuc8RBSPuN/E
Oc/TtPJ7qkaLcmPCQkpcdscGZVRaiavHF4aJuGM50NC8xjcTh5VvHsoNOkU2SYMgUawgHJqKG7AQ
Ap4ZHAJUOjuo/WOjcn6h5pg+sEfZom0lK56ULY3uZJgAEk8RpV+wxgtRXIU8Wj1ZaeoGfSTpHY9p
+5cWri0sN47oawtiz5NlLZ4QcjIcsxYSDD7qDh7Q6+5W7yMvsQ7l0nD9wKOa5QQecDSbWf6uYDi7
KNzhOO6DYR9Wd9yesu9KONew48cfhWxSVqwdMMZcXCOKJ+A4bYQHqUN1p8pc4SOZijfdZi5nS/Mr
TBrYfqMvLFvj6wHfiHivdFr4zcF0VlHQAL1fLDiuKFONxokSpxZscSFTXegAQv4tw+qwASBnpIkV
hvQ6jNJgF4AEuakOlQQIdGu2HWn58PJ94kzqUrmzt3GeEEhLBuKUwBLnrAFJjWNu8mw9wpXqknL8
jhTGVgSqLLw9O08EV3Xd/VZ2dQEwJtllycbhEIISUJc9m8c7iDztvUL1jX1bWyNTEfbu97TBGG4K
FvSfGzwiNb9v7JRSsnwBfkhkDXuYNea0+ZGucWPXJ5BHgLN/1V+hXGL39zv4ikkY8QnUiVDjivzE
SoSGDtLUxUAJJihFf6ori+xdQvZzgJPmUiSuW1SI/bSmAo1bmTOGDsLz6WQXjYf/BQ2VBFKCrZ9Q
kifekYcNXrkylSAMYfOVzGqVx/Wo7impTI8dTkrCe5C8haNNs+Jm/AlUx1TfRlgFlIB/QET/Nx7s
fQ+OlNRVuWafM6EsVoz2Yy+QeGyaZFWeCF0oP4rDqkLMERQmJrbzswQRSo7xka6TxGM9IztJ44mz
96wOSy3coq8h2wivrJHg69xy2hbpYdwUNpJ3PLEWYbXHJhJ/BXWbxG6WOzfAL4KEBpPbg3HwI0wn
0COzpz9JZndv9eF5KQZ3kD2xeO9xNk99JP4pqogX3BSFdoFzyxNhpmGl6DulOT2Fj2D8pHleANEh
ZoBWcmshYyWLa0uFmRAcHimwlvdpD4bE8gzE1yuXAOPph92eAHXaZD7+GQ9tT6HRgMSzmpAj9xMH
XF21C+bRYyoVlwfgrTNNnfUT6iveHveGkwDOjgfNB/kyAFty55CYSUvE8OrsqEfrEeWN4PxIvJzd
ADIQ0Jc5fFHYzeQK8DMFjnttoZjy2BhkW8qhk/aEM5yPbYl6nD38mr9oXMGY6GvwUR7gjEr10o6S
VHGOUHSJBK/U7CoAOeCqDM2eJm3Y+4nB3mYjkaigeZeu03ppZBuUsXFqGLu/5AkD++yJWgjanpQa
ZUx+FEB39qBR/HbyxBFL/5EiA+M+hW3eEMm7yCLnob+fp9/S2ud0wyyfdkyaOdp3Gb0nq9xYSp4u
rcsEAfPFHIRxjkCVQJz1GFbeI9pSjs4t8tZtOqMRG3EBKB61b6cjIcElQRdR3kUWG5H/x7GlmXnh
AUx3okHwdbN/BOdylaJv64PABtuLeNyQbiL2QSjmxqEWkXZdc2RLsl2q9+EGTMK6lwJwDfIdTiU8
rH4RwFQK99ktxYPm6jS/tmrIWU4QO5ZrKt/PXzYbnHCpBA+KxzFN6xgbKjVeAlh+CBfNazMvspY6
VOFrjY1D9BOAbP3lSEKbEcfw8cxFs+c8zIWCNjO1EI4iAib2uulxHAWnP3M8cD4t2j3rxlwrtLC9
PWKHxK8V9XCPuKM9ZUvqVzY0xrfwK/1qt7dyVSxu5Y+yHK/foJ1QtBfs9qfE+Jc8jaQ0/orZmJ47
HsLVIKZhin5QFsDo+kAuu4x32TEpUTde0C7vSO++hFMSOuNJZ5C+FKffj7qbfBN2GbbCMWZsz6VX
Cs4jZUM1V/W9v7KX5k51hI9Ki52KYe03EMpdukl0kYlS+Zjvs1265oYW7UlbzsUDMEnAaQjRbOue
CB7bDZleus73ebkc3sefDoRJTaG9h14KFRU01IKgKKrcrLkBNEREKig8C5onOdQIP5mZCXbxQv9w
/gr4j7qKzW1KP/cQOdWwmw+S8cTa4p3I3P3qwjZWHDufBZdyfRW0NvasbX5i8bIiHx69cuoF7OkI
THULmfBpWEY25PxxJW2hBDPLnr+xW/6AEkciy3AxH8/WOAyRyNrVX/EiHVnuvEtG0nBosSP5Aeaa
/cbH7GhsCt9wCe/03et6wn6ffIvutIXlMKfNBPklPi/7oNvnCCAY60b2uKkQlR5UTLBvwTOBM/I2
zQ3T7qIQUFnX5A85uYHa9UJbyr8UmIR7ClLs2yid7ijjkjdvkLmHzxbPIR8PTK12T6YqXQkvdbv9
VERHJQn09rgHfU+GX++plczqEYsp9gABiUS0DA5WDLEtfVM4isGLYqn38OjoPwISF1hnpofvDdts
fNM/m9Jj1YTsf8Ii3RE04Ub6a/Re6MqXcfBI2uEyIQ5pfhY+7gm+UaxIM8TUVbDZ0/dx9ldaWFfe
vB08LG+w+TRRUAg3SeuKvROFrngWPDRcCOEnbdseQiRQ34e3B7SwFXJ4C6JZVTngrSh+6tQ+9IPJ
+vplAq0Cn3tAqCy22bI6DBhXvZN+1dtaXpRnLfKFbyh2iWJnABeglnnWoaeJo9oBlReAy1s9967V
N3YjWwDEGzjNcD3pyYDwWAwN3LxFdLTD1j7VxrUQHamwvxDihA3MqZN5TvF0ekIIJ0db0OGwr9BZ
/gr+9qfCQrhzJZVLylxpfBog/ekOK7HQzzGeFS1V+23Z/xm+OM94m1vmI7RUtZ/X8m+GHJ5GvYmc
TRX+lg1NVTu9PU5n1PDCbXMkGuluCN4h3iXLm5bCK8rBxRLEBWXGljiW6kDzi9xSZLNmAT9DghJ/
lY1vvRObb1DgJr9ECaCjhil/yp8JZEcqM2/hG3ZWHdw4eQNtJ5m2QEVkj2SC4zk/EQtkN1jMZ4Nu
GDO1sqmAUMCg0sM+vUALEBglxY5fNOUfHgIAu2fq811R3gjMoXEl0NBoduJErdlNtg2SK9oyMy5o
1QzqoaBWc4XWgAEYscJIHGo2m+zDbPdj/c5T38G/LLtNCosi31somRePe8FBUFGDS0Lo+rza2IrP
P1Tocn0torqHBNB05z8qMhYQnPmfNyXYZCAgh/JiGUdU6fU5DtXjAyT3ZVkszymEHfSwM6wMN7wH
ulydH/zN98z6b2ojGMeMy6bHxs6tA4cNbUuOP9dHFnq/DDxgj4oDPrdYNu9GsEHEGkXBAGToJ3U6
QnhAt1ciXrIlCpZwXAJ7NfOjcFNHmJryud1e2yv/zBW3pXa13ivsXqk4B5qtf3bCksTrjXkPLDD1
e8iVbnvFmMyfSpcwjF1jT6Zh5l8iAHCOKhNPeZzSHngrOrwN5WuyNhZzxK5O+Isv8TLxkhKdbsca
Pvhjd5LL1GZiNN0+JF+noCujrAnO2SX5vApvHENwCtlhQJzQ+CGIKl0ZGDpVG9xi33Bgr3tvXM4D
cuOKANEaAY2wBWclWTQnIuiwmBqG6b52wGzHdnsiVy9PGVmNnryNd0arvxJrsa1F83YVzbOPTY+4
NPjsLtE3qQtxMbVcNsjYY1sylnKyIbHY/GL6G2CzdSLETCj60RNq6D/e2d3GP5nk48wEj5I6ykDT
aQccMzlR1GBpvRG1P1ZNuMOmFKcliVP6ChZ8vEs0sRGgpDQTSF7qr0jtF2MMVgRfTae/igMr7Qik
wrAWyVmkTZm6QrxvTFd4Y5Djyk6oFQLBpYezGy6q+1wjeEZc7bHIlHt7Aku2peBRUa0hADU/ie6x
puFTqv+kQoQUEjUrYgSdZ/CBmCTGUZwDwFhwskz2HaipRbZo/kJQI6JKdZuSu4oDjauBWvcJS0BG
JBAgqSr9Dhq6SgDPLuE6Wf0RTtRE2TL8NELOGsLu/IBUvx9+Q8o5f1UOxQrBgsKD509YNSQ+Iwow
JSVFStckScHnc9gp13yfupxtnwybmFyhJDDXziYVmtSh3CWI93Fhfsa3NFyxNXA12WW885fYVjQS
dmghiAV0+wfoqbNOUostp2cWW+WuyhhG2N0tOg1vMZQuKo4fAVR27n6XpHtD8/ljj+bEriUzMuQW
J2XZn7IPOsnac1vZw0fEJOT1ZbgtmdR3gPbWadywkClWgwR7M3dMcCpNJocP5q3IAjEg7F0ZIVbq
kqjP6QjYDXxPcGe0aCkhwvyh1VdYcrTaaIaSv6ZnXkthB6tOxOpkzeO58zR6jeaSO1ISIq2uwGId
IiK+yuX3EDwnQF8WvLpz4ODxC/wp1LhCiqMa7uHUXHPrE3ZLCzoGhRQqTPGaWvuo33Is38Jlqa6I
nBtlk2lXga2faxbwca/9Z4i6kT+Kz3nyoJZBr33BMyM2IbkamJU5vV+X56DaYruH484VRYIjcBIw
VU4EJiqgYYoVxZKr51r5y3yiSMxn6uk83YoCaTWPDffbKhfekJ2M8SjZUsYzP0Vjt9GcXHapJvI5
KVdxEUdblc6J9rDVfkljvWB5Rz/l+MOgdsMnv877zOmKw0DjaUmcpWwYVu6I+yoJd3qeiCPMVreE
RCH0n7kch0OYNPdzjP4wi79qPuOlCkvGKBEdc5rDoBLNL4TjgDRQ7CEvLnmKlChvzE7+JmRUzr1A
WBbiH+76QbGxSj8o+/MFl09lvZ3DEY0fydSt2Sk5+UippZIDd75NUpRiniU8M+6VbBCFViJHHirn
PKOKcpxAQUPCp8tj/Pgr3ABPvcVwWXaZWzUhc+Bw9Vwjj4hdgakUaOxwR6E5YXvnVzcrs7mj78gD
n9AXS1H4q1K235kh0sjzuU2dhFIlXgnzpDVdXfrDXJmtE0pHxv+DRfR6Z94B7yEuAWkmahoqTCD6
4w7pSYlEMRMVwgPF2JjcH3YOybA/liuGn7fn4M9Pz2nNsPL7dMbnB4pJUeVy7zgA8hi5HSa94nJV
LCJ+wkt4HIM/RrSG59vmbvF45tIwo2LoGAKuERUQ7n9C4DS0uXN+ietlEswPCXWnzoHATAuJB0gO
ivni3L4Rn802wBKK/h1nD1EShRZIts5zN9x44/5El0AgY/J4X26H/6bmxB/UKfNobzwe6sIIC1PY
OxnanlWhqSuWfKZsWm3V0RXQoGfQBBZhodM3dfhj88KAVsVi0Jyuoll3NjYoYLSmx4NlgfAevJDH
zh1ym/A+IHXrfgXXdSmwN0zulB0rYJJz/wAYKNGv089L2ZasJVJrU+CNdHUtRzrrWK7kFBgpJpyY
87x5AOpZAMrpPo1D0mKU6BTGgfsZmErEg0tj2vIYeC3A/3kuAkyh/CzPU2qGvlJxJ9xhrgLrvAy/
Wu2DG2WUuQpex2OQzDWPAe0PIu7a2EUgJpULvxCJ28Ha0q9jfvAox94OMr+SfN6JnjviKk28TgSW
Ok1AazPMq88g7eOquOxpS2ODZZGiI9dtmGTtoXunQRrWKOk7ITSpM75JVD3K1o0qwhZQOj4tNlhq
lhfmDs6+Yu5zdaxjLXKJHMfOaxJXtNCUlWwjX71PlsN2YnXHvv1MgIk1uJs/Vpm6A9Imyp6pLxp5
h7B0NGGW6hfiita4pbggxlIYr5onaleeMZfZB2fWntGc+JLbnRFcJZrUS+LyQFoaiPlgrNozb2lz
zQMbbiwgOrJL8gTCcSpXr+FfZC4VHKyemJNmdVHH1X8jzF4qtFB0qajiAuWQC6c1ov2u+TGuwLpx
Z0/B5ZGwFhkfDVGaDEMquk52fVA/qOExGs3kwsCCg8MsBFNgyI6MDx3q380yyjweHQNF11qJXLA6
DwCfDCw7EF/XGqxyqj8uAuaMOr+fQvubbAm3UHmeHCxIlA/LhUdN7of747kyLQP6dtiSkgA9Nta9
OgbcE4kTkzFeM7CkeVwS9z8DgiD5A2TVXWQ0ER8o5twUfGSswrG/TNOGt58nQU8p0+55nqNN9VwL
fJUqJ1nZgs6FPNtnoDpFSW3R9c8FJEDbZ/fEuY56P1ig91j/w2K0NtE3KNXsfZ6v2EuSpJqrp44/
8o3sgUlGgksOrJK1FcMZ4wh13Ipj4FbCVQTj+Vp2JqrU/TzSCiOgoKdDS4Uzk9BCaYDCOSVzLF/F
mt9UICrcecAxG6EjhQrwB0qDVNBi4F10GEFPoWYDImDTK0cg/dV59tCZFpa5kVBuknIqREcDyy+W
wbx+VLtCI0d2SuB3hxrrsW7LN3jUVbWpK5IKBy4US3J4Cz4YUVHegexKqNzLmK26BXuIDMFxCZ1R
aZa1eZ/ntXLkWVJoFWmI0vasYhulJvYbW3hg6OF2iIdABeXaJjgNlAgsP7PmcXs+zTX7sCxb7P6k
+NWbAb5fdiz8semR90sNMenWSUPEGp1CXTMNuYs+9EmgBQJ1FmjtJiQlN9LdKllZ0VuLoLKAnjWL
x20THyoFKw1EppmsiuFL+Aaxwjam/lZrwVqO5ntWuPDscJspLESnjmXjgEGcZxI+myI0WeShbHFn
YVfP8EwbJXyjsxdWmz7aPNF57P/07XnuelFKiFzUkxRWaL1mr5IpObXzvJ5t17B9/KKMALtJ8ctq
ycTkUTBlQfxTkspj//nGCtSo9RFkGQuWSB5eOIzMAs3yuYk3mBt+xNY+xxzRqjkKd75G7JI/FUbw
sm0Nj9IU0qGdi5z2ayF9h1uZPee74JUIo89f6g7sxBpgZLSJAFtjOG0t50iadS+A/fykIsLbGw3i
fPPqoePEuf3gOEXQhNlI0/85byDzmY2+pbxiJwGgjDc6Eh9Mm047siwBpwfNB0bYPPeyXyMQEkxu
G7tN+82EpwcSKEeWbhuz2SHC7EbJ+8gNAXZgVQh4RCKLJ/pSu4Zbgt4fDwwMTLdRtGU4LIWnJ1I6
x6tUOPJ0BmRS+406LSnkMNxCfkS5VGdjeW1GLNby8PhkzrCkuDJ2ogmrXK7gtZ2zGbFz8IhC0Rcf
Kx4aO08GaAVvUxYyNxk7zReAEDYozjtBW/Hyzh/Im4mXHzi52QRghbRnG+viXW2CMyY2d0LRJmzg
zXhXzj6KZXzJGBKcsVrEkRz1QAdHsyjbz00GHiu/lYUQc8CM7xArcWZKTjKiR6l+CGDJtPsc7/Gn
CEFS6JAABRr4HQCEE3iHOZJ9gO0xZF2xZqinPZQvtA9tWjJEYty98c0mf6A2SrJOvjof3yBPKH+C
LHrY2gwzQF1GkVcgLSgmczjXVJgCInIIhYJkeuZoZcBJVdQyLHQsKLohLRVWKE0hiD4ymPPX//kE
9hrevGgFjHZVTc26q1FKqsOECEkf3nBkS2AKtcZaUyk2Kbg6ZylIzueA0zYSZceXCsZLFcOqJGBk
sOntXM1WENZuSQuNIpu9h1KBOSVWKd42EY1uAVILEje5K9QYQwbYl64xXw4xMpNlVtKgYLEmsomj
wiQ69Wwz86zTfRnrgidNPJFmUC+DPjzsMGgMiBUjO1erKm4fnRFRIJGaHRtfZqfGhItTFn4NAYdM
iQrYMpoyvzPchLgmRJl1lQKaXmAk83BTQzqNplJ4+mzh8/r1QNefSOCb+9e36lTJCHLE0+tneLY+
lyOVmzzGpCaXUWbIXqY0VcyQdf0W4bF6nf7fD3I4AcR8fd3OhkJIJqBjMCtM1Co6Jy+vyv8+KI2v
aQVHyfCsCDfE938vSPTk23zqnYuoOU2g+QOSsmiu/vv69VmPPiouw9nqOTsRxS8r2denDxHuN+6B
ZeLn+bQRKpCdQlo/nVFFDTg3DNYIthoAxAL1f67WnO2F6irFNOr16esW/vvF+bdBdvKTf98s02DV
1+RgbUOtpzZAQr7e+fXh5aX5n7Pt69PXN7WyuloincRRga0UZiLCvSon3ctp8/VhmL/8X997/eD1
PRkpeSXRY18xhi0iFJKX92EF1KUq3SEhkYtCRC7T6qMW5QZBq8hwWvobctjg49FjYo9CVELM2iWm
DpPXKPxGQLiPyswEWEwz5/J2QmUgH/82D4i2gRDcQy19EBFU6yKwWneoNBojE5i2hBJaggQc7dE8
3GMp5XeKOpH6zUQ69LWdR2kmhOQNzCZ0apCHY+yenbkQnsOhbDmQe1Gz8Y4twTQ/SYkeb/U4swlN
FGub3pygO5v3rDnVGgVBrZbyM0axQky6LsYZLvAm6rWaXNIIoUii1vrxKUuHSnwWKGwCfK2GYNGO
hCdPMIe+VqNZbkHQIiWgPochuxI9EjdWOdKKvntvwFWWVK1MnK52JVbWWr8SYwlVsEddOQFiNU6G
Ynpkaf2yeQzUoUrVtSD3Ye/BSIdPr8GYw6lRInNqY5uGUk1GXv2MncABHRIG6VTbwpJmeiKkdOs5
hOAeGjZdhciRErJCga7M9CgbrzIzBrXHhKynPmqJilcOIEIwgsGis4g/ChG5MRO7HWjyCDUAnDKM
eCWhzTwgdhqbFAiRLgpoE3W3vmDQ6gqrkVj/UCxyh3wk2sS8h0hqdJAoBMh0gx+Iv73Rg/jHl16Z
zfgCgcQSRW2jw3bwUSR3iwqQJqFHNWIBZJcPgscopwHTUazSA/pRmN94YjwNYNpQ1pyKLt9llXyS
56wLKsTKpIQI1AsGrQHyyNqPaFTg4ysYvhgNn0XHFQtCCihQMLddiz2QyNlldNE6HxHMVGPAnmWU
fiIWXPuidrcSS9uGUMztTINoWsbhVdLJDMExdytcWfEd7kenEvN8YynoyYliDZwNN6+HNIf3UhEg
opc/dtDBhmLot4jYKrtcLo/oO4GQotELBWXawH3/U8kKUIJe8MsuRhkG6+fK9B+4Bh2HfN8ounWN
5xKihuqGYm6yMV8lcdGuulJDswZ/bk2od4aB9kdatTc91CRvGCqwKixeGxGnIy7inHvxM3YeaLfM
k4g8JzZ6qjnGT15Ow2Ia4LYlqvpTCYRzYaZ4rU48IvQ5CqixAZghQ9+ti5HQMjBWG0DSJtMzA6mE
g4+UdJ9pLNAFmtrUSyTO36f6Y4TGsBxqiH3QPt6UPpUxssS2ongQ/T+DL03RoXOkw67pw9B/nnGY
8nqESrZ1WW3h07QbeCubRyD9VZ4NBJqSwhlHAL0GAEmtttE0KfGFpJdZrm6bSdVanN5bHfIsAoHY
rwGOgOa3MnsDFJv8JEkqk4ddP/RmDUOqs8VA+xGzIsOzRfcD6cFJUDeXoc5vAwrmSt9J/oSI6jzT
Yepaoouoq7w1oufdTMsYH73INSMobzjaDJXU+CPxt2otBUVaDnEJpVmHapNbYD3qaYg3CeeI1WLC
MgWQvQey4hm0CAzEqGDAVpoxa1oCz5YL0ZNDY52VWMvmBramaRdVNqThlSQK0wrBrudRjaJlUmob
pkh2x/wX20XA620xXqSMPK6D5qYPdNaGhrJhVH8iPbJUzVbYTDEwDWEmSJbjFHqK2Vye4mNcKaKy
rXg0lBxBf4cR6imd8qsN5DcwrgZqAkRFkvR8G+nvDmFCIhRr015TlWttSQ2Vjyle1bFCTIglgFU/
W3JCSFh6mYI3q/txVUg6uMGILrLgQYRVnEKBpiNW+ukJ/3X9DFWMzAMrsp9yjpE1gYz+KLZdXCrH
rkrOASLViKE16UpOLqhvi4gTllsrnJSNTD9LT2P53CJtijaMYTeIYaKOcsPe8QcF1XiZYUH0jBA8
kpXoUjghlNNVYd5wA+qxXyh2Aa4+fgLpGPaAiNQvEAkxoJ9llvVWLMt4m0rRR6735Hl0MrCe2EkC
evml2Q+ekOIGKGXlB7PULisBbWOE8P8Pd2fS5CqyZtv/8uZcwwHHYfAmEeq76JsTEyxOk/Q9Tvfr
30KRr05W3rIsq2lNZAoFQhISjvv37b02V5iBebMvs3XcGnQBQ/nkGKQazdIl66j6lYzBKWktGzlt
DoS+YtoJWr87kSeAHIC2S00488pLhXvUQf/cJVa7D3Ho0HhYSiR4h8Mmic9xSsSYyv9olcAfIH4E
mNQxgQ4A5+0YtqJrvXV5OKwjRxLZ0lfuJldEcciJS61juRtIp7eZapxNbmavogc/FLbTg6FCmmJ2
P69zL1/5ZbnkN/rdyRpt5rYMLdrprc1gWvpkkZA1DPO3sezumrylRpCO9m42+xNR7yFgpainBj08
OVQN7xKYQDCct4YFzCnviGBWrgSdlk5IXAyY4YEV7K2xJ2pYgFrqgOyBUKKoUHdW9oz9526YxpMB
3MoAqrZWc44Lggl9XREfKzFLAn2hgpIYxc8iKddZItfM353PwMT7zI/9EQofpXLl7WNm6MTsIutw
I30yJv9RYEMOi8anZeIVCLhXRknQUtW3L74rGNoNqorCZbE1hyRAz8w2Sw80fO1SpwJ4s3dNSppp
oeS+G9ZgTNORxaHokZp0EUrTsqM259WcM6bQWwdWFN6y/ozrkRDcPzDu32iOxWc1v8P79m7DmLyB
oufzuzhe5tmPzxOpFDJH26C/TeRXwspmNUA66kzeU92MpwaCJLrhn6F0mZiHTfcaGY+DRI+e+m29
CZL+Zzw5wZNPZ8ksYw1OwPPOYdj/CFsVbI09UNldXdG6tbqRMsBc7uucKX0qyEdqcocct/aH6Ppt
YzHdICwj2Tbe/B4HCDFqXMKQ0ziNP1Tbrp1w7tZS9LSbBTQeIDEXMZ4nOO0nXdFChcK6GYRPg1Cx
yGEZ3i247TmN7NtxCTcQkfrWxP5+sPQ3LjiPrmfB6VqIEtV24DxdV0EgT5WfHUcxd7jNlxqTWT6N
flzuweEdCeniQ1oYfCUFett3aA+2Nv5nt1439UkCBLxTsa7PgAko65PK4VMh8KK+XRNDdWeLzj2l
Pq3XESNOGpFqNSRzwNiUfif0NTk1gUYdlKRb0hspuY4SwsNgljvSKiLCDoNSHsVoAOucxJvtpnez
HtyzyJpXbOtcJz3UmwmGdMtiyBknintT4d+nLl8loAhUTZZ9A+uAPqc5VCtXPFAx67K8ZUEBu4qQ
inPhtAkV8I5anVtJkErtIen7+rVFtrip6K9Dd3h0wdVCAKj4yjImdL1Jl74WRM/PjVNg3iufukSz
HJYY7kYp96R7WXvH9+/b2ox3mjjZZfJN5Uy1/TNL02rbYsNGDsyfuZd1ZLTJD3iUUNug5w6YjCla
io/Gqe/y0gYqP88Q3zh53HQCrk1iipCus2hymZIa+aZwx2njdI3Ej800wmBkykgiHmB4M7l0Pkrm
vrCfzF95Q2bMaA6w5AciEuJ6p8gXoqQaMozZ/MAD2rXZoMU+6HNy1sscvxvDJCzJBBENXtmgfbbN
zDvXPZXd0ip3ZbzYEBB8EhQrjmMwg+bpxc4CDrFjPW0P8zIrQLqehuZmdGbkjAjCWFAfRNqkDzr2
k22kaa6niy2yLFWMfn6yCYZOtyLvXapmhBP4cty7A/YjD0TRjQcN4ZBlfcT1KqUmRa6GI2ab6cnW
g2WO9XsKXz0CBG/ntMA7Bg0+fM8UFvyESf3KVXN6an3KKfVQcM2zzOAyQUXCL0D7JJDZi2lSF3Ed
Ie4r8iKpVFPzc0KA/mPr4ZS3YUE4KtwgA0y2hI9BZ+rKIz7GX/VEvpxP5hqVk/ZDkzw0G0VLySEb
SF4RB6CGNIpUWxwaymhFyIc1vfCus/lyWxBQ5KSwMJQm9WrPREY2oc0wElOSYt2+G0Y8centCfur
kmbfTMjRWUVQcopR/Xdzd5jxv7TdhTDp8OyZyZ3lDMYzy12bayfgZxiuTnvsXSLoYQbeu9p4JGJ3
HxQsFJSmq0ka9xZCLV30Ql1YDK2K1P4xLEh2SiwEPxCeQ9thRr/VvffB+ErZQbJ88hjlZLsrFbk2
Q+hXJxB3Aw2JbJ+yuD+oqmFsqaNDS6ffaMxgC9yPDOgFw4aleWvMeXHTDXJZhZr9YSJgu05BaWvN
1LnIUIYKG/eJGPK9IqPg3hn6fU95pA+D+BxNBtJ2Ys8v/D4ZThN7XiXSZOz0CFNyXOOnhbOA3Ln4
fYy5rJoRZyO/Fk5oprDYh8Zi04hy0yJ7bQXD6OSGBM2FDvzRrPlW2oO97qbmwxyAVMk45hStSMqM
5ncRmy9RQqtw7mnLe4Clkf/T6g+maaZBXX9EcS3WNkR5zl18+BXy/6im+xFFPcuuPL2Msf1kKHKI
TB/Im+nNN973IUR+PUUVUg2Se5g8NNm6iR6yeXqdl6DT0acArMv8UrTtyxwRrZeF4VMm39q+/zEm
wPUA8pgEhCm4LHEM5YvardWah3bMcYegIBHliF7BO0A+O0fNyRbmRzODZMht/6igDdz40vXQ3vaP
rU+iS2oOv2y42LeexBXSxz75UIrUVBln7+7wWpWl/Dk7T0WcEn/VkJRQzLSBknFpOtMJan3Kralz
HrkgralG/dHXfr/rfHp5cGtg4xHOvIWgRN6hQNEIv+XTmOksCGJUSWfEI4iGby3SNwasfkN2NUrJ
gvG96uMfcZn9rFRYU9Wt7xsR6FOBlrLnqqqAFfqtKUjTcuhHdvPrp/bEeDG1sfZzDhLcinJb2wE6
gHWTxda9aPqdSnPWNEO3KRjBb7UYT30f2nsrtJnwR+eZjBJqCYrWRTXvRugaBMJO2A6AqFN22xML
Sc1lMSYOJEiQXlNRENf1KhpmJlNWdYfHl9ZFzbkb1c574fu/7NwoN4luvxcu37gVBxXJYe6dnQkq
0onatAazIsXarvKw0jikCWld1Fj0EYyPhLo0Pr4tvnVOHydataNC65HCcB37yGLAxipgQAm+9H71
M6ZN2RGHKYMhRCGPB7VBwMxIE/jmp5EjJxLhPK2njD5yTDPOcMjxbpvvhcAFFXibqa3LfeOUDK8O
S7mgj950274TOTLfZfLez3Eap9rItjA/CrSLQJUMgxlzSy3dZx+EKjx0aRNtoqHV/7vDDiUo93/C
s91+ZvEfoLPjz78C2r6e9SefTQjnX4IsQSV90uekdCCg/YloI1/wXw5FWF8xoXYsqUDB/f/AQ+tf
RBpahBGalvKuYdj/gWiD3mbbHnNVkzxusG/if4Jos/6Wj0ecjCss4XrQIk3bsRwIcn8FtHWzDdNM
6/FC7dxfCxbjFUU+iPXVuA2rqH8pHcov2qEBX8eSdmLD8Cq6uGLxqp/6oMyfWUn9CPPy1I8+LAK7
uMQuoumI0d1CuW36xiEARBkbzGUB1vfEqzi71qdM6nkjAuVpxOPiuZu/fBH/RWyhXJIay2wKy2L/
8//+H7l8MBClllKKZDDPcgma/OsHc4qpSv1I95fQsvPtgKfF6pwfs9NIJgFhAbBGMSnLNUWHBlWk
1q13aoYRXGjk/OqiuTr6I/57txrPloDraGujA3Pcu2dAxGtzaPS9iiMM2MDYd2IMadp7AcJHLyAm
doh35oiQUmlBy7CEhWK1/TpIaGDF9ES2rln80ZXRQGKIZ91MTrdch4Z92BcQGfSQHFMwj3ifWuD5
Ez1RdxTB0cYVEhiGB+6st1/0iGrFVw7tPThMRrgvJs94cufKhlnByBqGiP7++Zi6f8tUvx5TV8EU
tHzS2wnp/NsxjeFquIyXFwagbtNDaNr4vaNBr6vwmUwBOpPzdDBmkuXsGMRmUSUfAMl/ek7YbmO/
to4tedsZaTF3fa/tXVfC/6HMgMOOtdXYyCfC9NJHgR+NA229ELSAJTggTiijnd9nyDl7JuiEI+Bg
dDxkzqxSbkhWovdeNig73eRpJFOYPmIaxtssqmhgWnl5cUYRIaUJGuIjfEETw8vuehSLcOQ7/IQC
y/hkDeLZVhxLf773Ijd/nUK5opgGbVlW0TkV5ZJzxyQpRoIwzSgsLPmYkrS4S6Iuf7U6aMRIdWw7
e4pzdzj8vun9eDxMEyv1f/4+xL+fvMqxTRAv0H6Ea1t/SytVE+O2UWXtpZCIDefy6KUN7eg+MXbE
ZAF5Daz42EO3O4+9E2MMYyIeEEZiRcsKOjkQ6nHRnWOelpwre+kLdytmaObrP79P92+nohKKYFZl
M+Mxl5u/QSClOYZO1YbFxbQMlm2pPBduLtew8uIVeU3+f/Ny1pLp+ddTf3k9f0mYdYj98ZX3t1Of
rCBSO5qovFD6BkJkMN3voFMYhiXXohHOZerSYg1H3X+qOaFuTKddub4ujz5T+VA75qN6tCc/fO1s
M9+bg81whh+8JiEabvYrbTDMmtBVt2VgFmgKJnUuodogScMj3ZqBe/5vjt/yhv/zB+Jcs6TlEGXm
LleT/3zeKXjouLLy+EL98UNlGNJVtKAsPNEwXIX1behiKKIi3q/bvjJONiMREgbEfYlbP8axFa56
UmM7wZPsidGwrcT99SZ1/F+CJu3ejjkFJzGj2gRGdBxn5EBt1Gws3TCyCz6dKmasxMg2k6AeDrXX
YNjPe3GYqQAfzBgDWduo7GIqPMGUfNUbAPkIM+ZhEkF0oWYOc6HLkM3l1E78uWUIoDdDBwfTtEzH
s0FXVnTUnQuBDVGoyoaAB22JJfiFxQjZMVxQVzqOxcnziGyspnTeEfvXHoOSbLHK6YrLPx93+e8/
JE8tl0c6DpbDhWQ5//5CLzVdLckCDgzC32+7YLToy8vhwZPN+xAZDLw97fmh8YaVFU0/U+ElzBMF
uAvkJzU94dsGHt5dxLoQ+JEBochSwWMyGeMNwK7kF55QWj/TT63Ti5Pa+9Fyk49kydfMPWpfaTRN
91BpiFGQGSNR4RIiKfDJ+NWjUxOOkTXAx6d+VrdWPd2TtTsQwzMvwZ6+sQ8L8TRYqYOzonZoXXs9
oAKTVYg0603hjM4uLty1QSrbjrpdzQKsyC4hdqI+aL71KTWhzK6aV0c9NFY7vnmt7M5M0//5AFu+
+refNumEjAiuz1wHXKhaALJ/OcQuSWlmE3X2uctRoYAzFEff0+JotiMepBA7aza73u76j+vN6AUB
Ystlm8YwaHP/fo4IjB8VleW/PPSXTaRKBOl4yxN/761v8+S2V1OFEHDZ7/XfAUn0f9792nJ20VTC
/cGJ7WKrvD5owP6iLQZw4PcTr//4esnrG4xyM8B65Lx+PWZf38HvF5/8lC8jUBrcddRRJfwvPtPv
rf/cr8Ax5qHqX47U9RnXe3/7WF/v6fqfrxfVVX6XiBWLJ72VnWcey+X51w0Cp/FQjC5/X/9zvZmu
h/961+GUTesLATThVvRErAVteDJwtcTC8ncAF8tWw+1b8BD+iOvNqPCN91iMAXwTnSPnP0g0STdT
9wK5/4++dMRep/YpceY/zLFz6Y3Fz10afWYj9X/S4L9XBMmsEk1VaFAeIvTxSDeqeiGF40IDIUWD
74bbuSnerJjpKrk+50Kb67hBnqiL/MgFH1GfyEgMKIw18Ho6sAF1oaoDDRfCRaSHaF0sayEsjA+D
weWczgJZE4AUB4SVQxDHBKdieUgV9jPPyTZWwDrRM8enoWAY1T37iD0FeiH5xexsXgq+9K2xi9F/
bgfLfWs96+LGP+uEnIRUJefYNvZ8beDp3OaeGvmdDn1KQcmggAnBHsvdblopbSCBy9HV+168hfP5
GNmaC5Lbw4rH2p59eDkEWDkhnowpmROZ5ODbJZQ2AcbeQ1fmXYHbz13vluAGXGFphWe6dtctQeIY
icT7PFK28mzCdykbhW10NDpzMf1OxEn6ete4DZLSxjrJGgtNVqbvKTDOqIUuITLE87J6spwGCbpr
PSZhc/Zr5B6znz/OIYvQqq22td+CvekPRhE8B34F8WDE02Ti4dT9D0WiRpMVIJsEtdSxrO072/lI
O3jkZWVvuwlXLTEY2LCa29Fwi60XYpZCR0uy34rrJR23JaCDnL3IdQ9csY+sY4npirJ4k3jNivRQ
joPi20vGH3GdPaKTMCD+MUqWDmYrNW5CYZj7SdW0ekd+YIXXYCrqTrmmQ1j0cj9GlIwdFI5N2OF3
kVzeo/pE+2jrTiRt0plLGNWBCVOqmG7ESGPQapGozTphdpMzFKcK+FFW0r3HRw3SKs/Ghrg+UMNq
LsFNwWukSY/+ShkWAEGDtog1/qGG9JCNr45Mfrql3pRjA+zISR6LsGxOnlSH0kyn2xL2/qYe8LKB
+bNVdMoMioFG/NhxnYcBIk5FnT71Ji4m1I0EHoErG+jKOtkuoEPYZfJ1TBA/ExR2W0WawL22v29q
t1l1rPRmGgqRjVJOl667DskEM6Sl18RGIoJoBayTEMV97cBeCsS6T4pnUl2XuEOImCVhpdp0SqR+
+BinkXp/5zC0JnNG0Qm8llXRJUK2N1dEQFZ0jZh19xedd5SEB/MU2pjxGooS5kT6lIVUxsXhJLyI
xitY7cMgpk2RqO+9Ed4xYGUHr01fJ22Q7Eoo066w7MMUYLSWqXnIQyzZjso4Sd3wwQEVy6kFHCz4
zF2jW9lMNjbhiJJeyu5gThXC7XC69M8qye4WvJ3JgIhMDdTaPBM/0XrgcuSYXHTroDzXTnOTyPYZ
EDV0slmcDFUOdAw4lUfcxzPzyxvXh9kk5k2S+KjNQnz6tHaF2ebor+tv/IZqVFceYdQpcCaZk9FO
HAp6vVp+MzyO3yiJpasq2EAOib83uaYINKYnzyVFS2W5uCm182QxQ73hsl3sehNhNLnzBr4IjP3U
f255h2j6Y0WuVvRdkjNWLkc6lu5MvdV4NWKb0c8N33qFA6snwaqaOwQoQLzj5DzWHtA5UoQYILNV
UkYslKbJOcqCcTJjVTQnTvKQeTGgham9b82EkGBnr+nP8gXYDU2iCl1jgFE86HzAMD2CPNCxgPbS
j7TvhxsOZOu6ODO6t4gW90jwBlpV1E5kwzUrX3eXSd6XtWHtxwCXcFJBhR9m2F2R+9DNlre2JxaN
Xe4fm4n6vA/libY+VLfMtLeOwMBR18axv0PwYx2xOyi/k08xjvuQ8RBbBc4sJwAkYDX5UxGggww6
R9+yLtqRRF1shfzQfn+yNA0L0h+epeWdVMA3PHcRAgvQ0VPgI6qKZzzhiBjGjiqqVYoRQ8onJ1i/
zXT8kjJw3k5NS6CRVW/BECLwIDerGhyyL9Nwm8OUGEFMAyPW1Q2YcojzqnqtU/MRhsb8rfCRaaWA
Ogo/EbeG7b439XiJGDqrfN7qwNIbpapNXToR0ecSMXoEXGEg3xNYpbEdl3ZWYIzTfUnNYW0u7UVb
MIO27SdhZBEFnJIRgPi71VR2z9ogRq8WRr3KDZQpfucfURxIeCv1vUrGp6Sf6fpEZ7MPfpHa90vo
RShIYJAkJgX5z/huFoCwRQTdJ3Yw8MRVRNNv1LCsYGM7gybLQ6O2lMWb21QM0vzIb3rZr9yGVVMk
632U0+1pcIQdUEE4P8D876YpEO8WON21bzrDsQ99g4I6pu3rFteb65/pjGbOdKMR4+rcr69PW54v
ODA/vJDXpvxpPHajHmlxZ7C40zB5Jl/rj+s+0EueDWRrbzXX042Tm9Zh8JVxRzQWBtplH4X30OdZ
950eaLwqyea+jF3ZnjK94Fv9xvjW5836ui+a9NON4hr+YBljuWcpRnc6H8pjEhXmzayyT2VUzU8r
J2KTRse74Qi8GZZRnii7DGfDjAB/mTr/MNxwc92UQw+HM0VRkUT9xOptSPfRPDcPBMOQkH3dW39O
pjb7YSkyujPTNO/MwusOXmT0G0Gp5SWo/He5bGnq9NwHKnonaRcChxlGp0F38gxJGgC5408fxPet
B+GitVNgeCZd6yemPMeRVfOa+AZ/1/dCPJg6cIh0YjPTebMd0BhTayCjJ5TwbgpHcZBtVyOZaOJX
ZXmv1y3l7FySPLLedOgRva5Gh7irNrxEq9RwipVA//dR5OWqrCXWkBDmEHHJyZPfNLCtpsnaKVRa
D05tYRtbPsviGW3Mov0+lsjZm9kjslGV/sGdghQ1JIqAzvaerwdIZPU9l6v6LZO0rTgPhmMNl/wi
FRlcpWk1nyXO8uumRIZpcGGlfESQmu3cEtNPoeP6MbNpP1838ZntepEXfBoyJnGQyNiLT9v7aBiE
KtZeKV9R9jxdNw11+DgkS9mAVIt1U8nyuOS6XRpaCkzVNIkuJEZ/HUgP+UNBWf5RBKg1vBAIiRg6
8zEo+/7rhQckBpX2aDWH7EO2NPG1mKpTa9bOpZvG6TZC4/VjcN6MObM++4D2dd035qnMyu5iUR38
2oDEycZ2su9J3FHxN5rg1KM2uSAqJQVososfOFazZhDfczfCK+cM5XlyBvvcl7A6ry+BEaLnB2e6
IlnBcJrPgava86BdMvWSSX3HNP71VhpNdbVT/tkjr/osKt1CwPG4Jrd2dgqwZy5vmCmfvIWrU13K
0bBP1w1MP/E+JxhEy/txAbvcFlNsXtLM6U5+SwtnmOf2k87P1wvlEYL/kjSky0Twx8msSU4tOul9
EKDxtQV1CGD6Xl7fMXjKYzQRvNGRp/nRwsG4vor0B4BcsRB3GcvpY+erah0x4n0jse7rY7dNiALW
LoALIk7BD8vQtCzuv7lxyaZ8lLnj67H8oL1PQ9sjhdK01pOTRd+KSW+urxLYnkQb5u7ixEDRZNeE
NcaFv+bHNL3TLtpe99MZUhCK4qYPcmpQeXPN3biukbz3YbG/7icaKSVESTM+tJYBP8ib641MOL2Y
HhyuW6RhB/aHU+IBRbOzt3Jz3CQ4ZLWlylfC824JWxs/Y3DSK2lOMa3x0nqUtfmD/Orxk5MHJGzg
BncYlpuziTLlVi1PMK3sRF1SvmQWnTnTZWETRNbwIdrj9YmWTMZ1R13jwPU8W9v0cjeuV7xc/1mV
HkFaU+VeBul1l7HCWHHda5ISyjKY+jlpWncva0JEyzSePtGCW4yFn91IaJE2o3LvZ2b9YlHgu759
0+2GW8paqE3DYLwTGe6V6w77fvzopEqfdGvbh7hEPn19vIgqFpHd8K2aSmYnRdLthlFar7Nydte3
WNpTuKLBK05JF9v3MoyAcC0f3E0R3Y4q8x5IArOO/cRY/fWPwF9ZmY7eCV4CVm40M71iN303QTNe
d9mP0YRFOGbRbjbBQzfhjPddFmmG1wJdKwSEi7ZGx9DG9mnuBgP2E599rKI9ZZ75tSwk6zNBazoZ
/flbBZtC6Gm+p81B+IODDXisUIHGtP6ftGd8+3pXFj+0IC6HOzOWztkzlo7r8jnaCMBeqIqXfkb6
0BHeRmqahghkEovIN6/nQa7rNpb7iHQtlEgBNWKrfPw6Oi0aGmjwLWN5oC4yaqOvvTYCvyeF0Scl
huww2tnw9QVmxtHiQv/hhbXe2HbBT2Ys3ReviVme8iENgSvl+hPT4RAgsuBnB47d+bCSrWktDjwu
3SG5vgffsRrsfuK9CzyyBypYQB1JK/smcT8MkZB/Ysv6TDAxU5MCbLvrlOpcpTjYPDUBCul7rqr6
0Tclsill48cxWawKR2wH01mwYjq7Zebn3SXdTJR045xLv4UoVvl4HjSZs/N3d0qNe4sYciQzIFP6
dnAIL3SnFe2XD+VVtGdETDrH4EF19Px9nAxAFAPQ62PvobRhDRirTp0VCuHb0KF/7cc03kj6ezIy
54Myxi5LPPmqLcTiltX3yL87aL+Kc7SV1biOehwNCI/rY1Cr6usmzIEyKupJy5cGmXqRMPN74i4y
p/yge+uIFyDaenEAZOg/Hv/7dteNrzc2FpCv547aiXCEggJdnnbdwXWLuW94jevd3w8yjPu3JelH
CCZR8Nxckd1pD2TFIeCsN1rKBV5LIGMLk2N0DbQhafFaKIf6S8wKKDK6eVt63Wscved0uJgQE+na
LKmy7TVfdrlJtclct+qZ8xeYgETQkobUxRxc08BdPhPSwSHaZO6n6sxpb/j4y8om69BqlRUouUxz
ERiJPurvlKPdrw36Ke0OadlhxVlurvfSo0lxameP1lOaDThlo/bQmb9K2uV/kr2veO/JB+ErfXTG
IXQ5f5E665zue92/xzgjjiilUlI8UGPgeHdkfZcr+6TCpgWXAcycs6xdW9Dxb8q0CeC0sGBI6v7l
+uGojlaHPL/JzYqRA6HYoXO+px17NVipbAoVvwiQ9jdt2wHZjUD1pTyhGxqyeAXqKAxg4hSL0thc
H7v+t2iZorvEyUQaZ3VBtmG0CIKKQq2YKIQVJrTrG4vsxF+VFau48spGnxNjsXahlWie25SH7da4
J+27X5dWf3FwVOeapaXC8iyKvD14nm4P1WS3B3BTgBkKVMaBq4NDQHrkiuoVApXlAHztXTbYja5/
5zFKyWSUeklY2osgwSBC5MMsMBWHDFW0WEwUxHStFx8EGOaYwCY5Izd1+4REsa550E6hFxcElBYN
aNJqFVD0ibCGOF0MjVArIer5xmZuhtfYiTeqrMk0CEmEZrHodDL+YtZfifaIuSlC9ti1pDcKkJH0
9qoKMp9IrGktIpvUrjH4MbTtz0QRyOTpJqW9Zl+cvqi2TeneZTOMPGscXvvlFDKXM7I16j/vNXTO
KPEbQ4Fu1unXHarIXdHYr3Psu+cgO7meVvdGWUdHhFrMD5PK22t2cm4H3M0koDmbpjZYpycShzPJ
IatYxCCEcDe32h2wlKN1svp0IqCr99d2L/QFIXiyD+f+tZNYMrrEzo5F61SP8wT5Jp5C9yzd0gZi
ZmQI4yN5SxNSbQKyrg74BOxDACeGRGHmFmPA0phLA1Gkho2BoCzuPC3hfVEgDsEbmtUSPDE9I3cP
7tPST9Z2RuqwNLP50SioMvI6ONE0NVtkp/FBTHQ4EgneMhuE2FV5Zh0ixz8j0lFf9rovD5iuy2zb
2ukxYYl8uN7ko32/aIlYzlqkPDGARQnD3e+b1MAiPZR+w8cxfoRp/GL6Hqojuw4ORqlf3chYt+lI
s4GCiMJGeDANTnnVf0h06WAqrPvItuqDaiVLcC/ZRTYLnXXNzJ/zuo9hhaYcIEs028EuT1f/4u+b
0kUjMDcWnI68/B5E5JMW5YTQ3PW+3v+wGO7QgqOMrvpo9dvDRslJ48R79Ykr3becoOiDYI8XmQQT
gnnw+tDVRni91/sJOgwlX2eSa6kqot+/CQWnIfarFhCjbaxNNRIdRE+cas19jkCOMzHEYaaDhHJw
G6H4u/7OofY1jIaGP/UHCaatC2dzP3jpdJT5eEqT0kd0jNJLKS6jdebrr5vrn+QPqgyFAv8xKZ+7
5VDur268601uk9gaFMVS7IqIZVtuqrDPAHkiHBUmyugCZmzZm89+wygfBbyF6423mD6v9672z+s9
dgZevKaXn2IdPXSL8fN6zxmDv/55/YdZKVRzbrULF1fr9cZeTK1pnb+EjpVsIuETWrHcEHvWHoLF
xfj7MS9FE59EIb6hxcQYEAbFJDwHfeapCrOX+6JDd6YFSrzrb9cjGS1k8+XwZQ2H2KcZ6IASVXUU
vodhb1zyzei6URr1GNstc6AMTQvU2sxD+er0M4Uax3wIOhzm+eKAGgQEtG5ivAiXHqzRdcgdmqVR
yrG63rjM1m9KM0bOvRwSnUMnEJlPlXL5VVw/TtpwDgUs1+FIFbanEceln6aWCSGr4aqeBNazZZy6
DluasxP0nBvSCAnuKa9peDN2tg6jYcTi64wHhC6QVchtuSln3wTqmof7tIUzhX8hu8kVp5pVmHjf
r3/7pNgTsZztrSEhJ5eqGvJdkHm1X+EkLtaZHXAtjix+7NqywTWrELtgoJ+vFl3Us0TRL27b672/
PRa6/BD9rqbjyu9Cd6W/rlAbnJM5J9Esgu2clmlxolfotxSZSzgvnofCNxy3uFg7urssxqzSeU4L
7CbmmHhwLK2NZpn7SQ+GJA+fTDfCZgDwBjDJhtqArBCIsx5jTQk45HEbUNGiX7ZR8ZBTBYF3jBa0
jnWOabE+57IZj15PUnb6FEl/fCza2b8UaAxK2+gPiU9D0I7oLTm0xG/cEMPVFIfT3VBX063bGcUq
8FyLAqGPwr+1Bto06KypxVryJGS5zVM3us+HNMfNaAFWiPKQknKyLFeUvKB4GR5wXZnrkbDNFQjv
4UFJyTKKKMxdhHXZQg99jwydKrFr3wdejVTQp3XToIxUFF/ehQ8YNq+X0ToBBC7TPj0JdGLYNBYj
NIFXJ5If4TxFJCr0eeiDX0l+Iiquzte/qMUzBSwX9mOC1771pfM24tObDCU+tGO4a9sRqC9wzryN
Diya5XFV9XQRrEjsXTttXpu82ZZlIh/9ofzWTCSe+alNTanu3J01IYCxZvlcmbJ5c+jz76tYIFYO
i/atFDN50WFBU2j5rwe1oZYZ/JLKB9CdhxNwKhEZe5OImxvVT82bcqGNeD5oEgfpvWvP6zQv061p
dhGlHBKShvGxu6Ru0t5db+y2ihFPjP4+qVOUElUpPjujQTyQy2cs6yScJEw8WplN95p2O2uP17oz
vFfMf/GuGNIzjRS9NsrIug+Xe1M851AnFtaRA6yBVj1QNDI0HyKSkG4tCel5mqdyhfZrId0gIR+z
5P9xdyZLbivZlv2VZzlHFhp3NM8qa8CeDJLRK5oJLNShdXSO/utrIfKm1ZWyLK9ZDWtCU0gmCSQB
9+Pn7L027NDUROaGh/jkzaxAeUcakxlL+6CLHJtBZ666oqq+BNgV4SFomm1iNja2g+jMx6K5o25o
VyZ75dc+egyy/hBVjvllJH5BjxlxpG5UP3n2mB+LsQdIJR/pJ5tXrQ3JReAzTi04nYHQM7K/sb3E
eT5iBsghkqQZW2HQ6vumVh2+ljL84WQtTBuNlGhr6e44NHX1pWHA0eHUu0Vni+hrdK7kaj8wmbKf
kthpn1xcsF66hI626bEZO31b8C5cb1KH1mmL8+eTnpCkR3wX9hRGXRN/h2+Nra4AnJF3F8duABby
k+Uh2jPMmsmNBwDViWLC8Ob49mCMuXjxRrKw0YN/HRBfr8M+ja59Pr7VYzWdGYvS+5aOd/R8ad/L
5WXu57NM6aMrU2ScWDzWv5qbLEC5f4f2ad0hrVhZTTNsktCd7h0J2aePmbaFTgbhC7FIMTHQtkNq
T2JznVebZuUqHkGWVlb81deUEmGzYq7dvaG7cjej1mTiBVH5FAS0Ldzaf4+WVgKtyurMgKhbeyS5
7qpMmow+pumbn7tbHy7CWxD0KKLymKB43+k2lQky3BBT+9iqmhW0npNvY5Rs/MpzfxgpOUg7ox+i
PeWZfyrhvrCQxW8IIKOd8mN1GjozuO9gZc9yfLGCyHmupZkwQFwY47FpP8uw/uPHzz9lwsmQVFIq
luTRQg9mcR4n8SrIJtzXIZxn4kIFTrHxtW8sFHf28FNLc772MYBJPAa3E2IAyC8BBa6gAyxdld3S
tSRTpomYlSYTfRPau6b7LVCM75F4xNBzGAQwJZkOkel7D7NlLmMYOJDCmYenApRCJH4S9A31s85f
igKfBeIddZtHVElJQE6nIqJvr6YsfR2SZoc2MX0WyfhGmGW64vnwP2zt39e+Xf8YyAnHWUtC+Vwe
aP6ECWRvD5evZFkuyd7pJGJtAgr1afJc9ymcUX+nVAR7w/skZUE2d8Z+uE1y6y1PovkoZt1exOxt
LDetvlSs7CoVz72L91DxzBeOgM9rRMD4J986chMt4fB+ScQycO1Od+1pEq5En98+lnX+ZNVOu8WU
8Z7jWgWPYnOu0W3yoA2NA7/DaRrNVf/C33nNGqjGbc2D0TAqXtfe4hRr6W9NQcURTQj/ZS4Ba8H9
yHBzvzpM+FVxHGvTunVqDWQjNne1CDsapvAXaCUdaDMla+kO4oAo3Vz213JrtJncxjZ9GSfM9S1T
YQ6MPYAWZO0t4F/be2wmjG66LNxTnjnM9GTpndqsi450j+a9k0vIjWb8FkcY2ubc+BpbBjO6FJqB
E00GLguj+abH72IcmMEOTnVx8Aqvi6a3rjrtvoyGjWunVPKM9P+9aazmMY+q6hQu/U3Xb+SHjw8U
16dupfU0WDbsKpzZDzgr4E4mOqfyXYKGZ+8jrayNEZeY1F3X3s4hBkrLdvGipWm61zONOb+s22Mv
Ie2mTcDprPXzPWMRNjEzmqBKLWCxpPT2TL/Ki+gCsDXCIO2uAj4j++qhaqCy+20JMeaf3yAW0o0T
2U+u0uPGDzL9QfbvDjWysZdDnB/9cvlUTOexzhLnaGYkFlchc1wLf7PTy/EhnkfjuhggP3+SLjwf
9hR9gcyABGReaKlhvpFe4nzP5vJ7Iy1stXz720gDxcq19wHdAip4RikGQC2ur+2SLQ8s5lmPCC8s
gmvegv65iNPp7A7+hKBSGxfHFOpmmvQiJTJvtJr/9dKAvTa6H0wy7oY0RFhoOJQWyUxMUjmd89hK
nxNj8pBFETMfFykRWlkX3PJUknbUWnBc0Gz9IAwbT30MSIgxVfqYq2PTaP/UTK53ikzjUTsRd6HW
dEhde76WRQZQG06LHosYbl4bA8rPSZ6ISQX5PExr1bU3+JCPw6CDx9wyEMAkyV2nkD2MbqCvLFFe
6V/zgWNVtbxD9E/GpQ4psED5pcOzMqfuQvPCv+oWwpRR9/JLE8egs/AYjaFVEfqKQXeudblNiJe+
tLIOSABXz5h+XhKOh1/sMQL6C+VtDOvqbZk8fiRxXWxEOrjbSU9UaIoBAu8mvwhyKFct/YWTMUzt
XlbFNzq8t2Qe2vdDFvm7jPbYptKpue98Yr7kQABaC0egELUm15ReeqQIll0eEwJGgSYl5IJmk/xq
VspdjvDDPRJ7dSMo7ZewxmQTlRq2XrO88/A5cnDz5uhYv4VLRWmMBxczxLZMxLr07x2nBgvY9/1X
n43F7YJ4S78oRx5kJXdzv8zvQ2Nj2nP3bIQpRPcyYasL6SjNcEsd1j+i0bL0LLXziO3YPbiJMUNT
TvLNgAj7EAUj2bDMPhjh6w81MATqGkXOfMRUjXSQ84Ad52S7yUPtwz3IRVoecOHh23VYsEmpJJFF
lcSoOxEMAzOHi+pbFp99h1xsNgaSpLCNH0QsNpVX5i+yMGmx0K8nopQ9322DryabhRlH6rHy0tvG
05DTeze4TWynxawd9zdTmUQ3CrDE3iqZp9odsyy3f1NlHTG8xe87etZeBy17WBK9SsgTXDBYUbiB
pVXpSwJ+PjdxnKxqpy/u7BQcCZfA/MniKMTb5qLA8mJFRN8Q3VcpgEIuPYclyvKl6tR84AFuiElp
mYzCkS4n0QARQSquirgBOUysiTv3YNeDmKiNyuz37B/Iojq7uQEU1dxUCbt82UyY+FUJAZIMWCuw
yXYpcoCE/MlN44/NDWflq+GiySLh/nls8kuddQ6WSYhrhbBp86Wxc0OZxe6m3+K2Tu/GTtY3ZmZc
8hgANHwZ/EuTiC90vgAS52Z8znKiFRSYKysJgUgo4y6MZly9PY8y8Aj3pcmYURbdlxZraJ6oa4sb
9WrUs3VsZXz3+Vsqs5DTKoiFVT5dKzt7ihLTe+rNlqQ1K3jpEwA5Sf3Sj/uR1skDgBIawG5t7/uR
MOEKNK9f0ifxLLJq4ShF1bzpnabYRwaljpJ7m3HFu+My8U1L+S7drn5IK1Z7rZT71ayJ6yrxC2ZE
/66dFhtNlLynHQjPWrrFoY0IUm3RJaXFGKyVEvnRMIR+zCQ3LOOPgx9EGsO+BE1iKwc7aVg88mnQ
lGpa/MSgg6Lpa9stx13nfYxAT6djGB6GOSCzO8nOU0+dUzY+bkecFR8tsuLeXBBwmWcDghlnjB98
EunUjS8YT0jGQk/BgMkbX6hZEFKGzUMnnI1dRdk9Z4hiM4AaIPUG77CkgbH0DqLL50syOvy7hQWN
EOZ9I1rv6fMlo7U72cTaJ2p8GRRiqDqN0n3iQFmOgCGYg2GewrjLLzpkOxYFChhrbLND3sbmKQsH
okKUrt7pVN21TvhqSOPw6eQOZ5aCtOP46nd+fi0gzLPcpR0mX+FCg9aMcxCk5HA78j7fTwsTwGDs
89TODGoIEn7pa2PFLmVdwwoItmsIzuqJeiIxvLwx6daCL5ruWg40QWYALetI/vPJ9oUEnXFQiUw0
5INwji2iPYJXrcuEUZMmu1dTmxgpnPVZck9ybhuH/L5zBaG2fXCO3JFogq5EZKYYOBuIWjwPbXZb
1epk0vgGSLrPst45kZhLde0zo6KJGTz4C6Uij9614wVfutKrTjnlCBrRksipURa7LxzyidQi1fwW
gcm29+zhHO8tsyRkGyfss4SO11vmcKntZRqotHXbRMID7Vy8Wk1s3aJjuSnapD46nVs8e4UFY6hO
GcjU0TaZYOOFfpp8HacTnMaBzPSnepiGJxsjtd1k35ljtRdDRvqeE7BivgcCcgyh5SlVlph90vri
DQxeTT04aLM6RhBm68Es9TBdlhDKWTzyQ9sGDQUGL64G+tI6ZHMnpjrLrEkP1ECY3seR9lkpGQ8P
pnyK2/Y2KgRxm7YP5sNGkNJEj5Uz5+u+y8q3oooY4Hjyh8OY3S0CuHyOpIqXwb4u/PSkZElIqROa
F8Wo5YIcrz0NjXFuCbsoaEu9eT3C2rqNCU+NwpeWnvCBCR7tPo7v9JzvkgYbU+2op7C1u3sH8JRU
BVN66lBlNuZHBzcChCUz486CsD0yNT1K36NlVCvni+mDAk4mg/Z/xvDadpELjJOXPw7KolXv6+/J
nD97FTKdvktIARgh1zPUFjv6eo1lh2dt9f6j8qpLnKnFLi5PY0mTbGomsiJZ6VY0PajezIjIGro6
tyNABc4E+sXVpbj9/K04Bj1flESVyKqkZ8iumSdmuGVbBfVbAZPokVmeJ1t+E7S01mVnvKh6Hk9h
Vw93iYjGO0tWgF6xADK56RARMU1OJSlr+QihhRPfFatSvWmSLjswjyFtAuHlgem7Q+cjcs+pXd96
SCBa344uA3ath5Z+Bo5G45m4bEjMUuywpqU7x3C8i9slNwicqwdX8jAVRgnXVoBxC3KGIhPNyYKm
6sG34oAkQAAcRl4+23POwzeruxpnylaIgDXWt57dBCxDFGUUDFaJlmEiuSvrECM2Sbgtwzm65CL4
4yUJmuCEg1op1qnqQynDvfl8MXSLGAJfIC2XgPDb1qSNUNaPiP2te6+DwWsmMPqqKMdj3nAORQAB
HmYefXFPcnnsNu19urzUJHkYAgWSR+ZHy1R1YxElMJjZm1UgbZwmq9+600xiL9UKrW4M28zzoCK7
XbRyVFocmEVb29yv5boZK/s2aZycaLWADEODtuE0GMNeTyMpFHRSMfAU/qkYYn9nJfVj53r+DS1t
/yaIYoBj6VxvDbdUEE50eU6MYn7U6ZNY1t3ISvx9r4bmCWkIB3ndAslt9XflIjMRUzxvQLpVJ5kj
1nB9rQ6o1E9Btahgig8dKhIT+k8x6NTdDgkPZmg+w65qL2GG9CqrbeNoWBHpm4Z3HcvOfZpanvcE
o9g/z9V9PM0gLFjFZjRwbfMe1D0wH5czqAwdSNTLjwhEzm45oxGnRbAyyyI+2aMlbsFA1shLZ7Eu
ZPXqaBgHw/B9GKzubtYRVoYSNVBHC/bCWXKXWV6JnWrKOZ0G9cZHXSJFHL6kggy1bCCvz066Ox40
Jvk2iTRht1B+m9DbW8utGpcwAfBEnIa+1tuwXwbYSShuxs+X8UrXpyZ/OSLdOEbOc0Bve3Iz27wC
fwKcNxRflD3Ua4TGzptbzwc1O+597WIcKMtjWTrudxFF6Iq7dHwYvPpMdRAchgTwXFpm6TPjwOCa
LHJy32lOsqG29kUgHgpiWKuGnl7mxCdFO6pJgQiHKVpIp+r2xTQy47eL70kdceRJ9DVPB/Ioopjw
OhoqJ68j+ETYwQO66XRtZTHpfMuPiL16eIttdDf71nkkSPBc9g3Z2j7PimOYF9TM5ZZOKeD9KTcv
pdmbl3wAHKNStkTLifTj2L0pw04ebE9r0smtvRHZb4Vrms+w/XDJGcUfv/r8PaP3m9WsnL3XGsgn
MV09OnlwoY3Sv80TLa5q6hE2WVB7R/z7cA1ZMiw0SJhRwal50fROY/TRGZrxMakhQvZ5hgHARbDc
Daq5ldpOwB3ODiDWXj4LH7HmVLrtK2+JwViSlh9d6z83YO8SHvV9LGf6i2Z7t2Bk6DtggYKliStf
xqP/dXHJ2qmHQjuO8mNuonkygREc6caFT0KjnbZjQr/jfLw6JmazONGLcwBAOSbb5mSbVnjKyIIT
wznNe1KT2i78aGWKNr5yX/tUeruydb8PHp1fq8tRvtgIsOrcJKHVxGNizkX2hnDxJWI4eVPM/BMD
p/Gj2yJPKAMjumf9RG6fYePLkRvRo2RUkNdj/Pj5Ykwl9ps58E72oOrN7IExHCovOX++JB0Djjp2
Pj47uDE6S8uIIP923Q+bJfJYR3ctq9chM8bukNJ/ZZ7eA7x1GTM7hrEtmbQhr7ZwQSZ1iprdUgDq
8HvVoWKo27c98yxgYp0laGy3Xrs3U4P+kzDk3mX2dZC0fdcZQK9VHQccgZhMHvyveNCC+5YG11rn
vtozDtBbljRnXUoaypZzI5f2cC0G+/9vUAKnah/z8f/4X//z2/jf0Y9y89F+/NcPKr52un6oH//4
20uiv4G+SYo/gxL++Ft/kBJ89+++6drSkjZFjB+Y2Ij/ICUE9t9933LhIYiFfOBK/uhfpATv7xQ6
tvCxxQrc/g6Xocuujf/xN2H/XQSOZ4JBEbbpB1zhv67v7p/uWv3bz/9VdAo1fNHqf/zNWpyI/8eE
K5jtSE86pi0c/jnc1ovL+U9ORZuZdNbJ2GWPK5sDkKLxVrQP0io40dRwnfyyj6+S0Uxlzc6xiCpS
LUxkQIAX9p0Y/sITbC1e+98vx7NdE9uWNNm+fvN+Z3wolV0pCSzb9jdTFZOdYn/rJ69C+v2B9Qr4
ja9asvmq2yEY8tOfvr4/Pp4/fxy/Ws//+Wl4wuXTZZTg/xsKIEjdWeNLF+jKwrfS77tHOYYHt9XF
zQCdaDuwLqCxac8aYcT+P//f1vJR//beuVW4V6R0Tc8Uv733Jh7iqMsscZOpQX6UIalfoKigMHU+
ThTIiEaK2YJuQOnNoMXxVKkcSVeqoFKKdu9olOX0oGlhDXo+/MXFLcSM3y/OciX3m2/iPv+8+D/d
JwPIJAbqjQDlqUHW6/pN5mTX1DWBTkonrEEYxlaRiDaGLABqJAq3CBSlrLcf89KYjgVr0IA/6T9f
l/jVzPz5jfE00GORdNNchne/3r9jmWvljYnAthyKfVRji4LGYG7Y0H+aWRY9C5NIAhtkfjqLYaPz
Xp7yWkm0c4gLsoNOhX1wdL9z83qiP9t6O8MMsXl6UXprWidGSBsxds2jU9IZncByMLbm7DK443c3
plvSldQh2jsEGeZjlEabOInKd/phz0Zqiwcjq+54yDKg6OgB2tS6d6nameyjBwim+y4Kf+pCNPdh
aSzZgT4kydR7M1z7xbSL4PyfPy3rV1/y8mlRFviua4JucT3xyRj407eYWkgN8ohyKykxmUILF4jN
LMhrfIwr9GgAwTjhrhNUPSu/aL6VYQzu5//xQiyLlYeBusUD9RtzI0rBuOEEx33lLzIOM+ZsGDoP
czfuK7slJCejgTvpGxGS0dTiMPON8ek/fxj/fue4piV8IaVnwqyW9q93TtLizHPRlBNqHP807IMA
BUA6ynQUQXAnmCnwHf3V8vbvqy3/p2tby/dgsSX8dreafSo8BhjixjEhJDel3KCLfCwjn0BGZRBU
TVNVyfRKXx8M9uxdTKDjTW05X5pG/sWjY//7ekNT2/YYyDiCL8JfPqA/3QwAoC0kyGz3ZdYiWR6c
sxO0Fz+H55rmwYPpT9+kZ6B/RI8Jd3jAsNsXF2ss56OeiwQhR4U2BCzmSk9Snph05NvAzR8ck6jO
ckpJgWpgnzO8oT+np11WsnhbWD143P5AMP1z3/2/LNy/EX/+eWdDDWFaxuIp7N/v7NDm6B+6mbgZ
xFRSyFXhbdMwPOBATM2UmpRMgX+uDI0pXObimGvZbcPJfXfKqn7QCxW7gkaFLpQ00Nlz1hTACP1g
BR27gV6ttI1rrqNtaMY0rZWltmYHDtGYIm+Xe6QTti4wDonQfZ8GuvmL5fdXRM0f7044AUcRblfP
/O1xyfLAHVVWcd9ksoYBXpFrYnK5QwHfo+5fu2gs/4JiYC33/68rvstuhGnDgjXiwOn49fYYYX6V
jVejMFiEPCqKprsqweddEecaSLKqA4bi+zh3/JvPF3+JxPqe1YX6i03Z+nXvYaMXMI/QYgoqFABR
v19JFbdlXteVcWpDsMOJZT6KPMj3nhtl63hMUMIOKYQnn4AMWLDOxQYdvYp04xx8HMp7moQbuEHR
I93Y5i82bfnrirpcGyQrz6To45EWzlLD/fkhqrIZ/q7lBSizmMobObA42aacxRXpUNjhN31HiiLX
djE9m949xqRKhf7tsq9EA1FqWC1Nhv2OcQPkFaH0mBzQqTk7SMk3WUhXjjMqKsBCeoeRkK2Aqoxm
K4yM0eYvphOqdHsKUZp08jzWeXQJ0tq6+olbH6bWDzYc9u/NiHSyCMd4gZKibehM6dQ3yRQD1Ycy
rzlksUoQV427uinVlvKIYNc5sVHfllvLwBzHMMC8Gw5orsub/7wM8xX+eqdJSl/U0wixXCD1jkv1
9+tnSNQGzQPliFMUWcRhSffZXFItyiXfwi3UrbPIHVELmZuUpspq5tqBEZPSQYUGDjpc1IHpIges
wVNtEx8CnVmSX6icKTumRG3kS+ZGsqRvUHa9K+I45iWXIx4FXYZqxGWdus4p8Nz7ccnxyJdED4Fz
klb1kuBme6fC1/R4CQCplyQQFfVkuBtI4GIRTesmCGF9zgIZiDWiUUd0QzuGjlp1+vx5THNnowPi
DczGYZOBXOzvQqJJnBkjjJH3/XaA6nmD8icBp0lTbRgPYTdM4MvmXZh3qGUGJA+t7bY7ygNuIbK8
23rkDD75B9aN5N5tHYNhFSy+pHjJq6w/Qmd8KH35wLqGAZiyCErZ+5SMMPZi/RjbdUU2MS6uoDYw
Si+Nqkx67spU4q5lDb0djLbc9Oghtq5ZDUfq/32dxvqstM/Al+ncNoN2ij9DB2e8sBXHZdQ/WoK5
QacOL3gmHtGj5bFhVlUQ0G6R4mm/eiZioSTCkuL0WHbYhB/z/D0t0lfycfLZSjint/nG65PxrNG6
rOfBfCmByx87S9JaIM2HGa7NTHIiqMwKCafwcrLiPdPAOs2YgGkw4h5RJeIo+2vSOe5FQ3mdx7Kn
SUo+DP63x4Ez+6p0w13tt+0+gAN9Qmf2nBbJcIbifLClGR9N5f4oRr/f6Tiot7lHMppTJskOKzYN
hqWpg2eUtGfQ5A7y4ndor7fCLw4wX/oHz+Y7HxwK+bZ7cBcdYZiD8IrkgqpKc9K8SuacWe3dx1aI
gS+i8FAo/4bRbYnprvMNUuif2tXRg9GHP0MUyUDqaWn3cQ6ysoXdj8wOSkj0JasQ9ZasNUlXECAV
4tS1Z99/HSo0QWlxqSFy3ISQQ/cUqt06C71hC0nE2TDQaZ66vgP1Xu07eHEONpYHX8V7WcYjoARi
eFUit+AN4BdzWx+tgNQ1GNjW1q+udj3jwM7lfOBeAwXfkJCIXwkBQQBhILYL4g+wmGzqqCN4ZLnD
m8IE8h9ypwb8irCXn0HS6JsSnQUQeDK/gNfe4TG6spKR8BUD5yRjh4gjbU6noHOtjdZfDR6N59B5
S4vhIYAYf0ZNTFoRJ+k9lLv0ZigAcgOEHuqpXnQP+0+VfkvWLmZig+UDmlHg/kiwEm+lahowl7FF
568voZnMNzqHlC9S1OaAnCP60fWHcEZ9wLBGLzzKP0KdrlgwgmsvRH3HGyxXXdoAsrXDDxGQY9aq
8qch+uESMeFA8ub4JDK6QGibLnmKJHdYgdDQSqYvcLwbO+Gu6Drve3vG5B0/lDZJJZVP4S08p7nV
BTGArlKn3CyctVv/DAaLKbFE95K39a3wCHLr5q+RWQynokNfIjOHgVnSvCbmMc9r70WXzXtCGJIu
ZXxL/5opaRgJnF1BdgmjYT0MnnPCBoS2skSn0UKN3s81DQAUIVdU+sS10mLcmgpHUAA5el14RnqG
Y/Cl4TiM6sarCWTQpNoE5Tc63sSF6YwcEqu6IzdAHyG9Yn1NwgutPEZjc/FojnG4gzl07I35PZYT
fB3QxTTHvPxY9+Q71/07UeVpp4jxYyC25mwEumSV0qLvLPec+NZh0gTYBqO+dwgrCX175y79SyEb
OvUDs+pGQ3ExStt6KrxDBObnqVs4vlAjnhuRgp+3svBLLcSPyByRtM8TpgvNlfRF59znVeWvsMQw
WGT6Sdg1K1KK5n9TxMi12KyLQ4Iugsk+UTZh/YIfFK6HiJpDw4zmrPrgKZ7qhOcNmdHSYzcI9huF
8jf1iL7RKeT0FJ1HkyAJJehNe5F5Tcoge+/Bng3kvOwsYAdkT8uj1rVxZCp9V4fE3NWiO8OO8Bky
XwDMD4SCc0osOBnv7Jb867RpsIEiQSr35IN464ExD/Xi46xtgA6jqI8Bq9M9orwW1i2BB768gTh2
V7QNH5ld9DulkmZrpvqJ5ph3Eym0dXUWvIfKLR/UHJA12KbD1h0GTDsoQl4I++h3SLC3o8Hi5DAb
OStb/5jJUQDc7fTHYpEHGpyGVoNE8VuU+4EzwyaOxbQt3WzkJrHvI0MjAJecJQI7jHl0Ecl5biu2
VZFjdR9x5mrG941xCMq624Azjqabbq44LVbjnQZD3YgqWsd6AcrbxnPQACwJjR5FXxTJ/Yj3ZCMy
1Flx4xnb/DONpvHh8Rgwxk3PubWHrAONpHd2PQSvtZ5e+zxpDqMS3d4O6jejpsxmzDgDbFPulha5
2hQ1svJsJpS7Wg4Xvhj09yldOPgeESsZ/PNVN9I1qkXxU2l4ez6GjjNxS/fMyNWtry0ylNtq3KnO
h/WLw4s6fOa/C5a8QGwwFZT0XAsiQKymPBlyB+ynOBkx5xdnwm1EeIVbxrTdCwcvMhCeLV4d90i6
wpK/0xJkQss8QQG6G0nzYe6TrggFGM99k+IRT9OG77GT1EGIyLSgf2MBwEPzb5zkOFY3SY9UpZn7
4cQ6bBLrtQu8yeM83g8bt2w3uRW4t01Z1+senA587rglRtIy8cXm16BrvpOIAyIVoHXe2vsGVvZl
1GIrsrS76tBNNqGVBdumD65pzWQpnatyPxb4V+ni+xubXiqbP86VdiyaTTaxLEZ95h+gs47bXpXD
1td2QzqHwFroqJDoWTAvU07DATWeIQFX8z+mddyRzJZgV5RveYT+JQU5vKaTJ5jopPKMwR6ekYIP
JfKTo1qxbosJi3Bc0Inv3OxCJka3d1wd8Lzj4W2QULAzWqBbgh9e6/+My56cDl+8A7P7XlUpx10B
7y9MW9gP5leMNQlHEhVjme7vetXKXdCM3P82cb+oG7dhM59Np78WDC03kWjRuQXHFvnfxP2trOqH
kNY7SmieLsbhq3BM99aYsHeIb2UF2Uf06pWZanzooaRvkTestOU+jGocd6Ev3U1dxO+ue7M0w0ZS
m/ZeOU6cUn6OWJFWva2++l73IgHWeKRtuckYbKpSRRRxEp9OQkr0zAyKR3arvSJZD9W79qtsr8hs
2E6qBz42koccROEOCf+mmTq1iOMuom7CNc7Fi2H748EsdkVngZp96gcLS/LofGEcvZosvrahnd7l
mLm7JB6PPpCuVS4ZlUR9+WGq6aOz0kM3Wd/ktrfqAuZB/thPEP3JDRNrCB0H1XwxugShf0bsZoJA
DsH+dzsnkURn4Mvh482rLsfVy5dRCk2JHcDpLiu7ID5HXqc+LolmbisK40yunUoTSJgafC2k6A0w
ttZQKu+ZZ5IsOXVbC0Fx6BhoxKp1Bl2Aj2cZF5LSQojduR5hQGSk0q30AB+myGuqX3cDTA7yxELk
HBLsXylo3JbQadsCEDS2j12FZiSv7f64CYIELpEIrLW2yEsSQ34XtX2+6+fxYC1ZRODeOXtEaIhR
OG6TVh+Is2CTJWjE6BfZtUEoosJxvporTdZJ2jbregw32LeNLYe+siVhbJEprtMgQbg739bksDjZ
W5eZ7ypW/k64I5HfnbF2ZHGLrgsoD5xKdDjRZlFQUiP6u0An3cYXFiL65Acn3oMo4nbbIMja9I34
wsZwRy36XcxuyZrEzh0RIkndOWwESVa+kYCC02LnNBIR/AyEBMrOkuFHsrsf76jQV2iejsRPKJZQ
VjnPPFRG/WOSHDEcHCosmy9NuIxgaSVJR1FWRoa1KiP70YxZLZTqAqg05Y3AwwZbPnvkVHGaB6Sm
XgUElAvdF5EzsY65ZB+jiEy1Q/ycRi6Zd2RNhdl3P5Y/ICiwZzgmLPQJkujoPSWkDDGRj9kIUhQh
KibGNYrOpuXUO6e1QUv4PUFPKrxXVXZN/OGhoghm/SDXQBjBN3QHyQp2CXQB2ka7ABGOb3wb0Tc4
vWTsysjTHEISrJzvTqVKwMk0zgnx2zR1wrjP3o344UPLBaxVwv+LyDFZ6RYdhdV9dYq7OY/H1RBg
Q8y8bWS46wHm6SaTTrlRvRxWZfk1N7BOtkWkDxnhGf2gt1gw5SpHIeQZ9daaCn0ufZTjrfXW27LB
mJUToSYQOOYwYzz49UJWHivtGL/M+7bWVz+UuKCHgOROoe+hEOqtEaIs4kKOMuRdaNMtVj1Sa4N/
bkYoIKrmqlxilXzvvuhjULWOVCvTyjE5vMkGNxIm6BH11iFMAeM4qVTrtI+N1eDxGXPrQnRJsytR
E4h8YA+uBc2qrVDi5HOaYKn4mryXI0Y4MY4feRKz1QdUyr696OMINZFoYjR1vgTnZjaiW/m1x4kr
ehDuQpDLnG4VTrG9RQBxTht2V2XJfZZ7L2RlrMd630cgDWzyTDy3/2jka/6/uTuz5baRrsu+Sr8A
qhMzENHxX3AEB82SpxuELduYZySmp/9XQq5Subr6i+7bvkEAEElJJJHIPGfvtY3+O0o5pif9Wd3C
DBKrdlFnXTqTvAtWOeaxAquWtMCiYkEGoAZHxBrjwC2iD6Wof+oRw7PEMkXyIsthGzYrMr6Iu1xo
IEvOfOdegyV4MPNsu1CeDlyHFAlD+I/klO3yrhyulEDHp8iv9D1rC3KlfapE5tK0e5sYEe4+WbrX
RR6Yuo7cGBQwWmHrCxVPcW7xex5oF4S7GJJAoEdIJLOBICKpldouBzxEYJQ7H9wxMY5T1fywfU+/
cRwgugzDZz1hor3DSy2GlnwwUeG/sWDL8Trp7bqXT2V6izb43kQMc3o/3/XWiGpy1hl1qoQVlUDu
aHBdrIfrhkVJTb4aCOF9bXbpFgZDvplofh+HvIlva9PMBLPZAXoopsVenWvXc5g3vsdlEQdwB6Pb
0cDrIUiicJs4ul03BOb82qPhLrZThOhuirwXEBifrNxUjIqJolPejf6JyMwrPR8O3bG5ZrXNVygj
zVqnT9Akxr5O8vpLfgAsUG86LS+CMoEIN6eztyld1ClA/UJEq+ILq2JkvzrUYWwl2wwlq9CRExb1
965E6uvha92CQkdLGfjwBrhbW2g24DlXvs4cJhb6BeE7HyTCfv6lgXwXTDYzusfuprVRiSv2d07z
kIGzsHYuESS23V4XK+42WUR9zOY2k9nyKU2jO5nH4mhVpCJgYqEoQ3jzwmrORw+62dClzQ5JSrZ1
O8zPXWN+nZPO2bE8+SkXQyXUkLVoqRpjbDL7h41f2FSpt5REKaS3bntCvxE/ejqpiSS23WONzfQk
vhmt8jglVETNzhmuaqREwW5y546Y1papeYE4YVMQ6cQJ/yUq7aUj4YXoo8tUy/7qdQ3AMUmk4pIs
t2jICCJz2wkJLRdPCJPq0ZZ6YBkoZVlEG6dOTPYlL5bvODjjJ7oXN67Rx9CWG5TlNTgPkpv8OwdS
pt21DyJz/aBlaoGGRnefdOiAuzBCxqshJ7x0dnHX2aSF5FE+BmmBHY/UM+ziY4/JtoSWMddconET
wY7W09OEGAi2vcUIvcSboYuTY2sM1b2gVAZxh2Djwu+uYbrsEad+LGIt2tHesK9dWT45TXMHtzC7
Vi3IkcZ1bka0J8D6+ZPLyPCO3DfHo9Pcl6Jz4UB6+oMdP2Zo3fbAXoEgdsWtpxx1JHL23kTRzUnc
Xd2AmNKMfthztXyutDwPAMDBJZga0pnnnBAk9yV1e4b3cVpu+F05jPhDO3EfiGSCVSg95YZFWmVc
vbZN291ZmJyCZfBqSoHcXQ17+kJKyYfFMCYaQKSO8a/Hx7owhv00RedqBCaQJTgkPJUI71vOZSJ8
22VxC7YbseN8byymy9WIVYyWJIjX2pFbUJ3hlo4gSXJ2Oz/WTO/7SDZoUKuPRlWAzptyO3DdTLvi
6n3y5+zgg5eAgsn9vyd161oV1E+igYXP5Ecf2xrMmWckZ6fyHmfM+1cEFy96busXfTKWjUON7lwv
2ouY4+pRN1HvD54Hw40k0XXxaeBaOPWDc0OlKLqXHXCeogwZqM2IxHvqhzfYB9ByWal+0+Gn2NCP
9Q9dJ5Z5s55cHzOW9nDjPYFHI8/R6R5iS8RP45hhrKYHTMGKKcB2jJmZlEX/MOBOPnErzDfVlFek
AleWfYUECqbXwZfvF1ZJwihWgqspkbz6ZXR0vWe9JoQPv8ctZn1oq+AZ9g3Ln2AcnWc/NP2gaQs4
vWAT4Wosx3psfIxy9MD50+lr4cI+1eRcW5gMtjFSefU9xkWlfxLTp3QM5c5EELe1TFKtCN/iM0C7
N9cTOOsojHfI4PWEAYvMV30PGcpMuBr5axnkDHyZacjMzkuCMQWcCVr9e0LsF9+knWGVN7TzCYNK
0HIXlr+T7Z3Pgmwzgn5AF5rFr6YTK4cHavQUM6mMHT/wOs04WwYAHBF9qAc5n9cN19HjYqWvluYx
knoTYEtBqWXxqNHLkZr9uldNqoZfp0a3L6kbbFKFpBEs+ne+GU5csM7MvNzmXYH4DkNtqUbyG7Qt
s7HzonekEgyqKce6fyQdXVbabvCA+o2DTi9oIoaXJAwWGNRPPPPqlFwb+LSvIsK+5+P+LswYIbCf
56euZRFizM7TPDqvXeTaWJLX8RU/XjPZx0GvH8YWe93EcI1RbrpL0oia1AAUuuNtNge4OzIpWU4y
fnUm8ZCaTM+x2THHM/sOls+PorGmk0silwYWi8F8cXZOYZ+yjGo0IaI/7TbTLoz+AVU4wpelNQeZ
d0xqlnyzY47HUipgbe2/1IuboPVD22dHP6TVOOdq5i+ebC3dDz2jI0uyjcjb6EZ3yFiqCx+2s5Yy
yyLdEeV6aAasYqMcolDDyLmpk3A+xw0BQzHOGQpN2V4oOZ6gFLERmf/BJMXxMuba09SSekxis6tF
zt53Ke57UR/RJ/PvREaBys/bLwNrSYJ2KazraNRd8p9omoUDKKe9nGwYR53IDjKH1GKkoGFH0AiU
eg7FbMxnlp0ba06Xe1M/aeOExxMOdORYjxiG3a29SATBEmEJngW7h3clU0GQgOXgcdPoY9i1tUuZ
kwiAm1tQ4hQ2NfMzgHFx1PL2prdgrefgX2neKrdRfqSl4G3jonb2xvRKaU5jtUZJD2tlR33RjVjv
QMP7LigSFblLCbdRJZ+pwENZf3UzI76Np4clRuu9ZOJej+r+iHIGg2Dp3SYF3ozKgHorFeSiGiWK
2ZY2tp6SwNdGe4ohxJxB1ohBJhPThk1f4tagbcX9pnZ+NFYBmtXPHkzW2Sx80m2uVR8dbgyHiAQT
T7eC0A4/Fz5cbLxERJkVCJKLDHJVxbgEI1mlJLq7aWZdzYvRTMmMZofCHitNGB70+ltHMTxw/DGo
Yh9AsPMYWUO+643we+toP+wIMMcQevmGid+XBD3PRvOZXFs5rbQGsS6oWPcsQAIeGCBeYr14EoYX
7SMn/DwWDsFsA9nciF797UiyFRWl0Tq2QJZ3feEGMHb3fml+CKPos9+SoFqbc70tHS/azXMCqdtP
GBVYrWJX5Z4Y0kwFktrjakQpM+V7VMw0J0zj1p3TDz3E6f2YtY9pK1+Xqeer+HNMmC00tJ2MZARw
VtYuI8XBSymKJHK/iE9Lm1DCTxpchOTP0QKYD4s/JNASnJ0bFdmFBbwzja9+rUocdKR3o5Vt07Yp
jloVMU1Ptg7mRjrC3PHyCXGWPsNnnpMDMrIXeyqxCnb5BxtO7S5hZrUpbCbNvkIZkerS7LLceVg0
68ssBofxwDPOiAr3M7S5vW+Y7Za687ibQxghjqm+3tpPO53Frm2bHBG+ZR8pTlPyAMBvheaR5itj
/Nx8RyLG5YFxQ4SdsZv6adz0KfhNQ+qIySkCjazHfZcJODbI7iQUC3x5gSb04C/e0ddEH0A1FOem
Hpp9bc3T/SAuqZpIUvxquT0k9EipatOIm1okYLpKy5HuZax2Jtq5neJpn00/ZU7qgORAWZOi+wdy
h6/NOttJyzeoWT67Ud+/pEls3znxcCcHP3owujDw7TF7xjJAY7UNW+c65owJoVanR0OjnzwKJvEF
dIrLyNzOcKPqIIsTQkvgpc2x9O0XiNhfyUCuA292gybr3bsaKju0sfiwJG16EDkLi8Jg+aR3+V2y
DJdCmtNTQctQBaE/L5EWXmKr9K6WjJlfQV40/fC4SMvHVclEqS46BQgyWQcbrI6KGiM20RdV59DO
V0BG+gZ8/6T+kofjtAdGRq5ifdYGK3qyl+SH1EAjsGgub4pqurWlNx5nw2z2uF5fEUSzxEi7LsDH
8xXJlrGJalN8MCLM8UAkN0aZdUFNtIDMvIaG+3RPCA5t8ZLKi+V/rFSzA1f4F3OqPmKP0DHIjlHA
rPQVN3e1rwbwg15R0DKCenrsU7fcV31v0prV78k5FWRnEw7MDLAPkloD+gvoJksOpW+VKBcIdS9r
f+tTatoChBS0gukSrT4MOyq/V658tRoBmR+IjV053tVMSEtHTXJqPWIUK7wgeVyZuBaBOpo2d2h6
SKAOY7B+Mq6jAGuw2JSZl29LGZEEKbyOmpXUj+hivtGP7re0Bx88xuKj6eUpWJkGTXlHCnRZ9ukm
debbItf8bQahkMRabHJ2TYdrsh4ipNwOKJzboskQL4D5TxjdpMXkZw4LZlsW1q3IJ5G3nvUjOaWP
srVxBkZmvIkmz9kjTN12TYGLG2IFcVpntDrRftCgk1SlpC1JP1yPC0jzETfdMJ7dg5kYn8OBTy5G
HAFjq0ZnkJ2ItklJh6cpSkE3s/scjBPfdoByFoz/TmcOTUUQ+0sXhI0Wn819hXskp5+ZAl/8UMtm
0wumIhWdm61Al7oflox6gTvM3Goc82SXkX4wRCu3w4I8ygfOeSG9+JK5/akc2k/QEMvjoHqDlhgJ
gAjTn3MyN5t6NL9NdiYC6S1nK59ZoTeo5/tuPhLkkF/bzEKlOFnuhsiyCKtopj2FzdHLbHxV8Msp
Rxd3josxtfzhauU2mmrrWvWTs0OiYm1KorxgaBpBXR1KPqU7rWSqarbcvFHPbK24DTSJF2/SoIbG
I3ELdNb6DgRN7NR8Q2OCPSiDElCMcyucdLRmDcvrzgkDk0zpU5qxoCIebhMZtMQ1dEpA51QlxyVg
LClYfEautccp6J89Csb3iKieBaq0DZm2uOotDewBM7jUaMKjTpSn88mYChIKmKtcLfrr2pR+ZpUN
CcnyxSFs7Z8YF/V9SrTHRk+CIikiOiCJum10KKn98cwNFLZLf7RYluLjGOiP6t3VaNt2mzsRElpZ
XwenvRmasD+Y1Xyxhiq/xUDM+nPRCREzYIT1aMk37TxBOB8wvLs4mbh5zfouHJoXd+ZSwQfyUgtZ
w7Ui1EEX3WXpiFMmfpy7Pckpt1JFondpf7ZcfnXdDRhWfG/ZhTO8MMIvT+higsjoA9PHeew0cFQp
SLS0Hli7pi1Jj66VFHyxkV0p1TygMjooMynJqV5U+zl15/vRFkw6Q3x8HvFlqBb6fWkt95pTkkXM
KgwIKYHLi9uXW7+zitu21ufjMDuwUgwXh0qKFXMiceqcDR/SrdMJ486tCMCcQkEe9ISCJB7cjZQN
LkKLsvs80ckhxQ0mazE8RkgFnwqSp7OW963RU/CQwt/Wk9x32vAR8yjR9JFNOsTS7tLIv4yT/2Iv
6TddxgHzQsmtN/37Zj03/P6D9ZwGNJg7gkm+CO7xvVXTjFYUsSQyAAi6dpwjtmF3PbluGpdI3q6D
PwyQDNIUEk1AXu05NdKWlDu9z7ljcPx+0tVAxTXcu3Jm2uyuj+xCvmdxT5O9cPFbb0dGi02YtTPd
e55dwFYNK26TKoNX1ev4m+L1z1l3RVEWmNhjbiBlTWLbn5sGFxQwnb+O3Zl5aOKkrxoBBOeGfw+o
nnhsRyKS4KIA8je64/qz9weIJnRYttYeUV9u8/bXEi7a5Zv1D183sfpnXTlchyZJmdY7UNmwpZ0L
9baPXP4kVM0BCJjqTFsVlohZHGx1RG7Hne+AElt/tp4aPdBgXWQ9WUVaMIJG2SbKsuqUUGHtKcIv
xRH0chJgvVSl/Oirs9jf16dn6pOpLa896uVzZ5lUTyYmx5qP5GFV2f3P3wSyb8YPmn5zm0Rx/4/D
/zr+qJRtpftf6ll/Peq/fj/kSb9eVLldfjtgzYvz5UH+oL7yo5N5/6fPRD3y//aHv/wzz3ONf+br
94IRDBt1m7z2v3logBMjR/4/O2+elBnmf+y+Qqz9+i9P/GW+8Z0/LDw0yraAHxebO6/5y3yjC+sP
wSQW6bNv4Tj5u/nG/gOpKWwk30OsSBcGlfbfzDdArhzXMX0dCTfP+vNN+CVS/s/mG/d3vwspqbyG
IdCCOyzEBFLb36WPvujKPuS2ekk11g91HNZ7JoxyKzHcbSd6stSVaJp03SfPDsm3n8NzOnWfsMrf
U5V3UdQJEsbHdgNqwz0YA1VGpDEMRznEHy8a7yO5Y2HN2ApiOGw9CRon3EB6xwZq5dSr42gPYcY7
Tr4N/IMCJr3fx86Rn0zmY5FYxg06EpaV5bFpvHvdzCq0lYt9Mlt9xd5uEQF8Fq375JMOky7LLePA
q1eXlEgsyVyYm0g5n71wwiBR4lonxaSI3ZvMp+IrjOyRduQ3M6WTAR62RqrZiO4RHSK+vyZx97Uk
i7S3qy05IntmLPZVH4j3IQfbKyAyDlr5E/baUVgTjoZDWQ/7pZP3ckJeZ+Q0RSfyk8Lq5xjzYAAY
3L8t60XCth5l9kFzlbDW5H+24f1lY/cAaqUiRbhxtn5kvC66tZ/7sdngv31s8uzsOfYTKxGmtHXf
oE7yd16rwWIfnuum/NrvhgF3EH3Ck44MZwtEnpyVijDuqX2hXN/vBKGbCBypDBHS5CQMwJFzo7lu
j2z0g0gHcgggJWpjcWMX/LsZ70Kn1Viny+G+ZrG9rY2QpJUkDjJxAo/12JdT4C2Gt9Vldl1Se9p6
I9ZezKJfm5mYbw283oa0n+9Vfk/Qxp0dySdLRgdHFZIzWaNPSZJ2NxoCo3aNf39g7Eo17TbMFN3P
nr61RXbVYrhPTU4clb/gg3+snVfkbFSjcyCkvAlzXU2PhCMF6UzAj//Ny5ILORZiW8vwGZb9fcxn
DamrOo7JcLJx5TBra9yTbhF6r5pSrT67uziPX6Q5ekHc9jcZsp5L7Q7PlWdRrMplADyC8AuX6Cm7
6w4dHyZlSGRMc6p/JIyKJqzZkayH1MypmhRD67a2SBCIyzxA2nZrUjHbmG7obOOh/FR49SfoO/Om
FB8sN/tYZ3VOv8saNtglPmRl+ToPN8Ivb4wiO3hM/zeNtZCT6LhyM0+Huq+eqtF5XArvVMXAIed6
PLeR2HVOIbdmFN47dndrlLfUpRKqn/Yjnehp20DcWfyMdnUrqWgtiElR8U4jUJTezG7eN50DX78q
+RcLj350l5HrOefj/Mn3cOHq+j70+h8y456fMeMDAdYQ3gDmtQbO6BuDQ2U82uLn/tyY9DwJwero
QcXlrs5L4sDMB5y+Fr0wjQAsYX5vUAPtFAXOb+NTaPcE0otSnFksYNJ2w+Vt7/2c1tBnh6ebe+V5
3UiFu173VtC1GozRunmffv1QEdObFbX9Rk9/2ydl3YasDbz67fhvL1ew8rVq0e9qw5LniTZ0wBfz
7ShreZtob6bzzjQojhlT6PDpMAWhfaOynrp4OHsyeUXLMjF8iAZedATXCtFzAORn6yahH8QpQYEb
H9fyuVYN24gSzdseDvd7FlP64f3U+oi0NW6TKXEP74+H0PXrmTP3kt1iU6KkVFOdDVVUBrhxLBYX
2VNi0K9czxEqxrpbPWTdkOtgnyJqgX+deX8UpHuelUBSZnAjiFQ98+2V+vX11hNDkj5G/gAfreXb
bQ/VUyft8JCVifU8FhpuNor5WfoVLaObGx3DDab5sXoJF6lv/AZkQVO5zb0OnJCCtYqtGYajhDd8
GYfqmaYcZCsjNgJHL29XKq3sKc+2dZmcIJKXyroNy/XrFA+PSbbzAZ8km1qj/6Xyv/CR3S5FaF2n
eXguaBDvywG9QugqEOcCYLF1jSYwouqlIyCGqrS4anUtkaXV7j5PaNPEPQq/T5Pus9RH7XkOl080
djfS1j4vKkxhUXkU05T2txV1IxgBzKWITmk63Q200uyCYq6+WROaesBicRCz4HlJ/JB4GjcLiLx1
0Mp4pF160edmlj/KWHaPjgirewMIv+kNe1fr5fNCSM55qcp7GU4a9oxe1TyzfTHHj0WKjFXriBes
yWhGHiU+DWRsH7Oo8c6Zzw23I3k+/i7rqb014odW8RPGAsZdNYPh1suZShS8AxqMfbaj/M1lXFNK
jUAMWyrYwDHCi6Wus5UEHrddUwbrMbmnqTn4p2n0RBGsJON1QxHybhjc8cBsAmFjIiDw9OgcFvrx
0tzUpENziXRcka476Kc8PTuTX4CO8MzyvMjE2dkTrd/WmKrzuglrvq2QbPkyvh/PtTCOtZyPCAeN
ZWsoz8O6IdbRI9SAb2h7dqj9seqIAQlp5alWM/coYw7f/rW3nns/dJf6g1ZOCuPNa6AFqs9zyd2d
1te4T5grBHpOkyHRdNhR6qdWTXc1McxpW1CKWrYOWvyaMJ1TLvPmvG5s/NULeFiOPdurmcvbHx0H
i/2cgJmwmRUY8OxPegPkZlGbFSb+fqjHJOeEkTtsC8+BiL1Spt92Y0XSXo+1EWB1mtWv1rrIcDQK
P7yffCN5GwheA8yXz+4MhgpNh1qRVDPpwH460NVRmHf4KSp5Qe3adeEcG8c/rJ8yy9od73AdDPPy
i1e9fspS4atX1v66t57L5+yHPQtKtcVU0GTVf23WL8L74bq3NHLeojulFqE+d4wuvzaJOlzP1YXL
7IWCJ+hTp3lZP3sQIcmvr4HOvAEZudZ9CrEU7XGs1SeRfFtB7aEIrV0WAdBb39EV175uetfM9pIe
KVeu7EhYZrO+31Ha6Ud7ooqiVpfvG03wFr8frnvrucX53FRpj7VwbJEyqfd0/bqte1mBBiULPW+7
ft/eN+/fwfcvoouUVnBhHQdNKGF87t1lZUVZfl35qQ1WXT6XFe69nkRtUzM+NT9GtaR9++zertF1
obvuJmXP0JZh/vrrg3MjjZrN+5X6/hmaklyI0ZXB+tkM6zX7duW+7dtp/eqqluT6wbx/ROvH9o9z
bukP24Yw0u371epAaT4762e3Xs3rT+AZh/smFh/0XPx58bYd78B63KF15+4zuPSnmIVgRGm4DNUl
s15KsUlcwLr3fk6PKIp2hnWcoqo9d8TTZuTp2G43HTt9pP/cagwH6mdvD1DnqqgvNoMtXZLh/ool
+GvvH+e0lrgJjbn7xvK8Rd0bexIuYMZupnhpL36CcHodOAZWOusecgy6w377Zf0IdTVkrJ/gelhY
IWPaelyTGY0PXHu7BNdLsuriGIoVuapM1zJvL2HrBK2uMi3extlbf2zSN4S86bgmnZyUcqy6Lh2E
1BtK+STqrofFyJRvfVJt6g9IfNrD+kGXjUPFc71a1024ptu0qnaRSWRBaPLKs29bPHv9pP923HmO
RjteMPEk5wQhzvoJq02tBm6xniyGXjtmPQ2Gv4ZnWznS1sN1b92s4/Z6LqzQFpeNH7wPl3m4kMKy
jpxvu7w+AY7QkEDgWgekqsW5UEMNHLmqCLz1X5jMSf1j68+MqF2gZvGISWd+FKy764+Yh/167noY
GcIFZ+po34a6juNvYZ8Vx0j9SwOG4/O69775t3OlpvJr3h8TFeqt+beXmFir7Isl/rm+TL4+L4zE
xbbN5Pi3p/3bc/9xLovpmi8dIP9E/a3rT0XufnVHe9yvRxUOQsBi9U5v++/6qG5H8Laas4V45W1D
3lxzfj83pupiM4R2EFQij7DyLoUmCwSk6rNYnxbNCbvrU9Ynryf/8TLr4d+e48/Ub1PzCsmo3Met
+VGPCRxdH/X2cm+PHWqICnRWxAWzTHZcf75uHPX3vv10oPEqSDQINKtmmOiUfKJeY3n6uEEJ79TA
9iSEz2DQiR9ylE8yiT2mBWV5XNQ1qqsN4FmeXZspo05f6dl5earU3OC9kBfFDn9MFBafWmHZe/IC
y/Mc9+HBq8drM0TVOawJC2iLJCyvs4KGM8iUZ3qyvzbrobeOvOvJ1CdldlKRD/Q/qZGum3XYXnfr
3uQr5M39g+WJ/jCa8nuBTnW/liOFGj/Wqt16aK13hLR8AetOy4YF3s5SIw8wOZoZzFbX/2U99V6e
jFLdARMG9dW3J8xk6sa1ViLBqUDWVCw++p3tOVJzC9pyPks9dQ/Ej59t5VSSg+iBv9vEOpEns7p/
rntdX8RnyRdR5brAAf5sjwvqhsZmIFabdU8nk9RKOhn0auid1EPXvdYhY5JkRoWjb8+JGtqz0eAr
qKsRez0erZyikiG2Vm+LKkjUdMpV0ykkTBajZPipH5aRuqWaLC5quHnbE4CxlGK3MJH+rGVX769C
c8M/huND4s+wkdkaONG4z67/+LpxZCyBeNAOqZExUE4W/N+AFwm9Yi1PsEGsEVYpwwLhNsu4MdYO
MRXA45KPkdjb6mqctei+sStcEOtQqqJz7KVkPPXVLnRCbshWeG1wHp4Wm/giQYwTwdVqV6pMo9IQ
MzKXFHcnc/BR3cvXPT4j7gvvJwW65J1sG/SN6p9435Cm4x6Xzj28n1orxmCEMQl1tLxrDGsHXEgP
66sNakqx7r1vIvUl7fXuoyRqfb++UL7eu9ZdsAC88RYWSbMdbFoHLMYu4RDJIDbptqg5+LrBdMRX
zUaOlea4MTKND3j9gVYR+uD1zde3mr/6tnk+0cxvPQAbyp6q8puSD9f8apC4VpIjwWRAffnWTUKN
UNCHjX5S7GsQHRtgWG1Eo0vZJKemLsm3iwhTEcQFsNj/67iImjHICJZ7t2+/2bn1Jqa5s55N6O3v
Pbt8xRgwEAFAWE4UslkP/7dzKbB9f0TtP14Ho6zuGhrBtxL296Yz8LsKCkU4feC0hIcFmhyQQA0M
3JKeQTu6h9hwnK3nVyU6ziLc10vRHGaxJPtWeMu9XjzOAiOh5aO1rpunulu8SzpVz4sFYLZDu7rp
Tecz9EiCZ5t421aLuJdSr6457e7Qu2G6nd7IWZg49RtcGS4XRBSTSDv3+wRNYe4R80Q194OXWNkp
G7BNd4P7SItVVWHoiA/CPYPaxxiRDmHQhgsmPpoKOHr7Sz3SyDBpPOKbU9Ie+wCOdcI2CpTbZfkx
d2lDbgvRe9poig2uSfNkdUBiQyQldBvKozXzjXYaR54IuAz8KCEwtLHt28hdrmkiNUrB80eEB/TA
3XHGATqa2DWn6oDQEb6wMd5R2WoubWo2l3VPZs2PziyGg9109dWM10kuSTiZNsVwswltWOi4bRvZ
DmAHG9CqSuWmhaG1Bc+R3OZ5QeGT1fgBoRFOcjS2RCAEaQ4GuGzb22Vw7xjOxmdTJt5hNggDh8KQ
bqxSjEfEucVdhgc/NlpVBom6nZ1i4Gnd6TCbkbwaXim2Qy2HHZQ+wGpVUu00pUguWyVF1Qt0dPbJ
QuJEqfDBrrXn3Idi7bnIXnoKqYUpX22iGXBlIXaa4yPsdKwGkg0o9WJnTv7eCofvla7SsIiBXMZ6
14Tms10W001ICFZg2fPLRA7kHmZzD6/Qs8/4nb19KuWXSvXSZAkMoaWyPqfiG/DX71U5fK+jUKdp
KKjw+8EyJcvWdOQNKWckl5nk9LWmoBKcp4+No7dHs4lB/XUmhibEDQ/0OTcQFPPdIkowwnNHa587
xTYDKTH0kbHJfUxWijc+NbN9tDW4oJohd65NblMlZvNAOsxyjeaIcE6m/gfiSQEDLMa8LcAjYxb7
PkCsHXqUXaograU/0LbHG8m0byv00oU/jDqeRKUb04QILBt+MT1dbYOoJr4FazIzl3VtitGVt+sl
zQyM8D+gVzPfNHERZSwwNx63WplB+GiNiLt5jzeJxjjy774PolI/wszwd2aVG7swIV0CVDCiIwPQ
eefdhaK4+JqT4XHsA0EaLnLH5lsNB2JbYeza/X/ddDN0/Jr/qel2k7wCr/r6G+3u15P+pN0Bp9MN
8GCWT9PNECa4lF8NN1/8QU9NVysWJWG3HNhrf9LuvD90zxeGj+UbJJGt4GJ/Ntz0PxyfVj1YZy5f
HMf2/1PDTf2Sv0FtwLWYSLUt06XzJ+jx/RN310za1Dc51GQt1J/6tqluwgUiWGXarMr8bxO8jrOQ
Vbxz816QAJksdy3X98Vf9Nv1iCHdOxe5/4BU3nrAL/epqZbxsh7ZU67jdI4LtIzRq1WIH6XRPRCs
aV3xpAHr0GuAaGWYAIt09nKOC8IEcXR2DeksGrKvzWwXemA2ZfM4TcNnjGPOBX/RI3Lg6M5oCd3A
KmCi/BAdS1xvOlWMc7zX912vkbXlOkj9HNVl9gX2eeIHQ1IQp4AJFjJ9o3duQ3EsDMic4KZJfaH2
uMEv2WP9GuOvDjWLYhpG7AuD2M2TXtL2TnE0YK7fJ4RYnfo4DIm+M62HBebFlm7K/RAa2lOR2l9N
EA0PEwoFcEEaf3Tz6lTR+OQW1nhc0hyVLIJPEGrzl0iIGslWQg0ytan0F06L9Wi69AZzxZxWPAIO
MTwVERqQxvOvnpwgbuK+OIXgAgI+PtYLpuneeoBMd+Sk2ltLTzF0WMMd06ltC+z4pAM/va0kvRor
Kn/MunSvcuz8J29RMdFGdRwGhOxdloo7QiJQUrYxDa8hy1i1dcPV6Z0nR5ABYNDT39YUwO/KihaR
WzjXqZ+Dqku869hN5zI27a20B+9Q8fDb1N0NWtTeJ8bPctG1ZOunFsOZZnZb/ju0jZFz71AVv8R2
hMMHLFzhDo8LkX+P9tgfZ8fob60mmvYaE8AdwiP7wc/142Cn6U3ca1/ymbgoaOCwdWdmr3nzISr6
6qIPi3KV1Y9I90l0dWmM0IrDL0OqJIOja8BgwO5Hu3vvpSCsrVno9wDhYT8Qz8GEh1ofJGyp08f6
2wDxL1wu/XfimeIjcZ15DAnCA2xIvM7vDW6vk2OOwbkFmIfxHgmEsyNb9Wr2U4VjMcEaIeMTC++n
Po70U5l0n5ncdrvYQq+pR0zE/vPfY0A3++cQwHWv6y4gLQvQMyPB738RiRlmDWU+gngZj6c8K9KD
zR1+m9fjo8wK6oEDE9Wu6bKtJ50vUNC1h7C2L+SCbBrfbD9WKQ3iEEUWrhLvnnzIZZsUYfRltEZE
/eiWrWL87PK5bTozjZ7915re+g7v53wZFAxKtzEEWXrmHMvUC2Ep2oT5DdoWyMOmq6r4xskxbcNz
OfSSJ0YO7AJCXEFaGd14MmvWRBYElk1PCs0dauObQRZBPePMbwY0XWVNWDiumngwE9TdfY5EOJpu
LXEiL6D4pg2ExIlQc4+OFt+05I89R7iquAG7Fzd0va0nhn6fZTpTRN25yeBO3+Dpz4iMCImRBsZ1
Q4Def1N2JjtyI1u2/ZVCzQmQNLaDmji978KjlRQTQlJI7Dtjz6+vZZ7Aq0zpIoWHCzhCeTMVdHfS
zM45e6/9bM7aO37P+cmTYmNL/Y1uN+o66lIH9vhtkSjaQyMO7HTELQzsirmO+aIHMRGF1CuTjglw
fALJTd5oxwg+SunEWhjAgYAw0Rh/FiEHribtXw3p8HAnRhs0ZAjCUYqvcwkaoHeRqUdRenbSFJ9j
8aUoOox0OGo2Vu53iLqNr/eBaVUuzg6G+SfXmSTpSBlQqLEBw+WTL9GhUXfrDnREF6+1osXTvhDx
0pbki1EQ72UmhsfSRbdlkk8vumofz5XcEBa6SVO85DZQy/O09OYmxB0PP66B5OsaK9MYPlwC/AKA
yBpt/yUwjAi5X0GbS9fcc2yniOxlvvfctj3FGapT3NvApLlB+k5+gcnGZNChlgIH7+ysmDFR1y1a
YGvZuK57/tJUPSOS/IdFl/zn4fyJmDXGRzPEhMHSGHvNPnQ4yy+IUEObSRXACa/2N11LRANJLtbJ
XOYX3tPD4obPlkOObmolwwV8wJV0X4/k1Mm4chrnkmjEoJfR90zlEpzjhPyZoUx2hvk2cFYMOp4O
pU5xty6Df0eCQDMrvztBGNtXnvDPSCweGZJl23QUzP/zwv2LyBfZyYM0fNhN3utfYD6fgDVPhF9t
f6Ydh6UYaR6xDYiy6Oo/awpTlFPNXiwEC33hZ08Y/WMHVlXpV/7On4Z6XSp1St97ww7iyaaq25e2
M6YnzyVOXGMHIK1ovsxRiiRwKg8Yr/rVVGO+VqSWpd+CuhIHpPzftcassdjwPhHwvgjLfas4wBOh
V+6kZiUc3avqTPhebUyB0TbTLbc8ODhZea1TQmvgn/ubsEzeTGLbg8GpeRxId4GqNk8bN8bz384D
UzlZA6kmwiZuC+QfQ0I5BgB8RkWDBzjMtkVJJiHADOAxRBFGEpNeo0CGVf7ImQRXAmKntQ+afDPP
FB5eW71Gw/zNqnsJHCy6kbyFsllhfRKkXVNSJkj183cfRhH3GitPs8j3WIf0QiODSCVbvg2l/8ow
GQkxhTBQDg3JjPocKmmfYEzDOKjQe+SLubPDF7f/LH0kLbZx63TN5wg0uSCNkGIDIfFgLRHB5pj7
HrbauYpxr5FCYu/G2vqOa9a6iu/FYhIo7hDg1ozI+gy8EgX3YhsGaDc+kjbB3aMeRlAyN8IB9kaJ
h14MY4IwOqayYI2rM0ynUrlKWnLI62noTnOX7O+2Rqzb9FpH+V6NY7rX4PQpTKPUu/ea7KE1RkQ1
qyqJKBvMXTanGrHPtjgAvyOC0pqPs+ksm3pMCdgjz9ounmDqu0QWtAQnAZDoxhJdgHoiAZAEMX7B
K6LjY91yoJKtSxtU9ldM6fXjABIjshZ5rmdKnaajX8LG4WBi6H4Uptdei77fGm6v7UOzvoYMHG6+
Hvk3z5vRs0QjJSapDKtB9GeMDQ3XRiBvIY4U7u/JPFQkl4nsyZm1k6XgqTmdsKpK4kPnE6/qwiog
TQGrvOH4L2EuHBRXBX7yxT031brBxbx28WWty6ikHTdjgW0XGlu01uJT5qWHwlv0E9n09nbu3Z/j
yPMXd9mytjxoNwQ5/oCDkO6zCQOqZUxW4CDQ3WKfWNacSsIgDW0EI5EHYqOPPjLkYI9EtGGmqKov
jAzToxT9I8mkZK6wmFxlbpunpF+0lVaT9k71cMgteEgdACaj7bDfRF291UaHLLNrpicpRt+SzIf8
2OYKlaYwoKi9rK0j8q/a0s9YygWCp8WNbm5E9HaicyDLnfaMV26cmZOrfIgyBsIet4o9rTc8Jj1u
lwW1XFAiJtiQQnUd9bi5eICIgzYa4dFZ5rrpeAiHrjM3WJjnU+J1Z4c1besNBFvafGKBDrFk24Zd
u4aZyQZhYTVohMt703gYLa2xD0ih80BLQdeV4TSctXR81CoMu/c/jZmGwxL2/I6tplx3bLHPuRmj
J1r0faNY1GWJLaqIKOQloWH6wFpuRNMh7c3wMSKtWNd3AK/DT0Xdi2AemmLbTfrDHSK6pKa/WWzv
a+7WGKyo7jfExoG5wrQclJH1Ost3AEeEE6oFNlFLbR+l9QYZqx5gRkoORj9/FkxU6KuEcARqYzu2
JlaRVOVpNTRQCSemdx0/IRf+gTOhOmWmZry0gwEEmVNTzpGWc4v8ID0q8DzXwNVvvHA56b7Mkh9T
pHe3wUF0iIAAW7vDaChqXtuabnpidUNAHna3G5uWMCr1tSejmVyXcXrLxr5esxTpIE+iwvYJXdEO
aC8eMKv+RPtEQmM873TuVYu2++MUxyS/wYGaFuN75OQnRn/NTtCe1njIeAjXXCj8RPXhzikUZ7fU
nti6LGyh11LqOFaGeW+hNF4XE+1pGefuwfaLL27eyFOTYK8ivO6plncFHAbEqugbzp01VRiIVTQO
7QbpYH8VOfSSDAMwkxi5NVXSaOtCalSZquiVbsWEkXZw0mQbV015ur/0pf5RYSTZMtqlAJPwsQhb
jgCRnlAq2uz+ZG6ZCzjbrqFRes8AiXkn+0kZSiGcDzRE7er8VwGJgWJ5KvNtkthmAAfOImZ4oX27
EJkFgJU7rMRwNUthbcK4mPbxAjs69cwIlXP3QGZ3ua1HKBcu0roViK40KGY8PEuR/wDT6wfaMIz8
qyi9nCi2DomLHG6CzeEnff3lflfegbPDSO6Zbj9gUqtveEOLoJ3smqbj9C2mQoJFJqttJXVzO/qc
vHGH1dvabT6ZVHfBmKSkfrQ2Y9+kMgLoTNZXrozLI8JnHXGmX4N3KnbpQI7glM8YssR4dNXS33kt
kZ9KIFma2QGwpUMZWq/jaQzZtwAZVqVY1m6JwTKMK3WnL3tfK74x1GiBWa1612EF8w6znjUbQdzZ
oR2cJ1xz6QZ3xCmCAzP1ps5UPPlhJdU3SlzrNLWNuydt08BMSR9QcXYndK/rMRsd/MEie2fKjJQE
NIgal7LJ8Sjzz52d7IhIdkJUXcQoIoeze38TmQcxDMZ56M1vIF0OWmT5QD9Mc9PTP2SmT6RfmfgC
3VHYrIfY8laMNdhxPWKxoKuCigH/hUbAewwtV5GI/GLXtkN4tt89VrbrWBpPgkaEZng4FsMy2uqV
d8jtqnqzK8wuYanj65CueJimd7PLN+KRKA5vP4Mr3FWTefUlRw18MIZmEXZl0G9PJMcP9gpx/O4a
k37NhygGEQAbpwQfI8x+OSCPYMtwkGwVnnwmyO+58+YdPgwQNfPongUf1oYC31ybqRLip6XEo5KS
K2hZP/lWEnyEmbGGLEQbWhI3a4zbqieA3mxbcqji4rFv0jfEqoA5hk75rtVT4JNXgmJ9XvtF8y0k
/vVsEzm9ai33ZGTpfCVOqCw9glswpuNdFXtdai2J5eal6sPsxIV9DbFqP9p43ne9ykFhdKZD93ZA
4TRqyGmRrJYBb21lvLEb5ZMvEuuNU+4zjNXBNeVhKjtoF2NG/AnN96R9mA0BuAP2x02nkWO4DcCC
hDZTXKYGwaQ19X+OkpiENsK9MtJnp5PdWPbFyGw4VOo0V5pIyOOUOKfQ1be2Q+WgSZoHHWf3TaEz
Dr/TXRkXBWPqAb1XL2okYlnZA5AvfSNTc9kQRR/QldX3TklRm5rjR2byJI0DvwJUxGqyY+1pVKjq
UQJEbFXbLalV42vxc84KNG98ScYMB54DmafDSVYWeB8vq1innPiUTCmKYvUTnXl8Rkl+BITggCmr
EW14VUMSFzeWMGCYJHr6RH+yfLD7ggqNhSCIUnItEfaWpMT3XwXYoBvPSnabEP6sRU/xWJvZ1o3M
GhTWGJ5D6OvmCnEAZ1FYeyeO+tmp9Njs4IK0gaETpCmRvQej2bUK05N+X5zUqldaWTzRADX2xkzo
lNlpUVCNQYI6dWuV4Zew74pzF6snq3T8tdWn3rG3KSMGtyH+V5ray5iVnzjp9rskm8OCIPoDzM4i
yP0KtU6dzA9GsUis8mGCl64pThm9B3JHsyetAu2QiwxRPXC5VekbJy82i4d7eKtGvPhAUDkjBSfa
JUQCvgCCsY9lx7VoiR6/sEov57mKPs6jlbjPeuO6z3EjWRKM0jnEM/APCbh+xzaePlZzpmR3w0mv
SKQ0McV6CBlp6zbv1YI9MbGBQdXOAJclKcxb74XPAxX7Vth+us9jwGLzVGl03r3D/U2nIttWRG8F
szQvAi3r5X6vECF4oBp+HDkL3+oa0ua9CVmbTnZaaGWsrdD8CB1GepyT830TDg9LuGFKN96ovgjl
yZBYpgxSEsj0nJddwl+tiGNwq1/i5nVxwe5JugEXqTlPocsprbGx+1eavjUa3zo3l677kS4xUV8j
yxIZBij8NaIbB1mkO8nRC89m4p4qG2DC7B96G3rJwHiNLmF2dk2SuTMP6M/UkxQYeSSC1RFvyUhA
sfgV31TrtS8lB4o9mWF4nOVydVwyDWNsupdigaBs4YG4au0Cs7gUIwnCab3WW69Zl8tYWEhOWizT
4VPBBOycWZbc5yzo7Lb6tIsX40cJaOHUjnlOJAVlUj6Q4Rv2Yk2EcHHKJ3QUljljv847zNLqxarM
breM47M9mO5pGHHQDcXU7+8HEA+IyBJJDA7tZByF0fHLiRatTDsK2lLP1w0Apx2nFGLXjPWyjD9q
Eu0nt4HHqwllz/0aibbi9FBHG5Mdaut3GF2yaN/S9MC/IryDZtP70dPJ5e4e4CwLYPdheu3brH3z
c2SItX7pjdF/LYuLiU17ZYNKvRalgb1XS1A6ae6eLQO35cwK2mStd1s6ZcsdvEfCZvFrukt29pkr
2V4iTo2sH2RsV6epaT8LsiOl548XJlB5EE7AiGwL36ldvYS4AO6FZNWCSaet/rnzaOi0rSLMFtXe
s3ARRhlvv4WUhXeZlOJ2+VHFngSU90mbMGE4jnsQIkHmoDNX9jju4FpYgpTEmd1SwWmbc6x/izLu
Qe3iSwa/Nw2HWtPFudKGxw7uwAVT8+c40UZOnv5XW5V4BQ5mdZSeStSkYVIwUUg30gmJXauXYwmw
aKSnQA5eip+YflPITVsQn0rJSzOPUc2Whabd5izjK47S0clKbBAhttnsqONMlDYkp4Da2PSclF9T
ibTVcND0VkKHZEy8eFuXLR2aSt/cv3+ObhgAtcUPHKv+pA1dufPMhVIoHzBloJSeU/E2FxzC5iIH
92XwdbhQ7aMIjHPOeAHWAtDXvBWXuSSGD73fTvNLi6KCIl9moJdag4GyZulI0GT8EM9wFkxcKw49
G06C0w2M1hriTb1DvdqtC2f+OZpOc4G/ump7glBBDrjg20AtxfpoHwv0UJZXwJgkEXUdjyyEssfZ
SXzWShkk1/c8G+kNJLSFyh+ViBdnpJyZahd3rhYT3NrDzIpA5qCH31EmjHCPCjp1WSr3CXRG8tFW
ve4PyCJLPoWILiYnneS4EYYeHcZBfPYyfblKy3kqi0zSz4ve7Ni2+Wr9fiU0untdBdfEasOPDBIP
9TB7ll6Ap02aMLhHAoQlbS4S2qDRZKnLvuvQXvLoDP8kt7Q5a3mkPfcMd5xq9v9qpvRh85mxx1M9
ZdimBtB+BQRu9IkmNvaSINA3J6YbTqLQuBKSoxU0tg8hk+M8m8O2Zx67RnPnHu0G15MR13t/0akG
3FLfx1GYcsQybnPjx1BlMJxymiH7sl0AudG2cSz6O/Tf+03RwP7rayK+NecdD5bA0cu6M5ouzM2x
2Ua1feTkZW3zMB02OpIOvFm0glLDKjdjQ2JC9TUGSPvud/ZLxcqxlAyi0vAi5qF81Jdo3XvI80TW
+JSZRv3FM5GQuj6a8jInwnsga4Fo65euNvxDZHXJaeoxEoXjAhG+iD9PtLMSuqD3zr3gvnatprmK
LsEkR6HtE6BZdZS5PmiVIMZc8jb43lVmC7VDiE18kKN26qsWlKgqTXvBGu6mnLa8FG+dmY9yPzL/
iqJPadI6exep1wpiHh3vpYYE6fr4Ri0RHn0A8h7LFz0uJ37GUe+tRCPgxYaMxB3Rx8/tzBR7HP1q
Yxt1fXLVi524l1yPwMCoQ0tsTo9u1WpbP3ejE75yYBgeTB0v7IptZLQp1+01p7RONqonAObRd7KD
zR816LNnX72UjvbmVBWcIomcBMyLfq0af9vHLNVdZzxmZB8CHPrpaZ2AFTm8i0h6dDMIeo8bd9mM
nQn/CqQR2OnyBsGzPE5Z3UCII3pgrqPjkjrvugZDq8I9TPdgCh/bMfnE/v+tajr/mQDlnHkJtEZS
Birwy9BO6NrkL87SkLmZAppJS9U+8vEoMDdFYciFSncQn+Kl+w6aPFtxKjKOZupEaxA8RF1nZE77
U4ndqgf7jdiKfdwh1FQS54TIp3hZ9OLYmJhFOi0BdzD1zH9DRqxZXRGBaNLic1uALwAuN0uuAybv
AaWZ0MX4m0XQY25/UYzqIvUZG/jusB9t17t1afEua5B9nm6+NNZHSzwYpBdXvy0pnvUxybeNmRQE
54gqsPBBncXSvTp2GQKhUMnb6ElPhlm96h63sy8WJpp96MGHWD7nDXmiwv6Mx8xhSwUARQi6vTHG
CVDuzAHFH4pdwTCQjGVwTPQ1BS5AqM6MI5nSnhffukVKfpnn+vRphNQfZgvlIF23szdMW52l9HNZ
m09RSu8mK2soACMbC1+RtkvqpL0pOx3tgzNPh3EBy9evQ1S9pNhzql0SnKh5bwZRGXtPU+Sjd0Y5
uV0yDw70NM8rqGqf4V0CMBvQfRs5Asi6FRq4LcVzUKuk33HCdErUP1PY1F/qPvdOfriM6/v/y57J
XBTpU2qVZ0cjsrRi+EiEIlUEtE882/NDX1CkpWRUNvZ8C3uifiItNi9DDkfdmccbz2Gy41EPGIsh
fvTs/jWMvzbajOLEIJgq9GiaUBPJNSOs+oKihz61z1keHglM97BNP9nVxxyT780V0AQPLWCySROf
oh7afpoW02kaqRi1xnukfKMJywhwAaG8cYrFupTEfeRjmGLMTSHgW64OPUkWZ2JvM0Y2ZMMlS8qB
RFH4RiAqQGh/kvn711g7Sznh+1lPDHMin73xEymFN4KCGW2yjKznxPsOC0JFEC/eCkFw9zw5jX+i
mXMDPP0x9mX3FIkNDXx/bSvSY6eYjwPwx4mFai3BQaKPfHEiB8CXIkWSNBOhhPW1JpijGX3jJB6g
LW87xZgET/aQ2rhPgU+mikI5IMzDA9PQb9I+QkCp6xgiPyNhSokGjGUFzrKjtuWzbLeGttcV73KC
I5eCqjxR3yR8bPixFB3Tu3MyR0RxwyO+OeLWFUlzHooPA/0RswdyykvsQTA3DUXfNMBwdorHyfAd
BrxidBaK1inv3E5F8KQgUTxPrYbsaTAj3yrQUg3z0wH+qRdZeImBzV3uP0WQQTOFCO2cCTyoUOBQ
9B2fR0iio0KK2gouCr4tYrTPy/2n+4sGe+w4APEkiTW6RgpVOsEsbe70UlThwE2hh7UKbVrd/xnC
2/g6KvRppyCoTFvxESsw6nhnpAqFUL2/6Aqh2qPHWd3/GCrAqlSoVVdhWYkDImJMgVgjiKzZBJr1
//75/SdC0h3OBBhpPHerY94z2aMBvdoQXy2Ffh1hwLKRs8Q2YGE5QwJWUqjYVEFj+ftdSIuAZIVC
yqJ7G+ixZDphehax9D5PjyLQ6rBoB+X/JTOFxGoFqjUUslZX8FrNA2NL5sn4nCm07QDj1tD9J0dB
b2eFvzVZEcKOfh+9+FvBJxtoLIItzNxEwXNF6LyPVF742ZPXCr5uOSZvAt4ulf+RfnLHUAKBYNTQ
yulmsZMK06vyDQ0F7i0UhB5jqIurIe7Gj7L8gm3sq8Hwr1fg37HZmViMiXH5lMMFThQgWEbO2VfI
YGo7Tm0KIxzDE24V2NLGOAzMByUjnbOVQRXn+qse/ylCWiy6CHODKtO/lgpYHL/3xjdXQYwFNONq
JJyaoAGmNgp17MM8FiBkA2twIBP1uQa2DjSyn5po4Ya9paDJljR0mtJfFiMnHpq0HnJjkVR47mMO
cZmtWF5tGMyUrT1EZqnQzJaCNA/QmkOFbe5VJzq2+8eQlnjgdeFAVdpftf2kkM9CwZ8LhYEmcnev
gSEJoAad3Zi/EA3DlxJ2tK4g0g40aTaNgNaxvfJa/k49V1Uh4GmFoC5BUSskdarg1MMCplrDn40y
luuw18LIJjiQt8n/luFRBHQdq4M0FlLIDEaAq4a2Dag+oNiY1XJwYi2lr3oXkLMXCNqc86AIDPaz
X0N2XpKPCQqjQm73Evg2pC8ynmr3O6wsa1UpRHfsjU8kJ10riLTMjkFEdqCm9Wxqto4MT6ZweQoi
ijPLmwPkN2A0G/vFY0zkw0vdWrGBjRVmuJ99ZD0I8UnBxBOFFad3nKwBUO2LCOS4gD3uKAj5rHDk
Olxy/u3ncWhaII3NyUxBJrZliy8/t55jM1HG81bf1OD52KNJHbHlJxMG+qRg6OwdP2xX33Ns35qZ
XmDkBRoBPz2Fo45TgW9AodULGOumBLZeLBBqEKDuhOY++grInig0+4C6EpN1vaHO/DAmcesl3UeF
cxcK7K5DeO8gvbsQ3z2FfmdY6YHBSde9Dxa+U4D4EFK8CTG+VeR4hZDPFUy+gyrPUPKLYqHXJHlp
3OAON1XVYbDVOwb0vQY8R+0xFW0UhazPFby+Uhj7UAHte8j2k0LcQzzZU3NCMIZ+Pw81TXvSRdGZ
wwvUKvJ+5vSG+YSaNLONoG6QgdJBY8MxqxG5fiufHZNjM1mfZQqAf4DEn+kg+UsF51+g9BfQ+qXC
9lOVk+mhUP6R25wjBfdvoPxnJs0mPQ+KhiAiNHWbBHkTwKU6wCf2WHnkEYREMgWL5m9cbIKrudcs
FsKSWVlJf8s3xJVxaEkJqxChUBgApOvfOrIJEhVSIFVcQRHqJWJ7gkQIZC5qmvaL4xtBEb4C2Nrn
Bb0UachozcD9uVeBCHJbVNZ3LKRMV+avKJu+AvEil0sFKcQIavJWOtsx1N+bmZYPHYwVwWFv/Qh5
z30pekIZlnIbqpAGSBSXqmBUGzo04qy5wKpUrW113rRGuzskDoCEhUO87o14g+p3eQ+E6IiGaMiI
mFVYhICAVFXER9gqSIKEwa0FxYTC7lOaZt/w08ICZDEu5bzxkzHekXD8Mk+nRoRfTFaidcc4agvU
60mnXR97NJctj8o3yT4TpwIltDa/11X0RuwAOYumvUqziYN6tbwXfvHDHVoSYSoMEN4hquWXQiVq
LERr+PT6KgmhieYQzQjiN/qCHI5BG3C/k8yRqowOYC3fipDUjpz4DoqP6ky/9AN1wHukEj4coj4G
Ij9Cmw23IQRkVGkg/y5PU0rXf+pTLXgz/I+IXRKICdv9pzitqQrhpXkdHvssWyez96l2aiLoSqRX
8RhBqhOwgHup8GV9uMlyYIqZdsko9Ne9S2feypwWsSQE0ojT0R8u7p8plErL55LSh67XQeTrWv4v
iZAWqeBuzCzhmLYePGTV/nLIkNi6sbWhRU8/n6B5H0G+6mjlweDFLoxD/PYMZskF64Jxwb/QFsaZ
lHZ9Z85Pf7jA/xDG6Doul+ejNDRxlPzz0yPIw+lbkkiOFmVetKokp4kS0smSkDjGhQdxO4LxDZk4
6vmIvol8M7Tm13+/jN80xnxMLkwfvkdDeP49svhvuaqG1bdahPTwiJqGIcWSBSQZrqvCfifuCPGS
+jJrwnbCKs//IG9Ut8f/ZXaqb8jTSQT30TnruFHBE/3X39Mom8h3a9TBzlGokXTLuDBNEm9jj36O
iYJ3HBHchEIGef2/v2dTffe//GZoSKbBnQtWiTzdf/5mw6tSiCXkKgODbB6QfR27UVv7EBD2XZTs
Znz00minl3LxfpJfLQkPuc330x7hR3QMk5/FlJM66Q/038pJMIPvT3kqh4ttV18Lh0M8Woc/yVPF
79GifFIefA5TWNwyv8pT54KWj8/J+Ch6SX9Fw2yj2jQVQ4d1JqzhJsjZQJqxR6BnLaIJQtgVZwS4
4FBhlW1RJaajWZ2jjJm71nWIrls4yaZ8rLsafoVeb3qJfs8lnZG5MSLy5aMYvX43tikDB0YTqwLB
BZlVMVo518F50UIVJeBwx2j6wsHbePn3b+r3u5PMHwoyT3ddkyHjL19UVVqNziftHHv6xquWBxhn
TbNphv5zKzgJJpIGsOGmn6ST6dt//92/r278btewAaQx+0QS/M+bBID4iPq9dY6G7mzKZWq3iDT7
Te2Ga1e1Tf/9t/2+XHm26xueChb1WbZ++W0kYpoNakkH46n2g4jAVzTeyl+Cjtsofk51+OPff5+p
lpdfngFgYkInMxewGD2Bf769rCkaOh+VfQRn7G4SLQ04Eu+MFlZp1atmhxoRJBVt/0h7qmtZIvMS
7LaVRxNQjUcb6RKBENVPd9FoUftpUAqqqjEkyc62thB6g0X5j6IWl6ZGJ/cP7+D3BdRzbJYvPjBL
8NMvHxmZFeE85o51jFNNpe7Rvk9beTN6LzpOrj/tDUP7LBiEOT6Xi6AKkq2y/txzlUcPhUhd7tqw
T6B/KYNS5Vw8rX4zkzoCpPIa2s3yhwDe/3A7+6bPaJePnf3+188c/xUGxNo2j7QaaPDbTDtsAgD2
KAAPhIMa61IZHWiFR4X+h+Ra4z+sedzJsOBoQLuW8+t+6NK85XcX5nFS7oGmhOxveCh3Bgl0E0o2
JsZhvhgdDFAr7Zh1KU2tnACIofEb/nC3G7+g5NTaj0EG3J2l245jC3W1f9t2Bj0hBc6HRJ87QI/u
6iGsp2Zw4/6Ld0v9SlXOA8f5UHO16g9Ptvv7o+3j0rER1LkMbH5fVph1eTrpiMda17/QE6xRjoj5
s+3tCpE/LQkjaGEXtEBDNcLR0wgtcsSQJHbe3cTch7lmfJOAe2Cp2w+kuNK5DxIDUjXxWkYQOemw
TRhcPkyWcVtijhh1SF4wVONTNuANtWFp9uag7zqbkNUuZuRWo6m9Rkm0EfRZVhhG7G3RSHa/2fE3
SZX769QqngbR7XvSSE8MJdTSYM8mKSKsYHurRjVrzFEcOLGJ9KvlmE6sIHuZUb6nevRExmpLZDuD
wtEIiZgMgA0a68SNpnOUms5unBrgr7V2xko/v0+j2GspqiStyJ6kxsGNQ+25HWCAo8dk2NlSUaW9
vsC3GLxz6ebPXZTd+jY2qM7AfP3hUf/95vV1jFD4cYVJAXFfzP52u5QJ1SOeefsIVd47LRl+v7j4
RsCv9zh0+smLkGFkM5qBFLbU3NrdqkzLF/IM7YO+SIbLtGAj6Mid2ec73xjpE6BlZFhSywOGc2im
pbbCoWD+4cLt3594X3dZZTke+57w7nfi3y48ygdkK5wBj3eZqI3GhCjgnz0xj9+KQr57pEHkuQ1i
cFlCrE/khJvwkDuf8EOqB+MFCQ2B3AzyUD6QyZsEdJ8F6kFJCnKuiUMWVfQV07eIadVmYMq3s0JF
mamZNUDaLgz/s0hH5PWGVlgn4phIZUWmfjSm+nY/WXXU/efihmOKhdGfTMCFALJDZssnqxCPE9iE
dS6/yxDR83rKEyaFLJn7hpQjOc7+Vnv3gPGhM06g2qlp2cLpXvAJPxThhIMTN9i+6tB52eb45d/v
iv9g1/F19mhWEUPwEJu/bGF60xKH6LGF5d7ep9lzxV7cbJCz4S/yc7GC2DLTiGMkmFUWcJzGNYIp
RhQB7irayewPq7vx25YKaFOtr1iIWNusX6+nSVoGl3JeiAa3x4PbIqlw3c1U6fKakA/hdI9ZVxKj
U6N7nHSQwwDs16XL4C2Jq/bcJ0b8h5Pu76s+l4SrSehEvrNb/nqAgreIJpvm4dGME4HMlHRL+hUh
yLRTFhu0Z0zkda6jzxf6/fPBybug0AfzJAxX/EV1/QfU9b/KnhEixKD2f/5bMVH/eeJQ14LW2NCF
Orzav6z5Be6cGozADNoZ/jRnhPLQds0uYQy4Gnu+tNDEoBwx91x3jmas3Z5r08b6IcpgAc5NcWOu
H/Lf9Na6odqlmEzS0zIt73+4r37fnRwOFKoowdxEgfBraZaLOJmc2h2PmoQNgHdSJ2xZP6OOJYeb
seOeBiyJsmj+H0IIfZoPm45H20+K+KwlT2LBhDK69mscSUkUT9KvpPSKcz6Pl5h007F/qpupCFju
rp3f1c+sEFh9fRJrqrHemD3LMJS4ej2TArtZKv9LWHY/9AX5ZzULKG46CSNIcUvCrEoE4XZq0VxU
wuq4CYvt4BGpQ2mNo7r7YbWufbAb8ItyLtxNZzZwxzALEYlEaxtl2tbqPXfXt7lSkbnlnmaBQB4E
1guOXLLu02V+4JmGjLuMR3qjIfJGzQsqyy5Pk2AsfH+pu7nbDuRPwkyhAKkY6KF+FR1RXiQrzV7p
PCwzEoRhU/Su+WrMHOdTMj4Ls/5CTgmT+yTfaFZnHHBw/pQ6epBBgCCj93KJYtD1Tt/7D/dFNKVp
eNK94Xlu+i/gXfFGaJsRpdWZ0Min1uww4kxoKVwrukT1Jwb+gOPorx0dOWOjpq5MQkmeKAr21Ic2
WbMTBOUSGVcjT9jjChAJlj394czx+81vG1T6+I19W+i/FbtJiUMGNRdwmUxQrcEHV2fomnAdPMBb
rWGAMM7//0+/bfDYW67FkMIFM/jPU1YX6WY3TDGUjCzrtlplXfJ+8MH3lvkhHci0XTyx6wC3g1b1
CIJOaPspvYLdEz/w7w+V+UuBY3FMdz2TnRAzmK3/9kyVWD+MRtoWo2ntBax3eeYhYgu2adgi+91h
37AOThxeNKuf18qvsbjciXbl+m/Q6bcxeciy9MZLkpTfOIjQODa1oEboOGkFZyefUf4SPwrGfyr+
BGRDJbd21m6qaTL/tNJ7xm9vhzWe1BLBezEFNaqykv5tYydfqkssRNvHeGoA/GoxoUqFrR/Jt6Cv
ff8zlkXjeP8pK3NyuID93RGlaYcTmmhIaKVEUfJj7hU5qAftbZqy5Xh/STjFI3GfOHhKe33/R7ZW
0TykdUGIbbcczSljoABGQCCEYwjSiHWWYaB46OcDYbAMU1JHQA1KNfgQ9fT/ftRRpmgRjWec4+KY
xh7ZzE77s/Bn7ZhUy8T+3vaBLAinBpRQxURiDMiWclFAgcj2qVYz106t8Jgj1w7h6izF5JWrTv04
YxZiIHEs1cv9JzIHKChBtPKKO5nDqtAfgZ9ilpHpcxeCH8vDJtpTixL97Vg709OR2Uzxc9OzabGK
oZhrXoquQGgM2ZeR1bJz49e4iGxyLf6XuzPbjdzotvS79D0NjkES6D4XzHlQKjWUhrohpKoS5zFI
Bsmn749Zdv/+fQ7Q6L48sC0oVS6llElG7Nh7rW9hZ2OWgF5cE0lgtvHzzZn5236FXhDLXdSvnBE/
UD8xlqlzu7lqyYfRgeoD/HmZ7ZgCvE3GrYVNK9BlFe2LMMtXUMEOJsONx9QYjGdom2uJlmUzhsDO
8pwBqzHZcNzwBO1yVmnigzzv7BbWmt5zuK1tY3srzyZVX+10yceJMm+b2128h6SDyBePAjPwu5LZ
+4GgumSluyW85sxM1n7G1cDxhck8EqG1yLXurFlVf04RP3G4qJHcm0R7t6CmPzpoyyC59ec00v1d
hHa4tf3wCc8/oAzuIV1rLPYlWWvrGB4caj/7Dp5Pft+kCGarDAWWUEIcbnYdti0tiEjlJvgUfmTe
ldjbJ+zyuLX2XIPQ68Bg7XG2ltA0W84LkuO075AjI+UPvLP7zlLGM0E/APUaQn7Q2FTrqXKKMyqX
Re3kANVGeRbho9h1iFx3OLeMIOk4P/mNZPYYimcEY+aGLLloVxX4ITPyqjov0Zj/RC/0iO6xWtGG
Muy9lxNDZhb2PuKwj0Z9Njdd2B4nWNWMPrKyMd7KwnkhWOPNkxHC0j7GV4or/mD27VYbXGdvRQZW
vqg6CB2Lfx3j6msH8xXhLLVzmdsb1doJ6KuN4knTvh2v/JhBJ7DH/+5Q6hmyQ699rBpU6hjJHm/G
1GmR5Y6N/2yi72IIw57jUPqdy7G/r4y5X5VaWm48hbyK4PZXlLBktHpcRjd3cYjC9moPTJg0UhB/
tPGHHs1i50sj35Gut7i9cnNVpjFAG+46uMikP4jZfJhRxjwrNOJBluQx4iQe5k1/h5HHYLXVBboR
ugturxC1xNZ4TVqqfuLXCIxNvHQvG51gQa3cQ1MrmRdjXhwx/MFVmWJc2KH1iF6Ap5/bJxg27lp3
9A3AZMxeAup0ys678jJGntXBJpviCTJDtKrbpmd4Yucra2bCWuaL/gjr7brjztexnCIgyPd2VIFD
VtGy9U7kDHc6Esg2PtMsiSHbsApJnRuitHpt21qZXHfAENYDA6w7AStYeS71k/LY8F0m1H5lodDD
WXAiHSj7VWdIRdH21Wc9SRZlCoaTHGHl2S8fOKl0Z1q9OVhQ0181bmptvcp2l7iw6OANkipTRM0z
de2q8kr7gYoJy4ov78quNy4+ZBg8EY8Yd4oAMxRrjJRzvh46n4aKPaoTv398FKW5SnRvvKZOOV1R
UMVcAXMwKLfZOnbsXbVIGvc1N1PDcXYFRQvOEz74pYFLaF+jnVMPP3HEkKzX36p6pCdXqufM9EN2
ymlad3V0j4DYe8qyH2wMTFil5R27glMPJ8kmMrFtIua1dx0miyEk8yO9+qMhn2nLG1u9gXmeQR8/
jnl0KsbjlCUu1pLuI58I3UgKK1pFddavW2RJp4oMSrnElDb+R9xHBx+fDABhRHAT4vdtwlg7ELkR
BU47FN+K7FsvrdWI2+qUoCbfD9D0mDKmJ81hi2t9IL9xWaNrdIk7RHUux0ctiwiRRf9hVP591ZFn
TXZeS8p1+mCXtPq6mhu/qkt7rel40noU5ocE6NohmopvbPksVGhUebV1fMe+7DEkoW9bURMTvxQT
BpMzDN5FpDOC91S3aWpaoyKyPXmqx4bTcu/vtKbmbtadi59aX1kk1pMVM481mdKEzuhsElRTZcS8
G+FsdZoKyuUmXIvS/k7mthlAQzC3HTiwdZJn96jueRvSGuo6pAcmwArnF5yqHKMAbrGZ3BpJo02f
fQjshU/CLZnuuGKI9p4bvBK+kZ1a/c7sdevCsQWtGnyae9VaOPmRtaJNMq2NR89+N3btunJN74yA
rt9UDnG5SLf0Ha/rfujyaVs12XhwrAbP+fKtGQonK2OhtSDd8bg5RsJiMKy6LKEea9BTY0bEQEb9
iHjiajuW89SwVBauJL57AkCmhk6t5lZgOBkyLD5h763g5ZF/PDbpxnEdvJSTXCwjyZk0d1R585h+
6P6LyC520rvvAt6GdJocv1ZFIOGohidUaqub9rcie3U9xc5H4QpUhQC1Dr7WkQar2XdFaU+bdmiv
HCl/mkmz9wZ/JqZlbVNKcTAafyLnwH1YyAfXhbasV4azt3v3QmDdxaTHfW/K6X2y63BNQO7ZlLq/
N1vCYWYLqW2EPREGuVoQTWrTJzPUVcwTgUvrkl4cpw5Y+isx0Wbo5BBzahaHImuI3mvsp9tYpu+s
7CC0lnSmtPxuAUDF/SnOXdmc7EVsPUbodnISc1O7PZgZSMQujDBaD52NME+Ne4tnMYpanURZ7ZIo
Ns7OIE6zl/9sutS/hMiCLBo8u25ur81oZfwaEAErgOmQignHnk/l5NcX9GVIiu1aOzB5BvKit/4m
4+VIgDTQCoIgMKWPle/Fdw72CWMyvHPTirU3W0RTherj5iwnbIXQ8SLetLNceFRe4PgQZPyuW92G
IV0NGKsfsnXTGMZ6RNq6GRN6RBWNaBJ+uThcXR2ytI4JwzAearojaf9Dd7YNYgS7Df1DgqYEkFkN
w1bHcG+XWO9FjfVdLRZGHKL4hFuLQV38ibR43MO/vKJoLddT2ta3dI8jhzx08lijV0bjtecQe+Yu
MZ2PJLSsO2eWi1EpPZh6/haOyt4yDzWCuFiihPH6JHrZnVpXPPl5vcrsVDuGBemGAjQoCQ/qCUa7
furtaM0QFSD1RC50Ycm9ge3XpDR/pLf3TA6nfspn9CoqzA55khNUj211M7kWqQ4jU/gZezOAEvds
9B3GEzUkC/DS2GDKyI+0BQsOzM5VaMkLy3h7VDSP7mc2Ywt568HyYhaQLrv0s+Pf0zoRCQLKhIkg
AktO3Y0cvtP9qx/Eww1wEmXueL3VoYimt0Dh4jP1vsUyjqRba7p2o3Hnr7V2holIYOeSngIRz17b
dtfDGZ/lOgIt/wCo8KDja77rek2ihHegDDki25Wxe5/qdrvTihzTzIzwDmYBQhWZfLpDNkN8hwWL
geexhZiaYDN40iO73qWWJCDUThGfOESzlkl48MemfixnQAkGuSrsnNE+rHmuccheB0s+NcX4IgwV
PtItQg9VZyboeEx5UIdIuUglYr7MK/aEbCyEIx9r3jCfEqnP9yZZsEFbKO37ZOX3OJF6GK9fYZzy
27b6B+dhbd2aHWH3TEebmS5olxmHNiupb2yujXwxVeEAkzWmo0FIdbbwh+5F431CBzBxjp2ajinZ
HE7FMauaekOIj4VxA7rTbxGwBE6AeJRxKuaiQDSTOsLx+dY45iYmVv0BNTb5S7E3MgroHzyrcD8U
N5g/Ywvqc1keI8SRBJmguWE1OSSRh/147FMM6uGyZ3DUGmGqpvabaJYIt1IiSa5lbaw7JGtHWYO2
jIvpGjVztbXtOXwTMWqbkXDiKh2u0WBzz6XSurgzu3KL9HtKYvMaWva974x4QJSVnye81H6S+8+e
hccRed9d39j0L6b2wZG1fBgGFJFDDaBvOT/crluFJnylWhguskf527vW+Diq1rikveW/sPv4G2da
ohnacDvVAAkG9LHr1iWX01fTYdY453HCfrF9ZZ+0QsdgqZvljnfmdWxLhxkdq22YwiX1UYeWbRE9
LEiZukUcP2WjDaDJIpuyA1qgsmEvcozdtA29p9x7D2cHAIrhPynwK7+5ItzWJAjOCdv6Mi7oTWxP
XG2YF6uQMWIJuEXa9SYtszagcYbmqhwPhU7Ii9faIGqGgUQbdGJVTz2QNxaAizybd35OGp+RV/aZ
rWaCDwHJGLDoF60MsItJZq5kSxCLZo7TQTdwRYSjY21voeZWZW0R82SngmHToXO7szkSSjAyZPGc
9sq3Q/ybTkiYs6zedT5SjVEHpN1OU7erQv2pZAYAURJv1dLemmX8g0QVPDg4X4OiD9MzFmuWZlM8
M4J/VuV0aTVcXTYV3FTKFMejg1FUxjT0WryeBknAOnGtC8tIps4LwNM5aGQuN+HiasKqL+/rZpC7
MvLxWRkesZrdsMNf7W1Nml/rpJcfZtdbIMkG0gJylDsESCxrWDkRXo58OXI4GQiCWnPPvDAsG99z
BwvKtC3yXFDajhsRQnC1I5Cj2DHkRXVddjS68Fh0eXXymuwz6hptl0cjjg6bKVhlMQ+7IZI69LMb
ZFtx0GX+KqEFdYGJsy0d2T5YKYVkmLafU+xPlNrosrxkCGRY4P00l7BaItvXAFK60xB1FtFrDg2z
yiH2rvKSs1Oc6nCO7sjBUFtMAH7QMipBAg7mRDBkdWJewxIV1Yq+BXazUR16txX7JBwvEYLL/Wia
X247OXeF7p0nD18ElExr30yp2sfIMte6Zn23URxvBCcKDk3DvBp4/fZu+6I8lgbTYlvvlXq8gaCo
jXRufB9CvvcbM4HU3LjAYA2GJm7vNKd/blAtrkg7Kza1J0IO7AT7DpGR39FCDlU1npUzHj3OEMca
BFiPsm6D4he0cy3aE4z/e0N58pHzOZfnYpAtksvgFUcv821gp1hN+3xEdGtHV/r3a1I6m40bkTvU
ucgqJy1uzm1T96u8be4N8jlee4ItGXTpUXsvEaLbuNZcMjgvbu+coiHmnQcPsQ2d6rtq+R9v1kPY
0eV67Mv7DKvQ2ohQXza4KoLM616a3noesCFjM5qAndgrNw3BhMEgWrHyfxZajActN5s7xXMefOW8
aJX/nVolaGwvJ8XSp8ylqbHL2xIDTZ7eNZIcx+WU2QK3vjWZ8lpYh9I1thJ0KLsZe5e+dC39gShK
M6bg7fOn0PplAOPCHt5MlFXOXm8q89ULP6AofkYjnhnbVeEmNnP8kQbH/tG0vA02S2IqZUcAVlzs
I9wx2WzJjT3Ajon9+A7n4E+7p5BzaQwEwmgA4nc4ghBM41YznzOLlphh9OInYSPld222oruKXCVy
oIxnPxeBjMS7NTjDvZkQMau7+Sltiseo5eBlWzbcl3B8UJOtocDSsk2XCSIKk9o7JJ15kn00baSy
nI+BxKiNNjkHkZXWPWfRM5d8JeR4YDZkrrUEj/GtgqtYXY2E6UWC6phfyUfQBoTRHUo0JV20m3X3
KzboR+HKxOjdIwtQE/eqRLEau5xfK8Wy40vrTXKtB3E0dURvDiPOKq3c+Pq0YZkgq7RTJ3NiBDoY
DSFICwhyEZABfxqJN9fJPbXoSoypnUOKpfMeTlybQ4/OuIR/S6kFLT598sVir5QIB1H77rzG1tbo
3+qVpYUdlTOxB+TQ3uEaUxDfZ+Lm+iWsbh5/uQI436ynPh1B2MF4BZcFXf6sCXXfwxLBej7Mn9oO
Lg+OH/+izF4dhYL4OlrxsL7hu6AKwE4ake1HZkfsrUmz9iaaZFCcHQXNyyBzALo40biz3ZYuLMc6
r6zlzlaU3X7OcYotSAzoeUuM5UFH0hnZRaSydNlH34nkjlK+CVpB2pBH3XSIq+5Bdb51sKTLljLp
t6Ypnbzla3pLMHdhRGvLKQfS04d3ZbcA57u8XGWZoPfpuu3G9xQHvXGxqHQKoU0sicJddvy+gyRR
VcO25bTVWPjCuCaxoQK1G/NCvQlpHhIb17OrXzDR6s5YH8qRkdkEcAjoygq46XhF4klybsukVG83
Y29axIBiSvAEea26/jB7mXFRLYCQvtVwbCvFvcNB1FsOO3kXfrYKaoLX9lzNDZANz5FEA/oqXVIN
iPPzxC5fhok63jyOUQo5fdXsmJ9Yhxp7UDBDzNiHM8YqI2y+82eYX0zin5LEOEvVXEw1ioM2YQCn
l371j9X9CmKLoFtU053C6XJIM12upQFC3BTyqSbh6jFvU7rAdkcrUSuu7UUox35wsujcetUP3cu9
TT3YRAQjTqBR4fVbOr7Gc8NWdQAIPVZtdc1J0QM2h5uPqGSQZukBSfP0mOTgLbLJW/QbyV36mDee
cxJ9boD9T6+umMAFqCZaEfY1BnM8iTOV6DDd00NeWy0MjxTa6QOaVYZ0jZgCRyjJ3ZhN9xYuN4zD
JDrgg7QeNFjRgW1Kbx8CmSFDD0cjZ2WHUcRy5RLDinGi7nfATwF0ka3MIFzaq4otFx+2ijfFaAKc
N3r2Nc2kXe0n4l1NP70Yd5ZWhxwxzTG/6G3xEfrl996haTLlz7IwzW/kR+I2Rf8I1qM+mc7wkzN/
vMY0VTCzmON7dqu1LczyLAGVbC1c2wFtbZgKkf3YOuTpsnA+VSxGE3kPDkXTNh7tz7qZkhf0Bm+e
UW/A/La/HPqdUfbNKz3r3Pd6fGezIBtoys5mz/jAo92yd8r5l0oqYtvanMmVNdgvYfjOiei5oGP0
WEWZtU7i7L7rc4D/TTJt5zjGYKqSbE9Bf1Yl7XQtDaentta5fbrJwePdkIUdKgfkHT2pWETyAY/X
i0kJdGfVZ81M9B25XGVP0ETWMw1qXjKnl+sma5t34gZKBv31eN80lf6gjPINPx2BcZX8KntoZKZK
812mNPd1nsyFUDdrl2rC+5GB2d6aHL32sgdSXlmavETjtYeCVO3cPFxbbooomBbbCgIJa5VYQAVO
12TnFvX0MSTHUeSTSWhSKPDzIJM9oOSk0eXnehCb5ZNKx9ew0sYtoRryHBrqZC2tETENA9U2h7mi
aqcLOrrpYrKUrbVxpKvbT9+yPrKv5BQR7WzzozWNotrNO4bQfTM8xVg292LQuTmWh1Md9k+6f7BF
rt/nVbyr3Mr4FsVq45p68d4yXdnlYCq2bWV039ymOFD4rweB2z3YhHiVuR4h1ICK1D6MenpXQE9e
Yh8buOeTRlKsnbzLzsWMjMwvnIPbQZ/iFO+J7lTFPfBhnhsHSBYsI+kUvwP4ul5sdo/88+vXdQjI
vFxl/MN+vUFruYNbdXIu5tV7zl/FT7rBJgByFShi5EpILoyN1h0VBIEgKxuLzsZnFYYOMO3BG7dn
5d0nioyAuIZV3K5Rze7s9WZz2VzeLzjLgg8vIAU1GDfjxtw6x+aQXJPr8OK9WV9gb6h6awFYkHbO
Co8oD8Gyd5veYfSxyYqt9zkyrtrrh/w0XdXVfJbvLaJ1fCZ4ouD8tysa16Fc4wTTum0P1j7c415F
CYKDRL/EUzGtnDp+jvt6KwGi4ZZiUNnXXr0HhDjswrS3seK3xEtZk3bwVHnBdlddvD4mBbAYuVHF
hrm19ZlRCASUsxpo0MyFok5sQTaoj6oGBtCPWnU3Ibm79kp/maNyK9WQv/JJijKpiqgxk/yVTvLK
aZEgZE7c4C237VdrEHTMUsrNtDxZGD5Kfoin13YjAjw20/baqTWOzOM1A1wVPl1dEg3umloRQvev
3AqbRJgG3OfvGAt3yW6Jalw/tziRWxr1Lbji9vD2WSa5NPqiOBuM045Mvs5afC7o3G6bJRzJXzJK
bp/942HLdGQ/O8M6XULQqlv+WRw18DwM5mXbMfceb38yh8JZJU5Lh/gWI0KmjsuAcHv7w1vSyC2Z
ZvkJlDK1v329Ll2acHhwSkUg0u1DlJKCFC5RSP/62u0zsDbLss+eneNaNpbnlCX7dTiHBETffvRb
xonNTHcVGXWyAnVH3mBU7aYub+VJr81+V4F3u8WZ3L6nvGWaLM/9j6+lDQAnoyVhnTnpN3I74m3r
mhiZZJx0azY0iFBLpg4nH3LnsHXmZTrv0DGaLD1mjEOIQbV5CxL7Px9uX4vcNqelVxEHy6t++8A8
lt5pcksUHElTXMUaEglLZ9UfHOIMqINIULnlrTDe/60d/O+agu1C1P2bJGSJ2f4zPnvJ8f5f/2NV
leWvH13yo+/+noH9+6/9SeR3jT9c2PpE06IPw267yNn+JPK71h+uiTeQwTcKMuj6KC3/IvKbf+iO
g4MF7R1loGWjy/uLyK//4SM0djwStV3D9Hzj/4XIz/Dr3yVsNvlICLd1E8mh+18oDh1zEj7V3LBv
qbBi+vWMCJozp91kFZPWg7W0e+u0r6y1Hj0dZVZdzd2m7Eem8Slep9LLISFpcLgGr3ytK/te77xn
FLS4fMs6PA3N19jnZ0bBHOs0cUH4qzhuHHId6YObDpwqehsgE/wpBhHhGNBW2qEsQr8kcKiXM5Gh
fQqebr4YsfZQ+0Dda8v9kGP2zfXNhxxheqBH6s7WyLJ1r5QioerWywHDaNwxiPBu0itdFoNtaBkf
qVHWqwkcgT5+CwmfWZkJE9DpcaAP2Cpnrc3lc0s2WdyKi3DSz17591LEd6oNz2NHOiPKx8yYAWx1
BZLnniFRPbRvc1w/x2H1OITNu8zb3aSPG6l3OJlD98W24mvvZl8D2/BKOPVbXiVfhO9hsql4mV1h
PogFcO4YZ7PkdWI0JwPu3Te72ixJ0VZh7sJQbhh+I65rN/TUKKHty+Cnb/kQ7iJDAYmcpb6Oyp8W
IyqkeYD6eNlCyXZm8VeAv9bB4IdoEQvmknm2waF0Z5IGEwjBu2pnUJTsIGN2sNIbfoZ8QMMJDGWP
zGUdmZQjsaB61z2SUcX30O1+IK5PySic6yCH2Iv+55SgTcByYVI+3a4UDZCLmL8bYma8BGQ5iymW
sjE6wMulB5nZD7PLKldb5n75xihwPFam24+t/bTr12jidahzi+nY6L2CUp0CmY6YqKr8QUZsSc1I
MCgZpAKWYlaXqAI5gqlhpNNEX4N0mktf+k1gzeWGw7dcW7XgjZ+jbxnwfaJwcT4ROPQl4cpsciBN
VUI173Lp8N8OBiVgeFcaq65yX1v8sic/j34sSnn0Nf5z6jJoSJjP0xaV+Yj1uEfcrjNji4t03tqd
R3WCgVobjB9m+8PIEu3RlCEsjQW33jM4BYHY+ALkI4Y5ImVY9N1k749H5XEqtCQ/q3LcwxC6B0Kz
6fVws4S+P670GGBQQ2jRrH/VTO/WxmQ9FAP3TKv7z80YvRJSdskS3l+DF0h3HoaEQsI0ooeG1vEW
XEC+tgvgnE3Jr1lvo9SOV1NYjwcz/zEO4aqusW0w4n9kGgbK7VFXfbdCB8eQEQCQR3hVn+PE7DZx
UjzWDGqp2XfYNr9EKDh+mcuN1zAuiqn4CmKMxin7Gn00NKbJq9Ka1atDEzCvGItk3An6q8H+xDUK
PtfQSqgwZ1txibhDVa8KwIlBVLYwolX0ZlRoarpKDFym0l8hxn5TqSD2Azkrmq2BM+9K46bjnLxr
6uIM+2AMQEZx6kmDoc72kTEf5+wTMc+W8crKbHite34KSBVfdmuse7W15+SZdOmtkRlXL45B4iKD
4qBVj8zW6FRUxaGxR9CHS76H5WYbnNZWILz0E40xEKjR9wKILW8luL49B7yDa7vPZmuBtLf7DX9S
BrUPKS5pRiacgvXUwpa1oownt5lxsu/KNzfjeYW74Ij7cRfL6eyxembCTVcIsMqaFaiQnrFtCtUG
dUauAAsZPNbmUNQsLKVb+KsK6JwpnU29+ARMGkU12/wWdOLjwmRapRGsfMR99coErh2odhpWvrnc
swt4dUrcy5iyWFZt+2FW/hen1mylwdaVcTOuUQSgtarDXWVrJ09qI60FppfxfGyJJyX2h1/Ij1+k
ZDmikwnTSlmA/FIS0KExrRvZk7XX2ds2TUo2A+LXeSECp/DuovCkJ4wg/MR6Qj67GTuaPt58i2yo
1nqafVlo8ahbymo7xM5FabyDg+0wdokAydPWcIN48r7pvQP6nggEwwkaUCFYT6o+pUdScJ703Yrl
rVAOcNIeV7LO1D/s7MXRvhmMEiFO5kFzsv2rYZlb27rXCt4KjZxDYhh+ZCZ8DRga67hOf/Zl/gTY
ggmr86Y6tI+zm81bSnck1FP9WWdgsQnpfeYQZ66EFXPr5R5TEzNaWTaXy7KWRNJ8mNosZXrdPbp5
/KS3/U/Ahd9agYjZ6zoWCxFd3ezn7Sof/X2XxVByWuLlMbrYDBALSSe8dqv7xEq2XqFYbkum8I3F
EO62YTkxb8lMixhmAYK9ga5REPoWSdZO8mkN9f04dR9uX37FNhPOuX9n8EdSmpH/1JEiwlYn3j0C
n1rYJlKRAfyO1AcS2zQmwjpoULrhIHRDgoSdXcNqP4U90NsERLopkOm7d4opB7MtVuAQCHpDAG5P
o5XiiH1q1n/ponvx5oiuQD49zFYxLQl27xDI3YAIQl58Dk8BEQGLuJ97GTpKy+aUA2j0+b1Kj/oi
LT50lb3SbzgadJiSkX2S9met67/QJKUrLxy/d6FJ79HOI1wjH7YNgn+oz456j7uKaUjrkCB2YwEQ
bEWbi8XGz8TB7/nbbteVGE7LfVQkOqACcBF5xCIVGRwqaxYf5WrPciAgqPUQ/4S9+TD07arpx3E7
LwskUIYYqjc7sW6BMciHE3QtpEzpDGmBX0L1aDpSfOa7yXaD3LhYLu9rThQmgA28H8t2yM1jQQZu
3/Kl+kqTmkxsAmpAA6y0SHuep+4NxW12HKueVimCSPTJD8QlLtToeOv37JQxyoEOcVqGc3alOfWT
Bo8Le8mdJQ2GJlWugwrT6TEZG6w48WUpXZLavHOl1ALXNC7TrL/drhzfqiDPwhFeTD9xSaK7y2E1
6NnitnYpMugj9hIKKu/VEL4mabHPbacJogshRhkXkk1C8eh26zEOr8jCYkJKSGGP9RDKIUCrCoxC
m5S/PGWQhOmIetvo4QcyJFLShnhDQ4I8iaBq3BcIDNUm0yizRLZFxhG4VZeitYAc1Bn2Iy95uTcF
XYzOHP/80EwV4gg1yMCZ2pKSaSPGwQesKXceMLo9Ffh73JC/nUXdWsriVhyrY9sSCqqq/BUsF8gk
uXy3Ryd2PyKXBrZX1wSikrdjHCPJh9+P9UU/h6tB0P1YMHBVfp+mNgwES3/yPIIc64ncFgOK0rFy
UViBkEx6YwhoSvdHp9d7TN1pjzOah7cP/fIZE+ZI9kdhf6ol5tVdYl7FcpIEnTVzdsXRnBXevS0m
IJNSdEffaxnipYZYaZY8+WbrbelrCE+Z+5lgvVHaF6OIjZ2eoEKIsxD0s91g/ksztGMFY+plfgc2
ZvlZSl7H48hp1Wl9KGm3P2gyLjlgV4RWLDmhc2dER1BaSQPkJjUikBlZCEAaoYTX49CMy8uUEfJV
mnQxsctHZ1d055rc0VWLgJqiXUbnELANJmzg+XC2jx7NJtDD1iYW9rgXGnbvsnwK6XeOZfgkwYcH
0h9+VFU7nGNXH87zAyyGC23dW1yoc+RZvon4O24RcbRCh4nbkB/yLkXC1XLBeIgAj90QaiQGLp9m
rkmJI/Kv2yP03BkVPwxAY06f0kKoY2q04/H2We6SNADVDz5CfUorwvloA78jiSQngot1NffizdWF
3OIot4hLzayj0C3Elf96bI6RCagk/ll0dBr1ZHQhEN8+tTOmCW5G7RjyPLA1zaNxa0TmsX8qlEzW
lDlATEYPsndhEicxaPSQbWSJhLPcHuHTXYBfkSgRLhLRMni5drp9QCT352eDql+sJAyBVHbuhoMK
jK+C4ROGHnDKig45DvnhhJuKsyHMZLBzCZFLYewGlunY4OijC71D50TaHFrKohS/PwvtFlpgp1nB
7Wu3/6Vv0NTTWTUgN0PH4S+BcqCjX4KRd1vkoD2YYHrWd6FKh18ofpAx6u171oLEwf4qLioE0Dz4
/XBSjRJ3k4aiFKm/O9vqKemkdukK51QqrDqNpfJT4/bGsybxF5kVEObbQ2dGwlTE9YY0TXwXSjef
8yRl/DGTeEaPrVpNiNVQGXkgdhJLfa9neHijmz1kDilebTa+Y/0pXmr4/pu8pEDISqYXjONX1oJX
Y8b3/Lf+wvW3l/3fDGf/MBkvp3Vc3R42DS4Wz/+nyTj3NXMG1NPvu4LUUHI2lrMqGjAPTpD3jEyD
g4POsQTfEv5Wdq//n+e3DU/HDqi7lv4P+40/YUHA3tXvpTtiMW0urUsxyUHQSrJbe1cScsQw7Bga
/zen+T/sRr9/dVcYwkQUsPAT/t2eQvGv2clc9vscPxV7unegl/9MboABvZ3YYFvf67GMflv8/ru2
rEwDgcnf3tP/1LO6S+hZyar7+HvH6s+/9VeIpP8H+AS08xgbXQFUhJbRXyGS7h+mBdzFpmFlYVT1
6Uv91bLy/7BoESyXhScoij3YBn+1rKw/bKx+KIiYb0CGoZv1H//z30yW8h+P/34PgEH495aV7hsu
cAeEudwKBv/+w6ikT441dlllnIYx9f05XIkQ7PFPMornmSivfEZk5qU6cw7NzyQjsnBOpm+1U1Tp
V64NdvWLRCst/wZQZ4xeMG1wMoZKk6rwwzBLPfslTJ9ykmFKtS+9ygcea08KwwC+Mi19KkOXJgQc
0/wt6XSD1B5l6oKksiRP99C5BIZIwXf9aWboA4NCJ2WOti0JI2HmmdDD2fLt7ewXZb2sTX50nhAu
iJNZVYprOdaKZ6fuVXJslYePUfphrHZZMyRoT9SMnSYtsvwTUhpCBjoWprv23Jo6NsesCgGhZ2+e
d+HQZz8iP6Ujo/U6SxlZeR2mOH2cHbTNg/Vi987EWtvQZmToGLOf0K4QWFEoCQhTlKfQB5eI43co
gQwdZAbtjtkNlGjjw0aTkB8QVqTABLKCxgxwSmEgFy6A3WYZ9g0QBJxzk8IFtBYLKSlXgNd/dqgr
tGD0wyw708fDQwopzcCJpQpf5juSdHEROKNwtfdyIr+HWFBtqAMfkRds/WpwjzUy82Nka6JBGhbl
1lsCdr//5qb/m7szWY4cybLsr5T0HtGKQTEsemNmsJGkcR58AyGd7phnBRTA1/eBZ0ZXZ3VJi9S2
FhnJCJqBNgAKfe/de24beU99pL3xWyqzfZkGWI5mz20PSKJhZ7saKFK6n6TCBxxLW/0oCQwGd+gO
NSZCcH6+NyPtp3Tetg2FPGmJGn2dMZk62OJYgB/tSDmsgWTUhuwIuQfMsjBenAwC8l73izE9QJaf
zG3uaijY8Yxe+IxhPjV+44ryAS0rJ6jCugedep9mVD7hmJVJjeLMF5J4eEI4yOItXHoQTCUpgcjz
qe5TxrXG74myA6UGlJuF2VYsjG6TKcrSjeOUC34scvMK92JkvZmEhmdOFEU0LCG71lmefQvZIsCk
ZrZdyqlkJvgOXMiyUaKLIiB4ZSBvJz9p7WML9MzaC42ygDrZzFISGRJHza8kBUUNpVCt1bkL/Mhy
aH3irQUEiJyrRGyrHGI1q96uw3iEK5OjwD6Jsk+3vTUjQq8TgMIdWq9qjNsda/wMdRL/0GKoF+p3
SbPWx1XSTOoOzbW8SViLNsJEapCYsqZsNs2D37NlHOx63letFlhrI+/LpDJ6Vqn34UXCOjQ5vuVS
sGcdgxIboeN0XKzZtC9F4V1ouHsH+G3VSQL/Pjjj5OybRrch4B8FaCEtKWKcxTsvfTvc6Br291KS
dWFlsKSGsWx2URKbT0GikoORpeY5w0OB+j2VByB8A1HHcXxmQPY8DuC5/HqWT6PBT4k2YSTSjjl4
ApUsvXMG8EH5iXsNffgYNOSl2/0nQt/lu3KaCd62CX9R65HQZC86VuQLbctBTbtqmuJ7pDjRbnIx
vou6SB/xbeefesTCOCtV7FBVjwdtk2SKqyHIb4WgVZZ5a9gRuoSDT+LCD9sd8yMSr/g8ZBRcESsb
eR14FozEB0Y492Z3Y7HO7gOfBPOSwDqYj5YXLoDZkOa55osbV+y3gmVB1u83j0S5u7dGiUgZmRea
cgLEQ+ZmFrqfOL24CbHvzVJQRSwmqDqr5d8IuZ6ntenrlV/9XIoTuQrufenS0x1xroFDLpwrjsn2
AJyf6gra90tP8XAoJKDwBVJOWKaVeJG8DSaSMrotSlHi35iLkNdfPWZNhrpC9OKQEwgV9rU9nhOn
AkE98/XfzX6md6Y/J6+qJlmkUVjYhsGOOXMUzboGDqrsXPyQMLBgQmrX8zet8toTuu3uvad7H/oF
swT4xMGdUMg5Gz8hSrH2uj0Re9AhR9+42C45NkqRXoN/FxLKsnj3SyvTB/Ik270tqXvThAHwDMAl
rHWP4K9jOZdVOYQWT9Eb2TEpbqVt0kz1BLWJIR/msiTlMnHncHAbOMsWZdHITWEfLYt/Rw4L2aoE
BjPAnqO9cpgTa3C62z6weI/ap+mHt/dQ5rTmpnTWPxPX6s50wuUuwW53neJ4pCMb0Z8qaoVhBS1k
vA5IKlLvDqxXOPLmdj4g8piPnS0TuhvDuCdpND+NGD+PzMIJT5u0dZe2YryktlQHT5s2OQUSems3
kaKEbQbW41Ce0zlY9nbgRVsTB8629iYMTqTqhtB5+e5KOoDEuKBNRwyC8wh8Wb1CKDvcr1vUKCji
epikSWCIrZfGYo9qBsOpdqf9EI2kDWnKnpFjbZXEvNNQSm3rftDEY0XNUZnavRmwDGDBUx7A0WDF
6Dv4igrqD5O42hs/pvyN4sUEOZlkoFmX7tbspXcz5mKFQnK+I/wEl+B3zSFAZkFolMmbUS64RQ95
JlmahGsNJcxa0x4OrPkLl1iC09LMKgy/BgjIWPenNGstVkZ+29SM2OQws4wrMigjc2TizbwmHPrl
g0AsakODuM+sQ3PdILDe2Rr3l12gIUuDCaBrM087Vy3qkEqB11Fmwa6LeYiaxu6Q6YGYNaHx6cdU
bgo5EXI9HKWlw8nU4PvCWgMmjWQ3MLfKlFsybeWu1wTqsC1wEGba3iGT2YAzCp63aWNnhlBibRGI
y5MTaT9EmlNvkzFmcFU6MIQadzgnnaLBAOJkHyT5eJPPFRunwCsBFWXi6OQ0JIShzWtdji1JQ5O9
nqFqP9Nxu0RFTq7SiGMpg7WOGadot/Zo8hkKwmMsw9ShiJbftu4gm7r+jC4gf1pq2W2THClrZtMO
tROSDlDEYRSYpQMMynZ2qSC9y3L1hPQePmkqE3sTuJDZOYOnnTcM+joWfHMLZrsNKzBMbAGAn2iP
8a5jf3oQRJ6FQYMRyFnGhXTGsgiVipMwKrt539ipt0nzRgH3wFBgjGzyRqtV6C2NZUcTfw2w8OEd
IZ/eZqsgVk7cmDXhEyhfCTerndY8TNi3eR+lhyfNJ4A2QyUc9/28w3qjwkajEYAd5oV9Fxh3GFDd
i0sf8+AbGhVpMltAtxvisyArcdnB8rDcQVK1mzGEWD69ppXZbh6JsVxIA3IUkhmDseV+EIIbbwfV
Pc51HgZmZTG2Av3CHLQ6EuzVInxnLjDSttkos0enZI5EYK/H9KKAjuogk92ESfdUSJKtSJGNd2ku
5aH3QCXAwxh3Ypi6HRjmcuezn7sMjvCeGJTwJ9062vYjgYBYeOM9wau0zCvQAEhP203qcvLJgUu+
hoEcYm4YiAyGNzMa0MxjCc5+1tFbDwxkgyl6PnC7GBFBzvTeE1McrQRc0pST7BTXjfOVWUSwEF2O
oCjKmqNFktBhqFKYQM0QwfCqAbdktT56fp6cU0X8Di3GcpdERUSCYVA86klixmsHKFXL0hx1B9mQ
hC0e0+fiy6QdfDtOHXZG7dIcnhf0XpaKb9UkrRuiORkb0jFD/ToKUn+ygYrE09Wrm0XF75rF6aMA
CZztSDRK61uyyIKMhDBBl9QVsWud+94jzo7cVOdkAmdHbO/lQ/Uct6ChEbb2vsUWBENfQtIJgvfC
GJZL5xsIXNijiHo/BHHZWJyTi8UgEJUdpNjmTDJAEGFIz9uIXvGfuvO/a2UNHJiOw//8u1D9fwrr
XYqxIP2p/q3+/W8k/w7lV/ovNfY/nv+3KsT9i+0t/CLH/4co5N9LbM/7C7AJfj/BRRqYwHr+T4lt
+3/BBYS6BW/vT23Or/5ZYvMryKM2KBbflXAlXfe/UmKvFT7a9RnB9On7f/0P6QRCSOhkFOtU2S69
gH/ttUBYy81kngQcIGsDSLmMf8vlgplvLxismyUSDs7FzIccav6SPZL28QkZ6UYs3xa6jl5EYcro
NybWR+t73RxFelXtu4mpSKX3/9fH/J/0xCz/P3u1dMSgyvDxWBAn//XVIqNzG9+PebUTg5+E0r1H
FSo8LujIeccwCgInD2PoiJS6uK4euYY3OJRnfzy2hvqyGIWPDl3wUoQxqxwklNu09vfadk8zqgjN
UA8hLJJFZpZXz/61KqPgHuPtvK5G5wrJRgQCo2ru18PNbkn4Iv+NR+QdpVxb/1wfw0gRilm2W/9c
LYOjDqKtWAwO7e9VPBCUQrLH8Oc/rQ9ZD0kdyizI2fiklKyH0oRpsgEORfPT4eh/v6gWjcb6mtYX
+OcFE+NcCxm6lLLrY1IOFzOwjdD2RdiMeghrUYDnK8Wqxc8tP/crdxpJMxc7asacjY64ro9JKIg6
Jnpsx9dfg55YmXpsg3koFvIoY7Tb0pNVVwcXtjVQPI/8rxvC9dlOGhxFGf1w+5YeO8dIsbe2CVI5
AzIAzyUQkcEWo3rMT2Vwux7Oyi7D2B8dUgvWR+Spfmh5NNOgnHgTvg4lfls+soR8YIJ6lT3Bafue
Z+QVB+Bv/Hld/PHW9PZ/v9X17zGlxlpiHhR+mAopMO+ce9yf/5+OUnzh30UPMIR/3gDHcRrEykZ6
WD+e9b2vf3x9Dw6lUlvBqln/Fh9htP7M7/oaM02NbfNZ8NJmu3p1YE3CcIGMXzDRs2I23DbAAxAV
MY1pl59pBGTWM6LiHR6MrVDnlOmVuxKE+Nf1wT1lIJqH40yap1jDRYsS9zUBUGtQ/VBd1v/OhnhD
9s0uW36w+z2sx+1zgI2A9nIOtx7C4ueA3W2FN359VaCEt38/1bfUts24p+O1SLm3R/y8/o5Y8s0Y
Ng7vjKPlNH3gpKsnUYz7kqevr2B9mi72bvBh2kaYu9GROPr9SGLYJhvhBoNCgS+3dVyPEjLg9L+x
4ngrUL58juDCuiF/nIzoOYiZ5bDR/pH3ZViYADdm+z4qi1fduNkulQgafInh37v0s3fbdkCBoeCo
DCsFgTED3oq1q2ZCVDvgnis2qEye8+rd6lGuG+SrMutk5D4L/RMo4K6Eo0HuLReMYSZYJu2wH2PO
syG0tXpAQrltCO8Z6oVP0L6yiP03byrbNJX/v/e+p5pe2r9tPzt6DdW/3PX++dS/b3v+X5JDea7r
ipVW/e93Pd/+yyZyyXVsNJf+P2SS/2ws2/IvS0gT7Dk3RLQFHsv733c9ZJIQtyEuyBVobP/XGsuA
N/8D29IJkEBy4/M46NpX/o/jDYameYUipT6SwhofzGj0btJ2eEby4G+96W0dFz8inGi33TSOu8Sh
SZXNl3EBrDpI1z9ckd1gSPaj8s5rHyLPiEgoCxjKGUQ21jHOroRuWzTfzV0DNEYEPzMyTDbGgvTD
nZAu2fQS12DJNZ6AIi6+g6OFdysXIftt+wXhlk+2tW3sQe6sDSCF3zgHeCZiggJiiC4F2oM9Yjs0
aWv9LLCGMJiscPRDXN03U7D3qlhe6PFvXO7GOZS10OSFbjqV1CRcN9WpjtKzP03TrhO4huwuDg4V
GWT5jMo6UjGsI0Lfe2fc931TPHlm0W3K0XaPbb4cU2Kfdi0ZkxeBv8FutX8qU9o8VjK9BDSWNhVM
8RtDHobJTxnpWQQvBrr/MOwJ1V5nH+Isg8BZpA4wiIxROucLZrLqu6NUxHiDWWBkYnogJRynvDnV
G5MWE6bjfhVV3syjQS+nIG6RfBFmUispqg1OMJa8y1B7sHm1/dX1aU4Ppa1OZnzyUlM+B21PGHja
niqrc/Z4NsubeIqOA1KRs+mwNkRhWU/z5zL2N6X9IgMZXGwDvl0W6UdboBxcCrBfrij8W28kyMOD
eeWWjwDV5JboeOeK67AkFoQ2bZ5ExFTEnrhQu1xycBvnJFfpHeq+KRRB8zK6idrbA9FnS5rIm6KB
gJUkIZg7GrF9N290pDdY1vW+Q+DzsNTmG3IwYpE675WOlNraEq7NTNfwUeeEKYwGfr2WAsytXYr3
YczCWRPXQ478dkkj+RoNa+IwRlKrix+dObX3LZmdfkttwbz2XkRuRA+rTTFx/kGXuAvZccg+JyUf
iJfOH/lAqd/c46J7/dwYsO77gKLUKJIFHWnm7pYGznqOy2ELB8emkPs2ebsbi2H5PeAQCJT2R1Oa
zee8tbObgp73gzEm5cYR/YiXe3TfklQedYaDqGoYb9ZecWVUMYf51MSc9+Ri+O18Wyaecd+PZGKJ
5pJM5aNfWSgp1BPA/gWSWxJiwkoujUlQUE/INUme8tiSBvEAmOGIciM+mVV8HJy2u4HrQ+yicuwT
Ua6nDOZUiKCT8pYqgGyPob8oY3lgtJ4flyAHMfFNRNhy9lLRcwKVT0jr7zBZzw91HH2D2C938NjJ
4B0qSrN4qPZJy50Z6QCO1tRGiakxLgKW3BkNeSoGwVkXK7qYxg9vRtKZdu2V8X+ZtbSZeUka5eqc
+TdG0OuwNtHlMFMKznmXv4jSQdQTBDdzUV2x+JO+bg/XCfXetTrEd7DHLzUQPkCXvrFltyBCJ7PO
AyP7MDBIhwYqpfe4G8/RhMstH7Mk7Ceru2qG64Fq9wGBNM+d9VpBgYEQRz9amLQGY0C0BIJQ/hve
fVS7zyxB3r3Ww++kt7HvEFfPVrSsSVbDmycqOtMojMNgYD+SCIfY6rarYG3V2ILc9o6WsXdT4/8/
FLQwtjOjNVovg3Hr+MNj2bRIL5iz7XBoVlsdD3ZoZNACZ2SVfD7WD9NznG3R5gGu1OEbJe0+LmLr
YMQFuD+bDqtyul/eQJt4olG3U8KAh5b55T09kNy/6M54KbLI2jNagh5LhNWuctfEs5nGXBIbELCz
OUQlMIaJ7f92gui1sxOoxiZB5qkB869+m40hpcKIaUy3UcTrnq58tMTPzeVjW/0qCzW8dGxZ6slB
HR1goXayIVy31yZbtcnXWxVn46kzrTI0IlgEWqI4GkfsjZqbQOLT5/fmX2znib1dle6dmSx71bdv
mTQJiB4B3tCS3gVV9d7lXct0K67Zbk8vFbCD3TyxGexldJOYvbXVovq5+O15wDa2g8P1k44mPaJc
nWAajqE3I39b0zL+6FvLwjyYwkI2S9g9fVmU1KaKNyqe99acclEm4pXmIw0SOwfrtOTInW36/bz0
4xQkp9bPCTN1jOkedaax0UBVOlcQwkSlUi0sHHYnccTGmrx7mBdM9kuc2cabk8YvYJfSUDZ4eAmv
2Daz/qJZNiGr9KdD4PYl/un2w4qXL58Y5wdQte7kjI/9jPc2lw8MldP7OAXnQ3ghhmQ3k7D8eBO9
kz50pDRvCR+r9h377t2wGGGVO7c2vVVEpV6AHDhuth2BFAZseViR7Pip1nsSJ0u1E+LWH+VyVZit
aHUSwupX2deyyHinTWlsFickai041GT3MHSd0YfJ6g4JXLuFfLsgcM7KsHQt6+ytc1b6QWQsJbM6
u0v7pxt9DHJoeovdvdnA+o4Y8MyNWaXV6gr4nBO1nWgJnRZA4khC6eJbkiF1wglWtDQSa68P4Ivd
u24Wv0ylcSynNlySeDn2i/ON3Tm5XTL6nnS8WXzUb+CPMCL7o6jLd9PTzWM5xm91u/ys7CgOF8U5
U85rppbsry0afQAB8FACyF1nc+g+fDdvwe7Gehc0etxFElW813sQ/7ylfDItdcojo6crOqHpkxFk
Ft6A3fnmA8B/eCRG+j7npww56dG3LKzenilQFE4RCXixestH58lPp4e+MpP3kVKkki19imyQz35k
vLAsbRo+kjfPjL8TZ4RPlOfY4NIBUzc7mG2sanHMW7fe5bhXn5xU18yrOjLpBGueaO1yC4g9ep/c
mbw8pe7MFDJbkN24seV8jiL2dxq+wUW55h35Y+KSrPOb3lXep0z896iJPhMBwU04pfNcDRgK6rjw
bpJucZ5Hr3sbHcH1YsYjoMU2foRMDKgowYK7zIWJBZtxR+NNNKAlvLZyHG/tEa+BtRjN0Y2P8RIl
v1qDSEiJEPYpj4oB1CLR5tFgyyuiTnNLmBcDlM5KjnabnJpcO6jsQVNCvdHW/AtcH3FxXnOCSork
XJj7pcXxgCptpgwyo0NHB+hsmAtX/qBu3OoxX+XTa90ezEH3THI4fxzt8M+pdimW2keSuMTKSOtP
zRyFRV0/8VExlQKvcIIaNuzdaClv7KKLAZpkn2SekTTX+gNfitzVndnu5JQmz252v+6zxnLZW0VE
bEtSyW1Qti/cewmBi/OT11LrDUI+Dk1/b+lTxIT2hx85NvvdJXhavB51YL1UtynbVdZqtYA7cjCX
Rr8sbv5bR9XGrqlsEpHWEyfvmMHndYwx3ys9Ljv7d9Yz5UqUQ1pcJdD/s0vq32Cgdt/2ALbaatJ3
kUT4neaGG1zm7Bh46L0N2wPq5itgVhLNYsLRBAPAsC+zejchNPuI7qs1ftzT068YFEviJMvH3CNx
9+RXH1T1Y2WPdJuGW9YjVhAE+hgqiOfUfno1OS3xA2t1cPW71AwpSsmutN4GTVgvZocTg+/R61P3
6o/OZUlKIxTGb5tM1UvrV8MuExmoIRgtqDwpbU0vd/azQR5lYWkFUSFK711nV8ap8eoPzpl9XLJj
RiiudWQkJ1Pn33ijc8Y/5nyso+mtrfuwbQyQIfMSfORjdxvBbzllnieOsiPiKcUs7vuQ1IT1W5eK
GIPKV8xS0LKiFKv2lAnfdoUy3bWGS9VjKBVNWmIPSV/H1SZJ6bEw2l4dyetz/jzxj/QVcTo6/pLH
skN/ajQahaXOgw01VlYsl14krxXTmS2D/W9fUtJnVo1DqVVMfPzo1RUG7fWGMTDNTP2Pf7A+nxLR
PBiKBN66WAAgpyff44yzMveuNsfxwAbsFjpCHEYNOXTOMOnzn3/oIJ3O6ag/TPgJNLtMBhSCmFKE
U952hh7l1pCxYjdA7G2VNC1gC1RzvOyEpzDRdKuxFoFjtcsbFO5tk72Z85LvB9Uia/fSgyknGE15
zPjTQn6p++ESe0O/lQkWrUG27s4WA1Bhv5jPmr0lkZX0Kukpf6l2MgCTE3gRQG9jNqSe22nOdr2f
UtMtTFMs7Dfl7I0YsJOHVnruXjKHOrE9WVrvsR4H5kZfAGryG/WdjAGurTq74uNllp0iiInM/lID
1zxFhnRupvE8Myw55MolxrtxklsEqsm+yjMMsH529T1cEBmjU7op3gZZU3A7LsVrndQtMxgnfcz1
yqch452w5k2f5NmjWXqHRra/ApGIJzgC9UZDZkVniYg+J5QXevv4YYCD2EKTEMi0/fcKZiJ9QjLr
A6xbmkuyz3owYrRFlbbV04JcDJm8/0Go9HHuxuQoquJ9KLwPJ3MPqL5vPJ18JZKswLx03ozuNsGb
2CpkulGLlQoRCG3caLkOav6AuLRfBNRBXQDnRGHEvCo6++vKlogZq/x4ojC55ES541IoiGdbMz5b
CDKOFEyjqIo7SHpHQkf1cTDAhQNJOkfcszaERLLdpQYkkjBzj0PbEOboGvt4Eui5J+8cyZux1Gtq
Vvs54tVA7i0fjR4XTyCa1QJZ5pc0ec21/+lO9j3X7n015G8RBrhzoMqzOYk7enLkSHbXPweql8k8
ttijWnDDTt9w42hsM4zoAkpvebPi0rrAtMEA1fmUhaOKtsyH8q1cT78hLzVVEO0DJsDIxgLrFHWA
EstyPsylfSzawkXMFsBmyI3rqCfG8FBsghkYsle29doM9c79uCqrC2vcpajvdmIenlh4HtIB8i2K
t4ToGrRvY0c5Etok2W10eU1JE7jECFLmazNl5ukPnW5o4xgzZRydDPVtDBS9TJgHxDODQRHY3fnT
7NPZY7aLioax6fpBloY5UPX4z1RW8uzYrTxnbN7OQTLYB8nxmsYh9DUmm0uY4MfndU3DTfHkLOVH
4SqYfKnaDhrgPZYJRLid/2ySJnisyPjci5jpL7qhn+yGoArEMeDMRB6EJV/0FNlkSRqPVYQ0YHg0
fRPbhCIwc/TKcCFOVyxqYXjRZFtur68CtMfGwJAae8V36RfkgY6VQ37CwRDsla28IFy7AAXoOXlz
zvGOOSMUBCGiF0+n4HvM+ZeuPnrCGp4s65e7BK/llMZkl+JZI+p7kw+rWH72rUNB4Amyx43lenqH
r+MEuQ/102ReQLl9ma15rBK2TLj9Dsry77PY/DGYu74amP8P4kPRAzzXvsJfsXjAY4fsWOvNEpFX
mmT2mqjyGdCR2CBMO6h+liFMrTXSgfzu2PrVGG1wewfiPPhh0Snze3w05YDIDvuIH18w5hSboJ/H
TWupfS1nKBxzzNhXtZsht/VVrcm5qcjgQkT+ASJVdmOx1d8qIulDUcATHfvmXDshMS8bZ1UUowj6
1lOBZ65bawA6I5yX7oXBAeP7bKXgQfu/ah6VSSLfEQuFi4uCs5TLDimQ3ELkmxBYBV5oOHFy9UC6
0KfR8DcGi/D1nHl3XhMqaqQARgIq4JbTGtv1FKKLugfufVJT/QtWS4HZNj6mHuQho5iuzUviqQNp
Rtsy6V4DA0tNkRT3fQClrk9/WAmWGyHxJpRLfpCl95IoFrSaVshi3XFd7yGPn4HG/moUp4NltxcH
9x60CKI7DNyR0OF3E0S5BdkUioPqU3Txtm3dpxb/L8HDCoY5JmtrHRtIZ/icK7i7Nne5wO7vLO4l
m5IyDiUxmIzl1vMk94WaPYu9bGrqj9T59rPkm75hkGRPqBgRBto2X1D3DmrpQ7ur9hguH9+c2TYI
H4eDjORDEvOGgdt81onJ4Jxov4qJVxHpXQ6q3FMkPonq2+/a01STZ14oeWbothVZUoUOO2V0t4z7
YU+fQD40NxRVFwjE902N1q3pr3GXPadj8wRbhEBWBT+C/Q2bo0euERU3D0SxIQMG79+b7ls8Tne1
y4dDi6LLmkcaTGuo3RcUVnfjFCgIoVsLfyD1mWU+VpA+BQK0tmQsRWvVduz7ThEfEkysuGht2bW+
LUH3c9HOr2zpX0o4/Es8EWWrX/vIPQbV9DON8nZndvMtvLEvOGtPaOO2Y5Z+j8J89BBkCBg0wL0+
xsJEQ1vTP5J5tRuG4nMywNSC2/02FQ5bS3H58D1QqNw5Fm1TyoQTUCKUSbH5YrvyNDc5YSWISpnt
do3C+CefidQ6wNLE/GCdkLgd+9GB2GqDVjIOZemB3q/puspjQlKwzRdKWnDemKhlhQ3qKCAvz0Rc
6iF9GVTxSm45rzHqH1GMHMRI1q7yjXaHHHI3+80XbeD75OSU3/Vqsuy6Wxt3HWtWvnp+Zy4qZ76t
VfulLOcSyflUa0lbZapeJxmD0ochuMnZlylB37Mufs1wMg24wbJYqxu/PM7OYTL9b9C/H84IhDeD
SL2pKz8kBvraLs3FsO8h4wPZeK147zWw+oBzKvYZWuGtQavTLlhF4zyyNmQhODGTZWXTx7VG4u76
1GbS6tWbySkStHs9wIGBvXUijacqoQpinvaa2y957p8D4O+g8pbNQg9aVYZJM3T63ThkMDR58NIZ
zrwp/eUj8cuRP2UvJzsTOLDotgQ6+d1X9p2S3szlGZwAtIWIXuCvJZW4betfM30wl7DjFLPUoRp8
4+gOj+1SkrbKrJoex1aWpGY7cM5e5fCIBx4Toj9GJwV8L8r7hKq82BdLBGo+Ta/liNdmbeZURFns
YTxwgUpmc3alD90IR8xMRlRR0fQV58mPqm0w6yUXD0s4RkuaKsgEtv7cnQ2ap5eC0URCpls7HkYR
YUqK4l2GNPhgdLSlHLRTyiCi0RIZ1LmAO57fU2N2CVEJ6TzQqorq+cbgsrIgf+3SsqUniyoNuJtz
wqtgbaZyYOPJoNuosk9osPo0iTbflvgqDU79jZyAO4HHIFQDK+HNlB/syUe2bpCWTTBeWHoQMH32
QIQnDqN8iU0+ZQ0Dwvysip9tNNovyKNhsvbDxopExiTSXLNJicXKaqA8RYyl0yi6vTmMTGRTiz0G
k0XDdsKkYqeF/8/e91b6uGTEXRtA90/4r1MySFFNdrERJhGOXuikx27shjt5XYBJNzbw2aVGdboS
P2Vi7i0DsZoex+fZEsHGMB6XhlTU3qMlIbwAU2QGv6hCnGmZMCOLOt6kTT4duC86R2saDHxYZA0E
0oP8F1WvM124Lo6fmwCwM3Cft1wBGpTauY4sWoHZWofUDe5BQjwjCIH75CfprdslFtY5AMlqlI9N
n3WnOXEoW/Lxq0viZ4UlbOP0MesOIjhdW10o+v7JL1CgDyrwdt6uwHxMMXlScxVvfTpAm6zhDtHQ
qN936NM2fgAQpHcEexE7Ce7hou6lyW5tRjmuOA9uumAZoVlYR1Io2KP4/u8KLPO2Yq1ycduGY+se
IRLOYZq9dbNBaEmMwaHjNFRVHA5F2oeixN031ts0EK9scDtizKARWvRE2IEUP4faQHxnvcCcbk+k
AThb0rLsK8kVP3pZupzXRBePSQfItX0BOdCj5YVXK2cIJ5VudmAIPpsB66c2LXy/djDSlSoOVsFh
85F6ux1f6fYPOz38yvr5PNnlt1bjridcfrMY7ofjVtcljkO3bg7tCGYiG5f3qs/TjRtUT5PHixIP
vlez8tDV76RmP/zD8vSTX9HCIBOQ0HpJQyHOuQYqtMZUFW3RbspmQsSAFXjfEezIlkvgSE73mVMV
R3PqjyYu8F1uoI5ADreZ0eB1TxEtnXRi4fYyCjhCmM4ElT+gQH3q7ejKtoDWP2YK2pg52BB753GN
Bz0QSHsBGRXkNBSYQzzOHTzkwKOX3oviM+HBuRP/LudvTLi3niD112wY+9lp82iloRlkbL6dQzln
dw3Zgp1WnLHFh2S7607TTZrEGIjpuxvM8qXrpazK432+1gYIRNnO3KryzZ2YHCY5bulAtL+WYqRM
KalSaHfZh1wMD9ak35guhiVM2s7yzkYw/F74SEbp/PKnotuJhqPo+Fhy7qX2pw2KBTnFdwkVPg4e
6tmFWGg1Wy/QNxiBmL4CxihH94GYI7WAlw2Q03hufEua3g9keWFX96/s8px9Ovh3w+TdGogc4o6q
FbdDsToH3huYIOuxOpnfVrVzYcd6UPY7SpQtEwuKrelsrrJSRx+itLrE5bX1qvfAmu8R+T0GEA5U
dHCX8d2yvBu+yUDjPpirg8yiHbpl9imsPnY4V+bBYolc4dsw1HExskh1BEbTQ0D8US+UOs0MmY+l
Mi3NJ39entO+ep9odCgsNbBOb0q3udi6fimcZz61HVfpKYVoOTAP6abgKjWKbb6vwaChW2ZX/uSd
yLHyuA+R6n/ohq7Wko0j1Alq7Ulv8HIvkBaOkdZHe04ztDOABLuSO+P/5u68ltvWtm37RdiFMJFe
mTOpLOsFJVkWcgYmwtffBvrc2rbsa9V5vQ+LRdFaIokwwxi9t07qwLwwKow/Q3ljJe0TTHwOd80M
oN/iWJwpDYn01nixompZGfmKdva3yDTQW0XlTe3eZJp1KodgWzkDDFrsRiyLZ10J97nF9kTWlddm
yEtaUBmxck+gGqLt7iaKqFQpKIdmeVBF6ySJHnulf6eriKuqbvAN+BcDJYtKJhy1cLnpm2ovEvoG
NWmIOKkBBUpxJnZiFbXBO+LBZhaUhUOZ7JHaM15TDZADXmP4EKp+tk6eeKGwtU8GqSOhp2gto43q
+mvsrBvCu1noLzqGR9FefKtfNlwjijYcQ6GtwyjYtlFwr0csvBVjNTbDmti9jecpJIcRmm3RdSmy
nVf0dJUgijqeP0vM9o54i1WDPophd92LnL6Nqx70PJwMFnfThd8o0WueUPVgTsvlqUOmL41yURn2
cxIH+0pxSaEwl3XjPNBof+5ihFBmT/QKKA+rhPDSOeZMHT4yw0HaSoLFwC0/0yBAgjPolDk0R3IG
vEMJWUInGiWttXgmvHud6kPB+gVf86kPw1MWFa+0r7/VvbMh057eOEwKexL2ZIuMtif+MTIeiABg
RHUa5W3U6vc2FQ+D7jzUAXV3ihHvWWPdDzH0PUXfWk35SB/zZWSt2HovqundiLH+iMvgIUPYFZvx
DT3nbZeO8xiAK0LDlZtFZ1Wulby8t4J2QZNqRWzBm67SB7aMOzJUlqHZfqcMsxnxTrTxa6Wot1VS
f0u565WsOGBneYa68q1rCH/xhQFvxN7EaXoZacEaOb1vX69WZcwElIJYSN1dYEf4TOqtY/kPuqFd
cs6J4TjvfNZZCf8jqCu83w8qnTSL+bPU0kvU39Nf+uENzom8nBM67ZeE4FXfjjZJ4B9A3JwcyB6G
kh1HQ+wro/gRysnXLPem0j4b3FQwE3Z489NFSM80Vm+SOvyWkbicEFFG91qnCEnV3KifTIUgrDBc
qBQbkcPPgrA4BbZL7hLNFLXpzsZYnDssJs1onJRUo/zMfOn4u9qLD63W3VNcuiPTwAPY6N/mWoIq
cFw2OZc2oydmnckeQ36FfmkL9k+3mdlhtJn7KaVIq232Vj7tvqA4JEQX22dihEsGcMQvbjbABOdi
8fT04vkXzatWQQEUJaR+xTijUCqpCU70MopWWUKRzhhQTxQruDfZzD8LmWzcJrvXBIBMY5jbOWq0
Ji+XjVqckwb7jX1nRN3WHKCzF1T4ff3ZHDJjTYbcPfynO9uaqjFdSyWtInZSHKNBv7hK+Wb0wcbH
LxKk48Gji1qP4ymN65e0DW/z9N4lGXRm2PbT4Lx47rDtzf57rhR0UjQyNuv41oOK0z/Axnjt2pWs
6kNX18+BGL5hdV+msfsYONxyKPESUTffAaIeBVVw2iLrguCYCc/fUKfKt32jL0LF38Q2clG/obOB
LoZwln3nUosjlhOR/DEK8JTGrJEYMZaWwWnqCnhrGDVnaG70Zatlq5Jl1jwTd5oy+Atpaw90t45u
ps9QB+zY42zIzHoUktue0BD++rhXKT8URI5kWsXlR+HJFBfWvD8G/h0vBqExw6rXzlaZ3udQ1XzS
e8fwqe6qO8s0cQixVFdbyuXBPC8C9nXFSlECCtSmu7Q08TG9bzxYN4AW9kEZHAONunClI9WZ3hBT
yp2dmrBHA/fQ++2tG2Q7th0bLwgf9JSsI5k/4rfQxqOpYTDzesE+BGddYjp7JaD/PP1Sn5ZPrY35
MQh/6HWArSO17nO9uGmDFfgWo1skeXbnICnBbbqIU/cNCBggG8O8VbHOja67GNnAzbw8ojLco122
xkdjbDHX1KtCqdd16MwtQVFEqShys9ghxEGnwFzHyhGYZD6LB6aDvttUtjy7nkWZEDZPV58HxT4O
vrH1gwaej7EVz7KliD3cyzFc4PnCAdqCtf/mT6XMLv8Rdc4b1datldEDDVQUkvZb6T7Qotn4XvLD
Ew7qWi+aD1a5ddT6FRLnrZdGy64Ntk5GBac15ryBPpsgUcPIEFmk8ZoS3hwjzUtGN21h0iFPknyn
xR2HMm7FcmTWmtuZrSxs2qq4hlEsS2QDdKCyuTCoAPSp/m0aMv26f7bSMpvT/QFhUp8tpzHmbqSW
ZJRsXJ3hEdXE0RyCTcN6YkcwyVVo/v+rYUGjwvZPFMAqyavw/Te55v/8P/8j13TU/6g4DSzVQH75
m1rT/o9l6BYqIk3XsB1MUMn/q9bU/qOqoDoci+WpaooJavk/ak1d/AeNJqYHxJW2pVuu+b/yKHyi
AAh0w6Ygmto0p4hqdcIe/BpX6ne9OjpF3m7MmBJlmVbhGYMO+/KipLiI689KgoCkNyU+hKxu5q1e
4iws40XEXrAYg73etieF3TDq+gq3klllEJ9RpCc+Mv82q7eNJo+1WZKNrGYlwij5FU7jk9yUnFVy
tXG36yqFB7Qdn4wLZemPrsSlvcagT1BLC5pPYU5VPBQgma7L+YisoXXtd5um8P8S5fHzzV3HVFXE
UJyST29eGZHUtNRs1sT5rchFW5cJFdtqQGo41Q5azz8XFkr/mFvOM0ifvd5Nv2EdfsU4TAriXz0m
1/fntLmGZXONkU79+/kbtT4uMCs069SpL4agTq51WgdmlyAX21dYhmzLkDIn5oUloXPhz7v5//3+
n66fn+/Ptxdc3uTdOp++fy+bNgY236xNk/kjqkgQrGgUGvQBcLcEmMaMxl/YDnGVcHLm3TCIWQpQ
DGJRyo7CKCrli0Py90+EAX26uZiKPh0RWhYEUhZNw8JSUKuI+mCZYZn5IrZY+2SX4YubOrcLDWxh
Ebthf3qbGm1BLUuvXffjlGVK/O6y6q3osfA6wAWNv1P9zCNah3WnLrVN2yndxa4qyrB2qQNtEME6
6eFVRKFwvkghno75L76j60fTGB9YwJKKa6Hn/u2eNkupG4HWtCja3m2PcrOlBN8FFIBh8O5DAQbd
wpz3xZXw52E3deAkuimcSehufTI7eTSbO8fImXFV05xnuBbnhUo389/X+9+Ouo47yaXV7eKqmv79
l3Rl1anZkxFnvK59hFmjw9eocooSCV2lL66jvx3FX9/q0wm2UBeVdCrbtTNAmWwTufDbiLyOuGA9
iXBgwH4RBsPx31/Q+JQffT15yCIIjnaIwLM+D8gA+2GJddzQKF3bWaA02cZN1T1gBpIkC11AOTij
m2yPRdHdN4SlLYdSbhga3Fmh2LTJEtNAhamslY4lR5zYHp9bX0mLcddpZTcb+vhQmj0CjtaVpESG
H5VvAML29KM3gILNKv+Dds24GeILiA7A3DEVL42V78GZJX5zo7XKi8B5v/nim08H9NNla+AagPJs
Orb+x2VLFK+l5w03bqI38UrrwxujQQka+HwrJZA3QDbYo0nyL6V7XyeClaqgUpNJmxxsU1K0v0tq
+l+qQo2htbVZ4RDiaRACt/ARB1M6Lma6xBhaV+DsMdKeHHvcFFCqyhL666gbB5x80bGvvxMaqqAe
6tSN9wwvkOpJ1B7IoXj691fWtD/nLhMCkGZMg5XJf59u1Yi8HYRPSbOGv5dCTRj3XRn96JHIsnZ7
GKMcsSItiHlnmv2GRAcaO+YHok04CSHoh0g5+Pk7+hDloKrfdNpRi6rQvgXe5LE3cuChpLjiUc7n
yB1XvpHY927rbVz1LVKc4IGyAnw8m3lSKae2AaNZI+HxC0hAM7VJ99BkYH9MLQURpTe9dCCzFA9N
e9BiBDzZgB7WsI86/J4tEjPR76PRd+dGYFPZ7spd18obv+geHAQcPUW3nE3ZIhd3+CYfHDO5qyLM
vq7FfofV8rKRDkCBbJfEWTCvhGKvRrswFrneMY+K8BEwr6MVcDwBQTr+gxHB8mexXtE+TkLgWQ78
haGghEg5eFhqfolUCPL8VIx2LvYCQ6GykUV7L1SzIQClOftduI9rka764qEMqQgNAkBkLpOdUOlW
RWMzES4qHfm9cqvlNgJQ93tQmd8hU1xMcW/l0FbS0nzRNetejOLZTtngKG6/TTWLsEKbvmbj8Ecq
2cL5wKQdEQZJfQGVEuNVOKMydk6C4Yur6s+ByzFNVq0MxSzviCf+fYzsa99sTQxc61Y0qyLt146M
FSKW+nuvB8QCpnXuJVn2xfj/13c1J9QVTqJpIvj9XV28PJBFYqZd9bE2ups2Tz7ayjr1o/JAufop
dq3nL+6eP9c+jonRycaK7bqYmj5NObXvykyhDLgG9EFjO0ZQ0kd3ldLUy+rVJCOM9Kc9uXekrJvj
5d9v/ueN6+Clmpbnrjt5jD/duH5ryqiTOV/Xzp+LSkceoBOkOsbKqmjgDjYbW3lXOuCD/37fK5br
91GSNwYQxjrXYHv7+eymqqdAE+Q4Qzo4udxhqNVSsFX+0G8hCb6ifrbmpqTTj3HkVDN40mpMXi35
GJn0r7/4NH/O+nwaVLGObtqazZLo97MOjXvUrMKtISuwClKnYYNAaKJA65AOLDGESVdrJ1z1+HlE
jvuCTN0EsWgaUKsigmdtwkn992f6bD9jBnVQzWJlczRgLni/f/9MpNqAnpZ2jUgDw1mSKMvCEtqK
LIpHMps+JASaWV2iYNAs3WfeS54Id7gdwB4d6kT7BnnKn21q0ewCgKwoeTSBLKOA2U+Fp1H9ey3S
j02ogvGONAmIAFerlx7LCXcvvH5pAkP44jBflzWfT7pLggE7QsNlr/ZpLQKnS0EIaIA9EiM+MrQV
7UmzvRQGFFyGRIspI0NzoJYsUAgkPb2NGl9aYk43fspurVatV31k6WJJ5B30LruiaBaWS2j1mNJn
6hJILya1hdjHGdMK517V4fL4VjAuekHLsnIPLpDZjZnzhX2x9Q2m1T5JNj7HKA9pU/z7LApAd59W
A5xFV8OObhtI+Yzp339Z6Xla5aaD09VrSY58EwSbwE5mdqAMm5HQetnQXUS/iYmHHnmb0VrIg48o
VBZmwIJftkJBbIFZW/Ho0rEB7Ggd0hFBnYNPI8qfUe63wI7YzDbQvJvkTXG6hypInF2SadhWu2n9
YxmLtKjgrZtwQU29MObgnhAndj6wmBoTS4ibrU5BN8eimicerS9dre+63Hr/99G4rvr+uAB+ORqf
7jO0Bp3w86EmnBxbypCQmacjWcaRkIIxAcEOtIVplHThmaXJaCKQ63NERA8yas7//izm30Z6FuBM
0oxCwOw+DX3OIAWySwhYbmoDyBLOsBd6/NR6lAtLbTiEprTnRUjQET1xBoREO6d9Hp9tF+6ZSDYj
H/zg5TSlsaA0bFWHvU1LeFaNQOvSaY0TZTSnRPxm6vyRsMxfG+QAW3rHIDVKi9C+TtzzZ+8rB93G
aNMupgGdzTQw1WQwhR8JBJK5Z+vnJkFoQpf5OS1Mwt1IzwKW4vVrMhRYv6vbQGeIcgx8ZabquKse
ttAsVJ8MAcPQzh+sNmJuJ6cWnfFTC6wEH0CIlxUrduW/Ax1Kdl8c2z8veovwNCFYAyPs+wwmNXUH
qFLEcOqI+NX3GiQOI0CIfGRN/+93+sv8RRcMRgUbZf6qOp3kX24vuhgWYQBgmgs/+4gKVHF2sWHo
vDgdbZOABkeWEmcgMnH/7zf+y5KXWpjuuIAsEcdiY/79nZGstIXtmQzPmblsZYQE2yGTN27q77qB
A2t0vIWt09yzpjRa01fpng3s5D3W9XO0GIvCpl9jwoka6cDPB5qJuE5XnqUFXwy7f7nQLVUgzDTI
j6EK9+kY0cAtdVDrNXnWvkuDc5/XEb6V5NIr5jwNw496SpD89+G5Llo+3elU/EBjajqlOWy3vx8e
RKyYs8jDXWuyPUE4h5NAVRcr7GjZB5+8bqBDNRV619hQZbjVPWer1+RMdHChZ0YuLr2BBSeYWIqV
x0ITaOd9qIEfVr5aAv25X+NEmkydNudFqJ+XX1hCpRlIxqTOgW0GvsliHLQnAy9KCTOIPv59ZP56
xbJFIquHchuVvt8PDBGZ1O3bvl4b2bFr9KMQvKueWScGZyxXXL9zdySlUfnqgv1zRz6hWFlMA0rl
6zqfxjtQkH6uiaJep2PzhAX5RrPZHcJrBiXVV2e2K3PiiSU22kDBvUL2Nk2HRSBR9HUerQYnrS0M
DXKlEuczonb9Yqr8SymKD2izeVS5mR3z86jRDS3WmDrmjlLEK6OKZCPTRKu4qI/sG38EIatjKbD+
0M1z6KUV0Bs8MUJsrtDQMYp9GNjfv7h5xN/OFytkzhS7W0d8vpAbX3q6kdGDHlo/WqkpggGFcJkE
mNMCg6B9qht8BNEEmvMxgy1YOG4LnSJiO1lIh3Sd6WZ4h6P9B6347q4ldyXwahIHs72rGCOWnOA0
MtIcSrdsFxbwp3XIQvOUMS+4kXZsHA1yKmL640j8JMoxlnBAyixQ5K58qstjVrBDIL25XW/rpnlF
afA8tkm+hXJqP+ql/z6W+PWlFqy7LOiPCey4uVGNxSEvFnXJGuB/fX2TSGVZDMY2a2nt0/UdKA4W
/8wq19I30fuE0bIFhLbsspa+XGveh0F7YynVR4QI5d/vrP1lreUy69iuigPQcT4XsaF1U+6v7BI5
UGJvIpXEvVDxPMjYBh7/HCRtV1U7icZ/l5A7OTcmZX8AXOTfn+MvVwx7KRNjzdSN+GNmKDDgN0RK
l+s4HM6VQLtZxjirwy7LIZRor72D6mXIs0Mk9PqLy/UvhXQCxmj1CzYxNrX8T3e5PsIbJO2BcFd7
wPbiB2vdyd/Q0/kHhBs44BX8LP44biPprwr6oF/cxX8ZZVyVkp+Aza0J0/10+lkpQSMLgDom7Uh7
0t2Sxx45NfZOBAJAJL78xmyFDIbMT3MNa0rVdW3XdnAdf5prnFjkLThG3lPSUc31ayxOY116ijYE
Jld3SSaThdaX7r1iYtvPW+/dsAPkqb1HCHHvuZdIec0iNVi2KfmvXRgGRH8a/qXVG5IvSjHz8xa7
AHLWRWIbyoODgb0YKpPeax0flLi3H2tKTKCuijs9SJ7wIiAOqKvotQGyYQx1clMTBkwXITeZAVW2
vWQAP2RN0S3DIkVNpvfGUyzEG8AHIin1Hv0Ke6Kjr01/SGjea0w0LOmzmq6qt1RzlHsxkdnsDrkS
+X1byl/e0QtxH+WE8FxMVUKD0D2ymTrjhsYGrkmickhxDnsICo7x2I5a9ENS1yc6GIlyeG+zg7hB
TE0jufKINEsz9txO4Lm3kQ1K2veH/ZQ7OY6D9ojXFqTGYLjPXh1la8POKRHpQpwzN3lkJdNuq8gf
T72u7s2i1XZN476wCYqPhdZHB2ck+osZEsn2EN1jMCAZrRtdWvg4qXC+snpu+leRmwljhx6jmyOx
NFYTrP9Dm99Fof2diN7xuxprN0TOfWvSUFmBIg2Pg92GEICa92Kou3nQdsk4c9KcSNOC0FZfJHIH
c4odWAMXHPQgAI1IS3trGeLWsBOj3o1k9RxouT0hcWrX2vTT9SU7GB3kzSLFZGeHJ2b28NTkebMb
KJNcX9Kcwtw1k1VmCkKIpodcFfLns+trXtwvall5a7IZsBgY5oHSo3W4PvvvQ5f6cJY6anKOWaSr
IbSZ9hBfEX4whEdfgFLp/KFc+l6Mc7RXMXy4SoOZzK5eeitn9zJ6kKP8rsUuzrMxhUCZJDppa9If
z0peYVlDvJt7YCSmV+j8DWeYCmLjjPEmr6xDk3nm5b8PZdbOQ9YqJzutg4WJD59QPjbnNeYP1riF
eOjR/G8aG9pu06KG7zxBdgxbqp0ry8eBM7AKbNsH5mR6d8LJVxrCvyclyPN9HbCXUVgmq0Wh3DaF
ptz2eXkjE7s55ni/L1pF7dgNm7XX46oD9Ord+0Fc7oIavP/1x5Ql/nFAWtuSyl5JJQUpbsfdhWVC
1Q0JyqAobC91jKgg2qPK8G7KBOkHALBkK4sSMivm71WkWtENWrfohgKTXPZDOC7GwaL8bslgb6ih
3HuT76oBQvOYDGQLF3lhL5tMx0ga1Qpal4Y8pNFZ11Y/Pg5iMmL4cjziPhgfkYjuFKIMblK1qh7T
l2R6UdRBsu1hOdM/tNcl25cHH3HPnQWbvbK18qEcqhJgJILyYjQipL+IxQe2xGcLm8H5+oylKz4q
Z2bDml9pKIYp+A5GdbDL0V7ZZfxiJHjYbKexdmmA827MwbY1HlrlPvXntNeqNXoWAokL+2GqUcIG
c4jMMrGjR5mh3akpAb+KvLR5US/dka/tSs99kEEGUaKHSG/EvLEM22QBGr04KoM+7vuiRt2+16ou
RnPVejeNlO2L30+ik25PGlN2tjrdOOU110muww0hr7E51h05FVYRvAcWtHMdgx01CLVc5b6ZLiWx
O+yom/RuTNubwemtb2nkZNC6SKpTeqV+NvtH0ySBwwjF0igUCsdZRPBuWjrf2mBXkm35Qv+3X/XV
2GxqlGTPpkWjfXrdMljlJohp5rJnWDWcvH6wBJZmvdJJbcPPUlRj9JgN4QsDSfIC+IBfj+/wE1cX
THrWI0Rqww/TR4zZ7Y3hhMdgeCxEqd2Ts5OfnbR/8NvKeyBVNT5Bav9+/SkRYXjM6iTDdpXriy5T
OBvUXm+YZMgis7w7d3oYGhFTFxrFPqEFCu4VE5yRtc1ipLgEqkYbHpD6wK4NC4N+Wz4gvzUxx9rq
W9+hiC7hWd+1PdYpF3NtBR3vrpkeNMDIpE6CWfd90Ca5NCk7Z26360Afzcrpx6htorswKxZWp764
aYX72entTWe5z72RxezXLO5FHYa2ImwI4nH4Vv/gRHcbqXQtk48jLp5lsx83F0gezRNtuRTzVuys
nbKhTdFBgGfAsw6m4hRLSN4AYkOfqHYYPufrMxmwkMljtPSjEq2G3qCf19fxpU+L4Gwljy4Oz1Uq
saBJw9dRkRnavoCuB1jDHheWAg/VmiCVsJ/GDTZTe29QX4uL4GQPdr73tbjYiwLaI2kl6MCHaN7G
ZraiRVvf6CEJZQZSr32pO8U+tQRXqU32+nWyy3EkYF/s2Oh76ni6PqBuftSQ4q/VuvIPwi2XYGh1
GMje6xiiTAxAI0flj1yR39HuMedQZ5ssqq6ssVTiH2BH7cI06pehaPw9WHqYRpkWgbtKd/owbiq2
ETNThLCD3bVhFO9hHN/GmPLo7Q4rcL4/lKFaE5ozM5VOLLNa8ClY98m+Xua2sxn1kearFx3qoH5q
SuLW9Oo9kgfk1Gs2MJBDxDcZWreqMiQLyl83LOfRHSNJsWOcC4MEYlKyhlRScXDa5gkkxmUE60E5
5JwgfWPWpbPkCZQkiEHt+MnRvY0Yze+EE68FHp9e33nSZVgjB0FCxdGd97EB+JUZUAl8jJatDe+G
YEISHZpiTisUl46fy6XdjtVcGUp8uG600/LxsR2sS2nJkRjNYhtX+KOG5EZOWmi2TEmB6wcbA94w
bWVkI9o5ZYmIeo0Fn2hzWo4Qc9hx3hQG/dXBrqCHF4IKZDoYHDaWrDCdoUOwVlbjvWwk6UYFvq1S
zkHF3EaI4uctppSZJj1WBSb1Wi9VFyj0vjsaxoowTIPZmDQ3mevdWsNYEvM+ACsDKYExLp2KjPYc
GC+3p3NOotZZjuPEX3BTAObZLjUsSW9SOQOfeg1HDPnAHRZqhX8hMrQX0FcnSiVk7jnrTCV2ZGTv
STjJe9ARqZFLfUt0lTZnTpLzUhnBC1SVg862JAdUjRYoQuD/FMZFrUhiqk0YXxLDXqI/69gQhhrh
jzS5VMmgLvA3RBAegvLU2aDJ1V6rVrSqJDhMGZO/qp9MhX0E8PcQi6Pu7tEE7nRh/1AasqVyx/hQ
MgO7lZkbOPPcUyzHGzII2CGD8Zt5MF6EDpYszrBKxlDSZhT+CYMP8B8TltEuB5umhYWZNJDtDicv
EHSo/GWXH3QtfGjGEVdxZu6oBH5klJJ9qEl1m/5woujDqHHPdGOGD5iVxcyWqCZTzjEYmEdLGi+l
ViAwqFDj3opzqNCM9pG5Wl3XL3oV0Ce+Tg4wBspAMZV5ETV711nlaOgXhKAmR+n5q1G3XlFxgHAp
TVJbLcyIZSuZdjVroUWgzsqhORiRSOBu9M+mpigI1LtzVUhjEdL5xOfagaNjXiqkvU31sFp7KI8N
Xx23pE58z5gAo2IIb5oBe36EqbANA2D6ZdHvY/yQ++uzegoh9N12CzDjSDlHrFHVFvuiJ+87tNnm
Umc0taLAeicUpCDB3s3w2peqjaEgdKGokfoxc4BPyNSv9k7rY7PQa1/Ogfro8+uLbYRbGHvDweg7
Z03vpgRJVlFRLNQSAyrcM539DV7brtDXSHGP9vSGpRiKPWw3Rk+tN7lLHShXk2sjF878+tmDtM9W
hh19pzUQ7iO/D/cWe3ey5eoWiz8aUo6zuiAXtN6bMEaR902yj6rH1RM6pzyON7pfKcvaS98ktKWl
7cf4mmSb79vpIMQRzQUgpDACPaXdB1gmN0RxrAOa7WkPNiYlZI8m0PQLbAJ3TmVlM8OqlYXjtpuh
QDbSdZ46N2y93l8f6Auu7Fp3N5ViAlFJw23VmAKJWgqtJQno/5eVk+1DU3mqFK9b1dNP15fYgh/C
zMYtXhGRnJfZfgRAunf68cUxWSyBeRDocqxi2VpWOcu9EdduNB3lsq5z/FBjtufjZdsRd5RNfPM2
cpj4AzXZNyDR9zg0k73WBevRDBoYuO0zls58xU/e7vqQj3YDPEl7zBIfzGyFYv/6epS4DJXXp50Z
LSnT2ZsSOgl0Pwwd12duMG4U1Laj14lVLbRuExZybVelyDkb5VNQ1P3q548IopM9l1SLatccUVKw
yyOunjzeaH99GODh7Pv8CU9i+vNlpxHOLMOrs+jGIslWjTBq9hoeAsAWVkNVxm/kbCA3p64G6kLC
j/DlCfhWjxuixk61dki4pIemdnQ8mdc0m8snaQxlo3HGZ0UaEnHCDm6pd/BYxkRZhI7qHBMqVsek
R/4fuSoAKqXQucljBBs1wR1+8GN0NG9PkQ83QVxV8yrbRlhYIAngHW4NZzco7ojdH8yUoPeglOxV
k1j93rWg6rSGgXVQ3fcBMEHvBP0SYjtXU4N13AXRNq+VEpk5vgWik6anKKDzen+l3ljXV4HhwqeW
w5jtrq+202+ZpRYtDY9ShTJoy1FVA5ghvI50HEzT9fdUi1hfBCfTy9eH65+/PiPogXBgF8bD9cef
7/Pz8fq/wifNAGQo1fzni9ffKq4f9/r058+VDe+4i5JfPhugHz789Z9/fhLcj0+mPto/P9J/vwTu
VmvZ9+Ip12XImnuC/MSKualNwqpqv2h+RkpenyU4E3758Zo1eX3t0+8h5UhWMJAfrq9fHzq/0ift
LH/g+rPt1+YKytX5+tIYJuOySvO3usnYKjswZVLXFovrj/99GCM20vlYcravTxnT251wydhwEmOX
a6zFg7IGTEWUM6658iBVRRzRUFqLYkS1H0MuXfep5i2KnsQYdeoF9tGAlVc0H32kwWrz8S4TNfSd
iQjvJYPzOq6CrZFm44JAYuOC8bImAijrj5bDTrygyY3rnmZ2Db9aFCCOOwRWetz9IIdUXUN8on3q
jNTvF0pLtzdU3xy2LueAUgf77LvU/saKLVhUDOQgK0ab/CojQufK2GPFyY8aXGVl6jcIVpB9Eq0B
6MN7wuqCGtkalRWemhfXvuDDWeV9+eb1frLzBqCYZKex+/caeIls6VooYZEkMSedQpuq0VqrrnmX
NYiL8J9u2FpdxsHALCXxL/gePk2KJ4bWHJIqaeYAFCBKofYzLE9iDO1nRkcTOMxJLpFZNYeIUpGH
W76Fd6BKbkKBbbgwDNZP/sXI+4se5R+NMJdpqvjYFsMfUkIxCBo2Ho7RLGQtgLqU7Coiugg9Cgs2
dhSLqLFQEatYIcE+rBS51PLcgfNafCObqlUzYttKHO8+tHuKke7FlvmbzOBixk75XvjtvdKU2IDU
rpiHWQ+OJoB7vVLSCp+sM8kSWwFnJ6iWadmu7Txz9z5ZM33I2kjLOmXTgmHJPG0TyIcA+datTxLs
rCB2S0GfssckPcgcNZKhHlyiF0nVisJ52MKkVMGzLtow1JieT1HxngsYEjVb4JUGsmYWm3kC4RXH
vlSlvXb9qp6lsUrAGI57DTe/XlcxZS0tPim48De1N/5A4xifbGJHdqJy9qnsQ3RksrsxEJ6R5/Kk
JEW9t2Ff0etoWe3Atj8mYbExpVC3QxzC0E8fFT7C3qT0MSs80umF5/TLccJk5HbkbWq9eGV3Kxf0
cPK1b+vyHAKoaVnyZQpt+aKF0Jf1doWFyKC3PpR0FFObDWHO3p0SWLqsqA7wD+E9G5phHdImAi4B
B96TWPdil5UJawOkBnursh6kTiBADP0blsrSVBfkDSnbEUH9POyhEKUQEw5ZiBszSwvWwTElWw99
90glEVVU8M2OCA9KRiNcGFFVHRrqQ7WDMkukTjUvTB91eufgiC2SnfMW5211Lr115FXRfDT1UzsR
6GrQzptYzU+qhvpDmjgb6yDo59EgU2ynNVFlieniFMX3magSHCURojjo1BNEfxz8LH+18Mkg9HAV
gtdZRDkbpyBnkUqQGQyHMsH3lNRTXkmxsPOuo4xF3nRetBcT9+wy4I+41Lm2bQv1Uq07rprEwf1L
VnPi6KdEpy0cq1izfcsy517OwJyor5MGrFCImVM4OuzrqOgn40dGK1nJw29KXny0XS92rTYqJKf4
1jq1kGulY7HyccpzG/H/u7jLlmDWvweht+rhNAKJCfNFELr2MeggHiRQmmdlhpzTrP4Pd+exIzmy
ZulXadw9p6kFMLcXrrWHR4bMDZEikpo0Go1G8fTzMW83Gj272Q4KcKAqK5VT2C/O+Q47aeZ+F3RO
4QYUgMfRSWqYK0cipppm3ucKAHFsD7+zrJkevAERwui+X8l2BOhT5C2JL4uBca78o0E3h2fPOlf0
7onfNmdLU4A5pv3m4swnDQ6IaGP1HiWQER0mHZ/bnjgwMhPTb2p0fsfetRG3LmePY2jPWSbB+RO0
5eiaAvEB0UVthit58/cpGpx2gKZo3YNE0sQRZsOOMtj7zoQsk0L52i4fA1hJl9FcrYKTCiJ3b2AL
6yJRXP/1YfNuVE70JyZhCbJ16wKEHlj9rSxmqfugTS9NjUzFy6Bpsg4MWAEyHASl4A1Ff+4Qzp9p
KMeNHbK/qJJYNijoMINWvKmWatLeezI5RpLJip1V6BEMaMQqGbZ1EBz8qTbAHkEhivEqjvUP1yL8
WTgiY02e2pu3Ttf+rkSExWgrXvdpmO6SRibIXHlbG7DlGBENB9dcCEFzegxiza9VrY0YRirnir3l
v25DkYmt6G2oD0tuuxmo8gxlt1nVabbzs6T7NVT6l22Oa1JtOTVMaEhyrC3qxOmrseG+Erg0Yepj
FoqBWhrigsp5r6lgnyyS3XN6mVWPdHNl9w7qGjl/ZHbi7vKsfp9Vfk1jlhrJUOV7djkGtxtGj6pv
DglTrx3KKzm9dDFv2TJVHtEHySfDRiI00wjtDpZXY5xttjmRPNfFHsDmvlY276ieJzPi13R4Pd5b
vr4pvVOmDjvR4zjGDZWvq2JJo8hfGXljPop2fe3cozmMUNYGkHztrAQ/MdyGpIF8g8hiO1RLj7WQ
/aLSWAdGPz4Ryqmw0zW2Cu8FFWBSGvIhHfErK4BLRK4urmPRfRQtLNaJ4cuuIZINQILYUieTu9Qg
jJOTCDEWW6Dt6EIaAuzJ9CrOAcv0bclLe5Mk7rwbpD7pdLS3E5P6tYf6+Q4uZts5+tmaE/RzObxD
sVhitMis7fSJpaN61iyQiL+oXRx9NUY9Rl67BhKODtXuMqIRP+qk+D1YcHQdy3dXPBMseErnZwlm
aO8Okncss66DJed4q4IhWay5R+Yy09FbIsM7GUB0EoDdqhk8QTj+hHTtnFuVY+CMomRXoqlEjWWz
bBujBntqoG6MAsxLQVaYRV78U+vSw8aTfbeiBqiB0Tf504Os7RliiofR0cuXsG7LJITUH+0Dzi35
5MTPWjrVN1EmmzJP7Cc0Clg6LZKywlqpjdV/yj4WL1Bu++uYZp88bu2LCoGEozOpV1H8x9Z59ZH1
uj2bwiAievlXlHHVRi1BY45uxmNaMmNog2SHl9P6Y2TlORRqKyOgz9AZPypCYhcRIFOSgF51asZ7
iCcPewPsZYNRkhfnUP7tdtgE1jDfHb7mlZeDnS+JxgBGGUFINsrd1KbfvVEfS5BmDwEoB9a2uKlR
VC9Z2R8YQcEVDss/ylOaGGtJmkBl/inUPUfEf2mHnwwkumuRY9NSJdLKtI5IQO+Bo/SOvc2z8Wha
Xc/TZWLfMHq9wOIgNxbJvkLUw26LsnNqTehtemBJQvNSJ3EGbtDn1U6ZgnMbEbL9K4Nu5E3aQYWX
WKCmYhrcWH23Ya7A5WpunsW4MAbDd/S6+QhDczdmmJUww+4MsiOfdO7t3YkEH5a2B62GZ8/11G3K
pckJYumdaCaMyRjEAb0FR7R76Z48iOhSttSwA8xsIguokAh/rK3oUAn7Z6BgHkW5cx2dJfB6BLY0
kEVpTr0+leybVk5HlngfupdqTL6w1jEQDYKBrM/ZB1s57EugF0eVZjU0csLK5t7v10HicuDGU8k8
YXQPMCsCDT2HPUp+17x1LfIJHlnmwU6IAdRWInd3ds1ExGAFhtBk2vqZSzLu0PWHWZbxESnPcU6h
TJZhiayKN8Ug/Z3DqApasymOsvCmlR9Pb2lreWcHx8KqspEyp2MV7eoQJ/zYZeKbVVbbzmek3KBu
2QsfEhqLqmyVLAicaHFC2y3pcwGLN8vsjryRRqQfPqEQYDWfQyzWBLeCGom+LDfWR+0wGe4c2NRT
RtE35AKcccjx4oKWSkKOUbNyja0N/9YqjGlX9S0IM9rl80w7i9w1ZkngZd9tRqxHN4y+J0Osr9Lb
WmmePiUjZpGyD6mTfJNMtixgoiLo7uho5cFErO2MbX0ZphPCaRo/0lIR5Hpy72TZHhEminN/PMaF
xP3ZBdNuqKNiMxRP5KEGNwmVFPHJ+Gp2kLyk8W6NbGUC+cinNt4RXPFrola81A2NJ8O1S5jH87ZA
jrPnwsQH6b7HjRdD1IqN7/7wOw5q/93Kf4kJ6FTkjdPFDXV4lDWubiTMHOoFRvUaB4zl1q9VPXbX
WBXWsx5eRLHAxJAlXNM8LG4VvI41o/x9geDkUaU946Ey86+6vHkhvVwSopoOKwAbNZSSR0wF82cq
ZXADQMgE20O86juoRkOSjUvYbYx/Y7INqhk30fLRuYnayWAG4dZ30W1hDVnFpZpMqAVQluQ8v4hU
LVzFeXqW7rw2gBatdJ+zfvLcj7abw8ffD8Z2BxBmX6IB5Qn3BzqvDMD+dxNmoGR6meN8vHIe6GdX
m6fUTr8PjImZWms2NCmqtICcgyuBJ+CdRkNuUAPxtTr1A8A8HIOgHxgN9+zYZ5BUDTHYm1AQPELF
IJjKxfLJnjc9uAC0iwD2nWkb+Ga9A1CTX5y026oinM81g+JtZpsOqZjMPE1Ds87xWDe3RJtaUzw8
CnQjA0vKNh/DC97R8RQliLczMXxl7QCMY4TxTo7VePJoWBtCXDYaANW+rRJr06fAX6yQsaJ1LspE
fKtJh21RS2FaIqkB/wexCjvpiXjBk1G/x2m0hnMFpSOsn4rUyQ4pCwYmoGCmHfHB8p23iFuTZ52T
MOhnaroTigyCdPLzhZ3db+s+J/lyYhlkeT/RohpHD+4FILzshN5Anv9+GGBZ18SwkCHaZNWjmgho
QHjzonniT7mGdVb0JmzfLPys4+TLwLz5VELkWtE1HRFTQV6NnYGSEezcDL9kMw2gPRtpszlu/eRY
qWRcy6pN9sHctwdPgCmMyRLZTxN4HAMyQUyLmQJzUOAB92qgOmyz8GPu5mtJAtNqdgZ5HoNMsBSp
PzDGKm6JKNumhvVzck3qX3BbJ9D32T63wnaT+9XDnnt5q3Q23uO4OU8TEe1T5Xi7mrcQDJ3C3Giw
V6iH0vepMyxekpA0HQMBXxzmlEI5cALBROLuJT8i+08baOc9aogjqP3ys1nyTUZ3zD+Zq4t1zC02
uD7J50TAOw2GP7BSMP0dB8xINbxUVi6vDSUFnNF97yt/FfIeBZAaMB3YF0pnBzz2L3Wakiwd2c56
CCBfeyr0QdSq/pgXcKIV5Kpbfzar4CvsSR1P23gB/E8vrg/cr1eEOJodYgUbEXJV11xRpeg7QnQC
PYI3pDZwkcilSFjXzr99+L67huU43SM5QXZHalZjqDX7CYTvmEFU0ohdnJcSwwKotoGuqCAlFAtJ
QBBpNRMdVC8ICzipG3DxP9p421ngrXF6HFwlon0pbEIhouYgXGh1VZP2a4HOdF/G80HXQmxGgei9
EJthgemEYu+7jfuHOG/8I8TmmZAPM+fJsCx9ilvj0JjlFjbssLJH5j9+3F9lZXyO1fgrsZmFVD1Z
YPU8gRKZXevYGBOYlSC6CqOQF6shfBs1VcVCkyVqa1m72gEtxnm/PLqAnsdK7pzxI29sypTg1KqK
970L2chvW476IFm5US4ODuUUOcnbZgB/qhwc8n5sI7lkJEMtgb5OkNgBH2pXNTlhN3n60fYGk1pm
/DSp6HnERCs3hrdSztNJmMW+IK/1nHg7y+rQjhtdvQlqhl+2FylyFzMbygwYmVjGFduQUp0aT/1m
Hm7uQ6clUY4EoO3Akq0smh+syfz9lDiMtQysNVRB28QGQ5z55rkCC7oanT5+bhkuTSP72h73wtnQ
KqXNU89tAc6vJ5iHjCHD/abqH4HtlidksHqlqsla8vq8Q7/09QaDNa0y5zBh7wVki2uBwPI1ntuc
MXpL5VgF76kRhYwXRb1vzXQkGHkGTRuPAZE3zZmLNeJrkPQm5CzcdW2dsN+VK7aqA7UsInGJSYrM
W6D9ado5FwKJ5mM1VE9RoJoLSVZMfjoozkFAzemr8cJLeF6NcRHdy4w5SMZsjRRlb0VSzwsVlORm
dRDLpN3RCYGEuHj5WX4msANltJ/NCjnFCBy1CQD2tfLWB/OLxaZsmUgFJ8suK1B5DUn1IV/cICba
f9+IGXlaLwReqRNvuJM7+QWmm+FHv4Qv5Dmc4c5hvJdu3Rgmo91SviWN9ROWbsmWo/7d0bTvRwHz
2Wi+asibFyR24S7w8t8DaWcIZJLykGO590KiKYi8jHaEiv207foe53/ntgyyJ5s9WZdi/u25q8m+
9okvgn4zRuxfqqbsgPkI49x5OYUs1kLw85CimU1/seelyaooX+I559zWDItCI2ewIMaro74zw1jn
FCLvwXCclASiYylrbXk5VwfS+VqkkLsx8J+i2fkhg9zcZWZanEbhQxQiFsvOdH9s65zQAsmrhDry
Ucd/rEA2D9P1JtQQodzWIs/3fsKTGUTkMrq8NyK6DQHvnbyY5WCtomNRDp+qlNk5UdND1LCyZCsu
Jc6Cde43bAhn+uGwQ4Y1gGVKGuqBrGQYNBXur9hiROMWiqtMzlMTDDDmvJEELh05Jy80fpYYiQk4
4fml+V96q5BUJP567hj6+EdataliV24SVo73CKyMEyDpYkKbbNw2dvYBy5Yi9U9JFcKmn6zmGBp+
CWrHw7TufpqTEZ5bUlkwsA7ZMXBvDUMWx+CNYxiPxAIlPthEgBo2GU5DSa5LEA8njH3NXsymv25Y
P40usebQyAUqEmjrqasAGS0f5eD9FszWmP1l7Y7hRXZkX/QUh8IlZsT5SU1p/iql+/BiM72lUxvu
LMidgSbiEeLowocK9a6O6X9wnHGBu7ik1/QJai2z9zxqbvPQj+CWvWsulvWYSl4UclYKpjI/2XV1
bIuuPCVmIo/16D2cOgAt3fLSmouW9d56wTQnelWi8/ilKNd6Gb7HpaQ4H5xiPy5ZNlVkjNQBzmse
1Ieq737YTVe8CEZCe9ZlKDy0096qXr5QVIG/ggFXzHX5VlMjTalyjjoCz4cRnHicgjZNpB1vpMFd
a0jb6ynEYN/G4OGUnZ6kySnajzG9YethMO8KWoEZF4aV5KcWoMEFydxuEbJv6zEJH13a6LUxCnM3
TdH3AOHa2vQTjOMj3gOsW/26bNShtRvnPE6Jt4roxVTO+K0Ai8CgYbB20qGnmRvzGs0W52Ag9lXC
LmYqFuAYje7Vj4p910S0OvjLucbx862MS3+XRz2Bdi1PeSdsJjRpHV8rczyAdyd1iFr6qIGU4x3v
0DvZ5S3VpXEYCbtOPPpyI3+emgDAn57SW4RlMM3xT9iJVe4r9pSsoMbuOAuXVtm45k3nrD2CpzaO
NYujqtWwC7F4bUKTlD9F39aO/ge4K+OpssB22SCCaxRU90oYt4oAhWPvE6wTJQnoAwBc14HnMnVG
6+RVDWKTMQaEgBYuLW6pcvt1V3rZpYgFl0crew9ujbdVbebrvy/+UNNNBgY5F42y7SNnxy2bKBXN
VkC7y++OzdB3dvWmNHJ95mKSKcp9uU2EMA+i6K9M5UGGt9L/FvssJ1Jpf2tqapR4QHykCzZDOrN+
AhCsn7Kg2+qmdT9DBi1EuXT8kfB3bOu2ct5MfVD6SwnlvrSOqZ7CXJGFhH6Kfpg8WicBn1ymX43v
668Gwq7vTQSQkAB28Axa4WyeLtrwnWNnj8U1tN09uE7xyTFYo0G0yZvxm/TUO5LpOGSsG4DIZBcn
DaA13W8Sqy2PBqt0EMIvXRY9g4fjJjLpzqfGEWsM0hOSxQoQtOT8iHPl3bWY9ToFRNAwyru3y8dk
ViVuWTk+uSPR3eZguq8zqvFVOrzhk4uWHhesxlA+TcIZD90o/lSiaNdhHrQ+TT+CIncan4bISm7S
NCvWDUQU0PkyugnOHnPOTYiZgfE90WC2WadbI+mDDa21d2w7mWECwNs2C+p+iZY2p6hFB9fAUFA0
dfZg4ONNiu+WZ91xJxt7bJvpzpaI3Hjdfw+s2aMib9Qxa4ZkozJZbGe78HFQpSQD43X6VlTzH8H9
nZF/8OJGvXNo6aNXBc/ybGrzPoy8fvKgQLM6D/gfMyB2lVyELW7Ys1qd43Mllzy2ObtgaCxutnUB
Cr/cfE6FgCR6qDJp7oPfyFOhuetwDHXn0I/Nq4ZGfCNb9mi2zTfHMxg/48w5hlJS0ChvbQdUXFaU
OK/jFD0z7FcnHaYbd4krmMgD/IZG+M0dQlK0i7Y4t35cPuyOB75xomwTODBPJ6Z51yhvGP7ZGHRH
IJcXdrT0WEIfqsiadn2u7AdhSYsp2Nu0fQnTGpjmrTfNq8U7Y9P1jU0SE6eIUTK69RPgmRPapoEF
llfODXPBXj0nRmM+ovTU+XvMVuWvgvHU2h/N7qnTT40qy0uJuYDGs7A+ECZi4LYkAnPWDO/0i3q4
xsINP51cNWx/OBQhmaZUhwHbJYJ+mVn2P+oxR7roC/dUWd13OgLzbEvOhAhuuokdPIAlelboybkq
vJyKUqdPw+i8NCG1ngt2+vL3I2RBBXKjf+Sc30/YIB6WA1oURsjJzTtURFDdz3qKgrVq8Rt1HhTm
OBm4a/lIFP22MYOULXvSsnRhHdvIy58BeW98kxgS3ovELev57DPAOEx+MjCSqU6DgS1QRE7yJjPG
rknVxReueo2DsWUA7Rb1d3KqGpaqQfao6p4UF7ajb+y2kek9mOz5bnG3KwR3lTqJMBBvVb90z9AF
pD4Y2IaubmK+xiw0/zROyxEYeE9+z6RPdya/ahw6N7ZCj2KgGApVPG0nKFGbpq9uzawz6ida9KYQ
5tVk1g+hvv+mECjzvdbZe9oy3mlD/GLDBCfXmhw6WsLBKEI16YtXUQA3rlBlsoeKeAnnXvwkK/9H
mPjNPvX1N9tI7jJFcNsX9biPfYITi5jfRrrlw5vC8MyevmETPOTMScr4UJeAf7Q76ceAu2TAd/Dh
SwafRZE9LNyGLEpsf8UzicsjPuL+2/md7f+G3ElyNDFczKb+fuSeFdzcxDWv0Jg2ycZgH/RBGpY8
E/rJ+VrU5oeSZKXrKg2BDyPv67s02JeGrq4iy9Fue17/mnJzM+wt3hBT5XvGh7RUcxKQEpMQSz1E
4ufEimjKLPOS5qAPRBh5JwItSJZuCOR2Olb1TuX8CpEKvXaMcKgGvHYdBISPm2IYn6fJb86Gir9G
xkHPWZzPO1EjVIj+zqtqNKa1SB12N4yvfNlVl3D6EwQG0bqOg7ITqIy1hnDX71u1uA6y3Hn1Zliu
ma0dwKjaeW0t8z//1Recd9Dipp0sdU8wH7LwkkiMIxEtmAWq5Dv4/+y1FM+RiJo3bcfJ8+AMaC7y
/EF2gHEHfLAXafzCVGe6dE6UIs+LgkdRx+mb9XcX0Y/iBPSfxLXOf0nL+aIAxTNOKaaXYiGGYjI7
yxIRBm2Ocx4CLFFJJNuPOWaFhblAnPBm6r2UzBwi1GyABfpoV/S00B4i7HqRl8+eHPddNYT4S8r6
5k34IGuHTe6E1HyrAQvu2O6iqPS65mY31R9GDeG+tU0UDPbgHKnIeSQW2udYseCPJ4PXDJXu2lTj
vOsjellq6+nqU/CvRTNo6jvDOkSWq+56puUVRWK/TeweFAEKz/zB/kxSAuFEHrLti3Q41MjQVlIV
8QXZt9qy1WTBGkv/XqAoDolt0H181gkFb9X1f7icDAiTruNG6h2yX4vlKLacJzpd94m2ssfy450r
w4PUPDbF1n2fiGF4aRNDvlC/JStS3dO9J6iPhpoeeyDv5+aNDMrUFLz3jtm/IrGlxQ2q6cFqx7rN
cbPpiyC/YuHw2EBO36WvrOvfD0NbLHvwQDK/4L+xJjvINtL7MJvPXKvyhFrPeo69U9b3xUMQg3uO
q5F3mkVb4wfOy2x9U5Fhv1u/yq4nKylK3lLDTu4QRd5HPxKb0gsa/G3pcO9lN9xJq7jggI2jE8ib
3F3NzA129USJOmN8ZU1MNldHKMZfosHZLGZOZQdoticyWL5u+SOP0F6OuXDe0UmliOy+KU1HkvtW
smsIPrymXX0PXG3caRgQAaWaGc+cy7OVGKdOcOWBprzD/O8PLsHLuyLQn3QW1hHjmHNmZJccxtGq
dtGIZ0aWc72N0IEyOCmI0qJVTYOtncTtpsE7h9tMvqVMxdcsu3+Urp2+zv2Tr9Jqi/F/2M5d/6WF
ep6EFW7AZA9L3M1JN44HPC55TaLWPPeVcsk8AkPNORHuB9vV/zJc/n8LIsWfiCf13//jf/8Lzrj5
oX7821etmEnfflRf//zH/guZQPY/QaT/+jn/DSINXVCRINZsNBuuA89gSQX65z+M0PtfPjw9Hn+W
FQtJkh/6LxQpiL2uAf77z3845hIvD4zUA9C2RMn/P5FHwUz8T/spOfGRzz+eieHVBX/2f8H8Ipsr
GzdheWDM9QVbvkIutDLn9g9Qx9No2KDHouKVlJKLiW59WgTs4SJlL2frOv1dPhFDkMCNo39F+F4u
EvjQNpPDYORiTZbENpaRvbIWyXw3WI+wN26YKZcJBzeuQF+/hDZsMNV/zSjvTd+Izrmjs12Zsr5u
chdFF0J9Qtr1ylrE++Mi45fo+Z1F2F8uEv9hEfvPi+zfQf9f2R8DbgC12AK6nOfYb7wnYSDSxxpD
jeR0VwOqzU4uxgJ+pkZFl1N7wtzBgmsQsGD/ZhBAqMvsYPQ4pGaGo6Owb6QXfCfGqOYX5MhjFbqb
cvMHSTlPMUHfq27xPeB/mBYjRLFYIgTeCM20Kiv8gMVbvYWOBp418KDbu8xl8zT9RvnyaGPygsOI
AEGJ/wLSIJNTDBnmYs1Qi0mDtfnMnxLfxmLg8MRrvxg65uLcLAYPF6dHtVg+5sX8US42EMa7LmEN
/bBB9/UwEJy4eEZyvCOZR1RERUoaJ0CGt2RYTCbpYjchdJFsy5WNC6XwGWDPLZJwa97wXT2Z+FXI
QsoXpeTJX6ws8Bj0Vi72lmExurSssHuJEAxGOKJnRF24YAlBwB/D+uIm8cvYOt4o49SYiEtw03i4
aiLcNVDQ3usk5H7wAet4v4qA6aShxB0B1Cae5VOATyfGryPw7WSKsB1/sfJgy5a05T7rqf4xL3af
vAqfB+V+Gr3JVq7ZO+7FVv1vgRqP9QNonPyCvQ9lPj4iv3PYk+AsqlgquYvVCEfCKp7k3kBsqfAi
hUHqcisUzzYuJSw/e5eGTre4Yhx8TA1+JlW7+WokNxLhkr1AwKctlK5ooxYjVIgjigw64t3wSHmL
l8WcfjkewUZI38fUjLbQBVYWhSHKML71ssC+EVgYtIQrCE/lkYmH8go9kR1YH1u7qmYW13l+tAqb
6Zn8yWqXdXF67c386BZTD3ZxA+auPfBiqR5wUhTKYYiV48uomcAaOYH0HZNuZivx0Yvij1mhxQkn
TCwj+twWXV2YG+45tMer1g6aXgMgT07E3Rygp3ESNKxsAkkNSLGpGTB1V1zMFgLHvuv7aGv23L5T
3L10IRDtNG2nTd0P3631FCf1tlAtRGzI8EHqN9euML/XRhIdWWi95qNDwAOZnWB8T+0wz5fcyC5N
w707Mo0HwUKGlEaEl2p5qZU77bqYmGxjmNYKz3ZToF3Ek1Kgz+sJh8AmFfOW2vVB99BhZh6s3wZh
6kdVJB7GodHHgdJqDImsrIFLnWu1/KUFWRJ1PmDt1ZoEyvaQMFI+GH4IGy2N9oNlGRuz78K1nQ7J
2i1a6PCWM78wQ+Q2Sn9maPRYPrbfCGQs7uCFmNZF5UkGnqDQ0S0/hiEgZyXH/sog4yxud37wUUDJ
vOEx35SsOumYvYv0kl+dKnB+NvYbKiKfpEG+2LRvkb0l+Ep4KoA7uiwCQ7SFu4oN3VQRq4QgZ0AA
F5LRa4vPsg+8nWu4pFWxopKNvZ7HXwQ8Zi/eWGxgP+HHHXSF4oHu1R39dgvIbVFSB5fBALaFUJq/
z+KrNIqzEZx1i5m7mln5k0vQWj4ebx1dc6UDfraNDW9ZsTGYWbPoZqJX+G84IIJNxYtGL+u5zi52
o0rlc5NYxwQ92dYUJTE2g18ikQ7OXYv4E7FLe/eldeiS+hUFSryjBd47/ticoW4d3TT7zgGK/2mO
n7OBiF0rGB9AIjfp7ESMokZ5GdwOS8iMCteY6+pN1WyAzPGa4+m8WyEHShjFv6rc4PeXxQbPRcqE
4aeRIwXUHQNR35PeOrSsV7vL3yrcZbuuzs6UvwjGMhQ0ERGp28oU95DbwIbjBpQD5A3U8YOX6WmT
6tredh4YK3vqMcYkqPrjWDGrJYUnSz8NkIJPEx6QdDLdHf7ynpiSsNpDhP9Mg74BKJe8abLSieMN
VogTJgyzYbr2rDDbKNt49uaOmKPERPTVPuOW69eR3w0frt3NN6QIz7rx6tOo+KNaacw+mBTYjRUu
5sIum18bgxhoDEhnLKwoZMe22oto3jT5TGgZJsuPVFhXDrSOXsvJTpN4qpu53LKCsPCGxN3Zpy/o
FjkRyUQAsnTd3dPmaMd1wZu0gIqHN7vMvR/ERGY4k2iOHSU/PSTpSydhAoLl+tXTcOmTLr0jYLzZ
iSAcw2Nc2HnNT84a/30OloyTl1Lp8czCpN7WdvRN1ygr7VC+F3P5SzsU6chwgw330mEO552PSQoZ
DrjzijBaM/jdNWReuL7/kac2NjWR3wYcMifWEmrW+9QBCjG5ANWTziVxYZrPoieL1dDPIGpZMpXR
nTxFvXGiMd9H5B+eQg7jsuqLG8PCK1ujiIrdtalEkH4sA0gEOsaLyQNN5a0+yY8udm5r1nsEJoCZ
wsnhi8UOi5mUjhJ3M0GooIqCwkHkKZDAeqKONpUvmafmKTJvdZxypCOjHPZ+Y+xj7qqjnDkDtVFm
Nx/qX6vlsSWpSiDLZYcV+Ocxi6lOPv+uqYtGfJpR2d/s5WMy2x8hTb2FdBnrP7O4AsMyD61AD0Yo
g0xxixvW2gSJwcZBIJdpKr6ZyB7Xs6hI8Lby7wVB4+iSmuVcgkwwhj1ZfxExUE6RStocUmjimbcl
CMo9f4f0PZFvffqnU9+nCIyaGZEIA+HmJQlsuBzYEVOHxZCEvNA0i082tZKtLOYOQnmpDsJPirtb
7Sc/QAFTJxRyowM1hFLENJkOaoAi1TQaJzR0V9hQ81oGSp6LJviRJuw1rHS5xkWJiw8XuCTON8Ey
4Nroo+yEWzMwhUVsYvlFORSxI27ZchQh6AfJlzHnFofmbL9Lu9Zb5Xhq4xhGv1OKR8WFBSPh6yvh
HRGbnGDq6z82qT1WcNBdnX641Wjt/Spb0pJmaqzGRysSa0xbniYbc0ZMlbnU2XY8iF1vC7kp6u5X
HjrJwRHk5tlofBDoHDLkG23vDddyuIWWP51RzoWP5ZZh4OXBAn4eWrbk7VzIjeEjT/fxpmzR4J1g
/HFO9RkhybbkYNblc+/4hMRR3ZKVllzHgFLfHonGFD7wRgtAy1Q0CFjCYCemun6Sdb4pwu7BEqt7
IlKuuSu8XPSm3gFJ1Uvo9C8FKmfMC4J9rNW2azcNxoNVLvq4KCcxtVTRlk0p2Xr82fa+j9a86/2A
W0D8RJhRnGnCWTdm/G+4c8ytmxZbQVjAPfK/V6kKNrGwy0NQQe1PScxAynGZSNDwFo21WkI18iVe
o0CYHS6BG7jJjI3uZ4vMxtrdCsFRwKrtZIXjvVkiOzTZHUxV19YS5jGT6pGocqMtVs+eJPAjqo8j
pYtBDkjNsqKo9Q/gwkdjCQrpp/gK0fgLad+hbd9aK/oZSJZW5Iv0LHgK8kZickdS8ke87DMijWTK
gGRq2o03GXkYUX/ozDsabJdGckwyLwLY3N8Nk3wTck7INL+PI7knqblJApQsikQUhyKiJ8cgpIeX
U7djTrFXJKi0Rrc3ZrlThtorElY8klaMJXLFREmFEDkCoz0fXMd7dpZ4ljAIfnrktYSJuoydgPqw
wTCi052wxSMk4YWTVmHM+NIU3jhquncQmjvZpwozfHxeDENIIok9XnAYdW9dxUZ47dvyP9kMEwGI
HsapOal8eG7d+BIuMTS1a31ryKXploCajHwAAJKctGTXlBOYnik8cWf/6cm2IUAavwZ762UMhoxj
rUnBESVBtrO7C6X4pprkfZCPJGL/QnYO+WQeS3rUWxjOk3NLwo7vPnUOgTvLb9iSwGORxDOSyDPy
494S0YN9+a0ls2f5fWmoV4UFky3gjDcI92ncb0um4lqT+jMs8T+wOdAzDUskENlABhlB1YBbB+n1
8oCw66wWYdPG/z/cnclu61q3nd8lfV6wLhrpkFRt1a47hL3tzbqu+fT5ls6f3IsfSJB0gwPoyNq2
LFPU4ppzjvGNOT5YcbwrS6b2UVh4cxVvwen4lB47hv4ErYpoooWMIgOp1KLGx1wnvAiCSfwIM0qd
1wFVelcoH1Pbvo+kHk39eiIDCd3pi4Q7P71ZIiCpIilpJjFJIjlpsT91y3ojX5Meb/5ckK+E5uKz
1aeTxO46Jn8pIodJJ4+pastvbZYvg6rSsWXDgpbfFgFOKvS5gkQnXBLaRgrVdxzHR5PMp0Tpd/lw
z0USFFscNvQrG98cCYSzVynWyiiyZ4MMqehciUCphWQpSURMSSJsSip2VGSZF0pMhRMRSIURiU9D
0q2RLUokVrUBZ0qlsj2UK4oHy6jdllS9fG+wp7RKWudUegc9VIjBwrg9Sq50G0jIIkfkUveCgyG7
wHNWPUlaEYlaFclaKBhudGA5GGRuwTp+tpf8yWrjvZn2a8ZKa6M3TmPRiW7uWQbK0ahWzsRb2nZ2
faotcmApw0zSvkzJeKI18DbgKYa6wXDRQKyra3uSXT968sKSwrVEfJhldvvE0G8muWIt+WIsQt4w
tL9wAQ86+WMOOWQJeWT8pU86V+nJEALi/HO2tJNEfplBjlk6PTekmtUIAbCy7MPlpZPbTUO/nP2d
q5OFVolMNE25OGSkSVa7i8lMc8hOK3vONHTt7N3WSQ4hC7XcJsvzS0MuWMigPixS2wv0+WMgl00s
mQVutTZrP1py20w7+pJBDpPmBifoD5aJlUzKW47xdR7Lbxll4SwRnzi0z7gZozQ7O8jaZCsgA5Vy
K893th5fS7LkKBhp8Ld/YSJdTZE1V7sOyXNWV7+GLHALiXRlZz43JNR1EcaRRbVfBrLrUNT/OGTZ
IYLZFxZD1ED2S7LuEiTW5ogKLt/ICYRYcbLgYPgoycjrbDZvkY5KmCFQHr0DUSpEpJ4G17AhY2+q
w6NewgsYCN+bRsgHi8HHfiaZrxQRfcr8VxWRfVYtvxUixC8lzY8kML+ylPeOlL9cpP2R+jexmSgq
430kDZA1zQur4UQE+6rKPnoyAwvek8BJ730ZrbBbP816CUaClMGetEGJ1MHc6O8sGKEbSoovkUvo
kE8okVNopqj98mjTavVWJscwobDQyDVENHNPyDlMdGUTqvOxNzi1aeUa/WWiVY+FtoKIbyWURCpM
8yzeWkO9AiBFD0FqD5L+aZ1oNJ5tld0IzTGcZyKEcYbTL0IZqww0VUpOY4Nktya3MRYBjhS8EEQm
w0UPdajJeFRsHBA6qY81q2suYiANR/VmciFz8iEriGibECAoSkBEwsiHZxEmWZMq2XDZJGWuOs6N
uq9lbV0q1utScVbPFRLTWF6TwYMzzTx1zrUitzI1mEe0VfGBpmxtJQ1F23JZdF1wm9AdybfRoemk
1evYbN6cqbzWIiLTICuzzXVQWyI+ExVd4kqMP0NpS0eOwICRhYPuhJzQIpyqERw8aZwKqZxQmhdo
hUWcnfMu35lkdyrk9xWiAW/kHsbklZJSGk21b6Qv+li+FGZ1mEkC7UkEnen5JySEOiSFJiSG6iI6
tJ6PlYgSHVGruxruJDcXYcjkjc4TIDix0auDZVNSBurmtmMxMckpVZlC0s7BkORppJjWefdOYus0
ocia9JuhjZfGKt6j/CyRgJqQhKpS/cnAAWYSUhtENb32rsDIhI6HCC5la2Cua3JVk6h5x4DzXLkR
0AzSEP1hso60Hk/4w/nYk87aiZRW0lptUlvZALPTGlNUgwD6zKsh4l3FcxXy/BTRpShEAGwXS1fV
9HOr/AFut0q0x4mPhWnLxol3hUnrSJ6sTEUbBv3fVrX2BdDtdClXqjO/pcp4Hfjrei4UBGFO6rCy
SasNRWztrIIDNZa3pi7Qoy4rUjLZ4gwXUwTeAi/AzgHxKSEL1yITV7xfdV9+DObw6qjdZ95mJ8wf
Gyzkm15ktpOsKyJ2kfioXI+bYzH/ZGTwxmTxdmTyBpYSI2YRMb1aj/WZUlgXEb4Bog2xR2RMrPmR
iPmdqaIIpmNHTwJwKFn3gkRgRe32YFgsEDyEBUukBnfNfQkYOs+Km5FEq1ooctSp3aaPuOF43dLJ
xgyOItuAXb4uRDhxg9adB0JM+GsaKkIq3x8DhUBjR0QbU6DfE50U5vFM5cqGKSvZsc3XbNlZTnFH
RsZyRVZyI0KTrbLaoFxYGaQpy6QqMx9P3Ymc5Zm85ZSU0Kn/DeHdsYC/ZiKWWcsklVM224wisnkS
4c21iHGWEqafAX2F3saP2FDV49V3fN3E5YvJTSEu8FK2w7HkXN5nBgV6OjEtjgd7ryNGkPJYPtJ1
ZldHKvVIPLUlcqpLrBSlSK6G8Pk3E1nWKNa2rUi37kXO9cL6aSrsjAwisHWRhd2JVGzHYalrF5H0
SQkPMZf0bEfkaPciUXvCNU4F4Nr+0JG37YjkbaVt71OpNitE19HKIJ67FzndbRQ+UxF8LxEJ3nVL
lnc/0DIX6d6WyPnWbHSDagRIHz/qc2I6l0AhFXwkHtwkJrxtSqxcmvRaiwTxlijxhUhxnWjxwIBr
bHQQ+zWROx51tb5NRBY5AYBkzqoK+2aCymMCyxULlaypwPJIxxaxQYaFm9knvEJYAQWEP65bjW6+
G5LG9odSDzdY5AYNqel6fTMkuUe8nnS+KqLXQ/TcuQhjb1rqKVvF5AwKH52j7WzquuUIxfOaNnt3
coPKcnyHVHfol9pLmf1hyPDVjCeSGj1UkS+NCIMvSIUvLN5C/DqyiItHHkqFjHfIMJ8cEShvihkO
sz++F0srTYMU6CsCkrBMviIRST/n/c5QYCl0Iq4+FcH1CQn2moiyDyV5BZxvfiIZScRLEnjvtEiD
giT4NEa2p2GMXk5qG+g1FjXnxKmkpSivSnNA6zgAhTCmkHggMz8YZXrP+uyXnPBtlTnt2jF5eQyC
uaiZl6iZ/ua2zeXuDXUeFUC5eJn2IiX6axnhLIoN6d6KM7lpGIt0tsB9KviQM3Bx2No6dwpNmhsF
3sgGMXfKydagrHWFWz7vI59KFROZkLJinNKeidV4jdCh6xfIwwerKs5VYa9ShVPWGEBrtMH4gej5
Z9E3pp1vSesDfiMFM7t/7PnZLzgh5L2J2ysOR9AICbqcitdqhLYkGfOuV3XIRPU3l7ijDBTJU2Qq
XL0ZWzdssVwoyPm1PwqiAf1CTuB3rrY+eUQ1slIWJvA/6O/bG/U16voOhYslWocVMAtQY4jwtB9h
ieL4CBAgpMCYTQKmeIB1RW75ciRtdOLJmFSjtE5RZKm7iaEDuuTNOFnP6MU+ghYafVy6S5XudNPY
IXV+Ccg5QosNldhBoc4ZcxrtXnEZGG5VqD/BOP1QVomAK4z0Ke6KEhnAmMGVlNPiQ3GGnb2M/igr
tzGJf+SRvNa5voeJ9q028zEBVOHDDPkjT8Y2tcdXLaYosawV3aEXeeTq4zR/pPJNG3QidLnytp3Z
ejqfZFrSMDNp2K05GyOgXPyxuECpLuo02RtcFZOASKBElb6tUN63SXUjLtGjCeJGAynCkfNm0i10
F3P6jaLmGtP1G+0bMxS/loO1LDVwJJbmHk7Zs5r3ZwX0h5xE17LPDkYXVE9jJ+/oMA9UieAA6FcX
DOVJ1pbMPU5XRiFms6M5/WN2wTadQqRUYEhjBEXO2PFJUI/1kH2F7O9JgDKuYzpupgFdtDzyZMpu
MuGkmOmHEXTvsmycO6npV1Ge3XE/p2byMxe/YUJDo2DfqHe00y3jYOXKUXLMlapJLmodMqvn/tQQ
58MfMm/R4X7hNSa0d7aw58e9X8lJ5hFVdm8hCSP3/UIGy8ooL+xjIBET8yhOzmM4YuFFh3hwZAUB
SVX94ljYz8wUm0U96WV0jTvrwxmclwAtOQFbeCfKGEbMyGakaVf4Oy62pDdu3nSvYc1IEeBl/YK0
+JxYg+05TbQ1l0yoncvfrKh3ylRc0PevYqVjKqtjqe4UHOYOyl8JoTTdXgCvgWxhtRE3wAHGf+49
vpTEl//22L99+W8/9viJf54vbjfprDF6yoUfxLzHSalAkuEQNjVE8kDJiz1YimJfMCtgxLzcigSz
i57BjVLFzePef978Xzw2MTwhw5m2iDXGKUC8sNzP0WL6yAIycCtFtbeRz/xz8/iS8JpuZy0vjdwP
HSgytdzj0+UJgF7CYYzI4wTxnC0ITTXqEvFy9QnRi0hBL/ZVbhFc8ri7dMqZjNxpHdgxi7JDtPz+
cYPz83/ea2GfmgFGscwh9LMiR9foeb2Pl/nP3VT8lsfX1dyJhh3uxwoeLlu4Zj/BWwC3Mf7r5vHY
48vHP1h2OPC+/69/bsU9KwP2wPVi9ICvlTI9Sx6sileYwh0TzbjaM0Gr9p0O9g4LDgqDNKr3jFPr
/ePef948HsuBXe2c/tuuhksgjT9ZhqXYbAB6BHb6ZIe049Cvfi+Mb07YJWY2AEio4hHhqL5NQXG6
Oc23DGnjYLf0qtTxN+3skSqVGzBIQPZLiHPKPPuOA8NlYZnUDNSs+QSIK02VYBfaxXmIq3nf6DOk
AJnFdR5OaTNB3DCsyUNv+zEZFdJ+LoJUy7DnjDd5mLP9QBGAO6M8oaRCtNwO82opUeGH0EKy9K9s
1XttsvW9048zyqflZidjulf1oDtEJbGYc/3dJFG9HYogpbZ2k3YsTm1d9adOrx1WVPPAlIHE4sZa
lcaws+ohwE2t8GtU5PBSyptZ5rCBQiaX7EktLlW21J7KGQdnjjxQB9m8k0b5qo1KexqM5qiUqEYW
bOOVimKXfbj7glo4O8qIm8Oi006DqmknEAB8+rVpH0jmedGqv1aexit+pD/h/vLzQj82cWwKA/ol
7iZ7Zyla8JSqATsgPGPS9KmgEPTsSv1t1S4/FiX7d0BNxz5iy8L/E3sK6BbMHNXUof0bNazUTvs1
Tg2WVq0szlK7FOcl/gvv30AtvKCXpruYDHK66kzeFbBubHHlDmt0mhdEw1v5SZaemS5NR2MJGz+q
MkYqtNsKkmHXg4ILn/rcOqI0t470SHdhXNzUsLZoZdXzk7kl5+evRotgYcTmmrVDTqK6hKj+iYea
uTCxVc0J3K4pJegDgKOpKDejfD7h33bnwiHuR7wSZk8S0zm2N4qMwjew7H7zEFKXQMU9p8obrkRO
BsJSfed6J29p0z2zAVnJ4k1kooTShIFKzkyO74oKzqy0NrXV47F//vnxLwggsbD3JQfmsMRExWsZ
2MT8TXPsn95cnkrMZy4g/zu4G1pozQlg2j6RgpdpAhk3fZm19iv3yfOch8eUSArq6MM4Kc9xF+Zu
pyuvmKFrV3KqT0sFnKEsdGXr5TYuQ3/IM83XJZl4Y3aKigmlnAHMVrK8us72lRY/tQX7vKTGEw1s
MtagY1q4XWJ5MLzSGt70Ut0OxNwAZFQrrG+YeyN0rWbAPhVx660Os8kjSkv3CntggqIMzw7XKmmy
ryNkX5oN86UmqYGG1p7yFnYCzl67M17HYDzac/oxSjrbVApP2WwvSo50Rmn22ZbRNtuSyVkFBriR
MWkR1mnVObeOHWNUaJqDA/KlSeM7uCwfAAC7fIv8QzDFHaSC6s9Yswmzcvmzr/DfWLmzGpEU+pJy
sElccoNF+2tQ27m1QpaiEU63IGbln6eSTl/YevgCdop5CRB7kkcZryW1nA5jutjelA/vvand9OW2
CB5H1ISXXlKzp8RBs5HBx1HV1K0G5MFxjDFVOsmgKlgI8T0tRHfVg/QWVExe1ahgtkuAeWMsXwHU
KArX5kZQLUmoN8M4seI/O11Bd9gqXmb8U9KsPdW1guLZMK+2Eu2qDoymcoHuNtMkZ2ZR2t1ngeIj
Lc15PVuUfv30W1Sls0PUKl2kCZZo1TNSk1X1oKDlNMNquwDW8g3qPDQgyXlZZB3XMIchmxFOq09y
wo6yVXc9g7CpUHq37aCAlkXlKWRbuBpFjhYTY6SVaFcrMLlRPB7L8GCxi/PjVoaglafI7CcMNFpe
/4K9+LaQVLo9s0oZL8ymSZw7NpxpGxkqFs/CUA51+DVEivrWGzRcjHafA5Tfxf2k+bio3hTpVLM/
q0oUKHpT/2S1wjI97Msq+quQgeVaMibjJrs4bM4GdaAyDtGKSbGC/wpKTEkBLUWplzVcgaN22Yut
ZKvJh9lgZKdaMVb4BoF2QzYyzt/2K7E7OvUIvN3AoCwjJsoNf+zWLA7QbpCqUfy4oamV54l2gqvO
9tYygd5R7Ra3pq1eUEx9D3rym/Q/5MYZ60GdA99cwi3rrn7JOVggQ1wVEPd6ouJnHjC9gEua/cyZ
LXpnXbf+IumuX9e0lztTxwFaO6TAddNZiaZ+VZsMH+sAXWAqggaMr4iwmbVBRcnbfa5QRX8EhvJb
R8vZjHMVPkJjr5Kp9Qom9G4TOfJqGWU+2x29QlNl20zTI5qrkIlmL2FgCHQ/0iqyRCO95/W0k0+u
kO2aYX0lkzZdSSqOVUxC6qqx5pUjEYs1QJiWsuVZWhKoJDjxgNudjLKLN6Gs3CODPbMK48JD2zN4
FoQAfGLs37Lid5LS0W2TmXKYlY2WrnlMDCQ6JQYMW8cdUKF8c+CoG22jMztD+2VE9spSm88e/ObG
rJorbVlnq9nKOWYo1RjRLRMsTo1JBfma4Y2Z9ZbOkH0KLXzNbVfJu4SQCWBxfb51YFusbAPQW5lh
zWqnca9p/V+zXl5zknt5bnNPpvtTH8zJa9afI739CafhuUZ7wEYNet0oB6smkDd9ElzoskBdCmu6
z9i3WG100gFhgwWh8t1I0+jmiqgWavO3pAPssikdV5MAiAISlQVRdBBs0RTIKIZ4/gSwo3qh227c
Ca9vRntCsEljQSmti13KX+Y1HdafWZBMpfC3aCGbsuZpML+wc8Zcd9epIKCmESzUyJbtI7EJviI4
qbIgppaCnUpe6syoGJ6qbLVY0wRjtRO0VUtwVwGDsYUB00HLldiDE92XbGMIVqssqK01+FbMNtJe
F0TXFlG9Pzwwr7kgvlqC/ZoKOGwqeLBj+UY0GaG2j0fEzSLosWr0rAmabCHDlQWJkR3MpuZSFVZw
Z3sAtP98ieZk0+jQaeF06GuKbIaLYvMHy3YSLNvHPZMm8hYHwmoWZNz4Ab993F0aGs65YONqApK7
QMt9PP64gcZDUARQXb7qtjKY3UTwdltB3o3EvRgYr9lB5Z3pp/IRLHayIPZWgt0bC4pv8QD6diZs
X9WC8qsK3q8lyL8WCOBZsIAjQQVmcT9EghPMG/RUCXww+G4YwoImHIEVfjyUCtIwypLCqzuBHx5b
SMQ1SGKMNM7WBlKsCmTx42YQBOOpgmVsATXGvUYaW4PWPhDE41GwjzPaIH4meMjhAH0RQHLIO44e
EGayLejJsEVGslggKuM5KQ9oS8BqC94yUIJvJYSyWIBi7kEy94LNXAlKsy54zakgNyN3lP1e0Jxz
wXU2ZJR4sWA9a4L6TGbPH8rWYp2jIj2MlCfQXRhcJI3IBYUbTX+b8ZRgSdNbqA4deOlsrNSN8kBO
Y2asD8ODQy2OMkYzYNSCUl2Cq+4Et7oXlJPCwPKnCKq19QBcPx60gF5zStEEj+Fg4zhuVrZgY1tA
slNBy9YfvzCm4wZHuxRE7UEchHBiYNCD264Fd7sBwP147Ylgcj/ukWVg+b0gdregu7FXx9dm4JOm
NH9UQfd2mPlmgvddAv7uBAFcBgUe6TDBa0EHl5b+3OW8gBjDk8oI3scp/1QVre1iagQvC2a8Frzx
9kEeD9nOzcDIOdBr/NrZkbF25dvwytEJhRL8csumm2ROoa8EoaDbAwcMmcPHjRyv9at+C0b2erNT
A9E0PzUQ6YlgpUtyuyZ3Etuf4KirgqhugVZ/aPz/v3Ux6BRF/ycXw+7nKyr/27+MDbuf//7flH9+
4l8eBkVR/kPWNf5TdKZDpoiN/ZeHgd3If1CmKYauOoSoYSb4l4NBd/4D1Rd5YjaGA65gIpHyX44G
XfkPxzEcU1Y1w8CFJWv/L5YGS1FFYtZ/SdRiKSeSkdflEKelK5r9b9nDVNZ1b1iBeVLmZAAjXnpj
FIe0WRe4VlWcUa5kEcOdx00VE9JohhHzfKvdZ0rcoqISdx83SYuaidAD0Nyia/G4WaSoxRnBzePL
ckpGOM1ZtM5GNd5qjUTtLW56Nrz7WFP/9eU/j8E620CzhLkYMm2ArVVjX+LmcU9tJx4EVwuMxwrA
/E1Nta8Six7Y425Qg6YZBwvqVPm21GYD2b9B/iVWcMtA1V5iRYDuzL6nPk3OiF41yhGM21wKW4ux
GfwXOiSmE47rzs6PUSswVBPzEIdSXut61rjClHGJWrt2Tr+dwqRQQty2j5iOMYyMhj2uLGVdq+1F
Mnio6aBPkxLPFTusqxvclmEtWbymMLFf+tnZWbgkY5QwO01dmCC3iIMMw6720+LkuC/E3RY7YYbi
EnWmpkxgeKRm+3idUmUC7xWvGBudtUNGW2fhsn/cKEsdbeQxPk+kgG3jZt6GNNz2KckvoqlaCxCf
GD1mBCCtFRPD6VcSp4cIwZjctdZOhXFTob7bheGI+dWadpg073ke1wCC0PY/yOOC7K2M8MbZ1thM
n7mM/+dNSMb0f/lyFpBzvxiT62Qr/RpnXrl/3MiiU/e4Z4l23eOeaqvmNiM+yBGNw8crf9xYjz6i
uJEWE3VertOpHrKemT0k9C5JhnWYblRpm90BZCsu0hOLaUKYePVVe1JapL5u/aIad2Ixpx/4gIzF
EbyVHRPeNVzaQVorzNHcbA1M2pO8vMIB8NXBf5DuNUzQvr9xz+k3DljY1wGNj+q32FzkM34Td2wJ
eD201iFVjjWn/Hv6V/GZoLyVxyheJdjcEfilO9jcJbVRC7hxYmj+Uxprmyk2SrAm7YFcuRWS5G4f
kQTm1Ydp9KA/cAHj2ga6drd8yy9R5TK2IjYovjEftOCBunjvXHyX+FIYoTKxdlCxNf6SPlk62Bxk
f3u9WJm/yYWWLKI30rPgxgoqEJn09+KuJWvz1eyZ1orDxtTEoHjVGUGRYrHPxk2S87eijnS2jKky
epTIESa3trwmPFXOd/VDhBOH7zw8x1fzVXJcJ1x1T90dtwBHAhmyoCxv9NoDP5aqx1lIcNz4UF5B
nbQ3HofA7Vqrr3RHGsgB4sTEsMKtPhhjM9fN6DYMdGl9lPIJ9k+mHB6VnI6V3Z2GzRxfkFhCN5x/
e9Mdmz9g6SwqNnpF6a6sPbLkGDd2TLhdjm4HSQcHjuPJXxXqcpQa2ao94ezEXjjhKFX3KGD6m0b2
xkV90d7wwCoGa4iLNAyaeHvVkFmFXnUnc2EHSU4uVhr723Bt8tm8VfYWeaJI8UR6lDO/WWV3E5aR
270V39ZL8eqssnMCUWok8ebgNB+AFq0tWhqJdxFQZLChXwJdwWZFGv5Yqoe5zN7Ex2z25Mtc+3nn
I4O2n7Un6R1yNH8Mp63+pf9Oz8xxsNPsgXswOvIGjPgqMmY/+ylbkoPAZm+SPzlDElhRiZ8fVY2V
Yqu/YrmgmRS6/TUt78NT/Qpd/ZMpXfPOJAdkHCfb8GRXdM9caqIMpZhHxQ3olxPKyNYq81NoiNah
g0BoeuFnc1jFOxl50zNaj5h3wpsQf+PloS+36q565C9/oZvgJ3BVcphWlpfuzb/OH/b/h/ZX/wHY
8xX/OFfWnbldmXdizCsXF06+vASoxQZXHX25PFSXFoVI5ylvtINqz9nTp2NIhv+HnMJtsBvOc8Eu
1RtNpjguxJmvvFyV2dbmfMjXFVi5n7pdjyiF/Z/hyIB/OCJIMt/0Jxx8TMeGo+MzEsp9fFCEy1Gp
vseE5q4gn1QeCkgMRD68mmO3UGKxZqAJ2tp/i2U9v8rARWhjdO+t9sHaAZnGxsJs/hAvmFk3A1RU
7jf0WXbq17x45Z6uEZeejKebgOwtq+YDJR9yw58u3JgghVxkAzdi3Djm7Rdam7XyXf5itmY6asMv
gCLL798yIEre5xfjCR48y+K4CVf6bqS/gLjZM17ij6X2xnVJdKc7fg7JetlVl6RDDeqSWch7GbV+
EJxkeVc9B3tg+kW3zS7SH3TLvL+jtOKt57NXPE+RL7jTMbFi7vTUvwbLDp2OLFp/viOtbf6O0pUb
t0XzOB2MnuiCbcGFjnVH2WfPyGsHZD3SKvyi9xJhPQBaDryaIUlCQNDKvPLxvubH5BvaiPMnvHXB
3sAUzAKi/drYZFTDjRDcTe/l8JLUx5S5751Z7ySteRoYfSjbZ+nJkj4JMGRbsC7bp+YPTuf34OjQ
D5ov6ewOoR++jjLZBa+GSfOu2YLXTaHW55tOeYUlKcvXdjpb8l94doTfhfACWW3zVaBjWFvl2W+e
bGXcD0jUrtN7haUT2SZVxX25B8On2v4KZTGfXlxeqrXW+AhVbtY6RNxVrplfeA49dFyZxBDUvFRt
eNXRwEDPBWtNhUNkaednwWdEQxbvIrZCzGV/sx3/IVNZB9OKP4z1X96wN9tHf0IaDe4zEolrmL2n
+hEvJi+385bjuPOC92aPLS/m0ncgbghjAlCLKfxDLBs9mTTfFfTt+jWiRTXfLvJaLUGtXsqGfuYK
w90wbnh5jIDb2YfIqpTHFAsR2nAXOWzniyrRfaETMVE8s4z5enu10glHySH9cPbaPrmZh3mrn7Tz
cg5e7D1ndO4qB+nd6lY1S0zKIB6jK8hkpocA39B4+ZFA952qNgPCvFKCLQ7JQr2rKHCMPfElwS1b
jc/lGnnQGoV8BgxtDU2yQNbXndIJl9OR3vx8YJi8fmXYzjto/ACm16N1oG4nMeUlYgAlsmc3bL+Q
xxIotxBMdBMMdsIFZK9GgY+MjiQ0tGNAlxBh0yJNNrWyovWs1psxeV7KdW8clWE76MSFHM3A4/vV
ahVmV/w+IUBNCauXW91YiF7EU9H7OUeojNndus4OOzHowRfpQp6vAkCBS6/J6BHBoJv8xulVTYAe
u3iJQLZ1KP9V4i29ESda76fmBpEiXda6Rn92cNJXC/yDimIDIoIb/9HfqqPzkRN0cOVRXJvBITpM
GIvZaXj2W135vKSbSqnrzk/Txv4mrMWXn7Lb3Po0IYFa/pUsvzlhQcR3uOlIatqoPol0q+Kzu0qb
4bqsQqiN+37XnseD9lFvrybq99/mczox+LHPFc+xrKKDvi2w5/hR7yfjMffTdxlFz3NTejI2hAPH
iP7pjLJZcuM7gJEWLSDbVYdaYYeEZEhftQtd/ga6AFB5iJu0eTfyt/Mhv/VokcdV84L5mRbdOsMD
fZ8P7JV4FVDH8OVvICVCmMv2VMtQ7q6wfK/z2/jWvHD8+WVxf6jw/rrNiQsHTXKv3LXP4zN9E87Y
ygfQ0GHuyU7F3npVXpZfAn6As+bFkRHynjJgrPyOz6C6Cv/0l+pLX5O68eincg75Mjr6AADKNrr1
u/AuPVs/nDjNRnmRuze0Q8arAkIHVWbnUUSY8pu93AHIgV8avsT8+hX7H2KAuts2uFiwA5cbGLL1
wdLWCMDTdI2j+omQDJJdQA2hsy0+k2uno65ct/0q2/bEt/QrOb3F5qofNib+6xzPDN3ktfYlgoSJ
JPlatfW5/OE67TAKydfaK+CvaFP+MPLedKe+A7zmqcELVVV97l7k7xyK/rsNAnCdFmuUWkz72vaI
Wh3cWj6yu70Mt+bWqEcl9oabVm6cdJd+xLBJ8W8f6gtEFygh9T39wx9fEz1/5hfg7Qozz4n39UUd
PEYnLT4pft46qbIvxfvedtszsm++tWQIoGyLm97tQAsXGcpJBDxu8jkDbD6l5+CNV9QjeF1irwjP
Q7kZCh+FPWWT85e4nkCYobxKB7KzaeK7VX1P+bb/qYt1Ob5nTJ01v8efvmY3oZzHHcc8R1D7NC50
NBnBiukBnki30RaShJoWu8Qjr2rE9F0BcC0Ve/+4sQQqXQj9bbv5DDSCiYfIYbrbww9/3Hs89rh5
xBY7ss4Ow0a6lnVozSt8Y1oXJH6DEhOgZ1qz26dcxtIn4lrEvVGZ/nUvh9TJCFT8S6aTjwBU6TA5
coxfSHzjZGhdsf3f/rRe4a41zJF9pLG1EtwzqfReN4QUqwU7RcgslS+V1Jm9+IWqLYpNjUPtoPgA
FLcne7sjAHL226Bo9sA0uew/7moVJT6449FTLybLbed35Vv4W/7GKn1gTz5SorUsj14ceiKmtgGa
5zEyRZtFcsnEb+WTXIgqZfzF3nZotpq+G6y9XbnFNwgd+4mKJ+lcxm1UEgQMfEAIZxZnPZX4wBN4
Zy7F5HGQEQV4RIs65oYn1c1Tfxxcy1Pv5l07zgr9s4Nkr2kL089UrVX+W7zNF2nVsRd1yDJlr7+q
3pjeBU+RFx77D/WDAmk58NefEpp4LsHhW9N1rnPk92v9oz/Wn1SdBG3QLI7gkyLqsZE6u1XhDm81
fqcP5AUX5dO8d9/S7Ie/HenImqt/lBtrXJOHzXs/125mEMzoqr/DT3KhSK2ym/Ft+8YV1R2KvzS6
GSdaj9N3sS52bDyUzKueOgiq7JK89q+EUvcdTulvtFY+E/Z9H9aV3jWHDj3jCfKoKJ7d0fSCj/a3
/KxDVIceyE/M6sqBg4cDg3qHHwvpfdBPdVz1tbnDJ2DuBb2YJqHxhBCN698VlytzYvbDR/SAM7vY
aM3bXXXujI/XLbbGtduHxxEl42kmTgfvmOWiIkT8Kv+MSP4Sl3Q0/dwlW/KUSLZKWPJ8pySxZs0P
8VTLjZTk92BdBbCa8PjitKpAf3vJ7I7r8Imzktzm4pvcVGqq4S3icI4camn1Z/Im1rH4KXi2PNRf
O3O3gJ86BqjuV+063muwKhkgu/2m+ybaQ//hWWvSX2av2GK+bD3nG/WvdO+iVc7Pb3ngJt1qJilH
nRhhi+v7jfpZO9BHUQ4KC8sdzxw5GYC3mM2Oq4TUOKT8rnWTQTZgVEDx9FNts7cmoMJnTwWlwWXM
mnEhf8H4pPj6PjzoqxCGqo+rHdj5DfUryZucRrbu8pA5etoGfyOLrXOUd1jLp23/kpzhn1pv9Z5p
N6rbc/kZ3enfawRK/1iedg2GlZV44UsXcGZ6vC/OavhmHKjxLr/NI6WlGa/UH3gNFRWVBGjY4++A
Wpizpb6ru2Y7vfFu1BtnXf0Pos5rt3E0icJPRIA53DIq2pJlybJvCEfmnPn0+6n3YoDFosee1kji
H6pOnfAcAgi9y6qdXdGHFke6l+FRBG6SD7X2LRqBjDO4wi5/K71QnJ9r4gUil8deVy5OtVihQ+yD
ZKnZZbbBgZI/9J0/w21XXwbgJy7OwgEwE6TzYxR0eahJPokQIljF/JtVRxGOGhRBevdvij/aUz2o
tw+wDLO7x3DT0+hQ4OqDGIARwNK9iX9IyMcDfaQYOdPHegjHTwg6kBiwDy1xGUSM2jjQQ2mGEBIO
n9pXga4ScYS9gk6mviF7YXR5yLvefPE2b7EoB2Yi3EPazLGNKBG1e4mfPHscHOytfMf4LVqDgWGm
6KI4nb8k+DR7pkEPvKVzuo/HKvowf0ERMNy4sDAIWWYbAgDxwIczqIBwp/nWvlgkMV4U9iw4zYey
utpXt5wL6CepnwNI3HEpIsD0vYY6nrlVTq22H0/dE7x2A7XnWy1jLswhyfsCnNjq50l3QbnS0/SB
EhsoQ48ccKxFe0NkKBh22XjiLzlS3ceC8pYvbToi7Fq5viMH4Zb514F/5T5yhOKD6R/8xyIQgH2i
ZDcdSQFzDbf7Ck0fjYt6VAa7uGHIH6TPBsnlg72+FR/Wy6I9FZk3Da4kOXl+zrNXUrnLN6LKmNGP
bRBNx25+wCyPeVv6NIfcvYBD0SEUfPkiag6zyZeKQ4/GAdABnIA83uawvmFjuBs3RGq7PY8TPu4Z
WMuZe4+n2/5kZzZJpFywcSJ7YlUYF/vFEhTxzmJCotuY2VwxJzjD8iw2DUTka3GG59Ac6+kG6sVN
FGqn2KJU8Lhy2i/DM55A0JhxvbF3e9FG+vKsn5ZTZdk6QntOpUNHsVDZ+g45k8tqerzcGVkGz5EQ
qeX6OClQ/l948mw54Y2xl3l+0OQ5YUkQqL+4NYg9S1OOG3Tz2O1jaXMlXepkfKjuYDmYq4i/hIk8
UtowovgiMQxzRfKClniH27EJEkpugGFXlBHQ+aliDJuzCxyxEn7/fd88GLKnsHd0RPPdFUUHo/7C
rrQ9fXYY1M8YyGs4LUP6QcFmILHYxdWmqJxW9ohWwWDebRb4cgEQlvnLVWtOTrIEQn7XCQPlW+ge
6lUYIoZEq2n3r9OL/NvzmC9sN2zjiskDEge7SwVXlv2H2f3k8R9UVcTitsX9ykaRSb234ydYcfT+
DJgHtrVdfsZkljEJuHcsxvvyMR3ZaRzYkNZTvApQX0jHPL2K2h6BA6ErWybi5EwZLKdqS4fKdyUg
BZD9yfDWDbtWwGI1UBFVPg56hf6W9873rV46nOIaT68OxIfUe4VQHc8oMTvw6nXbDA5x583sm8Xz
wGr8STzaY5+0YMT6BNjp0qu+eEa7WaA3dl47OCLGLVtiIfjMnCwEpPPsjhCTZjvmHzbaF5YkgJ88
8HA8xvUmMk4ZXhM9S4Gukms7exRGQugklQPZMyf+G5sBfosfj+X3+RlHJbyWiGc/cm2QwJ7QJ4eO
XvrWE8evPXn6beTUooaS97lFspcz/UrdhfDjbqS7fBKvXIqAggNd0k917qJtFaR+op14KMqbeo3O
0VX9wezeeBqJzgbahByNHteONha+G2C/rvSdnqJ9NztjRV5CwB5VuWBrG5lXQyqELV4rNia5eSyJ
t+mX2gv/lp7hkNOD+ryokdM+k/owYjVrr18zXwXl3Ll/1VD/3GA4E5tBsOO54yB5wNEZ3WK1TWvX
n166q74rPrMX0dM/GkSTRJdBAfoH6A/TVnrDOeDPajcRXvZ+7DDWKbfC/F1Xmy6An/PJ8auyLK9c
kiisxQtfbDg89m73Sy0+4ptFF4dxV30UPrnSsx20+p15rO8SotM/fKzw31zNa99PmN8hvA9AbDKe
oRPumJ+X/Eh9AKsikCV2nn/FEz3/h2EwcaPak5EmkQw1uNN18qJbwQ6gwJu4+PA32qAlKfYlkQx/
MSewZaMCFxHieODA4JhwnOTdfJD/OHXJXCJ5FR/IPausv5Q/RMWHdtm62FGiBT4s5x7fsV8ED5zg
eu3U4EDpbmX4Mf1Cudqlp+aFlEiv/eZNYsXT9QfA0hrNc2c3u3CrUroFUGxl2vYP89Y8qd68x5jb
L6GLrTbyF3zzYSD/cS2ToYES4Erppe0zmpJdfpCetfW0QI4HI3cUl+L8hTOqVTYy2T4MyPDo0R5l
RijtI/MQ1/Q9fo/3RnWgtRu/rC82JxrD8Y3FIv/Ivcv3Z6NZv4U7CMOs/uv8RkgdG8rl6/v5yF/X
Q3vprhyKKfgJ+M1rQpngyVv1ff2y3tYuWK5Z5BQf3Eua+owfSLx8c9FQ/ocH5QPLwFjfm99UJ0Ls
lHiWpNv4BfuP5FU71wA6lwzBKSQLlttBfoUSnr+Nm+E3p+/Z5c9EtZ3Fu0Z6+TZf7eJQ7lXDgzdI
u4ehBAGvPRHlFPvb2rOOEUaSdryZPaybSipwzUtvso/G1q4OiadsSG46Wft5M79MdykwD0hNa5ol
iMGPygGbBKp4rJ99nkZrhzKFlEd1ESMK+0KwPV44I7vHuWHnX1KLVBpKGnJc2icwZxP+LN0YJx/V
ZO21DT4Ktoqr2EELoFkxDngVE5dmWuw9QH0FV+nVJ3FMHhzYktiVCh4eN4W5rXLfvAyDXe5NvJJK
RO+4NTsGft6WKz+vjrkZjB128DUHawYWBdqwGyiR5U0ueRSIWNZ9S7t2139MeJj6pOTIdzytiG14
VMwDsnWaw2e6PgrTF8RI0ge0mG11pePbMxAgI8w2rg0n0TF/QiGfi5ioo3R8tBrduwjSyqEfbTBo
Y+0In+Fmus9/Ih+vsoVjcxd6f/jub4ieCDnMzw1RO7jhEilyM/fiF8CVNmLtSWq1FMQv821qPa33
gS6qHyJKTN4VaD6eIViV98pOX320aXLCAABwkwfu1VhsxViZI/R9+MnVsyMfeizZBuCUDy12xAO4
z3JZ1oPiGYF5ae6RbCeMoCjGIdsVgDHAJC9q9jHyiZLtdE+mi4Zb0uJAoSOGQz6ApH9vOoITzv3L
P8Wt7eBLwPyCeGJTchcgco6RDZIr4ad3jD/lxtAjjLwiIpSNCeAmOSnrUcrdjmXhkLnSmFeS3urO
h9wX0wbniFHQnfF+uKBdWDQbVLMiNm0lhE0HRPG7tiUnuqNpwfRqBZkmLqC1E4xcIM2/SDhBhVQa
hHnQdtLiLc9IVzEjZ8OczO+JOBq2BBtqsQ0CYY6c2hDhmWZEP4sPBdBntnhqnuBRkv7ryX69K9g8
lMpcJNGRNEe/+hxu2ld/SEebqKLok/ggzHw4frO/arGLv/7dnB8XFbM+Peh23R6nODidf8ordkav
3W5yRhr+5UP9I7SIYceaPGajMSanG8302WnjNnsJhRNuN0PzmHGu4a4VT+v6xCvGw26+hw9tr81A
UuKxgfwPgRDuzIy0aUdT4f/bDOlwtc5HR1pxw7KTx511lb5g1JbmRrIChpY4SuLhRHagYAZrd4cF
1qwM3RzGROR2DkEZBfKjjmAmClGZ9EZUwi8qRTmSLmZ0d2XcMTXFZAx38U6Ax46jhGt+UhyHTzqh
QAgEt9OOgoB5IY2fO7IBvsv3AmxNcDktS+usaUGCCf6mvZBMspgUMHb6jY/K48pykcN9EtoVtTax
chnT4PyZAcdkAUoz/dzQuOC2w158Sv2W5usYfUAqx98OM1ZYxBueHhVwdibqFVca3sFKQucZZTj4
Jw4Thc915g3H+DnVjh0iC8im1KB4szhRwJH9xMelMk7vVMsFRg74vKzVhhrN+jSuBWHRt+wn0j2W
enHIHMsz30ECDNKBab2AmYoziTJPjE/7V5ySTLSzVjC+0sMzULTeW+R4ACbpW5M9saWnik/gCb/T
N/FYGBNp7uNCGnEp3xUfqLS5vrnhCt3lcB0v6Ep/izNpcvPW+K50u/Gy2F9kvGwOkKn1QLsjKIYv
yA3LTsp8Zv3zgv7V61u3XHwW7eOs5uFT9r66TeszTWZeBvNYsvtvLlDFQcp2rUwPSyrKNPzuM1e8
QSR9FjiOZCZTK7VNM6HX9VKiFgi8pw9jp7GuBTu+osW+ZCaCOQ/ynllu4o8cj8pTfa2qjSFsGC4w
cZBSMDtM2LZSelqmm5V6uBHDFsLAAZstQ/KHrwycJ9CBd1zGgqx11euOy7HcEvi1ATpiLVDZ4aZ1
BZddEvfBuL0YJxw/tGd5x/Wo3rDS8bs37A5q0p9wmbsSq4OhwlgeEkDjDFgKeylqsUt0Wy+SYg/K
R2L6PW+QMQSjrI0JTo5nb++kD0/G6jGpMvRtFPsr+mcIKfGH/qR73Y68mCF12nsC2SC9knygesnn
nDsEK/A/ZbPA011ODMwZGE3YlRsukCXlhsrQVz0wPMVJyAk9xlj3gTHlVToJ2+K5ec1fuNTx1EAR
5OLc+cPAKKUfxf1gy8ABr5NNdhHV53Q3Pes9LldO/hu+iW8LvS+F97Z5LwNiVtzVA9VRPgG7+w/w
/3pHshCUdHnffpQemYLb/ppc+DiqG0ok6/Hq8RbtJZAbnzs+Rs/zsQyg0zNPSR8TOqSJLBpqu/y1
fWVrzq8sMg48ufG1i3I3Obif58GWtlaP58JhrN5FIIybDhhDKMvswdbMZ2ayjtFjFm3Xv6WyJ5rB
BBNiVsYVzXdPuVNsumWDQCTHuCnzl9DTOF7IJc38KtulyI/qo4RSx9gONRRLbyAhY2aWgQzHI5lZ
z1j9NkRt5g+zHJiEreDZnL2RMAKmuB+FJ+nIxdIuO0ZffHvGv3kcIQg4pmQYR9Mlvbe/yaX4mkun
/GUgfOblWTGPh7DrYqSBHHVO8tbt299WZIlwpdvGgWxe1TZfTPHx6ZTx32QJaKuxGQFCj8U/Rnjl
6fAZH0mslGFv8n5wjaP+DE3IEffmyyOpAVeeH0jGmLAy73YMBoWIVtK9vh8/l+9MYg/a6R9zjm3/
1M5232B9HUzTjRwESfHIgMCrpzxH9xExNMiucTQCKN0XkdpWZdAZrIOrDC7lRsHMrqebtZcvAnsU
poJBi8CIiQ7DE2/YYdrLi8tf5r6OnPhcXwkZRMGy5XQQsVHBYe9gVbBGNyhrJI9t0LiNQg2snsgu
fVmYN3+TlNU70CKu+S8BBoSc8ZryG/+90eezg1kduzdxo1wZKQpudRHe9Zf5PUo30lbWgt6RvxHb
Jz+ouIlLsbWrEG0RVAXMFq/GEnBkdJd2FyOLfYsuHAq6+CCiaXiQDY8m5ck8ThvmDLXuWNgvSQ7+
JicpmL6zU8/wTTgNos2Kr6/Ku8qQJ7nkqltfzS9Ukxrgz354ZXiyYgKKkwfu5/byymv05/Ysfqn7
7Bm5mNw6cLSp8OCjzLf1ow2U6DFq7QAawEUvDJk1jN892G/yXXaLC7mUQKAXEbDZMZ8Z+dSLWxw+
P2mrMxCGzRzg/d7/GpPdXxtAIQc28TPvMbmoHHiX9Lpe4AbgqzRwgpN4PWwRPCOJbL4s/o51+Mv5
QkmgDSJCft0B7gKz0UsRuoyVGdzCm/Ly3+Wi+/G52z8q5JmLFyKADYXkCmC575+KZ/1JILCN6VfN
xtonfvtSn62tdsrc5jQH6hcmteRWQQvZyxvtZFpef0/e2LrxDgeyc/40uUwX4TOLiQfvBViesvPs
StuSfBBH9gUoHcYGHh4wC8D8i8LhUT8+xPDWf4xPOp+W8e3PA7LF+PrAlHJ1472Abw7fM+16bJdX
dZO/6JF30P4auPnA1xso/UlDtq79AxYTRx5mbYNmQ++A6MbyhXgD6sAQ0ditZ0Xe6s+UmFnzau2I
t+P45OppDqzLepdfKxJUPvUvfjbg5PnLEcFCkd5T6DRU9m/tkUxdKraEisht5NPUeymTmgXZIXw6
5NM2n1CNAoXOtnGAnfE/YYmIr+0Z3qfAyI2OGhec9JPqvVZeR4qk1ZPkAEtZi5De7+bAK0GWNYmM
wpbiNl2Q/PM6pP5S6Zt7dU+ULV6fr8UrIgeAl9KuBlsA2YaIeemPwi57HbawqPR/U366xhf5EC/u
tKVSrzn6eIvcmDSI8cZ8Y4SN20R5lN7BdX9nqqpDdCsPD4pY5GItFS5b67n5jLdsrRU89Q4nhLkN
zm2DnR8Ernvoc15tPYcwYuHD3do7nlWQ/qGec27P94bpLujULrrB6BAO+hlUoAeA/+Cme82ynXmG
WHaG5nru35s30W2po3O//uTExusF3YrC8lGeuUG4afQdrCG1gYYGEO5QaErNMcKK90yVbZykhZwb
ws3toT0vr91FO037NsizbUKeOJXtrQ04YJ4H1Rf21msebfUnEQIJNzPwx/otIEdxIcXsU9x4IK/5
cB6BWah6lxhzlWAJLJeT4N4a7nxj1t3e0puF6QekXhB/27rioGJSfnmRO+zueXgsY9egrgUx5qcW
6iKbkeryl1iOdU9faRh6HmQU5DRNXnNqn1JqDtqaxkEfWRE5yoDop/+kU03GIH2yPsJLS6mNnLzd
9uSgiRsMQ6gnw2lf1k+puNG/9e8M03e+Kr7Eg2Hgr7RhjJ7c6amGO4q+efF0Blfis0GxWzjZaUIc
tKku6aZ8UtiYxEl/CiduOjKai+i9gcOisLhU+qlpg1tRP22s8iXJz5OyIWqhYdRKYfrbMP97o4bA
8IMyowLGchuwlWv0PWeeHAJzOGwfTurc9IpqMxHRKjlzFgz4yuK3RaunYvNgtxJs2Q2rrK1Al5m7
Al4xa0JxCiHqSMRP4OQfvBameaSCLhwto6frO+O9kLw6mL6Skqh3UAB9r+k4iTwaaqVklPA4kFfs
nzU+s1dwWaOuwC3ssmz6X0Ln9thAVONjtqC9dm8ZFNVoE1cHdDLYj8YqtiQbvFcRVUGj4uTDB594
XiC5IXak72UXI69wkvVRwtLdgFtGTodbGHdVA1GGMHqK3Ll/NrbkU8HqQW1NXAb3NGNpn8AT0iWm
5SVaXWXeEbKHdag8+FQkvOEiv0shlNHaFrAQTwlLq1xSlnmRkNpafnz9jexlz7jIF8J+nM999ZI8
0oKOBXGjFUR2hPvuKtyEaTuNp3LBWMkpmEFWDCZIzTwq+dei74h3q9PbYgLXlBvKEuoyaiGKBJXH
CxhCyU7ZLXtm4nNW8jjWFK7ewcIdF1Ld4sgIfkZXJy8N8PCuvlgn6EkDZvy90zOwrjaCYFMYlbUv
VZ+Ruu3mg0aUfHbjYE707XjVv8bTv8H+8Jj2/zfn//eP2FciJiwwGf3vF7EZPdCRFj4cfwGxNfY5
RRtOAfrT7b+fLeQm+UZvnDDzJ/fIFD1yAGHBdeyEWgCU08mC3yXRNACl8CejhlFPBCPZY+0Bewx6
xX8/+vdLGVNrt+uBtv/9TFpLfo3J3PD/v2a1+BA0jRWgSAMySOXOE+fkR5oeXPt/P2sfv2gyqPb/
/m/pkB78+9N/v/j37/3/r5jq8HB2JE3LRe3J7PHfy+amwon3+OO/fxUnVxqTVM52WOG0z9G4nWu6
cXWBqDKEG4U3K+mJGbRTV5EN1wfkuTly2vdY9emLq5decs2G5dhGy3kOux5tHk+tIuX4WS+T5zyP
Py2leFFU4VMWx95Xc5VoA8YbSbZsEyH1WvbrED7P5awEcYXTTZ3fQ3KKEPrks5/Dp8uicQ7Wvov8
Iq1o8kAQLLz1tBxa7KKkomsIEi2NadAmD/BEcyUlWTy7F2M1bceE+hTFCVefzr2pDwmDq26YN4XO
ZDuZPiuxkvdqqMO7jjaLqXo8lW1a8h1p4uh3kok0uAcanU5FL0t7S2P6gGLixxSZxZuKXyO6XvCW
MtvlA1VIR9IkBceACxLmgoFCGJ1b5AkjywR+pwbboiNYwFsGaI3dxEWYdYDNkzhv8yq+j6lMwgJX
DEKSkPHAYNU14kecZZIUR8ycPkJDxQvlu4F4aeE/riWQvFY1hUw3jsdIxzhBhM6sox7HZdFfV+bl
dTyJjrwaP2mhfeIMlbl5ooWYdCK0NmAmzCbcF4zWtilsCtVgtDcqkuRKgseBJ4g1ylphKulYn/H1
ZTs3wVL+mHOZeuTZJXPyQvhC38EWa4k1ZBgWkUizTq7WPP76QyuZxLekHcuXsMJKCEfvMw4HmGUq
2nIw4qoMyoJkXrHLi12nfc3LRiuFHaEQHBIVhm985V6HS6QtJYTNJsVwJ0q03tbFn5jCfECqTtM0
5xOJn9rOYhYwInpIJDCHFgHxU0q6yNA/zpq8/Ewa1BbSU1rjcTBVJqSFtacjz4wPjCD6QA71Lyte
j4ucA0qZEsxjEVPNBHptxieKVLBNGYtH3CzwHs2rcIPUl6KXrbY1FGIPx5lM5mWFzY15k1AwU1T0
6tawEj0Ck8Ah8cGRZciRGYdZauZ/uIa2+9okKXoFEzETktPTkv0RTrEIT0NlyJNTuxofHIH1n1pE
Pyli8KDMudsy7OZtmSXbPxJBGmE8rOayM1aFXZJSDZBGh2U9d0ENgtb0DIhaVRfQfeocBnL+qeEl
7xHLdTcSYp0IEqZlrC9iRkswCiW4MsGUFAniKUq52lLFugwqTs1KnWluy1GW1oWGgxJM/okYvBT3
nhEwAndut6nxJpVwC/bLv0nIhoOUcXKrskIaV0NFnpBBrmNZthsoadIwItNtrTKngXRbySo8Q5zX
5z4Xg9UJNS7UaswrtLD6XucLGBvQwwIRPTJeUPAIc9GNKUPxX9v0MCQUKkVH1VfW2XmKPpNu3kkq
vC8RkgFHbERqo+ksKmOIJJvwyCS9LUuie1wxUq6MXLIrOQsWpRucBDfzQB7U0u9whAEDY/g/loD/
7aomNMDZW7uSn5id5prRVM8Mcc4WyM8DKzh+iEcFQKyKwWdiCW6RLeLZUIv+uZJpYbL5WzTE93nm
WVca4SPCknnQsr+6it5+F8b4SZC392yqQI6Ceit1ibv6HwVoYeCSipBtixIOrta+zIWgvmfAjbLC
rNIAC47i0SebeDdRRMho+G2jM3vSI5MPvClSDxHdHt9oA1bkytR6ZEA6R8gSQlgiJJ2eLam3CZcl
+5OwcY/gDzhUkoIFd1O1fkmsuYzJsKxjS4TjOm1Pqzzc3krI72CGxlwZlAwJGWhri/zGiJ9LKZKf
RHm4t/JwrbC8qgbsJvuZzEPZAJ+IiRN4KmoaUI2h/aqh3RUzwHa6OWOqa16X800WwhchjJhTNEK2
g4uI8Hgfa9QXKSGihnUIOSIr8y5mwJRhgbOkjkJBSpd+g2ae3Mf8as0PuYI+fPRmHG5Fg3J40r9y
vfhdet0KyDobsdoAgyeuRDdkNwuhlshyEbvI3yQslaGaW1JF9IRKvzRMQFpypAdrNJyTuosxI7Fu
KiHxIM3gFGwzmHIdmd6quboRqxymn9NF6HuYOE9lqm9z0x8j+Ial2GFMkUw3cXhZcB7sqpfHW9yF
RsyiinUhUJbQxvBSY53kt8RSYj/GmWInJ8xoWiIZGOPA8cCrG25hz1bMq6X3rYFiumTwMWJ3DAVa
dPAAEpw1jkJ/HLVnTAggN2tq5VlkTAxSTIRGl+MoUCybkjHPZHaBocorNnMrxIZ1wimmwCsiKXIw
RmPR/CLrEIjwIjMdzpC6UoHamFAGbu8OY8sHTE0wB4QInqkl9gWyBLgrQi3Zegu4XK84hQkL2Jcc
igwheu0tFwENCrJTe2HFVBH2RDV1pNab6OjrMUUEXe9CLcq9ClU95lZI+1ISgu1aC4l8DHGkCOnC
kO8nTNBoYSCeTFAWIhPUUFnazDfasyLVghdrIkNCfNudVAX16HR6v5Eb1jYYPMWGtaBAzJlhCnCx
YY40yzjajd7VQYTxgG3o2tMygxlXO2vBnaYcmO8nhoqLRMWzaRHKZELVIXLW0k3CoF2acz8JIcjj
ZfkmmaDLAuvb6wHUqnQhLS4RrlbemW5oFgw5MRdterW4yGV6ExrMW2cO5GjoJnB4mhGxlN0hQvRS
dim6JS6TojXeukyTb4X6tCjkoGD9thEGAMxFzFBs9fjBtgxdaxOLPFOb7stgfod5ccHdYSXdeuz2
U4SZLvMAWU+mvSZHMM0tmvqxAIVqLfNglcWnFoYPl3em+FV6mokb2BFTeV1YgSxWyhqqu3rqApSt
QK9MGlMc2JyC2gse14r2hvlToat3zKcCS4DElhohjW8ChqWIeQ4bTfpRMu1WEQ7ozrXozRP2SKRa
uCP9i6uNeP7XkhqUGdSFuHtZDWOL2YQrJZAaZKkJzAa3vgJ9vKtECMm7CQPivvfyZAbEEsqnGscU
vV0RjDE8qAuZuHpJeB54/26vRS0WWBgeCfH7MpvxRie5dXUXpOhn0oI30QKaVMjWGjQGCZEt/B+x
Y7KtijluwF26DZMVk4np1ORVEpRKHMQJ6JUUw+Inmw0ZUjIgVny0QEKbe9h9Sh2eBGpiPUWTtGyN
AfSlTSuXpA7LF2uG9HmcYily1Ik1cPSI8aqmI2QUpT9t6r9Nsedfi07QoJc99R1fWH0Ni9XcNgci
2dXLKuvobgn0LJCkrRQnwXqL00T1UYCvJFHuSPoEmAhZteQcH6ZYY5iC05FkwBXCwISkA1D6uZMb
+pxTHRUIbhekpJ2Gnh8jbLMuyNpYDXhX03G2uCUmZj9do0uOtcCGnIaboijpNs+LE0SEWcatq4FQ
30g8avy/FE8UWq9E7fuwSzK2i9Hs1VmNXuqUfBu85rsWqqKpqLqvNv2HYdXTobCs/WLRrlhaHYzz
R6kd5RrjKKTCnmAQoFQuBAcnxlssaZc+x5B44L3yNaWwCYswo4DMXpfI/CLMQ9soi2L5Xdm/YJob
HQqVo6zEBkrLBOzg+EI1cFICILaxVr/jFRhS03X3Qk6Ya4jVUxI2GiTgmbwf8rtIf8GUu+dbwMCU
piRH0qRcRPLg6mR8jmqwPSloIlP0TULdrZ7KqSnXw6TFP8ZUEFYQfYUZyE6YLZpHMeaXfb1gXic9
FTG2VAJm4IqPIQSU4xpQbaDr5fC3mrNoMVHpk6oL6gezN22GrWU0goOTOwbMqGXXERAjovbsUIg0
2oLpXoFY0Uwwp0o7ybO0Zt+IhVd15nslcw9PuRBkEtgRZvEwhTrAt2URTi3SgleRodmUdO/FnHZO
rEzwJqfMCDSI+dleH2VaaHnc6wr3Rx/j7GaUBX9a4M6JkYLfSgI/TSM5JkmgarQJPlTjt0ieB6lx
JZ/03DdooCckZbG0RJ6uIQ6dxgSa4hKlfojnLyTy7IIpWYLRFrNangbZgFrmjTmeQRJJ7A5dNHg+
GUkJbccWm52TZDTgXZ2fictOgDcxYzwLLDlSnpfApyQveFxa+AxMW3ay9dLVhzb342V4IG5wBdk8
cJzqApNeovYq3PXDlrHyEvdnMIWrQH4ewX3CRgl5gILUgoHMw0c2lBnpPKZHNS84XS8ewoVpragV
sCCBGxfI0pp+1umGdpJ2nkQGYulyS6NhQ0I60EEs5X4RkXelsdllTJKmN00SVIdwKGi11kMv290Q
d897+ZG68ayWJAVr1bppcnWAEavFjwCu8zhKdN4txUyopEChjfmk6GCvkRAdSYKiWJZYnNSlEHK6
I+u8cM3IYr5rfZnt0IJGpXtJGE+YUh754FimdTRswtShYR8bPOwJF1KyLMARuXAHbEJxUIclaBC/
N8MeH5UeasnC9ys+nnsIn1TBDUgOrfxN1PHeigUML/uHTrHAqDBfMFMqGiHIe41Zn8jcZcbrCf+W
rUq2mqNlbX6cHzhfh51ZG39hRbxrlz7bW2bH6jBVxjpthMoHSqtJWxEtCkPrFbXtpBjbOH2pcmgM
Udx/k23wp7SAA01P02MxV59V4p4MtP3lxLdbA8740QBhh3ytKBAqmgusjdByL3O74RZAAN0q8HTh
I+qNPh3jivwdS5seUAYabxlSXCKHg0f2EYTVVS63Qwu/blDXkm5bdSYFNjm2nmYwwHEhstzWKpzn
27H9Wzh6NYvQ8WLA9DNdWh0SI+yjydJCVw3D6anL4s04rsdVlLN9acL7m9d6bw1959ZtCHcwTDwt
Dc9ZC/maNKS98hjvaPiY2mrR3fTcYAQnuvr0tkaY6WIIchtVBTLX2OFfH8IE4nnGG1VYYcXMjNxL
rdgr5YBQqoc7vSys60LwFQ1dw3JTcuxl8ZbBQ6uGWdVxHUSs+mmtRJzayAqnC36DmlGLrfy9NpdY
TiTvcepjQURZQmWcPMmYQyIeIKQCYkctwzCsl2bTZdjPSEJ4EVsUIitzYT5YLuVvua744yMcDW2F
oCR7ysIziMkK2WIKSlH+46D8idcG8/OS7o5EQ4kdUGAhT5J82yuM1+Tc0Uqz8vTEoqE1rVfMh9iE
OgvVYFg40cM/yxw2iLOM7zVJ4IRAfB8wkvNlfXpHQdXzENv2gC2TQNARDhZ1OftCkzLnEPr4vOhf
ZvSCxKEGk8KsbbA8Y5I/xJ5hyvSYHi13Y6JzyfXugyxacvtISFTvYYW2FAnWTuzheeRD/NmLgEIp
ngFplbqJPFFWEWTidU1zZ8sBMIW44Smi+t4qw2RLCsRTUS9laO7il6JPl7VlptHrGJRWUAE6DKQt
jKryKfuJMTA+rVD15YpRWfXoYzVaOIkarp6ig4BwwpyAQOZcOoRrYl60loHIxPBqAfyKlER6MipS
xLFTc7sRqmZWz+VlVcQvs5biL3qbH41ks0LSX0tLA9VUuh/ut/dCB3vR+ogq67lqhnYDnKnN0exH
TfKuiiq8rO0wcaEmKmLebgBW42g4kG6PbSa6feJ6Ejz8Ai2iiDHwamiVyefqYjShVjtjyjFyksav
UCbKVoYpXoVUJ0vYhqiuRyyIc8knBO3BaZE+89C6lmuKfiX/d1gxfArnp2TO302pm4IVW9RDM2MV
Ru6m5OqJWEHIaT7HScVCiV1eYZvoLXjh7S2LDMqUuqVa29IfpfDIQZeSzGmpdkRKHGQo6bW2GnrD
YhageiKK04Y7l1dyzuYep1rTupgY+nvhGsL6b7qrWZauvpBwNlcNstRKuag9518p/Y+7M1tuG9vS
9KtU1HXhNOYNdHT1hTgKFCmKomnaNwhKtjDPM56+v83Mc+zjzM68r4wwkxQlESKBvdf61z+Y9TIN
iFZSVGUDR5U08pL+Ic3Y58B4Rta+fFRrXEd6e53VplcXub0VMA+MVHQbX6EIdVByGn7OKpSp6BGo
ktSoQCdPq9eHrChOaz6SRInze1Aukjx2twa1hRcU5nuUKe5zFJfHWUXUOejGuMbpFHNNB8VLllPI
m/bKjq21jxscsYjMLN0cO963AeJJxsJPVHpWwe3FGVY0TB38z0ZOzO5sQNLvmWeE8a0uC3F0gKPp
GqYHuxcXF/JdhtQPzYs5raxS+cjNbjPYjk3npjyLrv4WALytihquxFAa88aFiYH5ebCofMpuidoX
alasA4Ex7BAGYjv40mZ3xAVPMCO1CJJFtEFxIBQYxb4CB2HSWTE08KtgrnWorCOOVl33JQiUS1wI
iwRQuuSwzK/6NGdb3Up2vt+oi2lAfmh0kmTZtkTxouNXBhbSAiOwrdEca8XBiiHIwDmC0Fo3XzsM
z+pmYpo0D4g67Bq/gqYj3T5UcK3T0PKo+dwsrShntj8DR4zscItYc9NtrKtiVem8q8qovtudDBDL
LBLI4Vg5cfk1tkfSg5SDXttP7LXHgU/2UhLAPqpGuggx5vPihmswkybr+XWkK976NT4yCmyG/In8
jfcghvqeDSz+LbIsNhISouye/dmu3tOAuIdIc6AXF9J558/vhlP9MrRSUGVZmTe6VhE/3789qIQz
MaiWTUQ/TEsaf5Iw798kb348zCobT4T749/u3n/8T5//8eNzX3NcPx4LhwnjsNGU4YOXDNFIYHZ9
99W+37vf3L20a+nb/ePh/d79a/dnf3zzL1/75eH9+3zcZsr+XcORkCQye3W35PaTkr9mkn/ib3fv
X70/no2Rp5QMtw/dJb1EHsn9hrMLxe2Px8rs//MxoSpgh80yuopsxih1VhYuHmr6wgTK9Egpnvkr
lfbR9LOHtMQY1B/J97tb0GY9DnOhGlrejIX20nUoae4P22r+/YlEfouwMWTlpNr++IH7t90fKoBC
G3sId/cvRZZpemRIo2Tr1IR0WQPfnvv33Z+53xRZzeiWpvMURwbCbaxDeSgP4/50q1vWY6G/T6Zu
QRh2e9StNlyBCBexHYUDLlvSrUhUDPP9lL24Kpn+mnH72sYMaPp6qhd2QebX/UYfWwgRYVHP8Btn
GCK4zoii/TYqcC1yxwL9jDW8H9nAzZqJWdg0jAtJ2kgwG9tG0sUplkZR+f0Elw/vX8uyAep2J3Dx
rHGZLbQeecP9mT7ItXnlEz2YDqDyP34uJR+Xz72zPR9zNCK95W+4/+4yUKTziNITnoo76Y/X++1V
7r/2t++5PzW2TFK0IUcV+q+DSv51ZPfvvj/x0+/+/z794zeUTtxs3K55/PG9P71mQRBJlNS7VKMA
xjOL5c/JMFIgN3IZBu7rYEJc1DV0dmJqnxKgZ+ykcM/oHcJtMiUCuryRSUvYdeUzFSjCRwza80fS
7eonpRuYKiXM8Ql/6MN+FbcpwYvwVqoCKy8sVgjxUm59rX7YZph5fcUgvk4p9WsqFzpOiy4bpwLF
tsHEmFnqPp2nmxsjDjB4EPVus/GZfSg2UEDT1gBv7pkCrDgkA0uaW6lQZ1XiXdvEX5ZBXyFWYljf
5zXET4dexBwxNWjw8Miz731AXnVdwoGiFlh2yXTsgOiWyOVhF9nFubUZIFQk2ML0wdYFlGxJ0c28
u0WvSMRT8FiN2qsu8mfK22YxpipEhCjepmzB254cGkxO8eDR6MtUorHxYETPVXTHVCvYzCK/O4wa
g6WOCaZmMKbrJBs8JQ61L8ZpSQjHiHANLrE1lyTzIJAkY8ra4/sxQZR0SqU+FswW/fg59Od0kc0u
FBqt/WYFCfmMcSWWuqvtinDooJ+S/k5iuRc4CEBU4X5OoFW2zEFIxcKgNehg9JALRPL0rSM3Z13n
zZsq1kmatgwaLSb6SXIkJxpOtFXCoQ7R6/p3d+LI35nWV2EZNz3pEM82gGnmpG0tG+54WEAMKJ77
BLqhSKvPqAwyourwOanbIHioHHBSLSGEMtaaGUMO1gfFLMbHStA7BMxgCWavd2JQDswJ6r49Vyp1
sUZn2uZ4mODzvGAYfBgS7WkwHAv+WBevWqfYKy05ZoPlPyu6+ZZXErflcBROYcARnXDDuMMyMEcY
k/j5h0ijXeoPCMeDStmHORga2xmeQiSLr+1UPwS4jBhqjxluAxxQQYHBzlhf5Il2VVvju52QhhYg
ruBH98ABXDDhfMwU+7W36/EI9qjjXrxKLBhgtiXcrcCPpgIM8RRTnVBNJcmj5tAF5a6yE/5rYvbW
S5vqH5aOij9KP2H0D4PMzuHtml/6RsUupZ0/h1slIGVNnfV4ayaS12u37wwDZeM3KCuHMKpjWyDi
M7p0VcasakamzQxXqFmNnJE2FNgmF+qSMZa+KhLxHvR1eCmAt3zfLZckXK+rAeM2H1x37We+pyYR
QW7ZJ10a6Ve8QwqRTUCdhfVJK9qnNHPhwJF1ujSzAVmdaW17I3S2benvm5B8EtPMWUcKYixGBOaI
sMam/1Kl9Ve15AiyEhJs5r+UhXZswpHWj/e7V1a9RSlodNM3LbEVEgjQCegNEJ4SarBp4GElBO4t
Y8u/hhGk6jlX8dTBoX+BGfKiDf19MdtgvVwfuEco77RrMCrUxxzz4oeg25kw7AaEPU2NpRLL+doY
cOMrlSyAU5tVb5kNbNDgkLg0bMz3TPhtGtAe5JekWYvZHF6ztoZlGEOU4b2FwNyGyoGaHgM/DdLt
lO9aEQVH0bEnB4yFTDMK1qOhfXUIMoQNk8O/1JNPkxl1myaRKS+hsA596L+3QGgdKY8HMhaG3dhx
XFUXH6O2xD6QgIY1UxOu7rHvocVMD24PMoX9vFjh2bu2Zhy0S9EO564YGFsO56ppVLil4XfdIHK3
AixYtxac31HTNWp4filTYjgupDvD2XHdRS19zZusxe8k1ldK/8wh6ku9Ibmu7oA+zLGpNjkelYzx
YcIS27jLg6HFOg82KUSOzazgKTzEiCpwA8oSmMZ2Y2WPuoGxkKWEzziLDnC0pBMC07u1jzf6Y0vA
ejXDC2NY9YnANERN/cvQNPNCd8A+ppI0VF8NTI/Mo/cYp1SAtvzbGGNJONQEE5e9elHUquFdxwZf
sXDKrNppp1oOwrZOrPu4A8IvDAAeQ0gb0ByxRTW+jq0OH9yMQIuV5ayX866FXJNaQbaXJDPOXFH0
0VNSztmqzrIncFIyhO8E9Aij6xhj5qkS9aZr4f8P45x4U80H7c4NLuMR5jRl7wMjjF9EAgckHcfn
BNzeG0oGKwTBYJpBIp5i4K+vjkQZQHjF5v5LajNMV+14380K/OgJqYWtI2FSa2MRWFDhp3566uo4
9ar1NGQvxE2xpubuDbdfwPwWia9dXxJHjeDMlK82Q618jnARtdmZM0V8s+WlauuMcJLsqR64gMDs
qPbm8c1Xq8OgTiWmOfz1MYp3TUWS7WRIkKvwTKCWpUHVJTYSXk5WQUTABZRfhw+3jbkdY2ZkUPJr
9ydm4mHXlTDPRdMGxI9b1yjF2TAmMcfrpIPNIG+0IUFMEeSfQiUMvTCrXW8yx2uoYFTR5MbkaVR7
0Eu4qRUrWFkZdIIYHhRhybn2WLkEJUn0kJzBzSijdVRBc1DRRzpNoW0Ig+VL8kb/1737w98OUf5A
E0UM5lb3L/StTjk3yiN3Bu2sJCkmP2JQlw7acniRn7Oxlbbg+YbycQZwmpLWc3SHuwzSyYyxc2Op
uQoGJLW7yfFEzOovRgD3X3Phed5L+vuN6XAq6PLm/hA3dRB0Gral2dadl/hfA7PDGft+UEbTDKQC
Ts1LKM/wxGQ/aONkfrBlvKAlm4hKx7qkkDf3e798jQg79k0bgVGtx4CT90QipaSkDYwO9mVCXkTX
0dDl8rP8cdPIGrWLrGChMnFemBXDzq0mnVnvFqlBEtCz5OpmbFq8EuRNLCyoTPfHkTRlnSvQGDc1
trbSJ/DqRV/CeMGZNatPfetoj7bAz8iRN3MKkVdpq3QxEL+FUxVmsV5XojqrC2sfioIFwtZ1b+oK
w7vfq1VF98rBLgAzgGID6RFbYfJNLWbRcvDofgz3ezat7tI2oXCF0ROR2prXNo7mwWPvQ9t/tCrc
TPQE0m9ANrYOXGlOj6FxYixSeLnmVJswdjBla77MA3UevV62YGxQ8REW6tIPFCQ7ojG8UtcMrzEw
qu/YQx9aG/aB0FkqpXUyXpeuwGVf+omlPm4KJYTSkmnd1JjEW/T0Mswxj6XvRxuNRFAgblreFRGh
H4PsY+43nbynDT5k+tkAGPqnTa4gb5D8SwCRu/173mvIlxQ2NFy9ShcibhzBcOYGfPWxaGdtMzIf
9WZ5c3//7w8NIMU0A8zh7Q4w0JOfAZXb7zfuiIeKA1dgMbskrImUhkgPDUilw6boYLxUFLyuNBL+
cQLeH04xmvJimv1l1zivhjF8KUs0df0suZLxHDfrUB3fDOTxrPvicRjL3X9lZt+EZquMBx0zwtl9
BNzBfDNg5wWzxnwy2ZAdkawE6jD16/wtpIGIgQlX0Kvxc1y55+pNORc7RlMqJFWY2rIWxHM5piBe
oGgST+Gn+Qv2Yt/GZyYW/qfwnMH12IgJh9NF9oGJorwoxw2wJxPEEl0SowCCcU1yZSjcGZaDsa7b
ay4Nx7AgWbOoz6/4SdcDRq/rTt3g6hj2W/U0P7fvBQ8naIPklK3ISaqYAX7RuXw10kCX7ZWXspnF
Qf+qH9QTYjSGhBlqcIg39lP0ptHFIE91+aEZOgN6Y2WHdqqNV1TO9bhBEaKb+P2/Q4bBrKbEaPSs
fXnBwGoVHcmGtB+QGUO0OCsgpcoa2Xksjaacp+k9OOpPsNMwLlihj8WRIGX0+q1kOyOY7tX+Zh30
V+Wr4fmv4PHUeg1yLAPvXeLSnqgZWFb0L/Hn6dn/NqIN/zzggd1ugictejQR8HeLgUXbppFcmxU5
zQtc9ocnzGfnkqb7obhyHqCAn5lOMDV6SnfxG4rLkjyQlWauycMw8VFK4Vsg7MXgoVMeSD8UMFBA
1Eg3OVKJsW5AiXdfnmBbbMa3oHqwTt/ddt1OUOWfJnTeTsVmuDWrrStelXTzk1378Tev8//Iu+xY
RHnb/Pd/6g5+7tSFU1Dk0q8d4olqqZQTlnCgpmqWZfP8++0UQZ3Bzv2/ymoc4tTQEGqqXqlAWVkl
H8qu2CZvnReccDlN4S2sVf8YieWUbYAVxZOzn985Q6hr4eil0ttlspek+fmUTcSKSZ/UONiEzqOf
H/HsHEo8VJeGslFccmUd6oaNDuXviqMJzMDL/IG73zpbZ19w4dijAd2Wl/4lPmXn8tKCOCz0Zf09
JhrJuaY3E4HLpj+kHns/PEyVExZh/dbYTEwkNuKFxQyuAaEV7LMsAQ/o9g2ETdOGJF9zydWxwOYN
Zulsoo5qL2KPDfMImv1k9yu3W3+v+2/2OXvCjjf8QJiAoEF8oIAij8Pe0aUtMUz7Er9BhlTJgYNa
/DC8Mlg4V3zoSG3wKuYZrmr8GhRo/VDJHhHM+k/WC6dsy/jxBNms+gzFwjkU6wNCCbS6YMMp758H
JeqLiCiyt+kbXP218mJccMFcu6vg+/xGHtrK2ETnVPo06leHfM6n7lHdhhvzgC6UaOBygXxqhfS+
fcEGEMJz9rnAWQTVC8ymFXRnxJFcpwI1wFu8WkSPuYVd6wNX2PQsLQDOhrr4jjFZJFZUB8t2ES23
mFli9skEO0RAuOuk8GKHTgE79ZVGICdGPlQ6T0DkuItL9wZOW2h8h2lJlbFUqi2ODI/8icHaOGrf
iIWvtuONFpxDZQPfWF71Zdq5X+grN1Rua2rzrYJiaCmNFg5frK8wCWGIrrx446z+5syX5v5/OPFt
XdVMW9iuq5v/fuJjZN/A6NKHg+70BzRLZD6zxnB6fRLuVZcMU4I7lvlXZDMwmxAafUKR1EjHb8lV
/puDIQjhDwejmSaMZ9Uk++DXq9CK29Gu3X44RDpYIf/IBg3z1cRbhEUbChv2jyU6OyKo6auC57J9
DhjgIrP8hH4ker4fzv/UmApd2Daf3v/6v//nffzfOCcub+3t90yKwy37/t//eQqLb9//47FJb/m3
n9Mqfv/B39MqhPYPTVd1zTZs19YdV2Up/D2tgqcc1zRVVxO/pFXo/+AnNNOxHc02VVsnyOJHWoVm
Wio8SEPjy/88uN8X5eaXxz8v0rb45Vw1Hf5jnmpwDByXIWSQxU+LNDaUXQ0bCV2KQHgJ5/YrIh5b
PU8MJjeqXxzrBicSuHg93LcWUo072usijx9rlxCGLsV3YNEFpKhW/dkpMOrWrasT4M1lRCx1Mesb
joRJcoO0tBcM0QdIQE68DzOMYIuDYUUvVS4OQ+ySbj2MG5IKYTBgeFQVDjWHP5+i0XY8rXxpySLK
5hAJT4E7EwEs2wCLNsBGJORO0T7oRoprBwR35szqpZv3osbbLBo7jIYV00sM7N0VSEA4QQK+aNYH
w8ddrnwtkhApVkizHNsHJnu4RM2IcVuacdIaIG0jfMv1+COeRkz5GnEoU+ST+qgdgQW3rSm+9RM+
vm7GRd0MhC425haxyF6HwpdAkjeUYVPV3bk1ee24Wboi+z5M00mp6hUc1u+TtRTYh2J8xgbNzFtE
yqsgmBdjmX6f+MUOqi0i61FZ5uRkDSriqzbdFzmGZDnMdguKSiVjLqdjVAskI+ouUudd4apH11cv
oQI9LJ+OxJE8DPq6zrRLDZoHWWHV4HoW2ekegP5Dw1DfVSLQn+lE6t1Zpy3tEsxKECBBhi6cgzDI
1x2TvZ3EN82ad9PAn5nk+0HrT6HqP+rBo5vAzwHSM/VkTz1+NONpF9s0OnUCtyzy6lghAifeQyTl
rIj2JcrgFCpr3+E1gD92IbY6OQhWm3gQoA4DJKxC2NcKu0ChTEd1tvft9FlNYe24ZvhhZJwHQJK7
0QoffVvb+RXShBxZSgxmBaSIbaSjbTteuWjgZ6ejBl0Pj8DWuCYy39hKn/AQdR3tWIbWtmxxLsob
5qOYh9b4LvEJa/5w6RrW7jl5M5P0wwrCj6odT/JtLJX5Ujmc1OZ8hrJZEyY2qdgpYBOaqiPiEjZT
fGDSHEORpIPGNpzcHPuUuhh2s13i6EHF0hiuB/p9HGd7202RlxnsE9ahmKkuwU7NctxpobkNggn5
SfoBpoj15gipf4R7ZSZ7w5ov8pwk2HVL9s3CtCJ4xeM7GXh7x1mNyXi2w+k0lOY1NBKPLk0KHyBH
xbf7a0wYW4yTcWwiMLlB1ldV8OE3TKHTfNwEY3oT6rizzWYFackjmnEJdQnB175o8XFgpAA19IpB
70edNCwS7ToTMU516V4xE8/gOs+maItgZlnU02VEzJn1znKM52M0J/tkaNdVzLmq1K9JserjcQNr
62Sm3blWMkzRWQ6ctzGcmZZ3pwEqPZGSIICX2k5vIKbu1FKrzRdBiJz8BDt12pE8u2eicpNvjDwf
tWA4CazMlGK+NJj79RojDJx45Z/kg6aPWEYZwtxaOh+NUs3HoVGPiEw2BWKUMXuE7Mfvq5cuf0/i
CjmEfhgG69qMzcplOBmZzhsmj3PImuCb3WunoGLl3E6ScSePLQ1YywYge3iCi3jW8RnM93HEUtCF
887GZxzBHZ5BWbfOmhTrTRwzouvQwwGMxrMO402eTC7OYFWkX/wWfXh2aXmnjF5cxxKPgUSdLyo6
QsV9DTAPqq3YU+KaXgQdQT4fBch7aI3nTMVORaY1jEelmy4iHjYMslhliujmBMrn3g1enprROpi1
+h7Cwop8pCk6kd6GasPfHN9hbH3KMQOAnf/BRGenY51RcTIrqGTaySsC+6BhuaQc/aF4MrAZtgcN
QxZSE8AAU8c+mFZ/niv1iIgGXgJ3ra1lzDvjzY6TF7WIvRZ7skpP91nFsY9cHhNtZs07bUt3qa+N
UT93HdyUsj2Dg67nVNBsjruZC0H+gy2/LiqPmMYjm4YAAib00ureG388jpybtdmdK51LLDbLjR8S
AiGsrVysoobLatbgobZB6jEPPMsF24R+HTDZd9nZ2ni+aDFGPJLW6V+6bDwbPk6TkTm+6+F3ZHGP
wWhjk5zs5ZqgugLzUD47LqJG5xrTNFxQ+8C5dh0KfS1np3HNKxFRIAoQ8Xq1Pdkm1zwLFYmlx7CN
by2vkeasbi7uPKOQjDKbSy27xe7A9RE+1eFBvlami8P9itPGgwbmRx9rfoVLf9AITIOaHBLvDDxm
x+geQvzAZh2NTVDqMflRLbYN6IfTMfAXCPQ+O3F1m1xkx1aMu2BgM9pDhS9kpDxQOSZaAyG6LLFP
STilq2iaMAAcaTIEgEfQfkojstzjHhJxiBo37ZJrNo5Hl+nXbiqyXas1Xw2AaJg6EEYQj8nwvGFi
Uh61yiK3QBtMoGCsxM6jjHnSYgSpkQ1wfb93/9o043w5ZO1jJ+wXWEc6blk2wJdPhs793v1GMaEJ
3e8B7nPYaHmzxnOdjtCsycVDWwSfe3Mi08Non0THMEJ1fQWpU+ovgOoijH/rWfPuNxiPa+hYzXbt
zxaaB7iZaEo938nXCBw/hxEKV6QbA6BZGTxmGFN3aQ8IrUYXTRAoOwGRkp/IEtKhUccaXnPAbfIe
3RdcROhhAwgOe8BDoVyd5sOu7XUypngzMw6Elg9/RlTIu/kKZDsFFeQKYZgcgCiYmE8FuKu86WAF
7Di4eTuL5iDCGrPMgt6txZMwRJiRKuExL9DIUH/R+bmpdZtJUwnZBVZV6Nxq0LxV1fWOF+Xd12iE
dKbE4UpzSaSJcaLt7JHdODUv9oidS1kO+YLBXsJyg16nZf4a5JzYc6y/oxfz+tw6OGbZ4lKgLpLa
wXlkugJaYuDEZR7XLB5cAvnUnTJ3PgX1xAiFdE2fQgdd25eUdN9nNV7hI4NQqWGERzOrVz4SVXEV
in2wsuGs19M5MYtDavsMYfHusqJbZG7xZtqZduL9VNT/Xjf/XCdrfyyTXV24DjRnFGGW0H7BMqKY
0zAeyKfoRPJRkRSppedcDGffGSHvok+fdhV11IjX6N+88i/9GwW6q7t0D4YFWZDx5y9Jcq45kIcG
RXFLuOlxkmDglKK5whaI9YVCJwJ3HFOI9659kKXS37y87FV/6mXly5MJ6giOQNVdof7y8oMQoxFD
79jqLUU8a00ethBDy42rnhJtOEGRvzXFYzu+RPBqa5NVjcI2jKe/gZM0588OBAWkTdHmyv//e6MS
GLkbOsjZt/LDt8b+ZFGZpMoO8Ol5KikM0vYkYHI6sIs7RKB52p3ySbrVsvukFKyuuY1y/HDE579+
iwSN2B/fIte2VCE0SxOmPPKfWig4ecMcTzh8wTXJWWp2Rmi8KI30wRkGilDLXplJ93Y/vcuG+jyd
3qnEzkEDcyG+qe74jkKdc12Whw62nTjO2SSUpvOlZesy4mlhT5Qh1HY2ZsqiGrE4sq62O2wSgqQB
6hnoNiu15UpJxxNzbc/J1ONs4CjHZzEgZU2J6ArD/hR3NfjhNUW+UbH5+aSz5920qZ3mVE3waFsy
WKCNa8A6Ye+vyTRGc9KsKojEYxZclADTpVn9bI/mwZ1wmzTqI0lzJx8Zc+V2/Hq4jqSvsoeBuwq4
h5w1AKc+NTH9X1aA8XdDfw6hcD789afwZ6eHqam6pdmaaun6L+epnkJ9RnUrrSCaNfLFY+emXpa+
3Svr8aK19eNfv6Bm/NnnzoBCZkw6JtfIL5+7O2gOvSlXZmATipLGr3EG9dSAS4lDLhvf2jGT2zSy
qM3SqrXrz7S7XmVmnkFdn/bolObXsMnx1d3PWX9yCScb9fwZsQwnAzTxh7Sfjga2I7WjPzdYc7RA
6TbSHvSAq3zIn2bWQ1RfO/l7B6dcG8qD1YPoUoDKrgDdlUf6oqfp485FPT+J+dJLaYtVr9wY68Xs
qy3V7ei56O83Zpzuc9yooubNCRnSa0m3dG1RLkctQeJabiPSUdGyORasf4bDJvM7ZMqBXq66Ou04
i/y97yBgpNd/1+BXqlRSelXiNhE85wkunsI/R1G36GnBqMCNq55SHdfFKrXwGKMdLdLoJovWtkRh
ZqWHbGo+19303uuUY3lEyx6eKgRdONt3wSMy9WNg4cSmEiOJ5a9eWNuh9zITTywlJqChhHBiIQLp
1lOZ3rTU95DDtgZKZ2MbTtZ2YtVm3Ha1e+0o2z0qlh0aZi5XmOP3Pqmwt3qHtYERelX+MupsWvwd
ykD9ZgcH2HCwcOD0aP1ucNR3nyRtoQET/PWZRizpH9YX4DtXaKojdMv55dSehVJUpmJgR0L7Jlu6
kY9duwi//Cz/5NwuCQD665f8s1XfYr7NSS2Ea/2KYNb6FInUnFhsExqyhsYUq7m/fgkO/o9/l7A1
HWiSWxeJ/7+vm1FYJajjsVkxHezxBwuBrE64eQ3ngURgzA/rh5dErU4zLoMTsPmoqbsmTD5klY1s
EbGNvYoMF+EXBpc6cISiHxLanl43r4KFUOTEqYX8TIE1WRy/OTYvU/XJHuaVZ4Kxy4U4yUa8mPRL
H7NU1zWZHDrJy1O2b4i5GwUhhXz+nZ/cdHfatW27KzDKl32ZMJAhupilleZ2NCjJm3xviROM561F
oyMPktwzr7JtlKz2uQC0wKWrd8pPJQiD45KfMx4TI967Q3fWhHUNsnHnwHDIa2Mf6tK1a9rJtqkN
o72KLjKxapyorN0cPDs+0EcDXqDXdEmge0Q0Fp+1TmD8DbbbjZReqh59WGwXSPL3VURKy5h4OuOp
lE8S4e5W4gry5dSahaaPrWtu46LVMKSpxFXNVfSx7cmFA6lwLAh1znIFN+nX/u40+JMCh1PMNR26
ItU0rV8QyFwv2xERMd7bKdtnnmHyK3UnUUvfVAtCA5RE3RUppj9ayGekjNFmaMpH2OuklS3SpTkD
stPm9bSGnQyfMR2vaS8IyBaQfreydev7Y5ONp1AJnhpHf6qc+IuLIqPMWyA59RAb0efJSW6xzu8X
Om/pgJucGSGxAPjLre6h01nzKiCAniufalQWFWR0nzrfOshVtZr798JHE642O/TR74KVH8OUmzAK
ckx4pcmB5IZprhg3GuAC6J2vjCfX6U9a1y07a1xnxVfZpAqUJ7WCf+PcYkRECI7RbTKLagf8xS7H
SxWqRxq8cSCkA7BMVmN+0i8DmjmGwIe8XQcaQaR1c8r64X3qxo0sgqxGQhbG1cV5yoZFavtiAx3q
Ylv8xV3AJWFAOAOia523xFJO1O7t8q8/6D9ZxSjc5H+YFIFs//IxD3Dj03bo8+3g5MvGRexSQjAV
w7CRJ7nRjkdsmPwy+JvzS7d+GUPKCtahfGaH1jTd+cPyCb9rMnRchLbQai9Zne7lPoejKZm2KzgV
bDrZ3h8QzIGfJXG/9A1zW1PwlAgYJMKpc6EYDRr8WV/mHZAVRXYCrFljGylrMc1+swFSTOaXsl5y
AErFeJToRp44V6i666HCfZQlY4j2naJsmt7eoCAXA/1Q6lKFZUybiYoOUWaYgHuo5NBfpXsrUy9y
3Y056eIcCBG5RJ1Zqw578Rg2lgsZNBlOAUUP9URRze+63IxyPs3YfLIhx/Rtss/J1cri+TSm0y4T
rBvyGg6M5Cb/ZmNWL7OmXuJZ3Vcdn0vypoh0P5m0ffxsEpFHy9xWt1l969SThY4Y1V3LaY/X8UBE
V1fhKl0vHWiH4IFcsb1zlQhF0DNpCkO2W/MAVexDwiFOP+LzuMq/FRU2wNm410gb0oaPOo3X7ZDt
IaJAHpvn90xdGT4rESRfnM2VaDzMLVelLOtmK7/NKjOFYWJOJWMOzIH4lgpKPTkLDe1unKTepKLT
dNR9ib/qFItDNyY3dF4HiVpr4HUSbZqqAP9FE3Eu6Vwm6C1/tGtQsSTasVIiGFOgaXF3kjt8xLUx
9PCB/OkoH5c6TLqOKV7q1V20J6Hr1o82YdZSizOPmLI0mKKG06JNTabtCXbMoLr0i2bbP8N2vjex
U3d2JkzYi/h1BpzROvVV8eSq2wGSq36M9T/qjjm+mVG81/KOZjO8mSZHpVis0KCvWY8fuY82KQl2
lmVdJdKWQWCuuXrx/Lmyhe/ilO2D6rIMX+PKfpIFE542FyysrnEQrgqfkJFkfu9DtjqqiT7PPAWH
itAFR3Rr9IGITAWCCyhqYG1tmwIvVsxkt1S3XllOu/sJz9BDlpER2zCC+aVcvUxQAaS8K9mNp6U4
uCmhUzg26RkREVxTudnSQcLwxGMjD95VBVxfnnASfY3ZVEvEmg9NBVpDIJcogBca0V/SmQlPOLOT
Viz+c7/pK1BnlmOJE86l//2vVy3NEH+sUug2IXerls0icq9ifuruUsy5Kt20MOEV03ve8EbOiKf9
T+BcAB4dkdKyGXW67AkYkxnNIKmUS4k9yxOrCeECOy09QOsCERdDekoT675s33+B0N+qmAK3jj4K
d3qPHYWRzojNTPTqJu5StQk0RN2IMhPoleCcRNFxHiqixRjB8jJ79py8VkiXkZbcYzdtjYpAXqPr
jpmgSQ+Y96pWScnszPu8iK6aRJHsmcsErla91vTqVtZuuIQNhf8JoAbmFrj2FWCbqlEOD4ccsGBh
h+jw9GIz4MnignLH7XRxUdb0/QcETKLCuMDl+hLOxmOBNnso1YVc1W2z3a10Fie55rwGinpQKxhP
dXhTcWl3+uFiqOMJkRbcaOQiGpT/eiX38DRqWYebNaIXUnwo9eS+26V7lzNSXn+NcDGqfu2Za6Sx
epS/TZZJgS5b48hLnpVarApmAvKsSIR5kL/Elex54GWJDCiMExJ99GSnYTb9GU711iqm9ynjAMDt
swmSv6utt3VJFVR0JxIDKjji2jRs4PGzLJFBWjUfadudEacf5QXdin+W/v9jx+UmpL2fLrA/jMuf
k/QWFtnt30blv/3Q76Ny1/yHiS+bsP4fd+exHLmyZdl/qTmuwaEcGNQktKQmU0xgZGYScGjlUF9f
C5H3Vda71m3WNe1BhiFEkhFgwMU5e69t2WKpPAXsCv5ulQvT/ss0vaX+tjTTnWXDUJRNF//nf9hy
eUYKSbPc99lQUB36u1lu2395gsHP9yznVrvz/zcNc6Tp/1jI8IAtKckFgrchbH7dv29bmj71C2hU
NBqUPEMowpIwId+UXK5ZGBNVMa+rEc9alY7gbRYoLIZddIDjJoakVuTdcJ5QCFBgRcM1Tihla/rq
ZuI4R4rQxsl0KFPjOSuaqLG32jrGQ6HOGhmLifPM7gGdDE33MdYm8Mm2ZBZYLA3AmRa/CfCmFJ5l
4J9mOw9OrR/1sOoAglilJ0+V575VLizBpsWphVDUO/XtKE+3oz83sBlGS43MomqDT8M43J6yIsH6
/HZYD6U8pXnEBWqkb0E2ITidSHW/3URtZZ3wJ0NbdqVNRDx30zynBDTj4fvz4tsTtxu1vOR29OcH
4MNpaTUVW4FVaZM3nzFq37Xhk2A5m1l+vt2YQlNznEOuXYT53oQONmgZF38fsbjIU4xl00w5KhKy
O4Yame88Z2c/D8wFlWA86lpJPNUX6FZkM7Qeo7UdLZkq/7oBJ6jWuDXBraUhPK5Q9e6mD2J2ga5V
nZWnLnUItLi9y1lNr+vWSgD7EDqTNPmDNfg/vAqJb1/PRECY2ddszslvVNV338fOEUzyMRzQxZqx
5yPg9gt2q0vnOAJ25BvftE8Mht1nux5c2FoE43wovfyCyQd5WEOGvTPW1jUCGnSFMYS3OO2YEYLI
MxGUE58dT+nR8LEGWG1EwqUW8cWYPu1CFNc+IM6Xd3Md2oKqtnNuEluD9tCY1awPSpo9XWaPeEnq
wtfa4K5ounBju6V9rfCJYyOCWqWy/nmCKz6mwXTxRrgAjdtSFjLc+Gr19Lox+GbY2YP2MDj2oa2K
/M6Jg2aFpL3f20ME+1+kVIHcZpj2DrwM2BWE15gxG/F8uBQydC62B15qGElRGEv3YmbK20t/frs9
B02Hs2eANEUvgTKVF3iJ5x+txsAZ65M/6k/2VSzvumtjfMDWtGsU8NnlObwE9tVT+f1kuRKG8Pzq
RQlZzA7u+SkFa9MMfKzBU5wPN9sHlvFDzl20m5ee0MDSDA2VvnrQMOZ166CsThJb7lqv/bfHhuYb
DpI71aGfzdI4PxtWYFJ8YnFVRN2pCUqsIvxysEnL4e3BPzcFSH8jh+LAANjh7QPLLRx+M3Pw+XbP
GpvqlJqkfY6z9DeeFZE7oMDyNI+zG73CsIsYoRzrXBJkGZUNdAIultr2HrIIgL6pp5OqMgDPUX9n
p8F40jjtVkHXOAQZKAS9XuHgMKJYEVvdqUp8iypG/j1OcDQMFulGZYB5+uYQKBeh/O/DSjqbRtAw
AcEB+eNH5iNmR7w/QPTlZkBv6fKXo/uA2Ibm1SlvMbg2qHkAZYyH20MBOgVap06/bWwq+gwJJK5R
fCO0uSd/0hMoIksoxs1SSIIh1Dan1EqaU+YlP1LcQNvYtupTstxMSv99dHts9KHmpZm7bwU62Db0
3c0svEPeeepQ9QHMtorVnQyDd7shirGNqu50e0tzHr0L1Yjt7zOpB+CbPj76fjmxCCNgOYzDYYJc
tLHcGVIzdAMojtgNR77YSHZjXJAdBEQ7KnH83uT/lEmrE8wAYLZm7R29EBWNNZ+gc5inLrHzg62G
nemS/lnU+wyn947W24SBp3u1Z5DFte+PO6ssXtjVo3hiQbzKwdrgthTkPU0mHrcS3azX2cFmUPCd
6PlSXmuJVImIT+zreOcq42dh9wGsrDV9cPdguGh1Fp8DvhimituhXhy57XJzOxoAXdv+EgdSGma8
v3m+b1+Am/H7dtSWIABNXe3CxWVys6Z7rmK6ChaHSUgFAqwzgSdBiAsklx0uv6QbTgbb2pMDEAEh
fzNuog6/i9VbbG+luXV16OzsuX3EHRGe6qG1DxqURvvNbX9Fwm5PdR5NeCqgHpyQ1C6ehiKQBCYJ
vJ6x730qP2m2t1dmUELAjZFwens1njP8pmEJLYFwQ5kn1cEfLIVIAe3AdKyLyScOZMAsxXC49WFJ
waNxvljZ04Ce4fiPz3672ytTLtTV6Dq1sf/7NLQJzREznA+3k3K7ufnw3dG7ZNb0MRRCr383r3v8
iRhNyaqcA5NYbVywSR2jL+LbkS5f0JS4zXma0bpbgd7ioAf6B3btNN+NlJ6wlwhy5UAzk6gNogtv
AK5PZLkeDWYdJIKcE/YbtxY7gmapJNeIaMaTae6qkZ7CFLAKMPv42QQYstN5FdE3wLNQURiF6Ntv
6nrmhC8387gYf8qCjTfIGSiSay8JqNL1gN25OOigk9SRqvCQecwFFRF81eLL8RYnyZ+b22PtrB/N
qOl2t+HtdmMvw96fu+Yy5OWKfNooks0mLkFs8TU73K7+yBSMBrfD241P8XGdh5L0Cae7JFHiQ+8R
YAFHmva3m07odo+d7/cYlM8M6TGpo2CoAD8u9jbQs9vOMb/ffu9tvL29l3/cnUMAJoVHE8gFTC2D
tcAiffxNROhryFGzn31pXSIP+m4wT7eb1iBoo805IyVevouQdY2C3f2EB0Y+DOavM8wOohGr8WAV
L0boAfculm9m7ERQZheP/u3aDG5WfMdrcnJMFPkpLjCGIayNY+WuMB6KnTVE37I63UK/2Cq/Hnat
pNq+ru30rMs2xfeCg8ZajDP5POGBuh1CWQJgsTzz52nBVlhr+/jnudtLby9IQqc6yv67jU/0hCGd
hgy9v9s9KnPVKdHQcf7c/X2En/RoU8TRtReJ7e0xbDZwgm7nsXK9sj8ndQnGWLp7m09cWMV4oopn
Ej0m54urg2NfEd8VyZzcyqb4pfJe4JCzxQknK5GLQYBsHR9WtpivbkdAwHAwqQY81e3w9uCf1/yf
HpMAWNelEaUYk/hZf27yguhRAcv6z0P/+P+3J6Cn//2/9AjXzjBsmLrICiii5Gq4vx3WjYcN0x/Z
tlslUv6RAV2PJS5pE9SdXTIs/vcU+ufu7aif0b2tbk/f7t+m2T93c7ve5P08nboRdFchTECiy5Rj
LZNP0y+Uy9v9YbmOXMff9Hm7KIYEcpnbjW+OsGD8TvuHvh7ARVUatzk3o5TkDzAjrzNPAe0SgLRD
SxIMHSwGtmmxUgFGDtuD6tNwP9FP1vXBmTgbWIpHDHTL4Uh5JEOBI8rTP5/6H69SiDDAaQKx+/0q
eh1mWR1nyehDR5TVx82c98erp3MTS/3tfpV6c3O+HbJrqfPD7XBeLhQRe2V+uB1ON2DJn59itcQF
UrbvM5BFqI9LGjpLYPuCYvn9w//nI39+ZLgYPm8/8fYY+EkfzdL69vA/XhVPMSbD2zO/D2+//fcb
ub30dp/yw7+siL9/458fZSZFjfPI64qzlBMDxHIibr/7H+/i99v+8/Sfn/7/8BgKrkTWZtPv2Agd
53CaWvajKoK76W0oSQMpwhwzvYwFTrRZDcR1ClJLE3PedAOKpX4u3hLl95syqN5SHIwsZmd3VzSm
sxehfGjTsfrKVpjG7fTeSYJ659hKNvW8ZExYvFyUC7jHcvO1auPX0S3MjU7S8OSBMHViLGh56IKa
askCRg2A0ansXuxSMdP4LXxHZhTQS+gOB3+gbI2KoXQAhmOOl708R0VyNjDnrxILulW6fExs3eA2
dIt4iokPQWGHr3Vbsz4l7zppuBZg1CVtgau7qbI93aRfKJiIpxwHghfN/pvVjcT+eF/9BE+WBAe6
nWCNOE2zm0aBFC6rV/0OyoVmoe2Tf+gZNvhUDzUbGXtpi+DW4LxlrXMuy04z9KlvsQ9fMo5/DtNH
FoT7xKaS1ycG4RlF/KXroSRLOz46NRvSohxPkQ2csavuRYUaXYF1wC6nf3oh/FkzcCHFU5FISC2O
GnZuuum+GBJnm7FpQGCsq3xibuW/IjeYntIx3NnpzoVQsmqr3EC77W3jzP5IQ3h1lCbe+vwDkcNW
s+S6n3T2nkMSoN6XbmxlPtQTmLhS2SBQJtmss6Fgx+FojG/e9znwzY1TBO2xTCEwmwtTJLFHIqIJ
yh6bmr8suAUoxAuT2gn2gd+9m3OLobGJ3toRLllqpOCEHY00je0jmp9+jwLZW420S8bGAVpcYYnH
bPqe8E0/wfPl/Tv9TIy3eplH8RpKklkqy7jOHgtQuF+nwvUwg3bhaTALUpSq0T4MkXj2h8bZ21l5
jPPaeUL+i7ORmCd0akwkBMx3IiLBN9l3uN82s2VsAwobm5BTjtg+2BsDeogo15cCbM9Po28v/CM5
PQUj0A7kx8SKAa51BGbSmGFSsbbCC7FJymTew6o6ubN5H6jGPKZR19CjSC5mP033wWSk+NiJYq2d
1djyfRUiJIO28iiQQxYuMyTcw8SXU882YjrgHDoYHixiLZ3IqWmYdh/WssjyTTkeh+qL4fgMq1Cj
M7tqNonjr908Irek6NyrP5cW2pSYQDQIn2fH6klg6+VTsUarZO7giIZ7oCJfa9v9oPP4ROvX/Fq1
5ZeKIYo83HSJwcWXAR2gWRhh/dU0EeHCR5PwThGB0rCfejyw8KXDsBnvymLjeBpGYSoevVK3D1Px
ac7quZxa78zIiiY+Zux7kZcajOwTuLVjHY0OBSzj5yzEW0ErN4vjQ1CRduMlfgtc2ev2aUYbjtgL
DB49ML84czehEzy7sm4P9VknrbN3HPzGtQfuW+nRYfrHGeg5IZcbiCmqWizzfDSVmGKBfsLvtQg2
DEkl9shpcZAFwPmZCRJBz91lyV5pLJp5G5xyPx53iL/u6lB0WyJbsKGYzAEBqSVx1qyBsyYbCc9z
1VH3saqi2aUxNvsQJEVDn4HI4QN5GM+VJPA063A2SpfssZosNlPWj8aIJCCBIUA7uf05dAsuiDFq
bUKG2aqOPa4zsovu2rsiGR6i3vZ22tsPpf8y6JSqlIep0rfMn8qzzi7dU4S/6p0e1drxY3Md4hIi
RUigDwv6a2g1b3aDLnwypwIMAycaNUWffVYK7LkfNPJQ9qvCNfj6Vu+UKfhMPfnAjki/BeF4mEEM
Qfog/LtMf+pSwrWb42yfOCPyUcfOn3PP39FV3vhCAA2Sl9bOiZMts6d+EgVpFp6DxK3DoluB/EOV
tqmSiralmKutGt91NHwffdLE5uF1UXdTv1qc+NlzoPpXY2IWz610O7bxeTLoTlrE7xB9mzHUKKwM
Qe/Z8I1p3MgB44L5OcSVucHz8unj604XeasIZL8rZr5+qiISsq1mZNicoMKP012GWzweIa74yOoI
Es2hbqZVsals0OcB66PNqNVHhUIYhd420f1+SDUd+Zpws4itp89Ule0zJOAZnamtHUQL5xdMmFmI
n1MREcGovjpOXWwgrmIbbvsP3S6pqUHFdUGesopFC84S28B34NTWOqxSueSyV9BtWk87d1ELg9Ak
n96cJqgicu11aMiDnNjIGYK44yJNC+/GiozbeICJ64T6m4OVBHC9v2sG96w9D+F/EV8bE1FfFDg9
vCQfKTt/tiTvRrZoQbEh6ILQtql6rDNxYBaut0EHoU8qewt74UsZJzh1F0FPD4NjE7NoXA19CTRz
SB89VRLBTo3djsd3x3LMTcJfpG2zt2bptWaG9csqUYJRhnJKEOgjkILcePNS69y+V3Hy6sBz6gJV
n8ZQN0QB9+mR7erdtDD25yi+hzGAyUMUe7e6zwvx4M8N/dMgqXc97m+AOeU66iJxnBwG45isdt3b
r2jRSkwczMsUEJ7QZ71KWI50MCvzsYoK5HAFTBk7QkxRgk/LdQBmmJAn3RH3EpcOcbSIMaw4IB+k
ax/ShjtSLV+I+aLM/GEswfvSelzn0OGniCj3kJ7tVkh5NqAsHcuywr0A3zlM1kGYpfes/IDrS/la
QTXTRfwgVd2ey975cIA+iao5lQ4uBNVNFsno1AJhN2w9nWNcEYiwVBf+EPH4omfOIy3eGslmg/O2
HmPqki3Q6JoVbG89Cdc+uVFyN0tgLYbdbc1Y6m3VJtFG0B90+uIjK7Emu3UD1AY0O8VfENWEloZJ
ryiisgS0g/benJp8hRRv3dtyn/j9NiIV6Bd7Dqr4TqSDL41RPKGpJ9fOURMl4erBpAtf0IYsZHay
EjxLvWnisrYIMNLDE7tcJmquuoaIrgptG2XPBbvhRPjixfTCZu+5tNr0MsDshd5JlaxACuME13jZ
hsz5k8uuc5OCJxB+Sn6OXT0KZYqzQYBxVRjnNumClWhI1DSlRWDRXFePQd9Qa/bFdsbhRVgaUeNN
XZ4picd1mLK6JYS9Nb4akgpcy94Lfe1EFEPqQ9SaiodIBfIeff7YlcF3hqN6ZbOY31WdCLaZHsVd
36TnxjRPAXD2rRLRyEwLKUlnig4MQoLJpeVqTU8VdoYHacM/NyF3b6iBK2IZsdoEVCYPjpckO6HR
Q1L6KvLyPLXpp3RnhP3MSRtTFz/KxPkJaW9aAVU1dmQPUDXGe3Q/EDuSDi8FS8K9VcKn9zJ9rAYT
Di9YwIPN0MCAGJiPQzde4rQmex6BqAfU1c9IqWaZZKzdPm3gli7K0/YuxU/F3oteKczZYR1IvIfo
ptS+79QGrn+DuJ50YhtsKPKJSqGmATgHNq+zFNZTOjfMHR/ayyscQIzKGDD8jduGl4Q4TBZa8adq
r0khdjnzK8tI4o3y6sn2niWO1ZewIeUmGtpd4GMVJxHOretvbU/hXHfWG24gqBXSfswj90uFcoYC
3iOi/Jx9X9GhQJyjzdgG4cYs56fSAi8x5ohuTc74FC8KtTAiAaTSWGrOvU5JtpImxWSEYh76W6Mc
8o0cTzhOkrWTWw8djc51Z44/oDdPm94fyFjUPGSEi2C4wdsnl30BEo3Bph/thPA6BgPAakRnTlRz
t5EVMDWMrb4igVsT+Fjg31kNXfZCJ3tcS5X/tAsJ1iqXHvsxv90IZZirsrYo2/2yYkwEtRuORFFj
tZmCQ9kAiWkkJV8ClKqDCAHPJLKqthnR1OxySGrWyY7e4hUik0JM6FbrgGCLeLDvTYwsrLrSbaUI
qkoVGoJE6e+asR9Fgpr3cep9a7pEM+BBky8dycWk372xe0l18OjAwxvrmRqDwFERYs9qCbqxp/F9
KnI+nRV86fOE8FAJW6wCLqVn4hiSeMr5ZoPOzpyz9JFU0WKipE8BKPcDgjqN5VMSsOQm9yGQ4d5E
PZj3p/LcK/XhKoxVfWNDF7TehgQp0sys5I7uzov6X85Epgj+OiQs1ZG/Gds2B2RV3ky7IShfIcuB
ccihCIKNqWT/C1vYq0XWYRk5kEfa9xCb1DEKWCyD33+CIH2NjfElBZDiIWc8dS7q+9IFaABIChHz
yvW5IMsRHGFvj9cSvkwZhjVFoHdrhnUKxjpA4mLh+YhoNEd53q6ok4mLNq2KFmWNPMe5ozUUbbwZ
Hmk8569mirlwhkbKn4yguWy6Z+9CJcg1ztgFOkbhgHKN2em3ubDLO3YpVgqeoJ05ZdUUArUmz28C
Mk/f9jPW8/IUhcfI4qvtOa+MEj9rmmeEkNh70Uc1F0ZsoXVh1A5df8P8HF16o2cSjfxNQmd9FXW0
FkijING0fiPNp99tEiPyn7h6BrdK2aWEQD+WjMJM/TTneF5JAMDltG6n2YE12BIirz5k41L04zvZ
SmOkt0J8rOolqKZZbQxIoqu2KT+BpqfYHgjPVtOHKDrAdj35JuHyBkyUiCJuyBAjm682vupoSeqW
8o41whe7s58bixzGwnj0hboPEv5KeRJRSs2HH/aSndIxP7GRrxdbnFLxayRDIkrKYGfDnTzFhA2s
PCNmhxxHD4FVin2cx6z7YvjCOtNi2wd5wQrcocLMqDYJaz0WpJJlS76GxepdL1E5nApKema3GUBc
rkcQZpi5lgyIqUR85jviklJhIKgDk4Uc3u26/ebrhYmHK2/JckI6RJaleI8t8S3KE+xghBusiIkp
cVyvVS/aO+GvZGbQKEG+ZtnSPRMjwZSJoBE5xUy7/0z1CchrDZw5ayGhkS60drR+VZMbXpthcXYy
D1vWR6mdBu0Tbm6DbTxHw9NUyZ3oAJH2afoZNPSnjdokYqeIdq1NMHEsM9aa9jDxiUh5zDtBJRE3
fWaU5Q7281gar3r4DGKq3p54HVxASpnvfzfcVyk9Zjm7h76Hb5wIoIxvFo1uzQggI34/okK1pvl1
jNGeuZVJuHwZiUsx4UrRrFTrxGHlgLl/LCu1Fi0jiNmBo/fbh9igKVinDsND8hBAI4+0+SGisNlP
vIV1JRj5eM+xDYaopmcuWI42gXld9qjkI+CfIeCDC5KPNJrjF61J0vBMsUsMy1pHEcSXysO5W/kg
DInWMRb+UhBVWzEHr2nbfHZ5CdqKhkeu7vuiJJ/ilRlhEcOpt3gICBlWhAurjNW58dVWMWLN1p2u
Uv1wyKhxgSYf67lxVmAut/1MlK1V21ezNV7bCfvz6AFi70mqEm95iOOErQCD8VxsRBf/MKDB7ur0
MLK7X3d59cKkebWr+VFGfD3zrb38nUSaBOuht/mMGSewry1iAiK+LWZsEiuprG0UV6zNgid7EN/K
BGFmgPzFhjOTeAlxK/I5pgBNpNg1dZEYZCHNwSh+oB5HssOQPkiX9ikyCzBpL96UvKge/eqoHiNF
3GZX3XVtvmuaOze1vpV8hLCPUOL+qAA5YGJ/aN2Zr5dxGVWF3maWu2VjOsOi4cJlQRuJezuN3q3Q
fp3xMK/sWe91Un8mKF2JMapPfd75O9d49UnPqlzz2mtCLxtFclYZ8nHd2vuO5vzR4q9lh84Wxa4Z
O8/+PL/Uzkhe+zeaCnbGApFd6Vomfb7rcr4xjUMoru82m24OtspsvhP79N3La0oI4gp871O3wXeU
ex9F8TG0oVwVNDhyM3yljfRYG3jnveLT4s1mc/UZxelz5pYvRU8QKhXLHFOx/Aj4PsPO1N8KFtgY
DBiSknpKV3ZXvmdJc2wa+VzgS/OdjELBeMThscms6tl1kzOcjy9StM+DzHfxSKu49MNHf/Hso+P4
TP30MYjeBkffW61xwaB81Gb2ozLpKjXSwIind0hG5NqMYmfXADQmhAV4KmlWXwz1UM3qW9q1v/Lo
zm4bpEwV4WlR51+B8xGKEt+HS46QYV9l7366IocV7yzFKsu+6wl0WAMYp4rESptwNyiip7D7Yjvt
IY6+NmNkHPNuejQgmmV4AdNMPc3qtx/m/1cdHto4H339/x1bcyx+qvfi32R4f/+fv2V4vvOXDJDM
S4Ruvul4i8rtbxme7/9lAhKCWSN81/391N8yPEf8RZ1JmjghXeBHN4Xev2R48i+682YQeHaAoxUo
2P9Ghrfgaf6py120d/w4IDiW51vWP2R42gKlO2MCORKsPpOdQIwKdKwEMU84xSmhb0hQYy3v2mQp
wicj1zYFDncSwEGdxNrYI9W9rBiQ/ZCHYnSFd9JDts81I1TbvDPEQK5NrQ8McBPFafHYIDA8QYN5
r2Uc74aBSn/p+BiCSh1tMhbfLA4gWg9ebF5aQ23n0ijWNTI2zLFfO7KdLiYg7UrbPfCUCDWE1WzS
HFdzLskCsfPyEmQFqXtTf+nJBtuZJZ12nJpXChvWxrBIYarr5AOiQr026E2s25GAn5DqcdUhaAWR
1gQOicOq94Ab44nSkIk72/Yp2NEciQmvmVz5vTTGeDflYhNVTXYGjbPiJTW8i2FvRJQFdC/Kq2i3
TVMi9nFIPfHcbwlsHZmb1TZl7Om/BExmLnGkdI4TNmAO0kcrdtEG5HI/GQiAPeg2K8ohnGL8jxj+
aAQjmsmCwYYS2CMZqfKj2b/HOvgFiXdVW/KSZ+m+L8S9GWXWvkZ2DlO4fnOpbVVVSohcF19DMXZ0
lPSlYZmxLLseyAPJtlbpfERO3N3HjgeuIPXqQxkhpn/OqQhgZ2TRbhPf1dyUELHYTgyYd9Qezcda
fybdfWBZ0ZeBAOENSBnaFdL6oR0pwbfqtb0UYcdAzXdOjhNnlk+Tqiysk453X2ePGHBXshfJxksz
9NmzjB7arJOMSMYTlr2FkJH+9GrkW/1M7QkpQr1OjCHaK5k/lX1JwUKwi45VQsG2JvRAsPlsfcLA
EDGRVVplP8ISJyt7sD3rCSbtgcYai166qb7xquABYhu2H+M4w6XU59NOTSgXewTnY1GjSnwrx9I7
Wtn01FHm2tBCbo8h4/zG8qqLwHUfoH5aGTZ8oLF1ES1NyFMZ1e8K4rS2etEDdqb3jPW9+lJSwWvJ
Dc0iHBCIZ3a0UdAGRQ4t+Q51/0zUykyhY+M7qB1KPRw6Q9HqK5+Jzyw24UgwmdW2NAhkiwTG9Q5e
MFlrkVLxUAjOXYf52jY0vFtaNkk833kA3QaHolQfrYKlHMUyYzomJAyyzjU3k4WbJgJrnpf1vfQd
tuPFQpDP62ZtSXkh5XQHip2IljwbNoOZx5TW2nc1e190S6PUGJK1DPR3K+nvk8kOV75ikZx21ZPh
R+4lqx/RMPh3aYL+PUkyAKVUrje9/JVGKjkOOWahubf2wpEgi7vow8jiXdpOiKHm/IeRpnexbUz7
YmwOFn/vraVRNYLspRgGn9H014qFY5pW6BYFCde2SLDXUmSEnAJC2tUefQ4zPoBtAPlfgo6gPjB0
kvSouvuaTPU5QR/Kqpw6pD//KAhw3ijtXdHyh5tiJHKWuvijdvWv1MRPaVis+TM1baRrjOtQkhTa
sQXPPOk81Veb0+UQXrPqC81qziYfoLtYVnsXCRN7xnTX1VSRi9Tdmfl8SCXpGsAj4IwilAM7FPlb
Qbhp3yVXwybz0PaqeJv1oDtMFEGVKBE85ABG9XARfDuOYzEekqhS5AV6A/Xc+jEu2L71xP4AnFiN
2rWvTsbQTkqsAc8zhtxjP5mV/AbrG91anp8H40tmabXLdUq3ygJYp+KesBpSlebUeTQCwrZRjkVf
0w6m51i1bHMLxgj6DbEZfI2H0V0ahRVdut5f2ozvUW3d9QrCRp+Wbz6bl0Pb0wyN0+LQDOqXKMvh
MQjo9zqz/5L3BkI9o/OfSzWsIoRhezCxD+Gsn0aS+CBTmeUWyexwChjHEdXVmxSnA7txnBr+ZyRU
eCot/Vp1ufPoql9+N3Z71HZs811aAcbo0gPRX+elmDF7X4MquRLK+0QsDpK6+qfjs6BVLFV3dCYu
YcaUpybdnabxHjr1zhcIcChGkpxsVP0WhSCtRb2PZjPdJfjMKvNuaFV1r4V8LeiVXH0Bc3OuYkJ6
62+ouNQ5EcYFPSht2nJ+H+uk2s8i/mXP5XhJ5CeVMCgUwZEg5Xrje/YRIPm2SIR+lFQYcF7e2yGu
MzLp9ZqSAp5UbXEWkunQzEWwRN+UezW490kwIcySILJJToVaD4pgi9nOBvS8Hkf5HA3T0SLg7X5B
otmji6o806AftQGz2JxrDJ3ze+gUS15X+uZJc7gLKvcYoalZudVYPeWjOqSpny2tvHTnUYT0VeSC
wCoeB1LQaceZw4rEnnIx0mTb1qx+VUFhXprUYvQn944kWYpUjdecJhe4Zm4l1zpk1xL6lt67mrpu
xqY+QXiN8MueqAEG5dk2h4/Zdu9MQmHeKGXiagk+ehmNNOl8dy8TC2o9kbSroiweDNc7iYj5VgXz
z7TXHwkRtPvWQRRZL6QlBqVTEtnM43lMRJ77PCU0Co0QFj+ZVuRGzmIg3rB+MVOWOEYOcBSw0rYS
RIWM8SJFLdibVKmx1V32UOXMhQadUzSjZriJxEtM7ABZpwxnXTUmAOF6RAGGdxwb4udjKmx4GRZS
ZNLl1BA/FwEcqaneVXbEyQLi2UzCptqEoxY3dXcHT3YW0yG1o2FdVB6rL9ukwq+ZSNm2IBPq/PvC
KIgEmb62TZRvSBihUogL1aWnn7N+Ok/SfCDwkCCQuYdB2mfkyvbWe1gDQfWklteoB5vktIbYA38n
jczpforIHS91PuBZyPLFlZVckxechhXCkeYnisVyV4ry1XPq7x3qEwQWTCORY3vbDrh62WXPCgDV
htHQF5SVKyMH7lM78OkqyhNZtYv7gt66CcMirUYS6I35AyEKCICkuGtKFxG0S+tNKOfN6oS1syrU
JCj3g+aNzkVo7EsfkLLqYiZ50n93fkcMR9KjxIyg01FQ/hEPiUVLxULzUepzYqXRppJkF2YVlOsq
rfcVKcirfBbfDE36FBVeBjboIyuCzqhEWtRSaJRwoRAjJBjXBEXSErZwqXvzPhvrXVbaSPa1p4+9
qwZMTBYjLYXHyGANUs7Jm2/X5j3e0hiamEo742irDpCXmLZOTWdmbs954s+nblL9Zp77TT66hIlP
bzMD/egicg7KYecvgeBCRDhc4DM1ZWLAImIVKMf62DW1dexCIibzik6A+R0rBKo4VvkruC4AuR1P
Tecwduv9aJinVBbPFkpWshf9ZVfdILyTi1wssExylSvo/qjB4p/5ohvzMvQTo4Yx4cQvKiT6bOqb
nmy5hdntO3AmuhI7hR8qffKWGxd72WlnmM3f928PssYWlI0pXSwU7sZBtVinDKb832QbQYci8lqx
6XYdRLTkcZPfsjxdUMrZuZrMBu1U/8XdeTQ3zmVp+r/0elABbxazAQiCnpIoihI3CEmZgvcev74f
8KuqrK7p6Zj1RGQwaUQABC7OPfec1+yYRard49l/9/K/e2/skfi1EhC+j++muFwDwMFK9f+6lcff
+ZUkw0YbuxRkB+2IP3+tJRmlmj+vW3L4FUZ5OOn++eRfnv45qEBXEME0cW37821BkGF1LJh10SSZ
+mu7/6+/UgpCVl7loDvcAvep0iXKZv84S3/9gsemkhLKP/0U668dP94raugwvgH95kGwgBHkVG2h
bLTHUKiVgLbawrwolhHweNakGP0GKFn+ywdoHCAzv4yyFNcwjEvaloLizJCCLxVzmRcs8uPBj/N9
QTLvSQuE9YH1/fPweM9SRviSeUJLIgeU03YpspXAZB+geLgL0CcxYCFHX+C1Yg66nuLkVV4uKKSX
wmkXWP0DLf8A6T6e/dt7aLVuxLjvvMkgb9nLlZZ7uA6CecRzkCo5vOIFU/3ATf9lpAYN07BD/EHZ
R+HQ2ugAkAY4u2YjjIx/PvyB5v95r9CtdWrMmvcHih7MvbBGY+LwgOz/eb/vR2s9FZh+LuSPzgDw
IADIo7EFnN8K9Rea6GAwNJX+URDQ/+Re4RMFxqZCFWnzOOB/w33/eSnT9V/P6p4RfXjgq5cjSBv8
w4R/Ujsez0xu2b+YHmGJ9biJG/hKb6ZqVzPZ7Wq1rHaPl3+9x7hbIUrjJdunaT3v0DO3n+KagdYi
ybC+iZbtpQNJVviCVtI6OQChO97GHViG7bSuVvgUej1KyRgsQs3X1k/z7jasPdzYbfBlk1um9hQf
LHTZ561/gRy6yw54dnr+pXa1Z4S81wdaTA7Sk0472R7I/RX8Lvdj2Rl6biwQbZr/q1tsOofRSba3
3FjdTGGtn6dv3uhW7BA77YtGmaP4JWVYP164sb3scPOxBqd8QOujg9ngYIu3JQt+5tgkjxTg2WPb
jO0fvE5sMGC72UF6G/nLVRWuinpVWpdspkHCuUDLiV83vEfVUc3PnJY585oZeapvTs+UiO48by34
5OTR93E659bgzlGL1tKuoovku8W0FoU1qvZ95lrTGR1N3dj6gTvOW1HWSXJO7Ns/pm3gpmTqw9Ow
5pJQ8xsw4IkPabLpa7v/ocRMzQJUjISLlLQy8fTNvOTQmR6HAR2kpjuNfvhaZ1LYxgM/CxtN/F3A
VpiByxNeWuq6nBHOd2iGIhTUZq56DvGOGfYWVkjUfyeblEC3jiYL5m8FywJ0/weWwxvpjjMN79LS
LAFuBagrXAYUQiosdptdlK6NHPWzx86QWkxXXIXifekXLs0Oh70jVSfoK7yhgtWiGZ+uxPPMvHbs
oE1EW4YFPks0aF29Ij4h14Fe18U8V1vTPKeo4Pujy3/qrXBlj3gnP9PFoBAOWHMGq/Y2TU70ppwV
Wywd3wFxpr4gTiE5/TGEihrZO3xdh1dWmPQeBvNL/BY7gNz2YHq41z7BD+eE9b+hj+R3zk42vfkv
REXbktGJ+uzceR2+9qsIdPvXpnkV1+5IZD0U26g+tqAYs99lsZIptTrKC25IX3l2jAf8WJM3PN5r
yIVJdRRfOttaRSvRtn5wbcpWGtdrdk4lejb79pRf0/IgbH9Ubpxq+Oi3Y/rcyhvol9lWI2KUiC8+
pOz6cFxVmCtligISFVeQnfIz/igcOVYI8SdDoNMwDjC2Kj5esdtd+lP2iyZOjUbn1mw9vBPKyWVQ
xG86CI2G61O+SpkXVM9N/sHXkZMHjsT5UM8N/kdAFRiMrLEzdxzvAuDY6cx45JJ1zm3eid8eH3bv
1EruUrxBCJvFe+qgeMtASudN/mMB20FI/UUqnSw/s+94YkCu0h8uf0njnvsGFX/pWS2PDK4gXIXQ
OxloXFnzks/H8I0fxya5IUIurNG8tJNbYYusYDfpTAL0I9AmxxzQEI64bBQ8YDPsVWFNMJjkH6Fn
Ld99MpIbauTSyqJCHxwZlKmxgp6vqWve7CaIO4un9S59nKUcORvzWpWvVvndKb/o98DhgjW4Leot
2hbwZQwYisI6ig9C/QU7RmUDmnlR6nUmH3qS+x7X3VxC0GbaSN2n4j/1mJBzy2fVczIBuRvvVf4h
gkpKiye5PJoXNDWrFpMrrsiA5Qf3twRtMY6R8tJA7HlsAr31W25bxVuDrGZNIrbi3qMWiD8i92Sy
ButpbLHtAkf9bUr2tE7qLQpN1t08c4WxhOK89s4nvYNza5+i8EXzpm/uYB3JkKVkyIII+vQGipyx
yazzoLqfyjMNCVQVHUJ5csDWim4+dEt6N16/690ldhNjPxhK7MOTdt33QudjUTS5fGne5T8aL1wO
5ZC/UWea1vhx407OLw0woAodjEJ+Y5jK6OGyAdf4hl7llrSo8asjJz9Na/Win40j9oqME+zPFAoG
9Np2DEKOBCL2O1jIE+eAuhtVDG9W3zv8m9FlOgNFANzwSuSMDlw4YPacLaO7cggqf4yQWe8CKMRI
ZT2t04mdE30IpWBD+F2JybTobyDLeMvMoSL560YO7rXYpaA9w/5Y3HcoMIGzYNbyXcMzo4N+NhNm
Uka9cFVbL/9BRZ3JXVjD8IR0NznyWZdW8IyyrWWQl+JAc/9QL8Lx9+i74jenrltxFBOEaxKy9LH5
+EYlhbCrRVALuPMdPiVUP3avZB4d6uIAYOfTuLucfeFqPANzeUfJ9G48M/1xHQ0kQO3wE/Elb/aG
FXc1swgGKfg4QjFlHmZiF7nQy0wIqwYk1064wloxbcaGkj+VYHfNc2ysmMzmZ3q0LkOLY6VN70C5
BpzscT1MLofC6SKVTDABxFdC/P5k5DFdwO6wIfMfmL/MM1fJwsbdmZmJm/XsJAfjOWN7zAfezbiz
DDuAbnRCfD9wuwGJ5Iln4ShcpR0XiX+3+G10vjkJ+oV+O7GEueDIGecpv5+fxeBnCu13y31K1x4o
Pj9SemZ6wVZGK97SN/nCZSwOTM/+xTiC04OJRYzCSZqQxbkykA/nonOXZQc2G3+CoZYfpMnAFaYN
e5w9pjLochMHPSCHRnrC7yz5JqGSOuuaKNq8f/BlcpSMIW1le0JlsM3nTXTgwhN80jfCoLTjzqNf
cuCXEQPemdy14we/QrnzawC1ModyZjW7dRsBcI1t3BEEPERMqHceqHgCAAxWwSvDPgMN6RrPgNQm
biOuS24rePx85tq+YZ7ctq66IkoyWOn5cACGxxnO6pXyTPznW1DHmp0+rhlm6Q+HxeTPLliKzxvc
20v/qfnmtkYgi6uSz1umbJyOOTB2bR17V4i2ZFHCgW9O+mY0L8soVd1U8sDEME5Ez6+2FI1HkgV1
PTylP9TiTbK94AWw8exN83ihfgA2Q++uzJstMbW6Y5pla9rwxCkoDtETkp/N4HW9k217MD5uvvc7
rGXtkVHfWtiJcCXtMgYbClamOwovBsXADaAPhPV3pdUcKH701Erw/uXvajT5e32fhtFmVljCb1tj
TVOrEp2yeaprp9VfS9oHqWy6seRox0/zwiLdLjWb0DAuQU6WbDr+4ykwrk9T9Z5nXkqr/D5w4eEo
T04gIKciFA704aRtt/g2HJaTDz57SdHW0XC5pRmVxTVp06IH6Zj9Xr7I0kHPzoQog7LE8D3usCyy
oqUIUMKDiD+YTgc2M0Sg5cCR1sxqY+WiymYdy+JNO+rWruQi0hCRPB80en6yRlftl2GA+WmJLS57
ugYN2lDmKYR1Mz2RmSP5JRcYUFAf27HaUFei4kLILslcuT4vwVErXCXbh9lvk7U+rBbbuMasKBnA
gQufRgReda7IaZYBdqiII+T634xZpnPybMZuthlhWj+BnGo+UGjyyfyxYxK9VFtX7xPOOlt/zYXu
uk2srkd1zRyY5/vQPAGJHp9H8yShRIZdLz5oiut5HkGurV+E64I3wmLxnXjFCECQWaOmPa4764iN
FIcVlUewYwBiPexOZ6IAYWVyZgpg8pamICsMspXREX+ZkaeI4F1eh37PAbPiYGx5YbFqWO8wvZK7
2XJpm685BkcsDUiAF8+qjXRKseFipJCnkAgPTFCOchwncKWr7NB8j81PltP8e6a7hwPQ/NJqO/lV
ulcrbkoDzXWCMeuNfWsnJqkxAVndKZCwQGStwJo+VVSkW1/dgGSoJRb84UeF4mj8CZpMZSkTWZc0
3mntW+LxxYAl6jrKXiD1cSrMbXaH9oGYiaqtIHiHGF+3DlSxdD8n5+hZcMktXZjA8YbEtnYZgG0N
5Cg6ICYG8KD5aLndM4+JlKwVOXasxOjBOcCpRLs8mXbzzS1XxC43cWyAH2PbGuQp7kfaDCRyFtpP
WypfeD3eqDeBuoiAPVId+m5/mKaMvZXDAbGFI8GEixuqHgJrRbwKcLyTHGQ4jhQfaXY2zyKQz+xO
c7fa0WmhexKuRQqIpC6wrhBzEHsAiS66JrWr0xIbKNfq20lAWdcWHBDGRnYylSfxA7YXQ2jkVsbw
pPtlWqGNsJkHPiMTKMf+MsOnFrJg9zbQ6dZ2sfCeMGxqZ1SOQrXnnYmV9xscfTQO87WPOB2RHyLM
+D5qUEKw9wU47DbWb10nCn10SAeUXlzsTD6he4QvTL4W8fjrntvwbImfNNT5KXoEU24TkD3rK6Nw
USpJHPP1BSvGdXh6JCZg+Vgc3a0TN47xAk0t+x1cJ4SGbbg0ZrRXxX1MZVeuiIybnkIAsy6G3HaX
H2KFNMTDGvpXQJH+pVNXyT5nGrTzGwAVUDL+q79h0T126y5UilWhpzsRViP9/4Fmz7P20lAYVldx
5WWoldH6BHR1N4g/1R29dq41K6dwRXqPl5RVO9qL/4w/s/IrVZzszb+rsOvBjtWmHV+CI/Vd7cXq
MKj7MsFD5duy8gaakRcJ67CFB3mU7v7BemkrySlamE+122/ieGBW5DKr/TbyUKv0W+ILVD7wvzYF
F7bEtUbAszIOWntC4dmu91OP/PZTMLzO6TtyGUU4eWH4oXAAVHRtgPKZCrJcB3RwkBqnPqffs7Lq
nvOP4V6lLOVXzMBEyT1weAyyptXk24gHHZiV5dxBnaX+4v/wnJ7la/tEI6aBIolmETCL/mz1J2AP
Ph6dgzMSL2JXwJQAqxUXEBB4s/CTiNHgmoZ/3gCXzQG6kMtu42iHcqt7045zh7Ol7d/n9XjQDiHR
zW0PgUQkRBmO9ODT9I7BZn7F13BgbYnCacAZ6bdAQWEPgl5Ah8AFD7+JS3Jl1ntw5z4bwXwSDe6p
cgtv626tocBz3R0WVm9gUbGtvFJkcWVKwyD3NFYYUArs9tbivyutczrtFO7oo1pryEoAyah2IN1v
j/5KFwAXHiMwl+sEdx50ws7Cfj9lW9oY+nOwr7zgKnebCgw0At0oKNnhmWiqfiTHca+JtrLJElfZ
KKvsBZVnOzyEhDO4E7aw187Sioo3UQHQ1mY8FNA7g08FmxWGj1O/oxVN82flf1SeiDaK6hVuo+9K
T8WvDefr6unin7RVeDDOAiUF2zgXbrEXwfxdok0nuCFZqHxAq43l3bkaV+Nr5KZrfXCC+V3/CO7d
tRWRItrBur2qnPENR9ygmHQQwSOgXgJW61jeJHgSPJmSE5bthQlO+8KFbhyT6GFnDmDjPFrT2hoQ
jipAYpBsecVxQNqRmFg4FjH/VCKftDXc5j2+EUXFDzpkgSdxlpVtFBO/9wXOSdhBQiet7mX0qkcr
7mLppVKfphKcrj2ruLz/kHWZNaaygOW3wD1zsu4M/0eqoaL9wdKJ6Y8MQeiXRUxWAPqoRxRRgvfl
/8U1HuAad/PBdPPdDC3TabaYmyfEzD1YwpS6CscSbDNdYTlvz7oDa/IwvBtAEMhpzVt2iBBnNSFa
oKF+A6OAEAWiXr1oB1gc72lmsaqipUOrzQQYhEqJ3T3DrZ+OsuUENGZA96Jgmbtju81hZ4x2bXjY
SdIYvJJuskKf3hMZhQ+XVL90Detplp4p9ePavazZQZK4ETspYLKsqWYIx2n9ySiQbUKckXm0bab4
DhYaIoUbnsLN8IvWH6smBNoN+iZ2cE2hOV8Mt71Z+g6IhR29YQ0dIMl8LGz/Y4newbWlNWRDGn1P
fqJb9wWyvKD8vpK+NaonK2uTTLZvOf60FZtDMt0RxUPxVgExQRy3jgI/B6Doc/CjY78HaZ4SnZ0f
pAqbapR/bLmBNkmfb5OHbmWnW9pM4IMoH4AAIkMgyoPoKIVV/F5e8OFuvIEOxsbckuRfZoirTvYC
YlmK1375WTzXoH9LwDh78E8Uh6xTeFYHsJGb9GYyVw0AMOF32P4vCCIujFmzg0+oKRifou26GnfR
R7cSqBQpy+oFuSjJ62TULJ34RQDGxPLZqj7KN0qq3238TKYleJn6BO04QBC/2EkNJWEQisW8IXQk
0AdtX4idfjucpJv50Qm2V3ks7w/cksq6v7Q3/SMkitISXxcBvgWAnsdNED8lHeg1DZ6E3f3mDLAK
/Mmg1P3W0P1qEcR6GcknwEDbi0fYp8y6N3BnhkhhS2t4TfiQuzQJEHzKb+VX+VV8W0dtV7Oyp65x
Bi4AWkCpLik3dDc6MNFcUpXfsbXUR4boyTope0YHyjfUMTztPJbPuHFGu3YnSj/+of2KruUNGjNZ
2dl/zZVNgGcg0tOKLY3JSvd/Vw1iJ5jN47KLbnS0zuWrGbX2b8wQcI3cBHtKAwaelq7gAnVnib5c
FpaMXv+FEY/dc/uw1ZCm237ctJsRLAKUNKffEEmCZ9Lbo3WqKvu1XBcntNBnymhrUUUmpbcBb1xe
rFNwp18VwlATP8QLNba3TxpA+hJt38IbKVTMVWa3KFdUV/MJgDJWakKA2Jnd34CLFyvq4meFSI5s
N8VPO17LrOO97Kjdxl9oYhV35aW4+tsOuZtbtBtfGYm/q/ipR4mhit/UYGe8vMLIjOzvyomukm2c
IFPMeGeekp1w6piRGQr+UwoaeFV5PVaZTnDPgCza5yTc9LIri+8YRDn6juSM6kYi44Dnb5Jh21qv
RiEcWiGAPUbzNMhG1v6Pp4OSVLNTT+SQomGtgwFHWrHFkmZYVC6mTjAAeCFD+pc5+fKeVUV7JFKY
qJYWVrgovQCRoN4j15Qk43mYnD+fZMvf/HmpBuCuY/G1xV3HaZcm3OP7j4fHn7ZqzJamRAtBW1bE
gf/6/USupS0kl0hEs6sV9Oqvh2B5+XjPLwdS9NDUPi0wQ67Ochjq1L/86b9987ENrUAG7M/Witov
1mnSgHE2d2ZYh/CfxY1f0S16PATVso/HU42GvYSIEh+Z8KYl1xAxBG7GEGe5f/x5/8/D/POeFQjV
3zfxePPxN1laRxummvWfv3u8/+flX8+ghSC1vmz1zycw5LBybZia/nxgKniA24/XBba6tlRik/34
yr/s/vGzQYQGrJUnbqsmIIHkns5Kq3dBRlH8Wmq4UY56WIkwbV1l27ivNppmICoWm6InK9UxyOh5
RTG1q1l5lRKBfHS4NJK16UqWf4miboW+1ZC2ZB2la07bMrXrofkSBcKXmbTHRpXvltF6Uw6OshUp
owkWuFrlFiowQhVaFpaA93eoUv+ZkGlwwPKi3mDFM7VmE2FoSaJi3Kvrvpc2Yg2sIPENa6NowGTD
5AanZXT0Rtu2E1TBTHwtH1ifpMeVWh2vyiLFsGgqD0i+Zj7pmYgJTD+tYmkjx5aLDNshqJKnOHsP
4DqoVDkGFm8aZDGhWSj+eIOHQ1qvrRqudRidQ8gGKuqR4GSDpxnlWnVnoBppa7GwU7P6WkbCp6jP
zygerP3gC14EvaCcdTMBx4INWQP7B6Ni0iXVEKns2qPRSRRAoYz7vnEfgYs6o5k/ATWD+17D6kVi
SBZZAdB9ZRbRrI8gAKxXqhR0iqEXjiGCE77xe2oRGE1K+RdIkqMYGO9BAoRV7mZvxH9D2gVD+p0P
MIgG6On0Nxvwq91PmJtftJHzfScqvQfJOPRCjNNKYTNXQBM1jeV0KwPTbfObMcX0yqUdEhw7wCTb
LKPPMvswK+SXpu6fJsRPo6EGHZXvpoSOEFYCoYgec4vE6KCTixHu/RpUoypfO8vrzVcd7ULY9DIy
ITPS6SZuxlcMpO6cpq8G0J9kpWdJjr9Usq10tEZ82QJXRvK0pOqRcc6UWPpdxt1XE4g+zQaVbI85
vgbkwhmbdOPQGlJtC7UWIkeMx3Er4ce8UHEsJA9X5fhcBaX6PUPkqH3tBebAe1bW1EGtjmqqkoIz
yn9LQQ5vvxP2Q1NAJy+g+leGN2aUwTRc4kx16VOTWMaxMG3DKv5VQEOSkQcOsuFamsyuU7sQrfpm
3PZJfBjBA60aDXEHoS7tTEzLU9SIH3D5klUlmwJ8P9aTmfw2dhK+qNl8R6uIkCJLYGUauKWL/SfY
wA/W+nSfAkdKQV5Gdby2FPU3Iwm1j/bNH8zPdtLPPl3p2QCqMYvjdRz7fZ9Gbq1XIHf7DJK2eJyM
4GKEKH1JqC9WFuUPZZBfxrc6o6CTWr28jelllnILXSlSr0pnYkOmyZ/Vt6hYP1WS9duk4HSNVc8k
i5uXhhjEgPDeypomJq/e37da1MP2Gmc31NBXEk6z6CNiqPp4vtZ7K25/S4Mlr3wWD2mpX0GT1wAx
Qd8iy36ce+1Tz4EvjAV5NB2xObMqV6hFuhZT8SueMszClO6ciAVEqPkE+PksVfhfS/VkrdXA//GV
IT4M3bsmEeYqcdxpqa67kkJ3O5wkEzS6tTA5f2rDd1prYBY3zefab0gyFgun/kdt5gtoZ6zyApaF
vh9h31jEe11vblHH6iKTB1QdQPTSsabZkZpIq5VvqZRpXqvNp1IQ3kLuTc6u9h7pVongKBWZSNya
wUSvcmFnd/F9GqRbHwL/kus28ESBFXMUapATJoXy0AQNtkFsvNGPmint9UjG0XsST1mYkqkOwVPx
G1WPX35Ln0ejAYmxUDiLq0qNDCdESANNG6fTjcaV+5RamyYvKSEdFx/nEMzw7sVM91MTKHsi9xhs
6tSnYjZGT2Fa3bWyuVb5cOKcn+Za3lQktGMX0zUVxFtgUvRKrFd/qJ6yefaEsnyKVJh3AvIw0Idn
0faz6EcdLwp0VjtAIduGnf0EsREFYz2lIi8mTmxJui2DMHUErQfRpYso9CVo1/Xpt1CY+GTP7Y+q
U96q0mobqMlXsmhotkr4ZdZzvAUaPO4NnyU/8TutEGopExUwIlA4o700HX5BkYxef8vonwPQ6iqG
ckCruQPnpFhnJsK+UdrFbtxU74hPDQ5aiWflSaESIqBHHmS/tQzG3i9dpV1QhR9p+6VDqnVUUYa8
DrfQkbLZBaiPNCP8o/oUjFVzAl29oEopqEvFxMrGrzf+kNKtabM3Iey+UL4uV4a8tLqWWh1EeaRu
UmcocoHpebhG+tyQnVpnYJ8yhHbkx+h7lghbDDIs53InoLjmiYVKGzgRbEQ5LBggFEFMsL2w+WCt
0vsCiptDGB9u4gilFJ2ibQ17zclH7AojS7uJtUjGLuaM2q6lEFInr+Isfxc9lgBNB5gHuinF2lIj
e0oBlxhSAoJg0rWDgrvo1LL6DBcHQ1TqwBv5ab/N0blwhsZRlJ3QHQxlEf4TaTMEvgXWZEw3UgJj
NKDkaGWAPg1lglRMdUpsKBllGSXanoJ+Yp6yrvBXIaw7jpY+SZ6PyHJWEoX2Mn/pGuxXelXECKuh
BGDKO6Q0CYjROK4iH55lLcVOBDjMbbrye5F1f/Ck/n9lgsmaLv+PiuxPv/O8mdL+M4/+Cx3s71/8
Ox3MUP9GroIUBpxihGb+VZXdFP9GEJUkPpYB0CkSxLN/0MHkv/GWjrqTrPwl5v4f/1Rlt/6GWR56
7BLq59aDKfZvtuX/k405ZoT/h00DhDRFMSRRVg2JvGGhi31/vkR50Pzv/5D+V5opcNZLcaK6X15g
8s+un8UXdUJsw+cOagC5gXI9Q6GZ17JIIdKUcdLITNFp8lTbWLjTvBCus4by1dwOKhSOlvp6tHSx
9YB62QiFU097anJG88zU1biZgJv0GGITa4aqEx6yXjdpOwLYz0jXMiUI3EDB3mBAwNGSbrmPkLkf
zcj0wG1kW0mIWYxwktOw3amnKtX8p+IrrvtoWydIJmnLInqwwk0UBjplJQJBkqsxPZoE3HcCKGoy
YDY1SXCzFOJLKmjdDtc7mKaDHu/RAbrG4UsUA9aerN6DstlvAtn4CBHB8aS2QcYy+BkatJSUBXdC
xSWdSuvAXQwFRh4FW0jTXTqHNL71gTpXjwlvpWPK0CApzRzpVyw6c9lJY3Iwv5Mm+D+J7ojCmGwN
uf5Spugn9IlLhSJcdQPJnzkWWehOEUo4Kf2aPoSvostHw6dUaeGsvI3U5pgox2FsDTtBBC4PCdEY
Pw6Or8/jClKWuR0T6CWQdqrtLIuDW4OZPU0hBevYsnaF3h9RJMQKVf8i4U0OSq8eFUExjroBhW2M
mw4VizLxakw1HFGv5FU/GslaaWR6Kku/YapaB7c4yswtWlu9qALkWMSrlDi6qbJmIec0tU4RxJTV
S6DcWF9Q9jSaV30u9309zIiMmZuQrq2pJbYotN++VHzWqOmSrOrnDvv3s6ai12Bg6rkSRHq8bdMe
5zQVtmkRnLUCOrsRhfLJkrH1KtQPQ8IN1Q/KA0rF5R6ozyIcJW0EEYDZMJuwToTp1e9CACWU3+Nk
sPbTTNEZ15BtGpigEjr/OlpD5uiFQckVmVBauoq9xuMeunYSDhQokXc3g6pZJbrabzJTHiHcFdCV
jUHzqvBXnRarOvKZObOm9yQjW2u58BuKfOMk4yyjV89HQaC8wJwOBwFwHuDwWoaplzcBesrDWK5F
PZUOfAVgUMs4gbI/OIbQshJSgycIXrM7jHK3ncsevbneuOMelGzEsQQOUQJ1aao2cOZWfIeMVzoI
DpiYxoI5M6pfQ+7zlbG5WHphroLGv6N/DXU6v8yhxIjLo6NqBkDhMkjVSaK7oixi5dHjh1WncNNE
2HDBNK860FO1L/BT07Lxikk/FgtXDMfwccR2Vb5MkZhtsGF6tgQKTlK16XSZxH7KAi+N/NdgEH6b
kUV1dWRJrGjTVopl/DrBaOnIWWat2CAekP9kIC7nBgm+cPYVxovPGsaAshPUBw19R9ACOEbkDXEL
yfM9B6s8c5a/ohhBkDySnJyABI7S+KqMwkMQpzorlvVaS/WhqVG01g0NPqKVtfs2uVp4xwy+6Kkl
KtGtPmfPyV0a+18JWpb2PFK6nHSTbrtIJlG2yHgWC5G1Q615nuf4nXlXcwJK3NCH8rlcdzlLgR5S
TKare9+kUovEl2SPSQLuqVK/SO5mlorhOh97ml0GjHDfb9O1JluvOf4HlO4jND8TCVa+Gg3uCMYo
oZQXVdDMugiwxUxJWiy0Z6Dd/QmcRLaRNYIRHDsqv9GmqWCRTB5iWRZ4QrmxtkUGMcLaJ13lhfVo
CyLxQbM8nHzlTS3PZAVx5mZm9a6ZQ7MaSDnwX4NZIyq3Ii0lAKGQyLp+ojyu0OLTJK3e4Bf11ke9
v4IkhVoLKnlu32ynKmep3mrN26wS6Ib2tdX0yYkHM9igKsZaF35OX0m+oyuLp4D6DGllPRQU0cqA
1l0RT9cyVQY7Mlrz5X1OgT0keFK4s7md8OoCk6bR1k/QCGJ5OinkyKa4Uxah45xEXVV2w5AgvDUt
jvFdUBwTPdJXrfZdLeHa6hSWXzB2rMz4FvAVk/PM9wQ5Y/zWIg23FmfXCtdtR0diXfdXs6H9UjPp
RUTw0O58mgk1SkG6PgNoKaKvuVVATUX5rXXJo6FWG/lKDKC6osW/an08FvyN0YlfYh9VLkm5hxg6
8r+ltAkKE90pECtCiJaLRhXRlvEaC5SfSs/fEo2AMdVoKihUpGepRZnKRKmg00TU1az06M/Ji1xM
DIWWNolfKxdFjo4sHemqV1W3EXLuYxIRr8fB0iYDWJWNEq/mbloDxBMnZVFrYk1UYnRSFJOCoQUU
Iv+5qiHsZXLlKBaDCGXMwpI+KuQWkf+bwnUQQjzEXmnbisO0QzKlBUmF7XpqXsRCYmVkyOj0tIvc
jNhvZ1LPtVLSbECVDQmKlclzCJ2c40AvvCoh8dD94LkGFp7LoauG5fOYztsiZshNOU2c0I/uPRSA
I75ISP/R6I8oLqBwatDCWZozlnLKrHwjNPgNKZKk2LNlcJlbc7CtYfg2+woxSNOTY/8zmIyrNVkI
8mP4G2gZqu1IXSTV9J3AZF21SkArfx48yVJXbZCAVgHloWe6U2m3aDK/tRBCeFe/NabgDUn7JKnD
LehnimZVcxbiA0HBdyTD2rc6MkocYJvHKKiCPFIRfRF05VgFib6N0oUn3rcunoOq04H3YG6bAIhX
NK0pRqalv436rVYDOgkWIwdzar7QAclg/wqJHuJnSYO6rEhH1GDdyXFwyFrlXPT9WwI9DeiByQKC
wQWt/Yi/WuDFqA07Yixvg6K4YYhCL4XoRl3f8CKpueIXBWtwSn7JYwU0Q1DOZd5f5xjYRCwlFCI1
tHVGQ94H7QSwR3LNMGAVVpZcdyDRcQVcKU1fcgR+8qpCrxVz9iwfMSzQvcCilZWar6qlIZkJ890X
qVHD4bKVkNGnJuCeRqivvlsqdW1nGlq+iAtQ1on7nWjm18AUBwVbb8RaH2YBj4eh1WDAplmB+13L
hDsICF2hwgXwbhh3dYny+Z+Hx3sPCfvHewwAUk6dAv9DZz1dxNYfDw/t9VrklhWC9bSol8ca5foI
NhPsheU1N2e6RYCNXl3W7PyFYDH3Oty0EsaUHxV0PMtLlnQq3JJa+Mux4+GK8XhIFu+OPyYZ2kK5
ePwQoZVp+fmL+8PD8uHBG5nafNuoEpqky/vm8vB49p/cnUmT28iaZf9KW++RhsExLXrRnKcYFSEp
tIEppBDmyTHj1/eBM18yU1X12mpbC8EAEKQYJAi4f9+956qFOqLp6h8k+jTb2y61pl7j+pq3lzOq
gLtkNaUVEZ3vKjih7D+Fse4fHTB9+0rDhw2vFYVGEIuTOsCdJ30fe8HRVV4V5VLx8KXS7VkMK2o7
6BIsqNyz1qlnFTDScdzI3MXUolbVztvit33qFX7bF0BHzxtLHn7bf9vEmlask4Q2UVku1stImyn7
YmdRnpYwjepT5QwuLZ5lp3Dtz1k1+dth+QZvX6uCz2eAuGDbL19zNi75NOpxZxw+5ynyLTzp7NNd
cvwa4V/J9epgddhvLyhTuHOOG8VXZLzixKuFvsDjzWWhNuMGe6500Xje+PepOsfUC15XSbr8Yqbl
4nSn2aRMU2otVakDWZsvN5Pu5zXVIIuMzTwM/FqdxR6u7EtOmR1Do6GQ5RLcurp+bVe30XVdffaJ
w9WcFj+ovmLpjynDlPIa3axTyo40tHdpletHcxb4LXS8rafralg7fHZeuLfJXuLPar+on5FauG7C
t1Atv6jCJrbEi5nUGJVPFxNJB58GP6JpAp2vNtWavmyKPkF1qbb9PkmZibbboHCdg1WVbxo1uXMZ
IyMY2QOXWD6ye91olXxB1llILiVmS4O9DvYpMtJno7mgyU+fvdje2zL4KgMyOl1tiLc1Q+ld2tZy
V7lBQssLbqaoXorSIivSy58KCxKpDfMc0d/E7bKz0uV6yWTOiadtiUsc9g69O2GjAoZDjQnGy5ID
RvQfprF4IDpnY8GsXhmza51sMnTrLkMfG0MbaaSfHI2RUUSYakfQ6zGk2SY9Dwuay+gDGtlmyR3S
QaHYukytKwIggIKhUrHD6kGnTO7Yunnuxv6tNxcpSQVbIgpls00yE41cOKUnZyh+8Qt/EdzojxKs
BlyFODp0up4h+uymDTr8qICr2jYYhQPHCVHITeLO94I1MGH6wGEf35sWI0JD0ugZVAJACltlNSdM
NavFpHdrk2Ik5daiuqi3nb8dox71F+z/7biygXgovWotLf9OPZap/AC1OvdetytH8zEoOdNmD/q2
sSzU5nXBtITEtJT7/OKXTJjOECE104mJ9L1TjdQo/Q63pMMvUOv9x1Gf+516oWbgPFZrcnGnpnIe
j8QU3h4LCoAEvYYSUe2rlym+Pjln9cRuefbtJW6bRYM4knDwfNPEJreyFGj2YUl0UF3hKstD9v3V
5VVrmZeg2XCGY0KJlhOqIHJn+SlwsvMbyQr67im/crXv9sBt05E+khAJ63jfFe7p9kCYTt/NJiEO
Ynk5taiaSqwNxnlEnfF5qc8lqdx4Ty4JYLsli0c44kLKhLdzl29KfQ+OF/OA+l5DREIo/AbyE8zl
vqRb9hfDAvFH7J15UoupK62TGUXhupezt+59N9gAHClX0iYBb0gq8+AxcLKX1jzj8vKk1vyKr/i3
fcI0cHkNJqr+UixGfP6MYrn9+oP6k8H41q4TJ9tgfirzOD5qswP9mUHkgIBIhXf0/JVqrc+J+s60
4RAuaVfCqaa93ZsHJq7hVvLTQCUe43ZV72BWF0TIW3++QTkIc0nuQQKz/O+jM9m7srLuLUTppyTT
mqPXf5uSoTsN3QS6Szf3wXKXNJ1Y7gR9E2v5W4FMc39M0rA9q+0xG0ngbgIYjckYxhl6P8RHbkgE
iSDV6eilH+2SJaUWgHVFfuiWO4Kea7I5h8lU7n09Ow3LPrVoWtDk0uXjNpYzTD1PPdDRiUWMp+4f
iVp2qZw2Uc659bejlhe6/Y/q/1JP/y/3eSpT5/YKak0977bvtnl7mdvbu+1Lan6sQUjNrHGTz8Ht
ldXBLtZ3Bm3qvd+eE2XQXWbD3N52XQ/RTAy1jt2iDgJkcJqXhJWqD51dJdMHc/Etl5Mbb7vFrA7o
mmvDcvZRvIrKg6B6soQ1ccw8vg5tGyHVS5zDPNAvWhJqyrCMN0LSBNHVKaPOXHUi3xaj693LIMbc
PyfY8IenhKYAogniXmKP2/9A+xE1zmJAL0oNVeVyH64Sl5sJyCGyW5Y3ocv+02ASPuF50zaMrRzp
rov9pKiW7EMUl15uxCf+BCJA25OV1/ExEjJxofYEyTE3xxZirfFoZK0fr7llr1paFCf1GtzFaZ8O
s93upZGdqizq9zHJIrIls+B/dD/AoIRP6fzfkOHK4R99gD+f8K90Vv0PYk9dWHECFuhfSDjf+cMh
XNVwTBfcvenYxK/+qwdg/WHrjuG5wvJUnZ/C/J9IOKH/YTmuTyI7eDkyW3nWf6cHAJ+OGj/xw2FZ
HH/+n/9tE8xqUQSh4SF8HSqEtSTB/60HMOVt2xdu7J0ItfpCzx2fJ1SyptDWXe1DuA+Szx43r4un
oTmMgVlElb2UfM3vGiPJLfDrbB9UJQClub9U3reIdtzRIuIljV/jmWlZlf3Cox4fGMABFMGUoRln
kWGkm3rt4Kax+WJBCx4rzzpXurzEPc3abngNpI7UsGBCCGHuhdqj9TS5WGEbWpfVsLAv4bI7hTaA
+ApogQ3eJ1F5jPJbuFIprsaQaXEokS3KfjwCyQ131sK/sQPREt1ibbXSzaksuvGxSN0Gr5jzhfxu
/aE0wfhmVratknC+t6nuJA4ytKAS1lNdOB+uk6G7j/qP2CZAYZb2hdyc8Sg8er/jHO7crMHDFUBT
EaWlnYWYDt3Qvg0xbYu4o3EJQWdtD8E+KIzxNUWiV1nizhRd/k7T51w2MbWgeXoag0I/Gl179Kys
pueZzpugNJN9MHkno+31XdhjYJK2e/QIvgf/SkXUqB5o4hSxSNa1P4JExo1jTXZ8lpU7Yw03uWdV
03yWqXUQ2XFqIXPXTCpHmjkRPW+4qBh6qpjmzPTuaJl5mTpf37oDRGQLc5boO/JdHLJ8ZPFNyOZ1
MuMO4BngnSxCOxvYP+sC/1CTOUyIq4QOrTlh/OgR1k4DxY4yZXApzVPnWAPm/+cuJxO4KbcJ6bO4
ib2EmrB7tqKtaRIT4Y+Dt3WZezChE78sCyFLMLTnQpOXZNT8C+KNnfM5bYtwP/vjXTbieJyz6B0G
3lJJ15k6pOapDe17YZf5rrDj8RCXH1hp8aiEdH5T3CF7PYH96Q442mY0En07bIwisI+maZyHGhZu
44bZNrFgHjMnAthmN9YuRsPV9+5PUNS4WwStbT0MfhpOPBysBfuThl4MzXtCgW2QLFdp7pNdoPzr
F9G+HdrGznP6bwwfxkMmmEyFc4mwyV5Z5dCSw1AebTf0zzNGnglXdFkGX8rpoQqb8MlJDhYOFSMC
fZRygu1rQ2Ba8r7aGnnhk/QYoJoBl/rqScreuutRP10S45eQYwaipgu2doF6TmpESDaUdMkclWcH
+vOZX9yIilw/56KCVu/LYtO2iJehkq0FPQ7kEbmDqv2HNjZy7/f5Wzi1AyKQbN4syscTBgfTd+E3
mcFFokDB/lVT4xsmTBW5t89ayPWIJh6GXAD7K5CCLBiISEdRTB27F5+KTBR3uZGHK89xhgMA8J2D
ggsAJRxH4eHAAygM8AWTdkuQ1sFu693o4qt3erGnaBOu4yEL8WqmX1uo64Hboy6wsS98i/FB7RrI
cT6aOzlw4TKmyYEJR2Yc7hhI+FSwAs6apPhmzHZ8GBJshhH4b8QM2VYvm6fMnH+JQN94aX4OYzT2
/gjG0dY/POZJTqnZazOAIRdM9WFM8h+8b9oqqXusyhirWt1gnyosvMVliU1oXlPgHplDNtG+jd9G
xPJp0GhbKOt8gbO3HfXoNeeivXKmFtMU4RCrjLCWlWzQKD/LEmvKHHSQ+J0xvdeewxqmWVHER7PK
HkQz9IiinR99FDH1MRI8z05dQNpBtzelnXmk9jGTE2BGBPs8ygb2FROmaitgLBYtLuNFnz84mofX
7sHxZUuHDF8w5EWdAmWabCct2vn1jAwo/1rNksgcB8YzoHl0QCCERD1fGhOPaFbOM7bYn3boYBBI
gSaaYbjLgYrSQZHfnJHzh8QfsapbCsGQIL/kH3Tdsn1ayPkooSEwEVtFlNIuTJNJIIvJXBj9iw7c
5j7tkN61Rqtt9J6qKaXzOOItl/2AD0iWYNZyEzeEadOB0T5mevHUFhnLlKOOsXX4SF3YSdMI9LeJ
rfAz99xdi5Bnlj40hpZ6fTJNlySJuCYV+btwtFdND87GMvsFR71yQpM2pNZ/qccOW6C/RkRBrpA0
3G3h44XImvCTn/fPRE/Yu3m05NYSdrrtuxpbQNRjSoLUNgULd47h3sZtdPMBSET/ebK84NQRf7Zu
TGIchsmhS1kZ0z5oRH6vu8RBWWZlb0VDtmDoQnOCAf0YpLLd0uG9GEHD6WNjQ5gTd3pMDcqixkQ+
TYwnpS07TEOh6588gQMglQhUxsq2NkyoENbUmrEWfm3uSS0+iLk6lDENiQnlie4Tll43mLmLaGFy
NklLGCfUxR7hFuBC5sUOBqYKBlccUAZG/VbtfC179SYvW2t9/arrGLO9sIm2Lhq4VTON/aZDmbBy
TIIb2pnPTc7Ggosss3syabj4Bu1ucORd3FUX9ATiTElYrkPMD07Dz8Qey+RhyAAAhtb9XPmkJGvk
9kQx9rU4RwAZH/ql7O5oLSEJPuNq7uzk2QxwgaoR1GpVAtmCAjcC5eCOPIM3KqMnZrwYCkWxSbW6
Prttjs4BWOFIjOLWk66/Nzr6ApkWr/0CmSSMv/ZISXiTxUCERl9wInjI3CLTu+sqQTvtkxYjFI0s
i3p+HL4E7gJHL+d67wRVvx6isTzIDrcNCsjMdoyLHdQoQpPEvhNVL/jqd3WljRfirHUCxOxjl5b2
1hmgdPEu84cmZhjgp/ZGQ3kfZtonD+3DUW89OEOaA/qtm7NL10x7RIIhmDcQnvVYgwZYJuyqcgwJ
Lek+tbgY3ZCZeDi7VEz6jPp7GE7Ee1VOswmiFrD9UkHtpPeTihr6SxoIS3X1VmcVC0/IBQHo6mOx
zZr+04ir+eR1kApr0qA4yzScV4hi1nZEIFe+hGM7lfUtSZFYJwVqZKuyAEtV2UFHcW7r5Gyrxbzg
/yk7f0/zAcaF3f/QZpJ7r0gnPV++7QytiVgm1bk9d4fFHeuMAN1EFAKliH2aQ11aAIjzqn3beNgR
atFaVF5c7gOpjWZCW2R0oTZtIV29t4zBqcXhZ1VvckQTzM+RMPFyqYePHQGXY08mm9W8ytxBw9zo
mGvla5ASLKY6CarmaWArT8oJSbntLWxJ7wKcD9/RP+O1TVU0WPapB9QipylmVTECcmOQJ7Vo/lqb
TEs74qyWfRDjgaYoUfrPVqAn5zoI0mPP9aToPGzpBWWwIkEJUNo6RjHGrztDVI/q7Q44yPcRdlAV
sqpiXtXCGsCerW7bTkia+lKBViVnlWDbV2FWHILlZz/GEpc5cxnurbI/omaWe5V3LVT5T602go83
1bORaCMKSLrxxegNED5LtQi9uganYFnN7CZd1XPtbVS5WfUJPLujPHZdqh2GKB/npcFAtPibKjdz
fmLoWArPt4W1TJYVm0zo+cYxaezNMy3la919qQDZqgy0lOHllH7oVVNvb7tSigIrsZQJjaVkpD4L
W30s6rNqTPtim+TjmUT8tPMpsqUgrhVbmkdsCHcpMzqrBQW/6Nx4v+quIGR6KCfuZwLiY8gcpSzq
/jT249pjsHMIaAucbgtfkuatZ265S/35Ndcq7URTSTuhwOGci/l91oifVQK3Wni9K7e603wg1Rr0
9TzUJMeA31LoL9WZUgsFAbuukRRO5X42YfFr7Vu7QMDUwiXzg5aeU+8YOHLtQzvIVR0TcVLzlzpx
dx9IGe5HMaPXQmf97LvDtFMP9suP3SL7ak0AlgmAY8ak1i1wN500v426TlzxYsv/ptaMiSTIlVy2
+zb8HHtDuFPfkfouECKBBUytfEcn4xP9aiB6QcIlp0aZ5saGs1ffzG/nbzNAKK6axfCw1GbUIS5y
T4bNR7Or8TSpE3nkqgGQYSK3UDIg8NQHwn1cXjt56lOCgNvjd0+66Mh04voRqL9S/b1iSZy//eVc
tqnLyOiYT/0GQQ4BP7r1s8w89N50XA9uazwZzIhd4UF5MiVjbwuzmz6LtyYM6R30UDVp7CO/e9UK
OgCJVxiY/IhrI7zzQ+db8SBTjNkwfSX7kgusF+IKLBCvpdKH+jRhjr8txgUH4BrxeSk/+yLrts5M
wQx3qe6W49qMbcK/EAxDQiAo4d4Mg0fpMHfTIm70JCyHCUlCmukcRSOey7b8BNaTOyatB4EWAbgg
dakcpI1f3I092VHFD8M1PtMPJrxMQwU7DPGXXP+cRFgdM6/6GvbFV9MNnHVi8RMw8uReRkUGqHl8
0jGFl3WyG0bMoaCpUfvTs3B6C+I0M08yyLi0w8DuXJqt+oxnJMw6UrInhj5u/0L5uDqTVHvXWoN3
CLPotTbQiS0DVV3QsNYhRB4NnftrqLfHznOLvUE+o0H4l597L4mV65hN4rP3ri1hOlOeH6bOG57t
jpSuyetPjRB3mfwxmk/e/ExvO94FpMyu6jy9RPb4zoQECbqm3WtdiAlM5AmIVGbrHjo+4i4x+gRu
SM1B4xuTn0jEQVH5OHnpTzTl9ConhG8yC783HYMVbUKvr3fpxbNHbz26/cFOqmdPHkE672szQD7t
OSUfV/uYuqThkDoxr0SebYMhv+tKiORz0t/p4+fAxX3Ths4dKdPrVkp+EgYKShwDEWNmMrCqV6qO
qPvpzeoJ4yovhSLUltBqF1/a98buXxrH+9bzIcwRzaxuIH3Ed+xPMktPXq4/1xmNH0T320rOP1KT
OXWfoONKhuZJkMSROPAxZOZDWsriz91IC6M3X6cgwJzuNwW9/Q8pLbnprPrYmZFLT717zKt+G5UY
RcZz6yd7fvC/mhh1l9/6Ef2lRWNpX+oE5LBNIFyHhNSoY3eb2LgWK715zita/6A1EuTNRYsex0yf
oSVb6zF17rIJVIKXFhf07werINY7n84pvpS0T8NVL8YfRWfcw5t8ncn8SA3/zXe6YI3jjhgc8mF0
CwxFVWN9rGBe6BiK0mFYMSbdS6f7Svf5mXdJtw7tOJIfb19gMCV/MNuNVjFvJqw3VEoWTzUzdzee
NxpfQwi+JhMMHNOtfjD6mXpNT2oyBiEAPXBQbAHqxcr9x3hsvlLrBl0UQEdpmq8yjILV0MDuMR0M
vZ6H9keG6NXGFE5MXMf7YtbeZEHOAGpKbgXHjkmPWzbuLvDwFkR1/13Hck+DptsiNYOqM3M5cDqD
PISsfewajxSEheS9+AlDxspaFp+JWn9pvALlI2xbOMf5JkF/srYkJhg+tZpxMiahvB/Q0jb0eNvw
MNkohxrR0hAa9Hrv9aQsJMWvrLaJwXGqr96i7Kx6f1saxkcLigBIOio2hlgr/C8NsCs/W3cVVKyw
xwAtENem8fNETti5y3vMJv3eSkHKVnnkH/TUwbXhaqdkqLWLboaXSCfJMRz05BFSKp1BklQa2332
I6LySmw3iOqBJ2Sju0Op/4uRBcCarq/X/EZdMzROY/4ZS8sT8+L5QqjipUS2gnqn+2V1PrLMmoKE
tL6PtiSTUupvZBSXkB/FuXNNgyxKbTV6SF476ycdHBd5zDxuvXDYgLBfk4y2ii0Pvh3xUQH8cwxc
Jq2FGmUvr13puBvcoHiN4+mxKajG5in2M70VxokB7GfuGnjjydXtp+IC0p+pmjsgO9KfsQW+O7oF
6tAm+Xt2Nee+zWxyy1DUZho+vDiHDdf2hz7tsepHlAXafMkN9n6B7Af54qBgJI+j25A2mq0JxsCR
VH1tqFhfuKxt4pFv0w7lL8oe006O1cYSaXXQg+BTzTXoVPj1rygbsJ0E3D5z+RFRRYFf+MujRbXR
iounZ+02FNkT+Pl0k6KaAWWsX1rZPYg6+8kt5tJwIdvlitjafu1674Nber+2Rgw+vi1OBvKDJPlJ
FtK0HWYQ+c7AvTFhTNYJa028YUP1apc0gqEstzR+SI0DBhRxkZuA1CkX6mWvheSGE9rjPxp9BwNb
4yrDqBbElj6YXAa9mPGo9u520oZv6GEMXsjsMn6WqZ3fO8UARSZ3MAx1g7vmfzIy9zFjYr1uvQre
uhisTS+2skN3Na4NIb7J0S0YZ3YDElT7oM8f0uMnnxuEPZVg7C1cfWuSVFdli2/epH6OOaQ71WX0
Vuo1jH74KjW42n7AczM301NgBw6em3jeWmMIcRSx10pYD6IjFK+v8YqnsDpK3QCpbTrPDX1d2JZp
cqjtg2XVw0VzvPfIt+80ZmFoimk2FuKlSGewEAmht3HJBS3s+scAg2Ynq8OAMHRt5uP9FC4icc7q
GIXcnAzTRViDze3L7HbRKcXJS+Zjdo65Sqw1BxaCkeF7I03sS2wj6iWenYL3Oqw6utvGc8ipnxk7
K3N3tjv8SK30pezuGrDtBLWTnpF1kb/uOxO6jo++KJ+pwDkkBMKtxL8SP079nphJ/USZDJgf8Xxr
NIJQNaXzFMfmY5RP3SYTX1Lq2yvVc1ULt0fLlxbwuorqhbSaF9xCWOVWbgunJ6E4VKEX3VILphcO
GW2KU27+4a98DKpzMAh97wYm2X6ds1wMx4NmZXfc5tZp1Pn32IWcVTYWn5L+PW7PgVnb25YhEaSF
wF4HlvUqWwx0FWbR1k2/+wGqYHoR8oDt5G02xnfGTVsjzL7pqA0GRAFPQVJurJ5xi4yfrIz307jD
zzESRyqVFy33BHgAGniB+G7bExQAKPJMlI+zzvQqbrMPjADPBHL2i7xwY1vJe2WKd4Kkua+25AiO
gqkmit6V52l3ZtwnEBmWHMUOTg3fCZfhFMe6GzLf1zqHrzMSmP/L9YAzEEWL/WwBAV9jjt7aubVt
Df8YOHDNzYxEYFTRlJKG/LM0zJIWa1NRzLSOCH5zSh7deRoJEooc8eAai+TbS7B75L6DXqKEbZUR
65NikmU20K7cHiL3KNP6Ejn+KtVzcuLdqNnF9vei7xHb6j/qisapz/eYV5G56xxobJXufx+qAu8p
bKl8TdUJdagOwNhbCubYMC5ufT/MFC18Wb7kmUvyqoaYNjKsBlRbhgYbMXJ7Utt6HbaUmlBifM4W
DZ9UdYQ8TrqT2r4tMDtwubC50mtKhQHqKTIG66obmJZXwJAAJVfN2TzONwBuJ2wB7akYiyd6IuOO
AQ//w7LrtuhxacPa85J1ufynyWhnzaEXENl18P1z/uZRythWJGBf28vj0uvGuIDVrPBme53EPfeV
ciG8tyEsgY6uw2lYFryBC97hYq/2685bYgrS43LEz1Y3DlRyGAjOk73EwZboR2rwoLKlM6I2Xacl
MaVEB0qxrD7FS0Ej0uu8OsAkWIV1nBxpdwHDKmYIjktBBL4AWgwFDf9rkRHvh6t1hjC2TOxV23sM
rGejzRipxdmLPZhyZ4/BcFKLepF3Ek/Nn+Voh2CZOCcJCSLRslBrt32lPjziU6Jt5gJZQs3Tn8Jg
wkfpYKG+bt92FhLis030tr7IOLK53crUqQ6azeRoHquIu3tAs0jaSXdttxPiDsqy8DAg1gkMoyzB
u97R3dISnqea7FU9N9d2u1j69mrfckRteu3B8l2xQXEuV2306FlEqdtth7XW6hLvpJsGf6IjxVVW
k2OiOFU6AhvUceHRpfPZN55xCtJBEIo6EEHiImxQ+5KQK6daM/CUI1FwKHAW3cci0tkWds1oQovg
ewY9EP/6XW2o3YLsl2PKNwatAmThspB/rf22yYAXRVMFvE0pfrRytDhlN0bDH6wv8h+1ULuntg2O
Y/nUNTO6XaYJ6E2z5N4QEZvkJJkEd7BIGSTg+LEMDJW8R4JljZOzLNSmWjh1m2xq+ZxW3ImJK+pQ
Qlz//7+9ieVDcjzbRQm/vA/1CGlNsKMZMkdDam8DBMm1BMo1VWs8QSFzrlVZ61/ykMnK7MKQiCOY
ygl5MPZE+K0+WsEBuJElK7Jjc1T5eUlJW+upZjdBezFMQk9GL/mejtk7Y6B1Zk0DXpjc2RhlDJCm
eC1bzpKU2J2oBD09p3pHp6cjpDfl4xoLkoyCibmERvOwj5t8a1Co2FmTOLfMaNqxsPdpz8tJLdr8
0jcj8839HAg0HTI8U/Ql4U8cZWy8lkb/oWX8BU7vkTScaHwKIHDolHLm9u4pXHJE3J7gLw0LW+3g
LvifrfXQhf7vpB7/N/vepP8Ue6hn/Kn1MEz/D8QcnoNixPpHBKDhmn8I4v90cvxM3ySD7y+5h2v8
YQmPw6n82BZeGZQgf8o9bB5Co8Gj+DSxSFvivyP3sFz+lr+pPZbcQcM0bGEgLuFtexb/09/VHp7b
U93odPExN+0vOU5Mj+h23vddlm2oF83f44RqOPYS+vidCaHEsJ5k0qBNdd1+Xy5ZIWRAPYXYmLcd
0c1b37bLTzSamycKnsT7YCRVi7BjJIsk395H4VR9CutK3HW294hOBkhK2/vtqiE0/nQ9WPOmU0c8
H0VaqvWUBKudhab3bq4oMWbl3W3hVn1550VtNNJM0RBiQFDY3B5Wa+oYtUaLXrswhbztLszgs3Rz
4K54KWgW1cbXzDXu7VpyPUzH82R03dskR9JeR9u5JwclO6U6MOXQbuNPQu9J+XDBGrkzERuFXkqw
fQEBANgODkEZvN52qf1qcduHIHjb1LZ/Uvu12GngLTxpVskcIqur8VwsC9yp41ltcqZlB1/m/2G/
Z6Y1LvYqo5G2HK0W1+0SX1lNw5kXopx6xLTZHVx1vH19Ft5wBNiwxlzZUHkqm+YpHChACrq66zwT
OX7JDoBMxBXmnE44c/7DahCTJSYqLTv6a8tNt7LwhjunyMc7tTYPJUU/ipXJeXlUPdDWJc1lG6+j
ngB8lKms32JS2jdB34fc5UPva5Wuw9yv3vygosDMaAXH6ngfjZixBrQ/b4aBa59s7ebsJZ34zFhy
7Q5V/TYiiDu4lgx36rCB+PmyFNazmzjD355eM2VZa1YYkTve2e6m0JDKUaN7vG4GcSrunQCmcB44
Paoi7hsr4T04jhnwA6l6zohaozTqe4xTS//BXhaMHM5RZ4jzbX8XFZRpzPBJ7VKLbp79B5GlZAXk
w5+vEfnMespwzNElJMOFDsFwwdrUA1Mn30hjSLz67QF1yG1fsySmWRGjB6a07rmxRLQ3mvqL2upm
AbBfrf6+HWkZD5EN6Z6xHuHuZMJMZhIvoRaFzM1ogxD2z221M8aRFGBXWmF3aZ/Vghn8nhRb9z4v
uva5q4z2LIv4qc795GdPSPakR/l3OliYrCsfFmmDmCIGYvNgVhGM7NHIz0EyVGc3Dse9XfrdOdQr
bXiN2g4SW2Dm2n3U6AU8lMkgWnmKH6+LrAAZn1GXue1a1jSPibGdkvZ+eyDu/fgRG9MY/fnc5cA8
aYDQIDVZJyYswbqtF4Kz/9LzBz2rhTD5njsnEtvbvhg6s58Afcm7sX2WlNMvuqddnxTE8A7dmGos
MS/i4ndzcUGBpjZousN0+dtqNDXiMvmVt0WE9ucjw/K0xNQoBIuIRIvJAtZItnB079F71+lU3iUd
1z28SRE5zuy3Q+ofXG4F+LUpFfvrcd0c/Pk4AW0/rdw4TX3U7rVW6KCHiLPEPL2sXxeDWe3DZnJJ
SE2N677Z5eqYBvJSLrvGMC8gA6Vfb09qI2mvf3vR4PoCJOc81KFh8TVGxaNHfWemvIgxka3rrrRr
IC66/VptZkZTPBJlmd+Ove1H8QNoQCOcyeI3fYJhFK9m0Qd3pH3564hIux9gmzQtm9/1RbCidXl6
500ZB1DEUXeF//8BOH7LCizn38YDj1fp5P8qupzMG7wQcBL032+yPqJKE5wC/5BWmr/fZPEvGGXL
2PbD8d3u0PKJX5B/GBfExHjhXJr8+zpvXzXTYNSH2CrFKzqX+2r5zDvARtNo2g9hxxdl9HZ51Cci
1OTyoNoXhQbT4LGITvMQ23c0Uo7wUFJMNUnyns00pjGi7as5/J5CSXrJ+np8qmARqy21GPojHPX8
5bpRQXOO5vixxYP+Yrc2XUHf7y7qwSoPiaMrJJkSy2tRglo1Tgmtm9bUQ5bZ2smaJ42ppp58mbP6
MYzy5Kehx1+RaDH2dGJrV8Spu6NGcMkjyi3VkOiPcYIvWWZWfAqa3rgT+VxtAegVr9RhUPs0Y7qf
sqX22JnpyRwQikV9L561joXrLf0lHGXHaUyWzT67z+fworbUYV6T1Zus4r+eGnLprocdOyNOV5Fp
8bV6jUDDmGh7v43dV5v4a0eG/XsQpiR/m/78ONdyPnd+iHYtH8v34H5wjW5r5KBz56xi+IMV//7f
nzSmyfDvHyMz3yWy3HaF7dkOql/jt5EZ4YZjDoUv/Dm4gP6zXqbPfWjMT1a4TROT6W3dL2Cvtn50
vCnfTUHTbq1kzF/0Km8vpCGHqyFMxrNVZ5wBswjOXE+A45JVDVdIM0hAgDB1e0CtqX3qOLX5277b
c3974D87+LaPEaaJ+989ZrFZbKtY2HeVSLUj8k48WL3oH3Otxj4vNPF1crtPvjWIXxLRFo7k8EeH
q5ZiT2jZlyFK8Um5DRZuqXsg2ZbtiCECPdRl73VV7XUwmO9NqhfXw5cD1X7fHEjZibvsMiQoJ2tT
b45VkFcPfgIJgnK6/9Ur24fJKIOPWKMv2NfVkdITbF5/0O/JSoWwkPTkRvc5m21O61Otjln9kFR4
sNRxatdEwYviV8JtjtYctwb7faxT/4IzL3+ZyzzaNmUPIy7R06cwZaFXgP6aklGBJGbzycJZ9ORB
mtjTr6yxK7JPHSe0WoMvAVJabarF4NUaIrEJft2/Xk6Mff7/CDuv5baRbQ0/EaqQw7kUKZJiFhUs
+QblNMg54+nP102PaWvPnl3l6uqEJi2SQPdafzg4s/Fg8CcHkTnoG8biAYUn4yWpsdkZbXsnC5PY
772fovmWi+f+bUDWZF8DVvmfh7s6wQJRDxWcDP9eUNZaPWjqO7sxvszpUO9tL/hBXkU7jm5nvTqg
pgMo1c+YoA5P4VTcZ7GlXAhhFPvSM1AjakPtq+2YkHtd/ZMzZxbmkQHatkGoPvFw+SYn6En6o7Ss
5olURvWAZTK2MIqhQGN2QXUN2lcPxRjwcd5wshO33PP0mdFgZyBd4z+HmaueLXIA8QB5Zux+pjw8
TLZeoN4Y6g9DowdHtsbhE9izc1SE6qEy7fAJK15vEzsYn8hBWfRKfZ5qhOFk6zajIshMrpyrfq0h
Z0A58q9rtLHQ1dAz/R7IKSqDLsDI7bUaF5q7VQw4mWh//arCQRsmZe1ABryvrE559XuS9BzjiOKH
rvKqAo1mq8rTQI7aNUanjqsg/ZsrlwELbkvM6nMwZ//rtvXnXctRedABu8LuXojCca798zyJJu4Y
kezPfyS6158LvYd8HfvN1zJB1AFCEZmWoxZlKAz3ATDk1kHUtivMbRvjS5G65DciY1SBmKXFSj7d
3CQ1tigLpNuozwtvRRAPZxkHlqmd5MP9v799V/jd38gPJm9fsB9Mstaay03XFU/y38kPaVZ5M1zw
75haHyovL15HQjJd6hpvjQEIOh9QPbcNw3yLVU6sfV9xoODA/FxhvzVDCXgzXCMiTWK497LpdwWy
9oKE6irKo2MFT9ery9xZmYizrOXaECseGwTUsdPMh8/RSIgsyPAsVGsdoTVZvbZbB1aXGEmsqkQ/
ppyaHRBOBe+4HC38osCDOyQj0lg4DcWdxZswuwdUdMBpjn3i7qLUca4FUi8EYWV7iAEmzCXCjH1G
ckA+/UyM56K2dd9MjWj6qBfjg1eU9RO/oe9yQs2vGy8gxb3Mc4pPXQHqtwE8+56CFTYjD8RAEwpE
Pbc4CxGKF1i86ipvSuNe7e3fm+ZEgCo2cJp3zOAAyiQ8yJosQmK+pCAgeX4YiOYg2/77x2//yX2R
Hz9nXkPlyWNgZCnHf/v4NSOYVG+MbYjTbm0fLQwggx7A6ZipwCqj6WJ4LQWkmmUIkmtliaYcSJX2
Ptbt6TotaAb/AZwhMbwBzUxNfQDIAYv/EY6d/5jUobdTu+y1L1z/0ZwH/3HSkFOyAg8jurTAKUHN
sQtJ7JhEk7hCTpyD4BP3V2snr5D9ONeKVWVHHpiuXFW25BVy1UwLdTTO/14lnGokzy3QAHJeBLW9
CpoVyT8UJsEqmkjPiaooZE0Wg4sA5WCz/yddSBVpmyX68NamA3e0+vdPQdP/82Mg8GUidmYSzyDI
/eEmokc54PPI0r+jIFQvIr9KTlmdXjzca7dOGSQnWfSTlpziCDHsonTLleyTc2VN0H7uB82DmiSu
uA2MFYyKPpzePvRPJJGO5fD0oTsRr64HMUjpKQTKTEvOkEUD5elOTw1i67/e1rVm9Anaea1yffXb
aINl80ZvYTTc+mQNiacEEZOfb1d23V5MIVEE9kvZ3fojswWti7/sGoYm9MUhpGgTshbX9seqnODL
tMbH6m+XYeeBjcZ/LCYWb8EcLu0SX9mOpPUBXAR4ZlGDNQVZaTyQ9niKxuDJEESrqmiqO3fALtoK
26nHRzV093LEJgy5l82J+NSqHTDWSGIXtKgSDi+Nrn2avSa4EIEajyiQqHeOMqvvaeY1C61PtP0c
uPlzmeo72c9hGpgY2fVNFkbaOzntSe/rN5so1UOp1cpSzvqHVbW8mpf//sXV7f98fHgAxVTXtnSe
IdzP/nx8xEWhJUOvZ98JevAJ2/44ozEE8DsZ6lVL2mknW0Wsh+oy1EFpEXHFDkFM+W1kwF7HT6tr
VzupkYpZFelAhGegPPyaDLnMu85pyiTbTzGoeXTp1uogjGuTDjECjMS1eXAf0Rdk/+NgjuzkHqBD
usj/NVsICBhg5NCPdVGUs40vITmBpeyT85KWrIhq291a9sGn2WU8jx/cGq+wXBusnazdCtlnh2G+
4hYNc0fMc/QK1esPc27N34YtNLU2wC62cwTd/MP6H5pygQ99VcMjcbKXH7rlVK9tnW3K32g3q6OC
BmGu7GUtiprXPrGU9Yf+UUy79Qm6AdomptiaEEe+Xf9h3mBiS4F+oLX8MFAUlQ/oQazaBFgluLxb
VEp+dcoVgZtoG484WthZyIORv8MvnMjp7OGTktTNSmnpl4MuEleI4hiRdZ13u4Lo26OPls761nW7
TK6Jd1LkPxHdVfcu7+Uelb3htdWtd0OEvpMRXQniDF/sHpANQQR09olcnkeob7XtVp+hcczLdKo5
YXSY6IAthnBg+va7R6BGHvvtFDU9JVTTp1Efko1Txe0mj0PEwyr/pPvzpnSd8lVpmuBUpu175hfV
axwk5b6rQB3IZheFEMOSWl9c52advq67Ob5PxOShBt+0z6KiQlatG87GGNcPEyri69JSoid0+zuO
M6nzXfXeYxcPlrTSSEko0XxxK9TC+hh7CpiP4onegeM0yYPZcY3hiuizYrx7pwjxa3GB7CLYjwFi
WHXLAHbrRQ74gYFDYREe5Ix+BD4xEOICH1/hDe/FRInh2tTL6x1vtMYeBBdRoEmrOMpzp5SFHL3d
GW8DCc8WSycufesa5CK3G+rtlW59cjZSeD+XB9HyIJ/bwYxDz9B62I/I5/q1LZ7ok2aR09DQlpVT
RNft8f9PuwE577Y5+LDc7Vr+BOgmy7apDeH/2CwY2scdu2WQq9UsoVrqsHf/cMtVtEBxitQxvgVw
a+0adDXqDkm/STK3RMdWtL0oDM9NBW9wjNtic+10K7c8jHN977RT4t6FoRGeZxU1lWkiNiIvaRNE
6OpiNkmiDvGpMsGs5+zIl4aCgJfskwX8X/Q/I4hpcsASo06tByi1zz553n9/yhhi9/PHGQWut2WL
f7prkVkUD6HfNqlGnTaIwyTNN7MOHpCPKPcogoFrqeIfY+3N6sqqGnQuZTXwPrVwTbc8G9RvgeI/
Fzy3XrUQ4zp/tLxd4zmIhbqlibdjoePVXIU7hPVRlIYDeICk5j3D4lpFoeq+5VAfNr2Da9rohN5b
a3ZfSr+xzwhupo+BF7wT1n/89/+ryIF+/L9q6OSiG25qqmZ/jJxqXoKKpq7m3+wYV4E6Hu2LDwB8
TkL7LFuq6urrnMjFIlVQFlxkdvEYaHy0cjSDLbZN9azGW8cxV0kVI//qz/5unCp/J2ulMZx6dSYQ
JfrJeNq4M4iqLKypwWNgUrdDYPkkJWx/Wyk93ntJq677om1PYYSqPApZ6bMbVsGi80rzrqtxuA6R
geN1rSjYBzYFkVRlJ2uybzb1+KFz/PWt6zZNzu2AYpKhF9cqtVgriqCvTlH1wrbTWjlulK8QV1Ne
2wm8emr6WPyKpmlonxSkC0+ypepLWOjtqzeqxrmr5kd2oPFVzvnb+H/Bj+L8DxHuj2lkR7U8vpBs
iFR28zrSwX9+J31FQ2O0tpSvEYh5JGaUz0ba58DSKHxrTEnQxGfepidEpjP1EKk5QiV2juFanD/W
XZCdAFBiaVH5waL1A/scoQoT9egodd0Xa1D8k1xLEwviHEAqwayPt9ewIj5Tly2mXE/2K1H9EuCd
2Sb6/NiVAVihyvd2nW9puyJuZ3zJbP2SxhkO50M/fBlabZOlhfmXmw7rPLXdL/oAoiywvAC3sLld
9bDAd2ritPc9akRL0y6Ot3SQOVe8VUODz/krbQTa8OIh9ryXKaLJy7tDqlX/eFHUtWBbxAXQzAzS
fqSeFHfsDuJV2jDVEBGfkt9fwVKqc2QNw6KsivYCqaA71FF9jBK1vcgufhS4tIUG2uRiBij0YkUY
JRhx6wGzsjf9+keeoHQO+dl7HA33aeBX9VbbzbzqoMXyq+rstyrsDn3vxU8jevmnesD1qhT9PRL3
99B204fch5EeJykcWQUqsznhhdYOyuFWhKr9s1m3I4S4nhj7U6j3BuS7vwvdN41d2lkeeuoBmuQp
PqCyT04RYORd2GBunagCzBIX3Sf9W+1ACFHbajpkFZrIsqko5biqjQmieB0Zn2q2BHdDnwfHn9cU
QWVetCC01+EQVlg8IrGY8t/4hj3ArJbqZ0ibdzCd+31fd8WTPRHeUOGAV5Ml5IgUbEuGdnoB/LDJ
yLl8Nsi+3CtGkj0UCL28xcAQ5PwsRJwVXReTLSWXwx0UF7/nSLxtCOR2V1DNf/8Farr68UnIr86x
5DPQc3X3moX67blgBUNZZ11dfHUbznBG6donTRTVHMLgyNQYpU2aQ1cigoGW6aZ2eU7c5oVuOexQ
kd5Xg9HusJpCGccZtXWA5AO2bMN93Ovzl9jD2GZQ3QCNa3/aGlP+ECh6fc4tmwdSbj+gcNecZRfO
RbiVWA2+Tb/65IA12/yA0/7g+1xZwa++q7NCWyFYJlwWAe/vSBcMOy10kTLowZHIZhCUIOHtehp2
16rste0Gh4bfJshqCRMxjWOcQ8RCrSius8XVHrJ9d7Gf2LvehLZjKn75ZI4Y+zaJy85hytVLUNv4
Xc/IC1uQpoGNF+FeFj4T91OJQxWJjBxZEwZkn6y5YvS/9hnJkOx8+/k2S04lRwbhUUXEISwblRRk
B05bqVQMM1MhKmv7+oMljme+OLzZZbtqfA2IiuianLQ4Kdm8NERLdjV9nsJkAfob6X581p2Bxz4H
UaNopvcKYtHGDDAR7kp7eg+jcAfRq3r208Qk7Weg6yqm8cFgjAAD6IgstHHpa/Mi+0HDDPc1zicP
sqlzphP4UivG2hUvEy8ukl1sQUpDCTh8bkXRw7UG3fN07QlhFQTpWILura0TCOJyF1rtTh+7mo+A
QjH5bNJwiLezZtdPTRiAMYyhoMjRcO5BN6hT+aC4mrWc4iA6AlOpt82YFus2T7qLPqveHUd0/+uA
CnmEXu8P264+kdOuPw3NYC1VcVEVKs3CDux4lQYRbjR6nXA0lFUn55R4LRTy8AtZNaAyrMsYaWRi
2BX0eMt0yUJ5m8BsEwzRA5QzXCXbyNxO3pNxtMA5rWXiR83yAaGTaeuCyvnEJgK5lNlDojd05ydC
uMdchC4CP7fuk1YZl+bsgvQcZ+ccmq231yzlQbaqsnDOsuZiJemphX1004isBLb0iTphgCLvuW40
9ZtWj97lfddCDOfngGxn6PLNU6nvPtyfI8u4DN1oQW6MSp5RGfKxXjE8OgUw86DWo5fUI9HbJln4
bhb2dwchhm9jMW17N/MxPRwelQT98y6hgduIf5SFW9nZPvYRC3d6y7gOKIrlH4tce4tmg2S2HFA6
Tz+WVb/2ck/d+9NMgXLVXjbdNp07sA20a0QQN5VTnq/zRNd1VLb5eajXS+Q8vmJnuRTEg1Mk1Ne1
MDYXQkD/SRYaG31gXxe7IAPlC53awU5q2AtMCIoQm05N6NzS6vy8f6rq+KuVopWiGQQ9S9fyT7Lw
qrhZusBQ7m99nZ0op8HHLyFrbGSQ/p7rJI44tfY/eCXlpKsVZ07u5Rm6E2jAyE45Gfec+KGOc5z5
ivYBIEj6NhneBl1bcl8Elc8Y33yV3XFkYjyXtd1KNnu+6ABTsdxCBsl99lDDkP2t6yBvmkbJEsG8
FKcW4MpTEg1CMZ2Drl1onwul9IilciPALMQ7lzlMRSKo9Rc/IQ0PfAexGRu7cQQffd5vP6zMqY+W
o6/gMCiKRLfRNLi1R2XGwmuogmUvhjM5HMRlt0tsHXuB0kkfulRX7qtYyc+Op+AdWivR93ZeOBCK
vpHjHRemH3WnIm5sMqsdz7AkdV7HbHyUMyMdQunguS8W8i3w0fx068Hv+nOtwMUeDaT22RlmJHxS
zalWsmqOCdYpsjqaOCpD73hQTWES1H/rHD6ZxrP7Byewq5cqgyNppwMSEhwaXzCSbu8HniArtq31
SzG5/CFD3O7kqJcNPPd9S8V3jFHHrZOHxkZjWTabjFuaqSE2Lpthr+b7rmefIps5H5iTmjYUGFhy
Zt6HPzyUNjt/wLhM9QnWuK7zOfZz9Ds0F3H+BpUYy9dQ2Gn6YqugvbwZtAWaC9hbOcdqKsP7wSt0
+CxCy8sppy9Nq+662lA+J7r5QEoseLab0D3PxnRPiiRGN1dJ3n27yQ66EofPhYq4jdWZ+KrlZv5A
CnbaFZbgSmZ7WWjk+6412exwNtgPorhNUXx7vNdQPAKwEEwrLRdM3JEElyiIfLc7M4xJdbWuTUIr
Q0Bbqc1uYxAwOMkCkl300Oftl1uXrM1Kra3MqMDKIcvaJf5J0+dM904AcZLn1omqnewPRH+sKicl
mTA9ro3dAGRnWQeJvwinsDgSUC6OsobdcXFM++nn6CSask+OepAosAKo5zezCcuFPqnWEWOm5lCT
8looZVN97WsMxks7e5+Crl41Oj5fVlnpT0Dhv+gzO2DgopvQa+tjMcX1UdbQwXBgh7v2glgZn5Pi
MixHXBsB5SawMGMXl9wG5MWIHkG5daZ8LQdk33UF5AieHLZoaxN5FI/HGAjd6AS+jpx1BXFNNpET
H65NJFoKhFHK/VCP/hYy3LRrywEBEc1JznPZD0SgMUJzOC4jIDJ256Z1sGbWIotwS2y8wMyqiEkK
FuGfTaW2h5WPrvQ+++K7BV/iKjOeVb2I3nvDHBdZDqLYbFN7NVatuStStdl52JusU1ctH4FrGIu5
sgmAR2Gx5pebnnrPfM0jtNAM0ZJdyNenp9Tp4gWCxTW6XqTC+bMwnIVJde9CkUahrDq4pR1etKGf
163tqCsgzd17mKXAyezuWYt6Z1+qaQGfrerfWyeFqtlF4yHC2eOp1dG9xen2Xc9RDhsRbt3Iy8Hv
gPPP48dKidcycU+Awt3KZL0ssIjzrk05AIeKXP5tjpn6SIZa1b2mdOaTbsarPu3bTym/z10G3ApP
8LD9FBtDuRpQM7qO8lFqeKoPDltPRtUcM3AD5rrZVv45r8D1xZN6KNDqA4pV+GfSsvGhsMlfi5bs
kkWev09ITQl6oH+eFa98SFLvrCZ5tKz0rHjwq6Z51TMLWcisdnDwpJnq45d2GqyjbOW+vlHVKr7I
lqvcB87YPamZjVpBVS2N0rb3zTTYe5Gjw4NMVGVbFtEw4qZQN+n9baIc+NDsHHgafgOr9Nd6t0U+
9P3Tmm1FDlQdupB9CLTXTg+iDb4J7V1EYCW5T9k3L9DIy+7V5NNkd/b3tudnZRpRcEcw7VRFqfLe
eBaMZuwrL4P4tvaDOu2mtCTyjnDOSpvUZOOPxLlHLc92Fgr5GKD00+fAik91oJTPsj8Ko5/9uZae
LPZJF73/0iLdf65Gwm5lOdZfW6s6Osi9vlp+w2Y95wzWTO70WhN/kBMUWyibaeZ4iqZY29tzh6xN
FDRfEbS7G8GmYd1iQzONXdyUod1e7BFPQHmpC0U20LPyaQwa48FEYWCFtvT4Phf9Qk4wEILDnmMu
SUaazrE0AFXn4l0NqbkJC4SPSG1i8RCDBZeAcFlI/LeEisvabeDDvA9NObmKcKSGgB7ALGfR2wIf
1ru9hs6GHmTeXOJ8hGifVUzjpqmm9t2tV0XfJZ8b2wACi4IjoAE3+UyQB3c1ZyIWamAkMWB0L6dl
RYuMmDU8+3YabXNDUe8i/FB34+DUu0hNmt2t2Yu+xFU6NjiiKtvXib8uufWVxYi5XVJj9/cPk8MW
W9vaghas4bcXJQbfAt3Tnrsm/haWVn4wRaue8HNOBmvetAqu0ErEIwsd1zZzFjKgxJ/HQu4t8n8L
ObljtKsiO7wGmVyPyFvcRJ+uEaTbBdd2rAS7RkxW51Jd8pPGqh2RRTJ8XcjZcf5ZE30KHPS/TANv
jmjy9kKQdE80wtvL5q0oAoDvrfbj1vNhFjoOqLu36QDMDeGQumguicDGYf+oA+dru61souFmsrlE
qcAb8vzZrt0c3JXyHuMjclcZMx7bRaodFC1Rl0rh5e9pVW/DxLe/T6PzatjB8JoHNopodaPv4sxR
D11UqcsGGVQMejJlqzsZCG0fQZPcsJWTbfY/i9HEq2rg1LK2tTQ4y4FWGdqT2q1kY4qFloUz1cOK
oN228dBTagPEGZCP/KG1MCa99K8+Cn9Eqkt2S0k4FYTzfAhJxm3recjWszuUF6CJITx8s/iajiiL
iovYI51bDIXf1AaDMi+3phNOF5y0R/NeQyQ69IUSgjK3X6t+JRHPUYUx1Yim79EWqD7k/B+mYi4e
TSXFLMbM9a/trJzCNvFf8G801xZuQRty6PWL6fqXJrfLz6NjvcxqVlycpM8vquOyUagMvCVFUw4g
JL3J4GQcZZfiZGTvSQS2xidOy+AetPK7ljSf6syH7OI07crwgnGrzsl84miI4Wc05t/MYufOSfU9
6yuS1J6WPKa+Uj3w1huEI/XsGWM14ULAlGay1wbKkO9QOexlUDn+Hqk+dz/wuEMUcm7frT7byNcl
IM4XlT3qpbTwx21yfziO9vyzKIB37bKgh07xd7/njjHBpBiEf8WxCWOKvyff5kwD6YJi0hDnSKzH
CA2tdTxW4StbPRUHRqyUrk23cRdpyH9CNmctxnTCx7dJNq0Ed9O+Ub0dwbTw1WrBN1RaUh/kaNT6
bwSknSO30uiVYzAWTU53vi5Eoj3IguQiL9QMG9+vNntEMQ3fefHwzkhhDYmCRIV4aMu+bojJmtb2
4dYl+wHJDRXR5BZBSg58cXuBExyugWt+QTAW+ChavdVDkc7fAA7P6P432amo+KFUhVG9dpPwsEsa
7/tEklmfCkArldEcOyLJn6Pcwm16rrqL74uDoALUFlXcfOcRvFjjz9U+ElVXFyqA02U6uz6O9hNY
ngqsNQ4P8UUWXpc+qCChjtdW1BCntZUHbHth1otZroLBsRH3KMi1yMRAAlWsZDzIwtdbVLJldfLe
+jlezU3gvxbQv3cDygZolM7ea6RjZqvnWHProunh+bzg6+U9yNHaQFsiN92jvNRK8TlTCZcR+Cgv
RmpdJ9luqe9LI0GTQCxRBHa6QZY7uFdboefC1mQeTAzCisnTVlPpVBhyYSVoxPBvORVGzV6NC1hp
cqjwCpxRxXxDfgTZVGrLIM30RcNG6KR1yAshQPQoW4UVtKc/+1V9mCz2fszV0xRCM3ONUG+u08Cs
/raG7JddYzQNe0JVL4WaIbPBYYgsln7fd+TQHT2LPo1zeu3P1BF/7aJAYEj0/zlf9vd1UTzXcMJx
LPJ3Xd+BIhc1PQNerqdwdZSEYPk4KfOmqGZuTL82nYjXGPt5qHayy3XQ2ZBf2drftmT4HqqyUmrS
K8On/7q9kwN6a6H+oYXsi/7YT962gl0yYG1lIWnW2G8ETYZ3IuA9KoCYlzuiGUbDifgoG6E01g9B
Q6pH9hsJnsZqPfNsU+38uWefX3PeCHTjRQmzCJKbCbskU5X3RFc+135vPRqekaDvUHMQEP22y0aO
o3lJQAvHeL3o7e2gev6Wrx6B7l+8jUZz0kWaTO1GAl3ZbyhnZCH4lkP0kNyPMlbr1Tzo41L2YWym
oxfTNfda1d8DRtHP9VhbT3GKgZbl1dWaP6/1RNBc3VW2gbpVqZhPcsqvC0bgnByVYyCanpo9j9gD
zboTPeqildTcE/GifY6VYb5rGmfb2zNhu7wd/WPmZD40o+w8WnqxBeewzdO03aGYjwJX2R4mAceT
hS4OXonlvPlDj9+bhOmJA1ooCpug1gLEZ0KChhQeqo0KsnXB5C3zotO2hj8erk0ZP0RE5hCVNnxt
EVKsZ50bquvCrMa9hU2Q/yQLIJ2fjNGuoBV4/tOcaKifmAbyoaLZ+exYzFL5bCYtMg5BWa7YXU1n
ORfbX28Rz51yXc2IRNzZwRWHNKvyZOi9/jR/GwfVrhfKVKh3thn1W0RqrZVXeyihxa85+Jy/VDR5
NM9q3wLI4ksnt7/bUWMu9TjjeB0lyGv0pn1Utbh5rHOzftTC7tqVo1FxndGOrXOUg3KauAg/N3jq
U7nhjAeEDjqwu3fQ56iXkRY9qbVabNjQzIDrBNBDDl9nVto8L0fDaBa/XSknWUGAaWGnLEbCape6
MR4z9MjfZpWjPuEj9HVEE77A55Sb1xl99+ssrSWm5rbAziMOiqJgT8OXcUaA6daXB3n4QIa0gsbY
msqdms6Ir4DtHWO2pUMT7fzRDneyKQvkX9DgAPKKGmjJVlh2asjzhCtZRWoAB3tZlVe2K/Kb5aZt
7GqDHUGDzHEI/9Z0+u9Ao6jo/Vc1VQED1EZzav1u2CI/R/wB65SXplc+k5rov+uxjiyC9pilqrrF
RbkL1l1vkULHqhzZvzo8EKtjQ9V389kYsEfV69x46WEwZKmlnq1cNV5GWoloybEBxo0cU8VMMVbW
iXYd+8/r5JgmMNC/rjO9FDR5mIQ40Za4P485GbUJBWNQ5kgDYenzVBgIExcCzmQr6BkTE4zt9r7L
IvPrAC4KLYNMPytzXeyGpELhFzzM54q9WTkbX7tAfOQqsYy+j5IjMFPU7sSAZoQLW+PEVA/8aOom
NLaR1fIFrRwehWLtNB5OY6BEryFiZGt90IqN1iYKkmkIfBqBaW3jKrO2DUK019poFxtfGcKNUWQC
+COm3EZl7XZZaJYqfDI/PrJdvxsrw34LHB1/lCQZ16OX+m9jpt2FuZl94THV3usoDG5tbs/P/JnO
Nje+O1TPUJKK5/7Zr0PAaUmnrrxJ6Z+VOBmJnDf5Qo72agMfkXCEkTtYtFdusxg6I7lY0Guf4ckT
CFbNeXdbqXHAqxdiYeYjXGfUu9pPun3meQbKY1j3YSlOs3H48EXRu7bRYn5M9TpR1BA4eUVLal7f
5slaNQePoO2g2pf1K7f95q9axBxgNnxny9vf9ZGXPpc2OoFWiNwxdsHqzsTMHOn48ZjUzviIhv6E
G2LNlgiggOyShTVWCz1supNsEcEeH6+j8oKwZofQq+3itkbtcftOqxGDI5aVRWS60w5FtFfZyriV
HLVyACQkqMAA1J1dL+jCrShuzUxBzUlto3UgGcVyAFy/2q5MwR6WbVkg4piAIa+QHGeBj6v+1o6j
4FLppgsh3co2GiDipeYo6qupA8OwW61f+0GrvSIeWwG9Ga1tNWvYGIjgeqCDVArzCOv1PMxeQseb
1yniP8vQztOXOK/0BzusMXAe1PSlt5Jwb+dGfXdthrCUdK94ka1KAb3rVaieo5dZ7erYqHaydiuU
yCVFItsxuSz3OrMJumoXt218F5XIFdtK9+x7SJpkQYtDfRM323p0UT0Wzdi20l2u59ZdpWbjSxEi
xeCbQh1QjDqj4u77EeuX1LaGlyFyrQOSEt9y0coJdxzjeHqVY22VGicvKs/ywiTwjfMUhDs5hhSZ
9Vg5CjJqLFqUpXPBTge/Mlbxcp54bf5DDo1mmLyg8I6rfIQ3a7LJncx8lvPyqbuLayKi8rWdwVyS
ZneXYYcutYGSzIs/TA+JRaoStkDxMofEJwuvOcoxNwYGrMdjspeD/MyzRebVMWpCXKk4UbE02VFv
ZLPoiRPgXq+uzFgj71+6u9wvo0P5ZzFNy14dtL3snru6JEJtzj+nxRqkKSQcll0Q6RirikvVWGHO
3M7zJtXrx59NeaEcl1fHXayi6ol2DhEZb1vag7plO0DMiUc2kB4rNfYGouYLhWT6svUNj49KdA44
Z4E7lZNcPL5MFYOraNDnw62Y0WY76LGZbkH4PWiiJQdlfzIR/4Yh7tXrYTbRPBTDWIMAir1NIn4e
3Tc1yuts8v7qMW1YkfIFqTtoybIY7XQvizAAGN5fsY+ydLs2uw5lVX6JJkfocfyaI6uKEmd7hz92
4UzjCTnsHm3YACMwM25eo0pIOnpWQDyGZq1XF7Rq4rNsoSC8nI1+emL3wlGj2CdBhVRDXRVLXydB
jm27Ie5Y5mOItetqQpR9GXsI6i/Y6uSImRXIG5t85xaZQ6Y9UMmbXdta7Z3CzJ33mambj3Idt+QB
nhvnWaxXxFF7tCYfyDkvIbsgXM3bKWn/kl3XfmyR10WI37Z8E7KvdwtovT1e0GGvFSvNG0x2Tdwj
kzloTgFau4npGwdcAJtTLQrZryBBEWqqcZBTzWpA6o6/1LXvNk1e9Wuu7M/cCUl+ne99V0bTZ99H
0EArMOTGzngzdh4ShXD7ZD8S2/ObW8/txlKrbuWZ6DSyUQn3ZhUjpVhV5rrL+v4y4Xx1CbVN6Lbm
o+xhh6JviHOi6jV7frqIcxWTctdqsC51+osJiO+scf6/jgIIgnwUoagnLw6z5EcPlBjlzylBp7V6
GDFOeDS6NIFYaENc4UahZZH7En6RnU3kdk9oB5F84YJ8JFxR2O1Ojtns90+eMn2SYwHh2oOuI/ba
tZF+cXvrNZjr7zpOaM9xFdhPpb1qlNZrFyz3oni+cjDFmJ02Dnq0RbuRU3vXmNeIlTTcLBjNZt/b
/1pHnxq5TpywXx0iqMONpp8McTKqxGmpzI0nLR6Mg2wFakssqB0H7H84LGFlVx/FfDlYiPlqY32c
T/x2uJeDvjHXR2dCqC4LAS2lfowT4OiiYY9vfTmU5oWHlHlBrsC6i/+fs/NYclxX0vATMYLebOVt
qVS+esNoS29B//TzEerTOtNzZxazYRAJgJKqJBLI/M3oFfvZTOkp1/TgMpbRTnbKYSFKXCsRkI6/
z7L65wKy2lXO0Uuj3U7JaC3vkwatfnJ9PT7LOXiuuwd3fmFzfs2/Xlg2gzg+JXX0atuddqmtWqzU
JPTfkEv5hWbp9DM0XgrFSGFewzzWXH36bCLcxIfJAHzEY2ZT1dZ0TAqfxJrCJqgAIXmNnLFZ9o5r
vfnlbOzeIf8wZM9iPtQBOpieAkImL9Ls2XNZSCA0fZItOcKpBH5Antns5SxcZOJTPXrfHIxZERN0
CrbMSdWC1HJ6rGhRitaTMHno3EHfZ053ARExqLgezcfI94Kzpn7KEbcQ1MvkQbYrqkwg49SjNodk
3J7YnORxNazUou0uhSHYgqRJ9TkJdIgrVRsPQhj+e1+/uPjnfKKk7u/6rkEeN0oqcpAppJhkEtxC
FUwUvLJ8KuaD6TfqIpzCci9jhqaR8GUb1LrBE0S84sknCQu6o+gQ+KRPjioReoCYUZ2tvjMuxnyw
cpy1egsJcBkTWoKNMw/7ixM6VzYu+uEeqozWfIi0qy5YFyzk9BKoOD/4bMkvGkrNj8lOrJM8KK5H
qkueFl3FaWEG4ypjd7S8DxJD+3s49V6LFeg/zTBo9wOV2b3px9+5b+DQElDxHCb0cP0w4hdcdM8Q
fpEedlX/a247W003lF9W522UQK2+jTb2NlmTWc9jmHjrSXHsU2wI7RChpzTDqoMrkgvYKwfgtKyV
MQjnM0wzd6PF1rDV5iY6aADabOvdNXxnH3cajgYJRfYiRJIinXxjZ6WK8e4F+SsUQ+tRH/L4ZaK6
KsMiCeOjEuZo1s6jAsP3VlmXmf/nJKNM8qU1oRI8kJwutfCbHVo4nDSNwa9hDC5BHixolB/sKz9N
FVRNZ1rWU1X5JxmuNXgJY40Faxul1UeeILpcDr1NgXmI3qjE3GYPGE1tuKe3j6mbHQaKMZ+kYlDw
ACe0wao4+DTG8NHvweQp3EYvpPErJHWIo3aDo8qgz8nNIPyspk0fo9Ib5prNQmNCf77AgRzVI20N
3hLTHBIoHTvGc6fp2F3M1W1sLBP0XIz4DHI2eeHxcpRl7hpdXkxRG2sri+Pw25Y9VZ63BtT7cSwR
9pPDDNg/8N7qHM+hTruOo/UhL1sVSbZGAgko0/wq7drFjvtTpOhRIRIZr2VlvZv8TyrbPblPIbij
ThjmzhX6qVSQ4gUdsBfjN6tT43GhGeNznITGrqQ2WeBO44a7HM7TabKoIyRt423VJjShNTTd7FsP
hQFTlyPJVQ1tvlusiM4Ngv8o67J0MLsOu84y2Sv2qBzrskBHq8+8l6galYvlpSfZSgxzepk1T+Yu
t+txGi6yZk5bwCaConcqaur0UQt/0ddMdbZpCj8y1/tedpbyw/fFkmIFkrMNCx23r8fv6IzgOBL1
1hvaMdEMMKqA5g7duo+G+nlShhEprQrJibnZwUx+9HAYHTWtIb1tgNbMISysQ8P3H0rdBbUGtIob
+VM09DT6DL15A5ED2aeE5XAOzQqSJp2hSBiRaD8Sb0xOCZSCDa9LUSsxsCfr2F9MVWZeylbVbiAw
fah+5eqYoR9AUc1hgbuS4DCtGzY5m/53rRblzjAtMG+DgWNvQcpViK/8iod1GkIn59b6S/fDEV4M
+oNoOdTGShjIbsYJxgLa4BzkAfoGgEx5ykBOi9F2DtV8+Lv/X0Pv8w2pkXlvy+m3Zo2lfFDl+tVt
yRsNZdJ9dVRgIQ4+34vkwa3QlgCoHV4iTwm/6kGuL6rO9F7qCsY3SBj1Qnpc23owZlFgq8UR9VIE
2lU7xdTc8q9ITnXb0AtZMQ+Nf5WxHjbEku+yselyddbJ7fgepujv5OVUbVsgzx9jbX91iyp5rKEw
POeZsQ25QbBbbadlMtkgkbnv2et2IEkEiqE9+broXYT8gTF4Yb+yRgqQOdiPpwaQxE4N9WIH7kZ5
Cnt+QyXrplcjmVV5DZFRW/Pr96kchoVuW8kZU9H6XfFwO3OL6BXJHyCmnfMkw00+eHt8vdHAZq3w
zjPeB5RvYEEwT3I96xe0XO9BdsqQbDZFfzRh/L8OQz/tvD5x12bfap9kxM5t51vPeq4FZzR6X5LB
dRCj7uIZ5MCL61q8abHzWutzE4wdLu9+nkBGpQkxQTkoPpVwBK6iV+xxgwctJK+vWJ95Eb6r1mi9
CJHrG7BixVrwB3gx/BlJ69RYlQnFenEpTjyYZfya9sJb6E0/bJTaOLUWojPdjPDMEagB4Bsnx3FG
faImFeynFB9v2SvHxQ1y9iwAr7LVjzp6EBmQS7fyroCEsWXNG/sxBArA91YM37W2YnuRZ198Mw7X
rO1Z3uiu+tCWlr6UI0pU5ZQi/t6QtVoKl3q8P4HqcGpHX00esk2iRaRbmR7sKjr5tcg/nFgLQYsl
7cHCV/KjNzFn4zH02jp299CXITUE/hAfXWr5a1ai+taox9msm/wIol/BYtKAuBRduE4rvuaRDs0N
51HlIQbZeRhKHjP8/q0XxO6RNK3K8mqmYbzLDEU5e732+6Cm1ZOFJsf+HkcBFrXzodmPOWrpBt+x
T2UqLi0Y519+hv27rabfseKaN/OAnWBdJpuuZZ+oDmp/tCdeWEUT9akpdX+hI9zyzSn1Taxb4y8j
8PGC79UvQi/qpToG3smyEG9WkrpdIIldv0VGHuMcjUWCbNahbW/BrFClm3v1BEWOMPOtDfi0+o3C
bbFyNMfdjXOvrZMwsk3svWQviyF4yw3/CYXkxNuka+iflclVXqls4SAUon8BpjO+jAbawfMVdUPH
AKks7Es7DF8BdLW/fHdvqo34STEYOf9EK19t6DRrMUpTQ5L7Fu7K25E871UFLrkcQ6v4mrg19sJ2
8yurrH1PouVLjGv7Mo/q6ZroEaRuJUMOugzHs6kmOAv4rf5qzKVaF7Lqz1mOfp7NLeBHZifqW5Om
DmACr+AbByc+hXy7HVBueMTIGJhojMC64O8IjL87KPkLoFEt2ldOU+Mc1aDLPY1OTInETOqjPMiu
e9PWcQhVXXTL/jUnT2FVaJWn7Hh8FA/1fBBgTlZa3XcrlCqLB/JLQNhktybc5F89EXs6VuyMkb2w
Wl49dhI4qhYuz+LbwSoCVkd9s0FOHrzq3IE7HMCMXOifCGb5+1Y26zh2USEEsDoPUS0Mjsk9dhRf
8MGhIl4XC3k6Btp8OuViW/jdw62nms20us6vwo08/df40L2MJFiunonSONmR90nFXIGaIpCyuRk1
gdgZBjcHze+Cd7XFvoakybSTvTypUc0u2v4seymqo9ylqM/WWFXP8yWHRlPe5CWjdsKQb27KS/ZU
v1ayGbC8uV1SNlGH2Fpm5eykCrNoyFYF0LEQKcMF7R6TZ/1sy2T1NQ5osn0/yHn3pjy7x1iw7ITX
nKnwmIgJvDYlNiSD0bmPbeC4jy5crhRl/9M9bg6DjgwzmAk5gv0tXikzKhHpbpsK1T9TESlGFcPu
+oUcNxxMg6Is9+dk24ete67nM82Nf5/JGFul371/jftPvYAS3Nv1ijQ4+6i5JonuHJoBPiFKRDBk
Xc80zaU8Nc2JVYc8vQ2QYynm6YvQ7cRtqoxhocp8efqvSZRLnEOpWc1qxCEVooBS76IOoC4mCMHj
lAUBnA2NZWUNTKfKPYqPfzrGxAkeoM8v5bB73EvQmOV+AdyeVLW7kN2NqZ9BFffH+zgl1qODiMaP
wcIIuPE9deMIdTjoiTccOgt/wIVsT3j9oDNf+Ob63m+WOf1yqAzext/auhno4AIBgaL6tMAWOXfz
6WtQ2PVaTXOU8KOof9a15kPG/Rpj5XEchA41n2Veis3nNROa8pi7KKjxZW9WtbAVlh2hIXaUHlXU
6gZEZ6eqsY+gLG+j5RQWl94lKV9kg9ofs3pL2XiUuM4yJg8G/poLILzcVVSMcDpXzMnTmSWLKU5u
kuRJPH5ZuXLo+gRqajC++kbWXEtVr65pmbyZZTl+oJmAOuGmCkv1tXmtcYx9FX5ncK4nXfcqsc6/
z20D4cksmC7QtN1lbBf6pjdKnf0VQlFAln7WRuuc9CgdXqIahGaosnuKYn94Yakb7FpW4CvZq4gi
PYvJ+yY708rQWCIdwSWk7TKa6o1mBBdjxNHWNSvvLA9ZS5Eb6+qx2XaKFy9u7Xu/PHOqdqeaKebK
baK220aJ8I/Pya56cdkdsdX0UFP2lfYo284clGd/xdwUi8QFmUkWYgYSIroJ3sc1olPTOcEFX6zf
B8tBLniIp2rzVweEAXSuKldd3DvI7wWXzMzjM9+X5V9xeU0/LJ5HtDrw5+IVBlvvqaqRSJ65QZLt
M2k9tshmAVfrH9qPjFts0qCi3YlEjNkbjLuHbmcu7KH75WRMXvPPWBn66+p6GBw1G484c5gSBTYz
Yh2W3+68JItLmAjtSJmuL4p95ybzKW15lqOUujDS6KSHJXcfxzcekPAyH0x9CtAQGldap5QP9ugj
RKxFOSbjCs6Bt16T9UPfeQsx8UUBq8ynq8fofdT5GuVml2FSQRNfkmKFeEu1Bzccvxta/FOfoU2y
M7Ge+JU4r4zxHykwPlZIyb+DZfQOdoecoRwUDFXN7arSQTdwQX7W6RI8pDjKwUPon2vK0VfXtqmn
8Z2QYZFZNbK0dnR7U7rJXk75coM+lPlnldjJo4Q0sEYRVyIweNLHO9IBDPpfkUL7jHHgegQsLG54
if/9OrfXEdbH/Rr9AFkMuvKhzUcwBSSaw2Ot+qONtaoCNGw+wGxsVvmUcp/Iyxa6otLGpwzC6kme
4ZVCcJpwIUr0JmTnNrdlfyT05vf42yg5IcmoqCN1BjT3r4vI7tuk2AmTU3so2BEdE3wUt13rvZDg
VY6hiV3UWZ5GfR7AsCI48oPkpgGpAbSf04Gxg+jI9yDyyYbEvoKXTo7RRP4weD8a18f3gNwjzsBz
0VFWIv9zUVJ2AQio4N1wUIxw0/R1fjC9AYEUCKqVPqNJa/bnNxm2W/tPt1B7pX/40xwidKoXUptN
Q/9IrNJkWPaVlRwHLW6C7V3JrTHG2wvEFlWWhz/N2xVQMBqQy8l6SJ1Tf9U+bcsyrvJQ23p7js0Q
uH3I3asLBV6nTp3xv2uNay5S85pUAYwRHO+X95jHPXglEofC63wp2VE4tY/vAhXGe0xV7Q8vmbCR
n68k49xXVwL8ODQiZhpaET8qTn17PRmqXTOnPNs+yTmxA+G2a3T8prHe6dRyANzH/arzvY4VahUv
cgQ7Wl64jzmqtUWxax4w+sFKKePhEMwTSzlInvoBhUfpoHFfjf3ltPHX4uw+7r5g+7+HiETM1vNI
3w8dG58JfEPQBvXFB86M2vB8sPtHDH+HQ8tjHvfbOYZt7xsZWHMvW05S15fc0KqL41U/Bmt2HvkT
kiNwpsXzE0VfbN+QIk66Ujmjshot/LAb39MJOuXQ+s3T0Gf2Oi0V/+w1nbYzNZEedAScT8Kdgq1R
NPWjYlr9Ks6i7HWaKjbNneW+pe3QHZVWBR9FgcQFpskhyIbsVFZHLY+8k+4HdCIV/LtTjtD1MT6Z
2J2rbIzV1Iofi7mwGEex8+Difi5b8qBwFzikRvOjGwO8czGc7LelVwkYCz6GRHZqHkQA2TzAa3yL
JYn70ik1m9ZcPzYWmEJK2o9e9OBYVoL8I4eEp/G1Qbo3c53mIlu3eOAd2AsqJwoQmBUWufji25F1
kCPUNE2vLuLLeOD01s50AjVYQtAAkiDqcHu/upohBNrnFM7vsUKkynoy8EmSl5EXbKt23FJW5xPN
b8qaD0OeNHtcZQusnea34KkGawNbezHFNAZLG2WKc9h02/t7bm0jfyxIn/73T9cPeJWJDND8/Lbl
cHTYb5/uHvrzCe/vIDZdSiJxYO9uL5mz3QCowvLh/pqx46DAk1OBu79qFynYX1lgbOXl5QXrKP/9
CW9/rSh0kfqdP93t2roVsN7h08nR8vryEwqE0+5vsp8/Ydbc/n+3P0tfQgJPht+fTs5WHeugBC6o
qPkPIWcXWf4l1msLf0ZCt7dP2XEx1HgxA8OrnsEdzXxXtTyXdus+USp7FrrjfUK+QWMv9wFYan71
Xmj5srSV7KHQPXPtTVgJNE5x4cZkPec6Gblw8rnLRAlVz9TUT4pmYPhFpzxUgDEMyxtv4+sO0nxD
AnQj66F9HLYnt0x+3Md7GvlDnvksOF0Vk0KFtV41y7Rnw7ASsas94fyoPyGJdXKHRjnHc2usnNle
iT+t7JTDbB/JelbbITqYDPGbEDkKF8nj+RryoDflsM46p/xXzE/ExrMdcbm9yhgLcv6+vpAvI2c1
ZsST2S6zg2wO2igeADffWnLW0CBnVNkVcqR/3m+o96APNPdRhmIEH3aISRTL+/tFM/xXoaawUedJ
aROHZ0cXt3cqQ2i7kwcdkpBqHx9IxozPJOja258EsH+5VeMMGL/xZfDOhp/nD0LRILCOQXSRZ1aK
FSxoonInm46VouRe6SAQIhPjor9Ge4k67GvYjvcLyBHywCv4+fj7Fe5hOyljyPj/vMK9I63a369S
QEJBP571kNqhkayG2RooM6ltFh0b3VIMKPVBsmc5j5j15A1Hqs4u5fa6evA8rBIGNWyuBuiCFfUc
+0UJ3WDZGfnwYYkeh6LBGL/FRXOu3c7/5U3UavJwYE3YUVVmaRbg/auzPlHD746JvacTKB9h5rko
hLX5qw6vZ5Whr3qFusTW1DDUB96utrXDzjk6SufuvRzz20Hhm2sUjrRhYeWl+d/5cY0noFpluxDy
iDH4oTG6bC97BsObGUc5teSF3mXj6RZ1DG8x8CBYg6jI+Rc0/JfzZYTp1kpTcElsNZYnyyqfy9na
NU+wPq7QH9pGotxHtRaRM/UCfDTBg4AvVhCg7NIlHovNeRK2+hSr4lXG3SAxVvFUNwdurRqcSmOV
l47yCZ5V23i6b1NIZvrQnwu9RXQXV9M9Pw1tLcPsEI99Nagv8dWaQhcamJ02iL968Cw3LBNJQlLx
TY/9YKZHIcoGjvJ8OumoVriWdug1nPlQ41hFbleupzHPXj2b8lk7YI7gOnb6WirYKtgF+A7Z7Foo
V3Gh/pKtSWlcFNK9s5yJ5ov1hEr6Em1knsXzwc13IEuaF9nok3KLcntzlXOzeHo1g0h9kC0+CUrE
fhif5NC0BwTYkqrfkz5QXjL2n3t+CqW6MEsRkavnYAxatFSd3MDNMvodmzL4XChcC4DCFmk/OTAe
9H+654F2O5UHfyzAG/+Jl9acaOjUhBvp9JbgtgKsukrfO3wqkf/nyS+bRknO04jNANNrM31nDfCm
WlX8CF19emutlRyk5V56McqO7zFXcPUYPpOtsRKYp6SuRTlf8UEJzL2jxs2xdyb3LHsn6t/gkILX
EXTV1TKah7pJs3dTc6Pj1EQ16XgmFd1UbGwwFhs5ySpVBZRvxOYBh5Uj6v04vc6MSXmIpS+PF+HD
k86WPTJogCUkO4oUzBTUOE2T1hqTVr+2iVGjthwl64K/8EZ2YmztX6gz3loyVLc9rsnpyE9onu5R
0j5qDTa8xlBSgEQI9RWH65htAlciEeztY8gFIJh/aZb4hrIDsJ9opombTvmYmJW1tf1p5swN6BIq
PLK91hYzsxrXcpIRX4UDfQq3wWChtZhFAV36bvtVuUiyQn0tQ5tSi6nrJLKxpuxRiNp7yjTjScpo
jZZs8SpStmZ8Kfvv5NdWtytVebLHDM78mpgwFWyI4c9tQ9arSaPsbKgFlTu8gneR6viX0DGKlasl
2TvOgT8yx7F+psP1dh1Mr64KViufrdU3gK865eqh+rDypwmXpiF9nbC1eonwg3jpBE5QiQN/bg7F
wpzw4G5BVs+dVZtVm4J0+lr2cm9MTp3ZAxGde3EkRrbgeL8W9bg5q5U0J9nveFmGXyZfMuUz99ru
ZeyyVYWA83truRrwi8hYyKZRWs7GDtsK6e5GvLMTw8opGaBPzIONzN9Q+OieNT+rn6BW3cKDnYXH
vJjR0fOotOA3B31k2I5qax17pUkXpqX051mfYqWKsF+a9jScZUwegCIM53Q+THFjr7B0Ysg8o0e6
F9f3uUe2dRWJ1nu3jMle5OBAT+X2URVpvGz7yX8QduCcm8IZlqMxuV9JwR2CwZ/eygkDh8IX1RZO
ZvSB4x3eEqn7VYHQvMr1yTxFnRY/5pRvoPXqztc8Ht81zCcCKhuL0M97cI199Hg/OI1/Fix0jpAZ
K3eRuF6ynxRcy+WQNHJ+Dw4iVJdNNT8nNtSmhU2qblFZjeD3L9vsLjZVxp8nsvLxUSBodph6oDyS
HdCN6fd6QllJMgfwEv0OpCdEzQlWwehF31W7jR4kO2Dua+aR/4958iqmNexdrY4u6gRVQBEU4n0r
8Z5C7CCfXAF8xLWR5yMyqiR9kMlpVrJPxmy32QxeM11kK7WSZCd6lMtCTODype2LR2R6h3M8X6zw
dXcz4SIV6Zb9FOKxgoRmxsbEaOwnvZjca+oAc6FPRoRtKWsfPvsqLQSqjXESrw0IIGcNVLY7e9PH
cVK/aUX++0zGoFm1z+NQLsFQRF+8/pdhF/WHU9r53oHgtpZhP4iOntOaFHu5W2Edg5RB1kdf4kn9
DmW/u4ZJWzyMxugs5HiRG0hFFE7/4BlqdvV186eMW17psw6obGRr+J15bnWSce6tDdqZWbuPrSz4
iLGglXGlV9JtigTbVjZ5d9afd9f37rDGzjn6gsLMsWqd3++uYym17HV/I5BSiau++Fk52oWMbPEx
xYW1spNBPfuNVx0rvIc2uAUnr1MHRIE8TfETNvgyaQbz0hp6tmpNw0fqMsAEZD67H7JWGbd2l5w8
vOv/FZdjTdV8C0w3fO0686iltv7hDxU6ZHkSniuthR6v+sVaz3znfdDTix+52o/YKJ5AxWXvRsDH
6utCOcbG1J9Rp4A5aobiE6z8PmAZ/UPzyy9Yc5mvaq3kG7ck+W5EjfrQB1M0i2b6XxIlWMuhyCHh
6OSV4qWA/b3pzDY4qFDZL6hHDUtdG/kRj2aH+Pjog2qbTGdvxN6ODUYixYLep7xuFv00pl+sMvpW
ZsL/RibhoUCg42elT2uV23648LozoidFvGht5G9gjCygfmzMAktyL1QxVY/bb0YX/Zy60Nopttdv
VJxHnn3Ae0X5jFxE8dzVFRvQ0dc2MtZNZn2BOLbLi764jUCukN1zapLGwGFuLKKnMI+9SxlZoJjn
M5j4OMCnRbRuXORE1iGKY/wHvGOtU5Tm8cq+0aqSp1tv48NLit0mWicO4kWUu1uu88+UW4y/6m2K
vH6oFdo6HqJmk7pY+8ZKqlx8t9eP6QhQLgmK+msXv4E/dr6ldesvERvXzvzD7LOJ0DKG0nS04/cM
HvLX2O7jdVCzD7BHICql2iOvlsTOt8ksYWS04UfZJ90mcmN1r5SW+uTGIZZR84ihs18MOJivUW4G
O/RBXcB7dv3aZtqzHIAkUbZA1A/ImRD1VlcinT8B9SKgmMDrxIcDJnunpFm5qTGCcdokfEPxX9+n
ptev3UG1vmCSuoqcfHz368HcuTq+ITJeq9+aIUo/W+zcti3wo63mRfaXNMusL4ZLRmFIVWdbtX36
OabfZF8Cx3nDztnYYdkyvY+GWMm4ZrFRjUWmk/MawjcSyjv5EuR3nFWkRFvDTpVlbYVYnbGXOMqz
cm7eY7LDDOv/MaQ3PRM+RWuu/po7gLQ/oGOPdxkSf/JQx+CUq6g0/hXLs7648CbiLXUEvIj+DE7n
DvwJXHS2rR9/xfUGym0YNOe/4n5Q5OcWxH+X2ONSwFpe9n3/nluivlYzc9FFw+f4JwTrXVwxp7mF
qLLVJJFgxSpsa0Nz1FYljnrXoLAwADcHBE86z9uUhlmePXZ6O1ixw1Ft+H9SFvf3ge2Vx6wIu51A
5fNs+SjqNElJBUPBxS9BC/kxjAWaAH4dPGdah0JszGI01tUHYADFpbYNdWNrnb/Ic8tnY337W6jj
Do0Edqa2nV9kTJ75qWcdYAY9yJbhxQFSRllYnQUFqSjt88stFtcZFoKZmq7CcVSfIYMHh2aqAbD6
WPCy1wuXAKD7q+y10qZaORH2oLJpJG5/KsfiW1Fn6rMw6/YBscVTGvio9upxREXXSnayaZpav8jL
2L/1Rv20Nb3Ef6J6Grw0Onb18yR3Yv1Sm6zjVdiKAL/QmhmtiTph78ensDabt8isl8loIMfskCmc
zK5dy2bbJD/gxo+PbtYl15y9p9WkgEQ901iX+Caje8mkDLeqgorJTi3wd3VsSzzVLllgM43O7axK
mzRWdO54+Ms+eQj6pl63elivbVubUoDQ7aNp2eo2AEGyzyM/u8iDZlbJSq1sDO2MIr/FombKYCsF
IS6gNnDGebCMyTMYnPVObSlw3mO+Evor1F60BcjDclp36UBtZNbgybw2O8SQmrYp7UfmIWfXtS03
KO/V0w3/V5QeeGC4P+PK/6W3g/qW1coELEmEl6YQ7g5F+AitRdt86DX4u6VRVm9aXEbUN6ruJ1he
yzC8X0Ydv8Qvea2aPKFG+3ZoMgeFui67VkmBpel/j3dz518xchvYrLT43Ye/KisQ+oMHnhlKhjqt
TYAF52IyNLCR8U8EzkdUXcbxKM/uB8fSsq2WtLCosXfz5kPIOgTW43waG/VLp1Mhvhu9ybiuwNOX
sdvgP+Nk733wUGvVOlVNf6fARttitjqCNrKjd11TFLQDVWsfiyB6D5Psa2R74sKDO3o35yp4Kt4C
3xlIDWfPcspUCf1AybBfykEpO1iQX7A9yMLyTBl5bEw9zCJrcIxXOza1VZaM4pJqerrT1CoDv2DY
pypO001YD9qTA0kMj3lb/ewn54kk+wzkZ/lF0Wrhw2SPfJYhoWnUS+iOzZMpeIJklaaeNLRqD7mr
BLupUqdLGebjasTI9K3v2SWXH9xzspNplZQAYtEvSHCpyQp4a3oKZpqU10KFXMi2PADJi0E4tBMe
jck/PfIacrgcc5sj27qCYmvffY7CzK7hLH2tDX1xGvLqIkPxHAKBYJ3jvtnKkDz0pt5eyBUs5Jx7
XJ7psyb2LcaI29A/10cabHu7oJqRp8sScXHDvDjJ8eoUKRvfmgRALMPbWiS2jlMVV4em6D1S8G14
doVhbMC3JY/o4rsrNi7jczFaDQVjo5qfuSXmTEawclt4Z2ZiakcUWxAxyGa1EK1uko0MxlruVrdT
N0Ch2SebNh7VUQeCprGfLoJWPHd9ChLc9ElWZ2q2VdseYcShNPdjVlf7fM5MxigybiavTh9LRaay
9eDFVItsaaui+sBHOEQnlNRihzApbM6cpfK49edN1AJg4brrK6TG/MLZOu64sGbAR1cp0YENOH5v
c9MJW38BX0I5xWnWvf0Z1jqgC90BxkwRGr+H+cL2MS1jmMfVZFxezZ6HgWv59zBWITY4gSk9JU1T
b5XUpbifjPpzZNv1NeQObjehVS19HVJAhyLBofZS/dmxc31XBBZM/nmwi7nNcw61Zx5qllmx1MC6
7eRQTW3SQ6sA15ZN02kwvPQqfdc7lISQDVKfsxBlTcuzkrcyYNfTTrr90cQshvn3a1+TCSmJsNF+
KHnHmitFaJtcxcIlzRUvgnrLNgPTVfA0a5Fk1VVRhLkULVTzOu7QaGozUocUAb5CIj8XYUveInZ3
QV24v6jPvfpDXH2WmVUuHaUynwxQcpsGHdWzHSfGvh0zY4cFQ/cgr4jUT44ol49qdjeEX+uC1SnP
rjl3fLtilYHema9odl65HGeRQhNY1F7ucf7TLuivGBWx6hBmpLYnaxdCUowLc8hx2BmzdYb+ECrd
ilFm16gpi9eqrV6L3tAfRr/LX3mXBeBGi4zM3DkpBVJ3rlEfZK/Tihj9TqvbyV6qHhXqTr6NPydz
ScNaG0GuexDtAxiaCvy7kX66kXqyZtcV22F7EvjeR27as9xo1D54sQCY2Wk+2/MGQlhSdQthOM3P
aeMHSvmzTtNhYRpIYqll/wm1wzv5Sv370LRiXKdFaiz+6viradeC3RbkSBmfogLtEA8LwWwyvVPY
kIZGfJ1Na2yxw6+i4QcrMgSZh/4XyodvGIqHH16GTjC8ov4Sp4O1E/By4Lq45SWjILxCZtve2ubo
LXm88WefDy0Eg6OtuejIDQb24jJY4IqKsfSYUJm2fJ5fU7SIzMA89UL4L37Qzz8UvcGYkWbWefW6
bi0sL+bBuATY28kwkduYm2HroeOMGfLtUk7ptQ+h0r7KqRO74icEj5bOPNRu2n7J0ifapOwn4EUG
U7IqUzaehaEMxnubcfsRK/YNQ7gAkjzg/BAhOmCtymTsf6ql9l+sndeS2zrTta+IVczhVDmONNne
J6yx95g5Z179/xCyzXmntt9Q33+CAhoNUKORRKJ79VqPKVnGN7c1q4Vqmc4LCmbDEs3d5FFu5GAN
8fTRSSx4Av0BztZwzPY9SByYTxQpW9Zle+BRwwbPzqxi6fFWMux4lUVu+phMzUBmgUzDvbDIrndy
rHEvM3X2fdM5q0pmjOh2Uz4tm26yAiLUySsxXw5EhLMWvuKqcc8hcflloff2IvXlp8ii+sqs+L8P
pJ82ppuWS8EsJIiDwqkAts7ySToeWKs8VuirxOqLpfPn2ZF6ESOZEDrI6yc0VaurAufwoczScuWl
lvF1aLO/rcRI7nOnku6ghybpbXR8j9B5mKKR92STq2+J3/xt8J595ebSoH0JLCDUmmAJY/MVtfnu
LqOIaR3YNkhix0IyU+mqfelRbu3CNzmgFoTAkDye+Lb8pYz8QKIDguJd3Xob0wFhCd9b8LfDP0Yr
JWUXKaG0IwD4bSghNk90CMgL+NB/1rLAEJmqufWKjqi7Reok3ZpF3tz7Zn6O3UFFhkzj6F8m3+Ua
ZheCzv7VCov7TvLDfd8H5hESbxghp8aIL17+lhV+7S28jnrRLGh/dOpG1uRtHxTOFz9zu3WtyeXR
5gBx8XiJy7DhIUuDwWGD6rZ+KcfGW3bEIqkWKkKYoh0/WtRNZFH2KV80pRnflEliFfIUOEWtPOcT
NWwy2X714dr9ZtsBzCodBWfcUMKtWcKM4spG9+qYwLVK3W+/e8awLb2CxF2jPbWp7lClJ917Zrqr
dcgWBgvSkSFSl3WNyHSX+PY2gpP8mPVVvzNt6eCOWbpWBuc4xlW7kAl6EIhp+k0baOYmc5svvpXW
KLzbwaJKh+AbvExX2yis95wvD1TOaMBCg75xpLo+QP16cKhvvsNhEjOnQuEuHcClR8BAes8P70UD
QZlylCJY6SdTJEnQiiW2sSa3o5w7a1DOcpd/6e38Wpgp0fisfKJ8PL5A7Cw/Z5ICgZdi3alhXp0H
o7x2IVCePAnDY+C8h3KTnmRIJ5ywH/aeBQMK8P5MP0l3bkOlom8mXztQGVuw6VAzTUNpMC9TZOvB
VNvurjFrCtclQG26FAarUm78o+o0Z6VubDjrJ8ThBEz0HXo8Ivwd5T4YqQH6AmEXDcVY4OmFixg7
fvUXD/3pqnWH5x41pUsRh8+1klV3BFr5Jo0dGb6ual9kOw0XFFkk2zJo/7bJhNwjE6yd+96itFH3
gyVPG9mJ3r2YhDS+u297C7jyGH0jrI9HpxjD3gmifHEbB6rVL4ZKjQHVpe067+3ipdDCZo0MZr4V
Q1Mzuf04Cvyy3kj9m5MPy66mDJQom5Yeb12LU+vR1an0W06gimPk6Q+kgqWl3yG76DuHtBquxRAa
FzsB1drVa93R/uZcVyzksP7W6UZ7HeuEtFMGzWcZfB1LvoehpC6HJqx+dPpjZ1uw/ES+cypIMy1g
oWpXfUTxTBMiRR5IjbtDGo+AE1/nawKT5zWdeqShr4kaFxRxYhKTbUahVNfxWymGsqond5JSfotA
9WQonT2VkdxyD4IWSgytwBvPg02wjPvcE5jP7iFpsiVlEOZTnsnJIgAmQOK8/6gmN07DONK46/rm
2z+JyQkPMeFwe9hrA1f/rVlnwZQ9BPGPws3tQ1/A/Wg36NtQdZPsAp0KK+ozqUwu4SbjyD1stFwr
LqNdWhRbyg0xHO/q1EW2y3hUP6Y2eTmfr/+OewjJuQwqBQgPxwukzNnaDQL5oRkjaxnrnfyUx/dl
yQPoJNd737ZhuGt1FOFDz6kvQzAlX5y4/Kq66Vku+KZHcY/aOnAmolza0rSQXNcaQ9817ijvwEqj
ZJ6pMezgVrFXTHYD3D3dMrqCzDTPpVQtr1W5NN/tPHlUBmSCqkyWr50mrTsjzH9wyrvz+S386rW8
ws6PMiiagmZXDvWdzVdpG6l2t+0Ne7jKlu2t4IBWX2USlKqZhD9S80wmC+g4X+ar2dfWV8uH57Ro
leqBBFOzKeI6A+tSgo0mjMUzV3XNKr1ZppUVfSuyfulnZfwu+yUiCGkQP5tAAzct1CfHcdRgaTHA
8vpOp5DTH85qrdtPtuMo/GRviHIVb4FvUN5py8XB1TsLPGH3rngRP5S2BRTfqEyA8E14hIo4XBO5
Ge4Sx8wXrWF8C5Xce6IUcdgpEKduIT11njmjQxWZet+hsQBAmCbDw5DoHWU/pbwp07Z5hRf1IDwC
sx6pWiM+p3ZVtm36aidbXryHE8LcK+QfTvwvI1J/tXmBesJZBRD5r5ueoPugBsMpJey76APHfTJ0
nXBQ2R8m7EmnwRBc9KAF+zo+BwD1qKgp63VpIFPt8V6uTBQ/99xcpJcmHP2F3dqkv6fZqrFRnDH0
J1mGfJTEAw9FNTfSEkiFprfdvmmIXo+2kn51Yuu9A2l6LZxQv2aa/zdi7SkF0M4iB0e9pI4PhgVH
NveISA3bvo3SB0+dItdZU303Ic9KgkZ555TzXsiB9VxA/bRWlOirPZT5irync02mBswyTKrkjnau
KakS/B6VshpLMEu+WzpX4eg4JtD8kCT2bMul3iT6yw/LtItwi4krXe3b3rfNYhNxnebStx3BZsnz
13aWp2fJqxAgGGOIn1otPoG6+MsCMHkONGOd+dUjFNTBUh3V01g5Rz0hjms5tnLOEXVfjoOvrIy6
7ndOXKl7dEiGSz41wS4dCLmAMgh2uecEK91s1FdzgE+/7PsfFMONfseJHVqr55J4+6KqnWzdQZDE
z2XsjQcyCEtflwyEonJtJw+A2OLCVIjVeNbOjaR0yUee76sSf/EdFRoYGxEYTc6H00ix6jLRSEeH
ptavOiMiQi8PFiV1TdMuorp5hCwo2Qnb3FAV9sulstVu3VmdtuBp5KyTKni1q44wjKUHLxMb5apN
DO0aOb6z8SnOdhNjS0ZqPFFglO48A8WbTi1g/Anqc1dqySOMCjxXo7IH9krv98KmJEBfYJcFDirZ
V44C1ruiEoYaJzky+8HTeEpGbeJNlqTh4OvZeACPzbvjksEIKOo/NWCPeBCMvkgVaYeOItx1CwHz
Lil6+15G0FS21JZDD0rz1L0SKw044/hBs4y9JDiBGU73wUjAwgbmsSqsUV1pvuNC7tI9eETDHcMk
hT+GknmuQSi61KvdS5mX3fMsPVVLIxsxmjw1eaB3n02EABA39HnIi+vyGZUvguiR/sTnxwSjs4Th
Pb3azaSk3DxbFCNfiXwmt6YgL70qYAhbD5OXmAiLyr2r8+9igLSrvCZhGq0sqxyvMEw5C02pe7Is
2ni92WTD3KqxrYN/xUVMcFrQLwYQycmSd2G0lA0E3GupKU+9YxWnpol/9mKoFmDohoYR0mtAysLn
1uWXiM9VLLebmDvhuTQQPJZkI98miuOeRcPHwNk3tUX8Ph3PRmlyA0jC+7qQIr7+/CzyBGuhgQtD
N8ImlJCUhnUvbLWdEWisoC0NbZVjUuWSpCOqC+pvO8ppusqK4a6BDugqw2yw1Fzfu/d51VtCczHZ
wg7WfG+82oCJTnzpqk5ZwSuoc5t29aOTq8m2DvWvrd9GZ7/9myB4eRc3Q75xbBe2mAAFosqFdFP0
4FSGJkd056a27vqiHwidIj/Sm7KJ0IQFX7UUf3VhRfnLQN5iYehS/cLvvbKsQ9d7LOwSpbawdC+m
zIciiCDtCaKj2aBGrDYGt5ZpKJoOUg+qIJ2szxZiSu2JW6fdSupi9apVD4EgZ5LNGHke3uAbd5NM
OG5PVRjpi5GiEk696hTqQ8BNECyJpvAVHgt8s9konqzdCJzKukF+tVfhF5oonIRfh64VfNHmKcrg
EchDL141lqIf6oB6fQcw15Pim9UDx+mF3CfZE8yPa2CS0v30oO42lfKqxU5xKpPAvQ2NPEmW4dCF
Gwhc0FhJ215aI9cqbWNgug+Vnn2ndAKMWNp1B75rwaIjU3VvZBF4OScet4bjArgqpRcfbauHbkiW
elNWT94wlE9ZYl9zyITvck8qnxytM5btMDT8wjK0bcXdkqIIV27t3hlZ3p3bfHDvUuTl4ecMX70k
LPeB7OcUbnjRqxkRmyQOGezEbEQdNRh5UmVi1pUQrkoj6VG2dfmB+8dOmHurTU+xn4Fs4qAJQHL0
IW8gg2loVbyiHsJ8NuIIAm8V7nAqqsznpCL2DdBMXtnT0BhkZZtn3N6lyDKeE6qUgIQq8VqsVZ3W
28Lw3axvaxuQw9ztNRh+ceYJr9pko+vBk8ZWUdsHkLZT/yWGKiKVa5j55Y1wTjsw6Tq0o7dZ2YtS
Qjd+vr2t7Xt3BeGPvBXOGsUUq9K33dtsbFbNyqLMfiec5aAD9NROaVhx3dGXlnpdR1twozvDctpL
6w3WJgnG/GRHx4wI3RNqX60id09TJc1TUvYv5OeccwazwA6GB9j1tb67NHW8p6TdOVqaBBuLsNXK
WzFSmXUztVoX3ekgFVw5VwOoS1P9SHbkYHd2dxH+aRnEK87PAYLtqJtYaccjXkCeWA5jZOvIXSRK
/z3NjfYtz30VYXTNuFCXHu4CeKNq0mHXxoieGxmpMNNJ1QMx9XYZOr33WhI63mjwHGzErFIh+1EX
Meoi02ymA+mrsvbqBbb20rxVReLtVD+DtLwjbBcmZrmqpKLcglzmvmV743BwkKkw1qFh/erGU1dX
kkJdfnD40NUTJd9EU7WXZzwgbuu9mPx5FC0PKwkaoBeNT9u9GyNENI0ko9MvoTc8iFE4ptldATpP
jMBYGScNhZ5FMNGrjyUkT3bfw3c+7YpAp7aZ2LVWoSlpl8GVfza6tLckCgJnMw/8+SF2AVNOTrM9
1uFc9IfAXH6ayLxQXhRuMmxnZ+FCPIKzjgnX/O/LuS0HRqNUlGeECTbUdw9f7dF0V2PtdKdBSeWz
rBLualSAgyFnZH+AbCKYFIVEU0yyQqIXa8bEg4Ew7GihKCRsyu9enE1J5hZ52k8TwlnMwtqL6Me0
s1iG5q8HjwJEFusREPVt14rYMrAnklLNAiTzKhrG9JBVwc+G2sD0QOQ7PYjePDH7zROf/P4Ll3l7
4GYQ3ov953ViOPvMV/ovXD5tNa/946v849XmVzC7fNq+8qRfL/+PV5q3mV0+bTO7/G/vxx+3+fdX
EsvE+6G0A/qOfvAgTPPLmId/vMQfXeaJT2/5/77V/Gd82uqfXuknl3+62ifb/8dX+set/v0rtT2/
5OlQyxDtHXi0C6avoWj+zfjDVFT5rErJEd5W3caNHmUfx7cFH5b94xWEUWx12+U/+c9XnV+13KFC
s55nPu70n/b7T9fnMMPRu9NDns7nK952/fw+fLT+X697u+LHv0RcvR7Gq1F07Wb+a+dX9ck2Dz+/
0D8uERMfXvq8hZiJp3/5J5uY+C9s/4XL/76V7ZRQ55ba2yAZwbGR2okhEbDZMf7diJloGIqDql2F
WVhErxILZl/TLcOjmC5JIO2dGFk2rfMeMq3Rl15lUFtVG9J9FsQQqNX9E6dgiGynUZxTSdiCb5nm
xZox0M0D2fcfYl7YXXiiNmMJI5awiabqYcswdUBgNWT7J+iiL5B6xJfCluJ9ZzsIPnfU+dpmdGtg
qIzPeQoD6eSlRRFKcmI2sCTgbJ58utnEtBrp78jRERCxGqhlxFa531PnnKvy+ubowiq5qozAhifZ
oL4kG5HY4WQPDhMx1Y0foeVqw3djUD/fFRedoAF5+5Dqnmk4BFZxKZS4uChKo209vQC6Lla3WjXs
3AJkw4fVVu8ATE6br5ALsqNYWJk5skRGfT/vJbb2O60iqOkdb/sFSdGcwjSGlvfXJYVb2nf9WeXB
4uamjxzRLHXnyGVPETN6Qd6kUH8Tq4cemRL1D8L1jUz91Th0W4P/2xFQrnfyq0nL3jVYJIxi+Txd
gBNxJEc/JF0DqsLOC4pOU5g+MmufF5Z/GzhK4ICGmew5cFwIrghe3VYI47xMssZoSdKjXn9Yc/Os
hnLdxUl6/LxwVAZ/34TS/ae9xNDIzDORbmOvVAZa9TFCa6PceXdBk3h3ogfYy0O3tfS2LpBZ8trM
zhPCr3PG6DxSWTq5zitvG2ntg21HMXHTQD+IZiR0dkAZWT+IHoJpwz6RkoWYTH67iaGr615KwQkr
MoqjEZuVFq0jAy9DbcyHeKwp1LtWkpQ7YW0Rk1uDqdWWYuI2O7mLXjfKhLxV7yR8Zw8yTuZGyqH0
AK/x03eejRT/EZEhlYDtv0xqY6bvdNV+m+0meEIVPq00I8vjylsxM1/MQcMQVF0Hhcn0qn+/rtsw
pVSPUkN7LV6EYXkq70iZwLBluwfRGFmGYv2tna1dZGLNqAkhWjj5JiBbEL4eUL4b4076sIFe5AQM
4i6WbhveFn3YsOzhepVgaFipMKMf9akJw7w5iqHozc0nG3V60MZyEFvOE//TBvOy2zXU3tlkUNul
HHzK/pRwREQBWU2uvuyn19BIOV2FCEqICeJtERrUiNRmcKTDS2sfKAVAnFKMwZ7+NFqG/4TQgrwR
dtBjzmFeMfuWQthSbCPWzj6fhrnXU43h1PtRjr5KTUomIzdgctPD6DEAoLa3LYIGMp+w16LVdsKD
Ai6HM7fjX60Jxp5mVNflZlwCqbKg8J/gJO0EJ2kGQD35mJukHqeuMNbTjOjNPmJJ1W+sHvmm2VWY
/2kYCIjKvFMsj3duWw/3o2Nc9TrpngoO3IdcV8v1UMbpm6cbpJQAWBE6GyB5m1JQcuR+KQyAq1EB
/VpY1+5Cqoe9ABsLFLJo6sp2l4bhJOvZJmDLKVV16wT81lJM3ODJruOGW83mo/8B9OzVbbSHefHb
zbGhirsKYMxF4Mo9OIXjHDi56ulCdEUDF7sBhKBC0/5mLamC7gvV2GizJ2SnLjKckw95I2Rip0Ys
t4s6AGBJWCA3qx7G0BRCdXn0amRzguquzOF9Fj3R5ENCtW2qg+pwq58T0e9e7AFygMlZ3wpnWdOQ
g458OFFrq7r0afwSuo4F+XAM5FSKB3RDftlCUlkXMeFPvT/Zkz59iX/vEbVPhC3zU+3k0Rnu/+jc
lNaqcgh9Qur10yQmx6IbwZNUSr6HhPYkj/bQLYRP1YGgJu+JMnzqRNQHTnslbV0FW9GNG+PdDtRs
+8EmLhX+yOEFP4m+RMi077UEojvdOSRT05sKjJTzWPTQCUaXxKx2n+1S6xz+ydYbvnuQEH1C033y
ue0qrGIs1oimHSg9WYqZohjkHVnl1jCVq677+UtNvNmXAbKbsa8/E/WozSZ/8bxURkG9A9cvZy8K
EvIXozMfxYowt+NzmfPQmOtEa82GHxqdkuujn/ruUfSSLv9r8GxzI0bdULhHrwKSzM39l0v4uzfb
OmCmqOG4qE9Ms/PEbbHYR+z46XI11TqrtE4mTvx/WTc7/1wbyKhQWMFG9oNsW4y6dy/JJSz0hRN/
IXr31eh15Qfi2o6hk/q1vfAxtqL6q9NGpHTC1n/wQ5vfTCOUjmZtxsdP+zSQfh39roTvhg/xSZEr
a99JOfEnaAcWNeI5pwB5ieHcwAq4aUOgl2ARzPI1jCRnHcPWtbAIlJMwTaI1vGPNqZkaknUfm9km
XBRZWUelLe1nu1gwD4WbsKW5Zu7GyEGr7V+2NPLx4xXm9VpIOqJOkqtrGBRCxYg7WLCSb8UwlvPk
zkniOwC2Ub5sUtQsPB+1LV+r4fnqUeBStKBfQKrVkTj/lyZDrxe9VwNubziZmAo7BR5r0c29BBXY
grDaB6NbZOZa60JQbk7VbAIlUqaSA/9RNI0OgQRa9/di5BUQ4Mwe3eTW4RFY4y8PnprAPyrIeytF
Wq1IO3rnUpAkFXXMY7ub9WthhDrTPw+CECmenITxzz7zmtmnmmiXxEQYat5OBqsHg1CuPcMVErlK
/txWKNH9GvyaKaRC2qRUR1EMM/3uaV62DqFyWIqfwflXMRtgxvWnidl2+x2dJvTBJZA+/ayKZt5q
npiXzVvNzhmCTcRrk5Tf9Xp8pNa/X9hk3A9jhF6MmlgeuVZKimLLbYplBVeJ36gP/TQJMYa9bBSQ
2cK3l0zjGFST3m2mtQVpleBol2pwEbNBzn8kTaAxF0OLzPyd7vWTkJD8WA7rlvqYCiQdkIVJ7tzO
tJXbmP4+RejilFiwcHEmyqOV6EIsPlQLOwPZSRlquamHtK8WhSb/dL3Nz0tFrwsmDoaBs4oYEmWn
mqkHhBdJ2YNNtfGdW2vK00DSc6lFlr4HNaU8+aVlw3bvuShO51CFyXq3NKfsq4Hk697Qiu/FKNsc
VycbmEYPEFhT7scpDysa3VP0fVDX38WomXK2wjegdOcffac95+WiJ/ZVMqncw9IVH/uoK6hf53lK
4X246CWAGWFrFao1a8d1tmORSXc5dbrroW5Rm+u9fNlXiXIYRRNXAJyySU5wIQwfpqb5DK6Pg5e0
P3vC5YO3FgVf0kwud6B3yoMqQyz5W21QSA6KYRZkR9Ii/lGYaqFKWCWkzkw5nSj4f+kTCufSpHJO
6lWgx0gWfljRK/nRMC3veNtAzMy7jCl016vfL2NoKxLloxcvjSB/J5WaP5KBKh4lKf6LXH970qeR
Ihv9DsgkUlaTR16oxWMWNCuoz8er8FeKESHinhIpMSkZZnWv1oTup+VikevGCoAjtL5vF7Dj5Jyk
BrX9Wp4vO0IlCzNysqNwBkUw7tWBSiFxfRQi5P1gk5aEuNpqtdemKrWzJQGPFUPLg1R5rKnKEcPC
saqFrEfWOfUk+fXnmrZVtLOUwDPuFo72Oq/hITa8qipqfz6cloEVf0vA4FyyqSGFqVx8NTHW/aRe
OtvERKJn6CREqPyIoWiEi68Hjz3oxMNsEj1qRnuT4My8D7lD++CmUP7+vtzNU6XW3O0dsK7TSxBN
b+kwqKf+tnOl+mhw9sxhG1Dro9qXO7Pzhp2t1DX0tJhi1dSoWhFj0RXW2xqx3KxIIgLFLaq1P4J/
bursHxZkMjWfUSDtlIYjhGji1nNBXU3jSpbUm5Fyl5/Ts+Mn2zitaMzG+blYTOtarG4VcPmftzZi
x07Q9vyXbXNKX3baAH8jvCDxKkJx5ovSOB13Wh2RTtPLvij2M6TI1gtEZ+W5CpEMtPo4/ZK6Q762
PcrLOWJD9FzKCyuTlZUzIfORgk6PxoTcFD1hGwGiAyueZkST/e6JITRpTDtGDC1PN914s24v88x8
gpe6uSp+0l5VxXBXXYfizWwz5cI7V7m7FaaOoktYZidKV22w+70wiiaEGGJrAuiYeK6b69yYj2Ht
ZlfQmRZHRYMizqwqHQD3XLAITfmcGKDZKDFdhdBr7nKy1S9NxTtUhQaSw5MSM/W/VFe7TX3Up2FX
g2ClQtg9iVnT9t+6wRnuxFIQsJekVIurmLP1fNvoZvwg5gKpXoDAiZ8UR3GeO+SHYXhxTOkpgCnv
CmCzOmYuiNRplEBtcOs1TowIgdJWezHRG155dUq72cGkxfPI5DxPNL60lxW9QfACN+ELjs3bNB7A
lNlX7I6IXBH5/m31bc4vgWNImrKWPM/dOJ0PD0HsZRfRyAbSUGONgK4YImj8c6LKK6hpZNnbzM7p
NIvkRLfyoxzqud+7RL2SXTxfddZdkyMQ9HtCrDA6onahZEHGpEsbE6btPdcx96mCaszESylPUnvI
cqEVLGgt5/E8jXAhhJdiPNR1sat0ipf9aNxm5P9hefLaq6upfN6mnhadQzQAL+SUf1pCN+umqA//
IOEwTbR5XVLBAJiUaPHalWLq9EMHnkAIaPedU1vXYWqoykUFuCQ6FiuBdfUTw7oaimtt6z6yFrNN
VyTlRIXTUZjEUuELjc2iTlUfjCK7iUnF84LbZWbbfBmnpeK4hZvm6PhWu6cwm+L0OB9fTR65V4ne
EI+chjZsVJTt6/d9K1WPkW5tPVkdwZq03jEGYboMxFC3onXceNVOzAZF/xa6U6oedM5zwadXeMGt
AvE9B0JEK9i6qJR0Ay1HsBXDMSxAUSq+cxZDpQTxKaWvqeY3d9yp4tsi9FlgHoapYS28cs2QFmUJ
nl8MUwvCThXBbb3gY2vmGUoL0AHtq9xKt/zoao8kG/glh0jg78CEfhtC/G9wBPZLC6nvyydfHZ4A
tFjwTWNU3nl8XFG866xqedSO7dSInmgCpKiOVuG7BRzozEjArRatFtVrMYzK6kFz6vC1i2onfMrT
pn7N5eZdaYKNbRXFfd7J6hNl6cAjy4onxcDXnnrQHivP6NytmA10zvuolmgAMHAeUP4+Ri4wqWhy
LokhXikBP4hJsT4svsc2pyFh8fPwq1dKMFxP3lIOsf8IsbxsGPIq5qv2IBqKr2TDf+iMNn+gmHMk
liRDdjm6Uby0Y46rqa5DjPrbv26zreYbxp1qqe9ugiBZ3ynxpcv4peRxEnZ80IiXZmrERJ+m5t7r
k+faLH6ZpgVpaufn0gyXN//G9A6hP54bOZXBsEA+L3pz80+2ITH+k9+8LAz5/GdS3a/02IvASrsw
7gw6FcNTzala+SqMQTSi1+bkSRZi/GkaLGiw8wP3JOy3HcSST36z7YNPDlfHhu/DuyIXKg8ZXPjD
leYlovf51aQ6saGex7rFHx3FjvPewk/zJWNd8KsCUzcaAcvOhlWaT22Ub4yJW1qMoTYJAA8DaJxt
Xa+hYfRhPC1shFGsmZvStsJDnnfSPcBB47Gt0u9SZnQnMSLkqm44mxmrls/NI8IhuyDK+lPa2Aoq
OVRqDGaoom+aqhdhE02bGpBc2mq2FsNcGsHuFu24J2bL578p/RfQ0AEVakqDVmCWbnRnaM5RVDnU
qQTeQZqYX9mUwDUAIX8sPTDonn8RPUPlbpMpDezI/zqByhjRY9d4FXZzTEJoKCYXJf5RdSSSxB5J
ZvuQQ/QqP3OSiYIstaG3jYVvOZAwcL/HCJMckzrOjlYf3ge6kWzD3yZhL8zSzxefuz0V7Vh5o2+r
xfwHp9+7Cduft8xd59fude5tATnZa6Vz0nMVBy1EC1Qa5NSYLAKz9d9TYJ4UEf3gP/NFgxvrdVSy
euUqdnzJMpgEIfdTd4NZKBeTZ7SV2Tb5ktJ9h+RDPZ58HXj2pvQpJbIqq199MIquaDQPgHpbay5w
LTDbYLvV8TRPD1DcN4vG5W1CN/ltngigh0VjDc1LOckeuNvycwwdqRhRKaEfq2z8Kkai6XJ9+tB0
5VqthuxB2OQAIphytPlyY3IRzSZVG6zFnD6ZoD9Rt6OkNcvZliS1vRhawOrzRn30zVXQLr/tSjnY
gTK5cCH2ELbUgVvWjftwI2w8HAXLQg3qHTwjlywfkPhAZumhdcz+DG/mOZxGlMkXDwMs/BtI08aV
GIqGGP47QPmQ6CRucWU4F5eMt1gkTDXV1luYDdplCTE0dcL9AJLMRZqxz9VLDDpez8fgrp5Gwq76
pn7k2eEgRrY86qAU1aHYWkhuLYTx1lSyenFVpMK0BqY5YfM7WbvTh3BRJWW4Nh2puAtyg+ws1Ly7
2FK0O/5uG8CzpTy3JgkUudX9v4dcWSaQoVDM3eqHVA+yN7+gcNWGlQqyI0laR2NhnXQYSg5OJetb
i6DItaUecgUFi/xqZME3MlzlDyvcoqjhbfidKbcW1XPXxlHNZVZ42MymcRYZz+anpnYOYtaUIhjv
44GPOFqj5k4GC7mPkbhZaWppniibf4dSwaeAQkHSezLNzWwz4WjfZXJDvTkewi71Q97CZf1rGbWb
/5ft/umqwja9Qs5d6toDKV9O6ct6apop8yoaio1WIYDf02wSHp46KJtGlfmHTr7CJtaLIYWgD+Dd
jb0YzftSJZPCBbLNKJc6NMDKJ5nl5KloY4pFrb+gsncuFRm2oUqLXabKwV3a1VT/Gpp5TzQI5SnH
hVwJHdIFshjGX73RPHYRn2Cpr5ZGR46TU/7xxq/6gWpVdAcnUddloVMqMzGrqppBI3pTI1zGiZ21
maLWwZj8GNV8uPCLBs1177ffKFY5FJRVvnqQG22pL293ReCGh6qWvxl8xnapbUG/k1nZS08B0tax
x2EthlVft2uEmtKtGLpjF65kQwv3YuioE/kVQhfHgZ/KFw8mK8qNoN4qZFk6o/8MrjmFfq2QbfW5
V9Kfw3KKt4qhEzkuVGTtz1kxTK65vh48+b0dRwfmV1NGdSjWwfrWaQQ6uuMEYyoolvDHrBKplc9i
JJrETyYiC/U97LQ0WffWXjUJ9BM20CiHkbVbb3pYpzCm6EgCUWgmJnQ11W+zfNV0SpQm77g01HWu
dnDP/p52CkPLV2LH27ZU1i6G1JXWNVIxyzZus4MRJegEIhe7GsGff5MNSBhU5y9p7Iz1qPjBoSnt
9FGLtG+IeCbb3PPA6TRedhaN7fb1qbMvYjBURdGs5klN8pSlUSKx1DdFt4PQ8MVNC4oJnVJdOKol
3dWTnAfZAO+SxrAtGYr2wZ4XqacvOhvyyaBuiBvgJlbBQNvuxxalS9IX4ddGhaPSNOy3uvO40UU5
PPEtdRlNV7dwRmTOGzRBb0relo+6NkQHHpWUNRTP3VvE43GsOW86kToytbkMFlZVHvTRfhfrOAdw
+6bs5L6n4pF8RKNz3w2MGyWZ3D/qiqn8RUUp2p1ARPbi6CiahKOQb+XcpqbTpGiCgrJPuS4QCE8t
G6bhfLTOuWOuxCHUDie5ttRbKm4tX6oolC9Z5X4t/x9h57HdOBKl6Vfp03ucgTdzemZBUnSiKK+U
coOTFt4GEDBPPx+CWcms6pqZWkQhLJmkCETc+5skMg6qpgrVmWbhaoAbd3dtt0zTPvW1NTdYVeoi
eHNna75zw2RaSR1TwRmRuZvAHP2dqhaa84qr8xo3VjwxFtka20hjPjUzPqmrbI4LsVKXUeRnYnXt
0v2OQ0trgAxnyh8Df11i+7eyOzdAzXEeT+lSRERhyk1rDe9e5fY71YH7Voj1SVJ9cu0SxmHdxoLv
egA9pC7jRXYnXUwtlgfO6VIsSj6X+mVQT8rNwOsLQawFM61Q0QI9N4PjZ+zhMYoutUaoGD/X2dx3
i3ePAC7PUz219l1hmq+6DH/1In2XHqcBZzj2Cf4KLl30dfayXZva9k8U9g8i7QnyIdLA8TE8uMKr
HlQgPzebeaVHZXyrqpERxzeNjjSZn3mvYpzxR8rmz27o19u8Gwk+Bl77vrRXjTl9hjKLLCt/wqR3
1g0IqWOlj8m77WeIGQfipZ9QgSwS+UM1+8UQ72prXDnF3uWMdkS5G6Xm5cr+e3XSxmGxL6T7cnkZ
HgO3wjoc8dzfc/6xzmW0gb1AubquGQXeowcPYteW3nDSomrA8B4rK2cw7nu8zG3MfGlTvZk+DidV
VG35oo2Rt8tE6oZ3qg1pEDA0Zt2u1AxAJgnh6WXVppyzvUH+p8b8Fa9vOEl1Pmyz32QuvkBvXqle
J0k/KqH3+7kzTFgNy4wk7sgE1W4CS+/3QMUCQ9LHBWD2hWNsliFtKdnQ1GxC2o4kxk5rM3dbo2eG
2rVp6Jso6n7WNaF8LW/wCYT3ArPiL7N3/q3YvvfDrw5lAH9pWxQy/tHhlx7k1+syarRyib8Yx/99
/X9b5tp2sY//PaN0UFbht8u7SZZ3kyz20Gr09b06sfkU2aW1MjTRbIgxVA84jJUP3nIFvgACk3uv
WlQxx7jItYPr/TE0yLuJ89D+MuX3CmMzFdzGwv5GzVRL274uzxOxLNVkFzLG8cKxCSMncbqdUycK
VgbP1bvaH24MVVXzijqvSGfq9laPoI1D85P9KQERen1n6tXh+3rc8Ge5u3YEXS9vBUHHy9uw9cUE
TNtg5Ow9FoSd+oBAqek0/mMuAvsO3MtR9elLUzV4CHVYE7ujpao6urofblojCDZmyj58zQkuXAn6
Fzdo7zKGL/XeRbznpFbhrtA/4mZz7Qf71x1Qdbnz/GzvJ71z7pwq5/lakAI1hA5EB2WDczrbzlld
+VFrHaKue76MU1OiIf9ehuW8L/jPIvDNDI+fxL4TVrJyl1XVuOtSCy508urqeHlJA62MBFbWZliy
jYPsIyh4db1XVbzOMQJ2oCKpql8g9dH2zxgG+Lf4S3iX4h9V1aHaZJAm23qKU5QHwf5Z6ZCv8Ldp
H/GYax+TlJyXXZswvoap5WOmgGfyZ5sazFOw2+QDah2qqsapuV3K3sMmwHyZ+4/1hIi7XS3gYhu4
nt/alfxVBL13O7BpgAKP0hJkqr86FsvyBiME5DidVFTtFu1yNCeQGWyMJtqoFf64VMuq0aonREGE
HxrWSLOOeRTmm1hi1gWe8F0anKBME2QbHNzS66HQN5c6LFT/dBk1BREKFm789Y8eR02qlvmonnP8
hifINjxnv2K3oXY7wypkf0XhZLWGDTNZPwR9TOOYjXVySuC5oj5vHdMi30bEOPepB61qrhvnSM7W
3Uf28KRZAyxrVJFX1iy7LQeo6XNGFAH+6fRuRmgi8BfSbdtcXtpLt50v7UNh/tGuxs/ASS7j7bzX
7nBVRJJlRD5paJpzu7jr5hnH466ekuO8eO8OHtYCBgZ6W7GY7VocXPb8ouKN6o2QZj2FbsYDapnb
lJP7oGvJvl/GYn3gH/0ofEPCdH4UrrRWokW1By24FYrd1hfL6LHHiGSCnLkNxdUU5ipPg+wskzp/
xnHpvkFN/AOYVbl1I6EhsBbUHwFMZuJHNWQ/PNpJ+OOaWNxB0WzvkK7GQKjBBGjw20tT5MYIFJHJ
b++MViOWVgDPVoPVGNWhqqqoPXjsYYQjTxQvmi/XgepKWySdq+HbdXnVrBa5tg1x8rn3PvKxmret
JSJj28wupEWN49oGI9JmzX1UsI1aupw0a05jb3EXL4I03xJAKlb/bRZYqvRoBdbmsoha7zLIzuQn
Q7PafWqlyflauBUo6mFaX1uQR0rO6FjilTAnzgshyeig2q5D1JWo/XkdGoa2uXYYk880oqbRzpEF
vMPlxS6N6rJqQXag3rSxcvvPd2F5hOL6uv/it9lwjMJJHgPd+1WoNlVVHdfqH0PSRstXf9R/L6PN
ob0OsdXC0IgFr5P/r2t5yzitq+M9ns0HpD3mXTJ68apdJLQ6lP2RAvDrTa0F1m0ZB0hvKamtDNGo
u4z8znpyEoK9YTvpuFwyR6/4UqbZvFVDkB9IUFbCgCmKamc/5p7H7rHVPobBOMCcQ41bj0eSX4t2
+dLezM0PK0OpI0lj81x39lHE/XbQ5DEVTvU1LnzBU9LSXpPUbjaj0IYHV3eSnYe2xq2P9cS6z6ca
azsT8fuu+1IIL321as17qCASl8i9vYbkY16q6Ki6VIH0A5BmXeAbyGj2FY9C2Cs8d781eAW/ZJjb
4lyhrVXNwczoxRv5kflZv5nYa288a+VqSfYcxb18zsYi3fhF2O3ywpXPelWld9wB31SnKsYo/Oyz
WzypGnIc3k7YcDdTnbDQmsX8ZbHAi38tNou83xEIvpv6joTfXLGHWUR8JArZYE6WKsonN15n7poc
NaAk0QYewn858ShjHCMXCDs74EuvHY2ov2Dz4iGxTBRAK2KyTGP2oJBWoAzvm67IHhQIa+kTS031
RWl6L/RcX00duw7P6WrShZm+AqtfP3mVXT2xl4YsUc7lTlVVh1XBE05T76yahCPbk9l5L5fxy6RI
W+xSIw49+STTfD3Y3dc0iPpbNYRMhn/fze76OsHQu7XOTfIkDHuVeWyCszqRDlLBeXgICu0+bSON
wxLAzzOWZfJcDIL8v55DWgmR8txZHpwFPIraXRgaFh9iKNaNE5MiWx6muZmhbZxi+7PUVKE6q2XE
ddj/u22SuPCNAnJvpt1Uro86IWdqH7mRmykt/NtxjJt7PEqaNS6txbf//4iCNca/r9EbDZ4kVhXt
myzvnsWkvYe8x1O11Nqyj/fzMBprTbPFs1WN3XOWv5t2nj2pFgePEZwMnWGr+pIp8M72iE5SJLrH
PDWBNTf2mbMpztyFlF8HHtmxo6XvnRdYWxFYyaHKdPfcczNwBz+8bXnMtdB1uRznQLvxawCQuL77
yGHOmC3Nnfk6Ib10qZrSNV97GXp/VK+9avC/zS2J/e3RvC1mszupItBRPuChWyHl+FebutJ7FC8I
BYdkQcoF4DkV2OrqKEtuLo39giZNe29fuNZ8nGvUsZUoe48DEs8k70Uas7afZA9UvzSTD72x1oh+
xl8BTgIHS/xX00uxSKzB4GQSYVcrOTuDZp4zFGQgN/EzORVRfXPpdNPOO7iR/imG0kCqJ3yrBLeI
wJ37ncTAZlMFs/XSxLa4Jf0hV6pqIg7+kIgMk55W69eW9ckw6/5Z9bUILGRaE59Vzaineu2f54Rb
+QMaOP7tlGnZGgAA9iKTO93JZrbW2C3FXz3L27JTcj7JrkZVxEQhy520+K1eDMGWAWpmthiTtCOK
TmomW+vk69w423LynE/DMNQ7md3EEdLfM4jh9nvS4HM4dYb25srha+u02b2q6eab6Dv9FUhd/0hy
7S7PK5y/+5BMpplHa1U1y6HYAQV2b8DpvRfw4w9N65YzKHtt3tegrs2c0JC+FE48ojn1+2osUMrg
MDBsVYcqjDp3L+M8BD9uEQ1bX+fngiQK9ke9QAEijLdeiYvW6PecjNspOwe9bnLHzI0nlJqHdVYL
nw99jlbCa23kuKxxXftRdev2TeNfLouwrm4N3yEE7dUoMmrfegt1bgJuFVZDIzDwiadUZQ3Y4vTd
8GyGi2d4Yaff8jBcE3rsfxapfLARo/qYJ34wttXUD12Q1Xs5uMQIjcI8W2mjb2KDhD2a3V/UpMk/
1KgQ/fCcoVjFetm+lhKj9dYL5aqNcAAnPyhRFOU3Jya73XeZ278Qk1i8xsC2q962iiOSPPY31elV
UfDMB6O6VIHd+Rv+3cGdqlmu8NeWP4A4W5ZGuvhf11KdjTb7f18rwfDEtozgzl4mq7VS8yXKC3uj
wm7S6XPcjZLuV7zuj7ocNX9d9CgOiWVv3Zlof8zowezRinBeciP1to0ss5tu2WvLtEX6VuMOLJeq
Plrzmag1eV9qmlGbz2P2qCaqxTynPuDgMfDMox+DoAa2VhHcqrV0a/z3V4pe6yjh0WNF4aWIzM4B
OhpnybaXol+pnkA2v7pV9TJGL4RxAOdxuE5Oa04WEfpBK2OyuI22YNxuTRdvM2Cs5AJz7q9LU7jI
nuuxMSXYMnF5GV0kgGs1Iz3OSOTpvvHh6DEw464Pt0NUTZ+tGe2pv5r7BqVd1ax7/9r8t9FqkXKJ
6f1ttGqO0/R7UKFtPOq+3HNycnYZavQv9hR9k247fUMk5ElDgOjNNlMHcpWjw9xsOf7087xSI5BZ
3A4ygM0ZxjWA9v6TlRrj2iIDf8duEuVVXeuqO1XvwY0Piy5UMHxja41tV2X/LKP6jK+M/zGYLW5H
DVFtj3jqrkVn5+iJXjtJGZg3czWIF4TNB3TlxPitaq3lxmP/JDC0Q3V41ZfB/CIBtoDt0MF4LZ+a
0wL3+Jd2PNTuOrvWXyIfLdjBcX6NTzCKuo6/ti/j5TI+9Biv1lcf6N/HX183Yp1/jFfv5+/j/2V9
9f7b5f17U3UzkkB5sQLnR2z1w7ceFeg5y/GH8Vcw6RIE/51yT8jA/IZ/+vcxtb0jIreSDafj7FEP
SrehH06f0WtDiq3VPnkmmsfN0o558fQZRZ61/bu9hGh3aV/Gz74t90RPulWB4cqtsLO2XeWF5t42
g+Vh4CHNjepRheq4VtVVKyym/KO7SvtjH4/j/to+GYNDpCzWn7F1RpepyMyPWopXn6zqT/R2C81D
b6yfh/2IR816RIZlm9dBi7QfBX5a7UlV1ZUqtIF0eWR3AiUUHkkaFK167u5UkdVBd5cshaqGzuis
kXjpNte21u6JY6t6pM3p1rKjeaXmqSmqY6pRlYXT2SLv7+kfcrawemuj18p3kpMcPOPSPqVInIy5
i52mjiMJZwP7LAfkX7K8ODZej4t6DpprF5QYd6Pdrp0I9MKb86Aiz9aif1fOz2PC8SaoOG550zPu
IPOzj3cBlFKJ+eLSBu1mwtiVDUfiQvNzzQfIbdNzNwZI4ALLQPk4aJt1NPowCnLzrHrdZOFZgRK7
Max4fu4R4lpOw2wmu7WlW8F7Gk+fDHQJf+bZg4eSYbRyXfAR88ITRFb/ps/Zt5gVsAOp959NGG7D
Due5+IwE1HLEtAasfFHiGve6F4MMMBB205v6qGojoZF7ddXcC9mMl2uNZ+zGMXM+sxEgEBx+WENF
BPW8gZl415b1WO1aObFlRlBvTXJyvHOgbZVoQaH0Y8mvoajWYz3Z6N3W2k2kF8kxM4b5STgpkrMI
y+1H3Qlu/C4WW3/EMdbQovGtyxbBx66MD2baj2+TnxorDoAlPgz0zk3GEwUDPLtIRlxKGp4YvwtM
IH9VOR+lRy1o0KNHC+gMDUq+Cq9fsxcha5Ia3DayCE+cpQrPHtE7WW7S0eKfZHmLumYFlpgQ/I1b
C/O91hYPcZEF9yTc2lsbdAneUJqELxnHWxbvVk0HO6L0ffNRFWzu7y3dQMowQrvs0o7sgK3VDwLk
9mOVQ0xJzBnZ7b+m2EkzEDeM369NMyKde90ioH1dhjwpxjY8GS9TBcKU63zuy40RYoTcAsa5y2bT
+oQUfxPp3afKMaOzj5jnSjXrmYmDhu2+G6haku/3t1iwg5vKCChuNHOBK+vloc3aQNv0acsZqSrt
7SyN4t7PovJSFFidYJuMBLYLFOVcgazc6RY+bI7op/siki7sG8P7jETztraj6kc1dO9Va4xvtqcP
N5qZihMOb8Op6qpmM5h99yKbItyQIk/2wkjmN+ILwGiiFvLFYExvsd9/1sCaQBOkpkcO+5tieLbL
zn7RwU7x9c5vJc48D/EcPKlBzfInA+fBWHkJSstm2e80fcy2jY1+H9yX8dWSwUnjufvF9dHBtEbA
OUmC6ySUTHTpxqH70kxQ6Cov9x9HlMVuBwMcwARS+0tD8M0KvPoTyvv5PvKiZCc6p/tYUkZqAC69
aOBOpTy20jSfzaR564m77iJiAft2EX7tAsN4WRBH26z1kiOmv5AgEbNaY/Zlfh21n42pTd8BlHL3
gy/+FAdesrfqxNr7ItQfuwhtb4TH5u/ghxDQ0r61kZ+DuxHmQ+RhWy2kh+UsUIeyEultsChIqyKc
Zv0E9qfYTgu04tp2ufIRmfY7/qAuPc4yMDb4iD3LptH7vQ6fjYsRKvZqTV2Ox2j2CC3+81LVVWHa
9njUoZH890F6p+mknaNhPDppwyoAGGMwQkgl6IDMrMSQ56hNnMe6HeVDGnxJbQtb9byIy1M0hU+q
zws65zGupb5vSzCpA5SCdJ05sX0jK9cgh7XUI1Rm19yaK2TfGB7YaDzW/q5oUPmbatPYzy0pacjs
Hvtgg4yPmMF/Y2Ap+wchEmD/+nBWNQRv+4fa9Ykwl5l5o9pUsegp4FVgnDEyYSnV1oXme2Fo3fEy
wnk3i+hIhGJGS1TC3arAWuAds+AfG9N7JHuf3ud6gMlM7D8WVuM9loXTHfHUTlaqGnmjeY+bIiE8
6c9fhDEcRxOkixZk877TbHvLpkP/AICI/Kl2EKP2SORJPo5ekx19xwxWURj9tOts2fItHtbOs9uw
N+nIm61GFJRfzSzNNyJsBK+fYwQASvDOE2xYPA/Kul60/m0f64KMbSXvw8WuAInY6bnvQQlOtla8
RxG2zZ6HUJ3roi4Az/uxDkX2FRe/aCULG2OPAUm1zBcmZhAp0AxPFi/IxeKF1afeY0/g72YagR9C
Gze2XSNgYwA82Lulad1KNr2HSPIx+vpyj9Ddbm/PQ3YH/ZtbkTtm91gt8ljkFPA4LWYmTVTPz9ib
6YRHMGQbPd9Be2U03vFPyGAc8qP2ELLtYq/5buvToS4XEf7QgTHcz1gcFPG0cqXhvc4u9rhJ33Ko
jloY0ma2CUTUvoNAwhnCqhAftrz2vc5XnIWi90l3qxNSIvlajco9ON9W7mM7skxC8mXj5yWyqKaQ
Z0eELb9pt8UKtcG4Kw4gRQZEJypTPjuRttanU+ycZV4neNaM5dHEQumbVZffHd1JP3QD+GKS+vjK
Gi551zyfAcq6SF0UUXtWdj0mov2e6ze1tdIHIe/9hUammLSKcQsWUyKHL5/8hY6rmoYsQp0ll+Yx
8PP6eYa7eMRkWq6aNpP7EUzcFnsk/T7rkgT9CuOsaiBlAaYsBcqF3S5Dn5gnZGSnN401mCutLtwn
5FjM1TS64WfZN/e4QPjRiketuwja8qp3SZnBHGnKZFtaFU/Kwco0wFE5nq5m6kHM6Lw7wlTWvIkg
XLFP7E+XaiNDc9s5CDL5pKX5GtJ062eGrh/1TOCzhczoKjfD5k4VxZK8afnkx0tjVu5Rr7FPqlMv
bNRHiJHdNA5mHrkPKqSzo/ScW8XW1ZC+n8CB8TOu7IdUBtZDXMnmDMEQVde/msRy1aEwGY6Td3tt
HzPNXrtC1lsjySJ0ojHs3F+W444IdmdyLkuphbEc7U+iHX4aYkZbf4yrH8VZDH73Q8ucfmX7zfTs
t3PAv9Qejpxsg83QVV/ZAbi4aJBClnoZkwmDYqeq145LleRVFojy7h/to93rmxRd7Y0adi2qihCG
XT6oFtsvan8zTka/Nu2gvBnDo25G8kkVsc9HG5pSP6gqSuUGir8o8YxCPmn8FT4hc1nuIt/HXX6Z
pdpQ04S9bqTBUY0bOogv2RxuLxOWYZUZl1sxh9NGzRpaWz61rf6GJWl1Uk2jj9esFOlZTQK7V+E2
Eu9rMhRnYyAQNxk4V1rtQDAWWX7unuaHFhXR1nat6EhY2XgyZuRd1YjRE1+JbunPQvfbQ+uIYRt2
eAXrVXoQVe1YmLyY4bnp4Pv3gXNClQQJV7wENo69iFRhTbhBBrY9ELf0310eLknt2W9xYqSnAQza
ug5d/92KBbdCvU05ZVfOmxNif1L48bqrQMwbhp8dRGEZJ/BpyS5N0+G+6rr6BrVR/Ylovbu2hUjf
miYx0Jcp0KV3p88ahhDfhEwPdWZZPNv8aZeEcwivhKKPuTkH5WRyuiEa74YI6+fTR+jk/rqbg/m2
yaT3muTuTVzPtKO/sjNmdFOd0ho/SpOotETWNSQSgQu5RQpkmT5VwMLieqzv+3puH8N4+KKm177p
bgoHWXaT7HWWFHcEm61DEAA17+tRni3PK29i3HZfnMZwoLCWyRfh4h6tjjztcEjk4P5E5ODVcbPq
I6mqZq0Lw3wqxynaqhUHjh6XFT10W89aMWA+NbrVSzOODtB+I/nixPLOzEwOUaxYgqr4bpDxmr4t
3jOWGfsfbmLxfQyudbKK2H6OB2AYQ+59DBZQFg31gYONivSzHuWcIhEomGu9xNCrvKDootLub7lz
9GuFogPV2q+n8mvoNwkGVKG/bo3W3EcB1UHmiCUNA67JxGvAUHf2LtGwCFe9Y8YJLQaSvVa9VgOp
3YNaiLefc6sFpr9Bszj6msc3PPyNr01vdJh2FfrJSUR+P2l2uVDVxpcFYVZX5qEV7vTKWb8+RmYa
3yhg2d/bk6VdAdH+3l6zX/i3djVeG+uWjGTh7PU8jbZFYMRY0Fvpaywtbddn6B94YZq9DqZWH10T
80vVWxm5xrlj4om09AaBiZv6mN/NxpLE6cRXBfewNZkfhwGZgiv6Q7WR7yQd/xv9oY12flRtCiCi
OoRDXkAADvUshI4DHNru/Nkijayl5kfjc2cXpovlSf3R4Xj91i4C+gQBUThbhuY/nGzbV6AaVaTA
nnr7rK7M5QpB//tRm/Ojarq2V6Xb7Ybfs1QHCfFfU8PO+WOWGc/f21nYe9Mw0vu+yLxNBd1n49So
rKs2VURQG/ZmHeBqBYnnXrSyZ4ML9w+el72Wcyb5F/6egjvYLmh6//YyTq0VhpAmu4W48kejpofu
xpvBO/SOSLSNtKt23yJ0u8oDEWO4ubxCxiuotdU6l9nLK9i19DZFaBB3svrg0Z0NmHbG2H4PrB91
lY5fnbq01nwMxT2pZecYYxC2NbHbvY+NzMEjTXg3WhFwsjRk+ebqEnZOY/b7camWTov0cua3R9WL
mIMEyhQPp0lPyjenLz4H6eCe4XSXb3bKUZ5f1bGL+bPRc15VzHr9AYYPeaPYTs+pFhTPMIfuVbvj
VxUIDUjDM45KH95Qb6bALd+wfbdv6yH5NT0skBhLUFE/W27+r9MjQC0f7lxdpiPCbt9GXmCuvcIC
jWEl4ToLiPZk1sRZwO/TT6J/DxA1eu1aoT1EOYn0wk8/9VbsHwnxdHja1NmnkVPrVvcEaCm+k1Wg
uWJnTiEOc1Ybn8cOd/YRfei9mLBI0qJJbrq4dt7mxP1Z57hTNPkj1GS22AsJA77GKnWrs2/Z40k5
7So/3qWJv3fsOJy/LHp/N7UNnoVDkYZAWNv+0ObNU4o6tb6DE9D9UcU7pj9gFfXU9Hp1jrMWhmEY
FBvLtlFAXIqi6D/nyKUcJtlgHDh1aXFvoDi+Tj2v36qqGqcvHcVkkkRsrfKyQDu2m8DKQeFJa3oZ
Q6IIqSXecSBsyJBPzgY00hJQQHAbTe78buSh9uZ0+Spzsu7dtlz9GI6+tlazosjs14WDTbTq1d8n
5P3eCbQkpyLHSQ2Od8fuPS02kwjro0h0d0NYM97KnCc4GgPShcfICcyzL5cVQt0CQO4J/BBREkn2
P4tFcbAWmZwNe29/1Q0tz3c0ytZEH9NXv8tAZuGV+qMQIPVC93sKDIGwsTc/WyU2tONoR7e2A58N
qYjkRvPg3DtthV/RTLiZbDr6iM7XgbswqcEIaUtsE3ZjWHsHuNvuWSRBswmm3HxvTedevZCdxPsM
LiTWcDxIa30GalCF6b26ckXzXdNij0Tg39qbtgswsMddvCD0uR81DpxSd+RJumI4qau+TH9deYOj
3eoJUHEGXJv/MRR39OHS28tFV8WtCUxmpM2yPi72AVZWl7TZwBd015jpu+qsF7hIlaym3M9fVPLL
0+wvbJXKO9WFf0C5MfG32KlOtiD5Za0mCbRjMZJOjjMzesDEztlg1AS0KYHNrtrC5Yq4+42mm6SL
cSm8tDehKfaS7O1KjbhOyBOkpQJvbEBp/rVIUvBW/ASRn+VlVLualUnf3gQZduSq44/VeUH7Pkn1
+pGjRP8qSv8umSRIkKXmG8WrpifBWdU8UX0Pi0WTYyrkq4ejO16T9XxylmoNnnnV2P4AdIKZOqI1
azMK5LEXs3zNZDytC3zyDmouEW+sJVN73qu5o84Nexpie3d5DwYKI6HENUHN9UlybXtLz7eqd8hC
B+jj4q/XYMHZFi4WinKo30I33c+66X12bc3d5IAfIA/F9Qv8wYdLO6ocm4zz/Ekfy+7Jt80vql2t
k0wCdc6gmx/cEu617Gb/89jbBnfbrr2Pkyw4u6bjEoYw0BDsinEjRmwlGz8eHmBhDg/aQs9veUzO
egDk7He7YzrxhsSlww6NEaojcgzMKkoUWJamqNa1AGHX6b7ErORWtRV2lq64Yzqb5tClgL8NdvE3
TWBOh4zE5stQzY9dO+AT1BELnDwhX1wPMiIOAadhqV2aYtRMWjRnVS2Fr4aXeT7cquoUpuVNlMfT
NszAIPp9725LxdzR47Bf1csl5vFbu5XxsoWhrV/YPQa43nrTpTEgnAWHa8zZrgjmY1l72kfHLdUp
2JFztN4jMspfF4jIj64I9pioVa88JMQtCrGLwy7taAR9m3C90Y1nZyireDM9xE1j3CZss28teDJ+
T4Tc5Ka9coaxfSq1MtjHUzruxjSfXgpz/Ebo3/2WutxH0Ev4VNV2vvVBXhwJpicPSOAiJ+Nm7je/
fHL1sf/amVj8eqGbnwMDUIAQoF41r7Bv0UYQq5B9D7c5qqoIs8G+XQIzwP2Xxj8uA9Vq9U2xJT+M
5uPS3zlGtg6Woybb+zWGBOGJ+LXtbwZPTzaJpnmbvui8Mw7ePWeelF9LXDd7aVke+Bo6IkcAGJXO
CEmRm/VeNZLR8i/dThxDNglcuRpR6tr0BnonuuXOT3jnOrvFWAoLr6kruBuPPzB3abFpSOenKODA
icjKWdXUBLKH+mZcjqq6VvcFG9t+3eSifVBDQp5hh7ky3JWFGvCTsxSRifhGVGbBQVUtGeXnWN/D
eH6Ack9Yv31zUF+IVhDnn3Te8kccZRl2SUn1rMNdudELLAZqVFkOXjjHB05L0TkPEvyQiL08x1Gj
rfjhd59lk/9a0SQH8teKAt2sXTCX+g1WoebeNjI0Ldo2fEeI+UfrWu1DDJMAu8fgTTVPlk54pZiD
nb+Mqj1r55iJ8cJpe8b03XT4rmmX6ONuRrDcR5ypxHtZbNT/k/w0jK7FkRc6nVfVcLHz8c8q7pba
iiSUuy6mGaOlwW5PqQbhdDstl3KxAlKFMBoP7xDG1AigdCvVeB1jody7c+pCXyclYUflDGyY077s
SFSl/CZXDhjN18nLTfJAMzzgqIpuhrbz3zp3+QuqPmEsFpyjIfl5qQHa3At2e5vY7qtPU1N03FrD
8hCFWrLxw1ButQbctRng1FVInlThIHf8yVbvJaIn/RK4taHAbLI6w/4TIdpHJ/KyFdZm85ceJClP
sCJ/NLMsJ30awVb8LdWorpTg4kWV8dLDQZtdbri9jpPpUKwTt7DWJd58Q18OD9NS5I1PHD2qf/QF
GiCqptqtKIFF2kzsRdFfvgwL8ra5r513Nera3E1scByzKvbXjqYmgJV6ABjVaur1hC4N8K5WmX2p
h+jG5tZwzsWIz1U/JU8lWJ616YJCnVoADENcNZ8No3vD9DL5UVpkQ82eu25g7MreqDkC2tHR9AWm
Uprzw5pi6z1oppgITjG+mEM2bsq6sR8kEjBbU6TirjdhlJiDvRA6B7m54uVlPPZrvw6g6JEwI8My
xOJOdQv4oDjDDD8EB8RdQzgYKZ4qwyauepx7Fx8dAxhXqdXE3jMT8zeMJvm2k+7Yg8d7h5mnhqfE
WQ6ZFPG6FUO15y6F7KJI7U283HBV0XVpHV/qmdOW7coSMMn/8z/+x//+r2/j/4x+VA+EUqKq/I+y
Lx6qpOzE//pP1//P/6gvzYf/w9l5LMeNbOv6Xc74IgIeicGZlPdFK5KaIKSWBO89nv58yNJuSuwd
6oirASItSiwUgMy1fvPtf//HdDRWm+SHXUN1dcfSTJX+v748hIAO//d/tP8nWBn3Ho62XxON1c2Q
8XySB0sgragr9d7Pq+GsWIbZr7RcG85aHl1qN2v272Nlu1roz/xQid0Lj+tilSrEs8F5whMl2ZFA
Tlay2mqWfqww3+Erpxdkgnc1vOgka33tOU/Q3sEb3XoNVpZIXl5lR64PUKvKHF0zgVCX2SXrtjGK
V1+EYi+mpFnJKlqD2bISaXQazKJ4bVcgqtPX2CAZlExaspSD1LjrVi6h0L2Zhc+ZyC5TM1R3mukV
O9fPu4Vm5NDHZWNWCuhqgXeSNUKq1V2lKeM6q914Jcq0usud7sufr4v83j9eF4HMpxCmpgvH0X+/
LmOBGgqh2eZrg3IOmLr8vhir7r5X8mdpCm9kYIqyybI30mI+6tRPchS7iYTNNDsCX8u+FzNnRh6s
Tmvx9Im/A82r7rnktEdxe/h7lDVHSv5uUn3bRJVXbZeFHw2fEnQrJo90gayBDYaMEn4KmqR9yCYB
mZcxvuLVl8gyiYrc/fnLsJ1//EgdTei6awhN14Shzj/iX36kOqDHqWOr+HWq6majmW26MVkb7glj
Js9Rn1+FGalfMpGSYGmtkHh2EF0DN1EWsqMQ5jPaut4jdOPo0KXuuI6HEpu9qnnEfBTLyikJHrom
Sva3ajCnDmT+QCUgu22VCOOZIGnhYP7dI3MMI3rucY9V2XvGQZZ0xXDO73PlrPeT/jKY+fJz5Yj3
dm8Azop0IL93oBzHIhv9owPTPL/VAwMbS76trey15yHv4xDIC24zXDnjvTuJ0sxeYjrv/8tTRNfn
x8TvP1fXcDTD0p158ywM+/crVKtajZ455O5OCctNn6ou7kHo/wgXQiVhBvalWKNdIq/qTkXjQtLv
8ubVqfXwaCRddh9aUXavJbh/Jr1r7mXb7dDB/PCDAkPSeZxsQ9w2JXbRtVtZbUc7u+8LXRBETZrN
KD/c8wqSunnZraGEeMhgQFOOTSNrFkOloMtsxBRLEPWESEW9jB2tOLlJAQ/ml2KD4PAumrw7T61B
u0cZ33ifWDvuTfs0DWW8HXojvOZRoq+Bjfb3EXfECiPG+MnvCFGxS/c+KUUPxWyYlLckCL4qKuBz
RRcn9KanJ7hYD5WpNbsJYBRhzja+04l13skSXJlvnABlxr+b8gaRw6hJP5nuNIjbhKL0YWam4ELf
5zcdtEKPMFyocDfms+DbZOdl/IWwCsRkB5ElXy2dpWn1+PzqFrTfuRQ7E1LtslhPoXtrlFWA5uah
+WHF5H79JVjteA4HJmu3CYAwy4Mf70wxKnuSmzEK1kptLDURYAEAif6EBL53SpSmOxJvhgBPTbbb
fsUa+pcioOY1auzT4X1M7rJoW8m6rdtfI9Ovt17e7EO1CJ4DtS1WFrH3Uz6Z4uKSH14ac7C7TWdD
ycR65RWTb8gemnsMucmPei35ysoebzB9icwfPB+LPgGVcwbyj51LnLUGbiQ7Ad9G176C7295U7E0
q3RcjGqE/dU82Ghc0qxZ+BmMd3Oa3F69gJb8ecgyDGjY6zpb9qmTvqi7VL1EGrA8ZNs3cpytfVfH
Jrg6TSzOY4Y1++DZwWe3h/URjxbbja627pwBHTc3N8LPVZdDPPJEAj7GVB5JM13MzvOeicl0Czc6
kCMaL4pXqf66wzuStCYwMrcsroYCbwBJWqyz06k8yrYMLCdal1pxJVLx3BdoR1TsQP01WzwCO2A7
dyMixf66sFi0KRm4CDlPTpElN4gg0iT8Ne/nmgSC8Ak3yzoJEr7YCGzZ2py8YOWwXF5rjc6bG9X4
CyyH/Gh5lX2tHd2+jhFouj+/OUzj43PJMHRVM11NNUwNBrf5+3NpqLy08XvH+jJ43tqYfRS0+UDk
rWXbT8lC3M4Dm/afxlIMwaoiPf5Lmxzdgg47xrliojYyz5Z1WQoGZOXVKSX5NBlICzbthuh3whbS
ji9VwGNPHrohi/DLkGVkFVQVIR5GybpfubCK/O4o58j22xAgRM/oWfko6tSausitDD6bgdH1n78n
uZz47flt2I7hCssWrqabQi4Tf3nDWmWEu7FiF18UM8qWDlGhbV4WeIsCZHrrLBTs0LX7lAvRHokn
o18wt4sIpUS1sKZrMinenW+Z3/rCHvGpZf/CcqI+WPqgvkRlsZDtgWeEO6KhxUZWtQyLUBAcT0Tt
jJMZDNXttKVWsCBv1PQyWUG6SXStx3ghCTe68AXP3th56ZE3imdQ7If21F+aRZt/9sdYrHuMgfYJ
uosvoZrfAMYRWqW3dtzM25eEeLIE+n4Yn9EuAcNuqEToOBzDSuSPc15yVWShuZFVZWzyK6zUXUy8
q0B4WYfhHXT5Pmrz4hGDbDIsTf19HBVt/eerJf6xHuJd65AIs7helk4a4/dfdVXWhiCLGXzpghYn
aC1/mezau4/S0rn0edUvGqvt34Y2AD/guzZsZaE9o5GzwRK7f7O6IdmKVg+3lpk26zoA6WKALzlq
80GQWTvKqizJtsDSydU4ziHS4+yO9Q6SLiq3TYkX8h1igdjFDjxc+lItTp429qcCs4znZrSuQRVN
V0SJ8mdXt76T72jOshbMQcqmCOqjrKZt2C8r1+n31Tyz9Nmq+ZPhbGVvCG58baRVvfFdPT0EM+QM
DGR76mY+kT1rx7fLpu7rE6g9oJayRfa9jyp7HRlxwW4hq1GaaqP+Gw99e87vpbpNfozY5gPvsWIX
RzXBlEQlhBGrDDXibh5aN/7O8SBn1u7onB2k3KaFZebOOa/MS5Vb476cO2SvbNca2/mXCy8v7K+3
qU6M0tJUx1BNNmvax4VwjxR117u+8XnU/WqV2wWIWkvpb4eYHzxqJO6nvIrsDVuK6GyXwr5PJ4R3
HQQWZY08eHK1OhM4KFvg2VSqW+eeGS6yGlzN2CNlJg9oRWUX4fDs9xtTYTGK57hAdYpQy3DpWBLv
//yj/sejWrcMlZ+zocKENQxD+7CEjE2rFIYWaZ8dzXupITWfG54yvxyGHnU++I4aC7nJWaSIS59B
jfQrM/PcuzLV803M9h4jJTRIrSz3DqUI7YMKhGbXJdN09rqh2hRYM99BP+sXvTE2xyLUiMWbRb0D
dA1KKJnWwku9vQl+7yBLhRpB8J3bsr9L/633ve19HIm1+F9eaf+4+XXLtXWhmcKw3Hnz/uGVxgJu
Ys8+Vp+jNP2eZVfC8955iCL7Es5YHonPsfQ0XqF4ZK3e22QpboV+0jDYuk0o0ahZyGI0zSBioxw3
8gRysOxAyWaOfnjHkaT1+BPq3aEwUAZjgNaK6M83+LcsqkM9SzWNybonBgruAMKoDqAHbpheXx2p
YzK3OWGrnW9DQH3dqsY8xEdzZYHW7IgMbJ3dVXX6pAvLPEizIZyIsztftZqdhYguBCyq8iDH5ml8
G5uC9xcLqwzana8Mmz7Sa+i+otUW7VCeQcqLz4GaYE8vAOMRIXHYxFqvZuO7n+3eaZYwF1AX0Xpx
VyWIsepzB2JDhIPzILuCrPGvxeQhujl3ZCNrvMYbMQO3gvzcDuocHqIjmooXE0Dkn28TR94Hvz0D
bNY0LsBWxxGAEI2PkQEkKxMNLdvP9gByvKxDgl+4C6wjpXc+labXr6y6tnfBXFV6MNyq0WRn2cur
G/deosJjYVlPGUtM2TzaYKd4uX1FDdT51GrgP0RuqkvZ6erYsHjcKhzmXpHfB33/hDtRebFKyzlb
fqgvW5SVvwJzh1FljK9TXYD6wzVln4V+8VQp1Ysc0ClZvbDbsblH7jE+Bv6UrBNvUL404UIOyPXM
XRVuMB69InPxifd49c+nxk/viX2A/cQqxtgNhoIbmSReitQm7Of3XF9kjraqFtX343yA/vOzrcrM
6l4ekEr5tU0Ofp+rRF19G/fepkcoJbGm+O1cH89fOqCC2E7qZM8fHUe9BHBC3hIDe6G4HLJ9XivO
ax+hG187b10Dhy7p1Aq1Js9+c0rswKEssoDvwJVgMILIGe3QK6Em1Jl912UDmtcJ1FDXLfddQeIP
oZCE28TwsYuG7h9Bn6tGLEzavA8+uXnzKHSwL3pef3IhCJwnsxGPwNmMde8i7hbiRvw4+lWHzR2+
RxHSFUsWLiDMh/Yqxw4TDl5JpXiwVhnrayTDqnxKFrL3dsibpelG033CxvFkDZqx1f8WSpF6Jx/k
T95FVjDSnrZYMd+9N8kJH+Z/qH44XQujb1Vaur2Qc6XMyvv5UizHDmqBpVHuNOuuz407q9AaEhx8
rDGXhrlN9qqFq99Kfx6Xoxm+cVVybN6Mcbcl3F0W/dx7NlrbvHUQm9ZOrkTIy14xj5alYvABpzAu
Jkc0GZAgJtZioKjV6F4ecq9BzMAL0+WMprm1NZY57Z1shgvP49r5oDYt/JZYv75PjZxWuehTu+yj
UV+jbvRsCne8d9SpXmp9V29lVR6GTGsXfSfSfdcU071s01LgwQqkJ1mT7cXo7nNRjOf3ptaK0M9v
o7vMsJo7K/vuaaSK6wRHI0Kt4yu2Xt/JN/p3rqKZD4MWXJrRGV6t0jZA06DehEPKr6P6mCcN1MrL
mBbg8mEMLqPRSMtl4l88pM0eXFUZHms/ItpAynDrd9PwqJejcZr5h8LtspL4JB5Q4FxACjK2yxUB
GYWXkxY/6rwj0OUf79kuF4/qkLZrW+v1tayObhzeZ2O5lLXbiLHUlqavK1sYy4QYfWIJCHs51cbw
TOMY6h2rvz7bYRPp7CzT7uu97JCHpAf2uXEtY9ay6quFHC17Gkc9B0lRPmgu4tllY/Xn2BHaxWsB
JAEiLb8mCJClyDq+5GmabTP0FHeWmhfPWH/dywGfQ913DoFTKyFqdPA63MY8D0IMxJ7G4QoFNr1A
BljcRmisZI5KbJ7eR8hhfpHhomY3IJNNVbBYrgRRhABr8sEa5u8sqY6aj4h8kFJN7IYlT9Yba9Qa
SpQ1Ceg4g5d+NRDQKWN7+IZREcBiLDUfuslHHidt7J0XqSPPXuHchiTcc67t/GWTVJbsirssS8c9
7+MUxYqXFqYXJn0DAoB1/vPgztX3tiI1uYwz0XIDws1dBORyX7HqW0rlgLRy0N1TAWJGZe5cA5XX
slQMmMbkwUlL/VT0fMtT0aP4jGrj50nMlCVNGS6pSkjPxExEN9mkgvxeFo1WfoY3BPoocHO4NG37
BjXXTrLy8wTIf+vVU7GV1UQ/FIMHPGwYy900mvVGTkYScpnDc3vpFQV5Jy8e17I9qMNdE2nWczGp
3SHpTWslT6NVzkVNCBd6WY90QIvuZGLZJmxBb3gzsTFelI40KJrGe4zcP8t2zQe7Db5bGhsMr/Fw
DObheqOoOxfDvrUcVajW1axtUr4goM+GXSgodvbD22g1SACUixi/tWUfC+vZVltnMTT19Nr4dYzb
Uzh+sSIf3nqlfzOibEeaxAeEqfzI4UZGBHSuJTv2YEGae9PnafU99tN7ZeiM+8kPMxjT1nCXAZtf
QpjwNnGsz9q+SuvtRr3JWesNQb32omRRoZ94dS0l8xaGBkOw4ivdxJmPSn70pgeqyw6rrJSz12vK
eXDQAYv18iib3ttlSe29nj+KBeeHDjMwlPXEh22rwcaha4qvIgmR7TEV73nMjAREs6vcuXnh37PD
EQsDCgeZWNpsv88ulh7ck6I8RarRH41BM69q41tX/ELiWZZtLZvkIQVog03L0B5IRRLBblkyuKoW
PPcxgFugLzEokjZ8RqnDucZdyfOKTtuLh0ff+J6XYfhcqHq1EmOK55E7NOdhPhR6hLxDVu1UL2vO
qnA4zCXZKYeVplEsLUh8a9n2YVyZDNhe2k+QdrRTpavTsXfTEgOdOnqaBtLgPuCL7yG+GY3pfe+s
IFx4SE+Rb/WntQ9i7DYJAl+5iRJtYQGVPjo6wrEajLQOwUqj2ylmc3eroipvnsYadZiFszbh2z03
GQYGVcFtEllp9VxCFFxjDBZshW+Xz5mBnCVPdQe3GKp6aWIkKnJEL+dq6DjOLkBLeimrou3KAwvM
6FZFUdE9wksEfzQPTidbPeuF/y3Rn7x4Ur8ABf8rAqL5NtSlt/Ary3lKKr1e5cIO7mH/5ZuoH9Tz
oJQDQf5RPSQjFymxCyRW8PNZ2qre3sGwjXcq//a2NjYXSHnWyq9GjU12903Tgv4Ht4ZSJcmPiJXd
IsYa4VMZjsG6KoAI/xCZnq5iO+EOUCPbPfWlvsNmkRugMO1PWZkZh8Ibx7u5VjYF35QfZM+ggJOF
ohkTIqZq+uz4JpBoX6kOstfVMjQX0bUHEk+v3g09KnfutJFVssbRtiegt57GLH1Gj8pcpK0Sn9y8
Dq66rv3gYdi9hEGa7wp4NmsbYcoXP3c1wn6FiioLvW4XnPSgyR+ajCeI5SNsMzc7pVkdYTPLB2r3
0qB3uy6GWt3KXn4sqNwnVQI+i1P2/aoCpvTJREbv6vTmL58LKTBdyzlGO2x07BlttasfcBzLgSaX
WHbFdnjxkVpciSqtX5BLf4GZxO8z6pdkvN2vYvIAas2TLLgn2yGwsAqfJwUCpJaBrfHLFCS3Sbbo
l6IqxFe/TxGocKL6wZ8/KdWDXz8JEFz9klX+i634yve07H75JFi9u0mxFzxLLVCiczJepujloUqb
zb9s8uZYRy6T9besPGk03VRtAmcAkP4Z52kzrwgUFT6FEwUGwp9tfNSrTP+U6tHb5Ef1FeE//VNg
xCBY6+ppKFn69KO3koPgYmNrDNT6NiVoxkNkgiqS1RkwuUWFzuDCcQoxKP0KbRJjJ8+IRCQoiyIm
STf3jmF0jbGgudPYlR+I/oSXPPeyXZDgs8BqDeEPawpPvpvkiyBiS5mHA+zSdMAZK7Gf5Ah/eEHz
rXuU/QG2I3x2c5G1UONVlI5qchjd4JOoXRvBFIPduGpvvcpQZiChOMEthR40V2sli3ZxHEXgjai6
STkgr+k6O1k1GxtmaNHox0CMjzyIP+nCzh6cuMseYrYcIDHJZHQF98LSj7h5wyw9yl4QI+35z1dQ
Mz5mHuZMqOuqFrEaG5aQ9SGcFTk8Tcpa9OzwhnFLgHAyyN5OPBi9FHGsBjPt6Nxaqnm0q4wfFX8r
RDuPRLM9Wnde9lVXRfRQVHn8UGJivRex1ZBGjCCWu2iJqggTb2s1VNZjXnSvaseLuU2N5urXArWV
Ytonit69Tl0/7SYLGGeAONxraaC8MRECu9gmDjngw2/ToYc0e1Fz6/Tz2YoWhqwr7PLcY0/yaQSe
LafXxZQfCrLoGHAxrJzhFJmZVqcU9OmL+PmZrlvHR+Fm5lKO8i0E/TSejkd5DjSRSGqOK0VEw3Ig
EninozB3V2C+4PN4u7w3uRaYGGNAtE22yYOHFc/GRF33NhU5Z+1klvaLionuycdfcZcbKXpvc+m9
7b+V/jzOidyf53P/Ln04Sxy61hboNLlW9b7uFG8bBWG4ZIM2zbu06V5Lg2RjtV2+em/ztXZada1m
rOU02dGZerk0U6fbvrc5lkAwbdTLjdVP38CBI49ZaxZ3nq/uLYMw1mT1KFXXoXhA/z1f2lnQvumd
9QR+LACEo6xpgMCkivJilF39+c+/738k/A2DPQJpNRsWOmFb2f9Lwiiz2eSEehO8IVQTxgfb2dVG
9gTBq/lui3ZrjbX2WfWFtQx0x7iWaOrvq2Cyt5D981OO+v0iBzi4AGHFj3w+KMj6r+wYJKis6nVz
+fN/2fiYNTEc13IMgpu2IUxhWh8CZ7am+mFAVurzNA6ryJ1qICIczKTA89lxmh3b5HjRq97PNnVw
sPjGz26hp2b35mT1EWofcHMNihVpBMhTadq/+eD1F6mVqucezbBHZUyvdqr2b0XFBdKxlNmlwQra
dOFn+nlsKkKbg4m/dp7wkrddoWGbSI8syYMcCFKhx7cqzP8FqmGIDw8m/nDh2Igo245JVpQ84+/J
I1j0IDGy2X7A5oFpJWV+Ij/jz0beFJ35kOp+fvIKOOcEsPcf2mVVjngfK9sSK0erNTHx+ptP8mHc
e/V9bu5C3IHVFKEJa/YPBuLmx8By3yAOEAOpzRGDBse3NsKs6Z2HwARdDjDn72QTaK1hz5N0QpuW
TnmSXsXGqRahuUOObnhQi7JHTOPOinJOqXT8Nv2qRbVlniBPonhlsAA+4R/lSWCYjZcY6zjZadVt
vPaK3pSJkmNCjJAlJzCGeD7IUlOb+QKZ5Xb9oSNL0WpfyIE2t8pS1xCSrdrCQU4vnpaBEXZPTmKP
F76QhzbtUPeaD+XwBmMqfrz124RGWSTXJ9kHiEXPsuaUJ3je2GWDlqsfaHg2GOop0cqfJdkmD/Hc
+2GwbJO9dWM6e8tHnaaf/OKoui3BhzG5t7SiIC7+n4PsnASC95vcHIujrL93qxGSxiQNBpK0Ln67
yqRsjPnNq80HFfxKpLXpRczvYWA08Xlqsmt/ew0Dkt9g1tqCU5h7ZzcfJDgzMomgKuRJujJV7612
I/vkqDCdqj2qqyMLlfld/t8+VevGfeiZPz81Sgd1KQYLyEY6TSjoYtCYILn3VoP4gZVWuFeIm+Iq
q70+Km96TxTfQIDh1A16dk2z5gv+wsYFVXnzIku2Z7IDxCXDLguTbeIECEd2ROzzsZGoy7Wsvh/k
jApd1/cmleTDotViZFKaXjkDBEKMTc/EJlBt5Szb3g+B7QdLvwiTA9Hj+IiGFw6Ac0keasUb84Us
kqtKNmijXqM2SE6Rn6GAJYpsLbgMqyoqqnWKzAaqEuhBE+QaIL61P/wyRz+j77LHuiFu3Y+6ur5V
67a9d7EN0g3Ty5dWVhF6KYsOPzoGB27fXrJoOhH8Sc4+OTxkTy2x8BrTeBkG3V63Vj1tZTXHHHBh
TmN8LYPa/1SxYtHcxHxJprGDsPzbLLu7SyHJsNxsIuICev2Vu/kwAu578ey82uY92588DwoULcMH
OQClt3HhBJ59N4Rud7SKHAnhwS2+ggadTyAKRawygFNHhIX0u3Y0p4XsACp2T6Skee48v0BdBkHZ
OAO9Hgr9IAdYJZrUCkGXTuCnWizj1DO7p95l0+qh0cbOudrMJJwvwwrhREBWMQQ2lszGzgt185NZ
A82auyMRg+a22a+kfWWvRWANhxlcDO8L6TklUI6lVJwb1FXmIJ4liRl+Ee+Dukjh5brNccj9n4QN
fei+kU8o7vFAGy9VWZKeAoL5VpvTWgsb5YrewvgwusSVCjCkuzjThwcdlcX71jzJPtlSaU4BOimw
l7JK7OLeNE37gKdisK9Dw9jEqpa/jlm9kd+FPbTdMmim+pImJSm80bJuXy9CzKssy7M3zeCmxpVH
3Q/BUD5aGD7JmZkWI4FWWHASaoBKium7a3cYg89wNW4XQvcQ2esFGp0GXh1XNSmzpV0hjKB0SF5m
JtqmdQlPDnJr6d4KoyzgJHQr/N01qv8/Y/75EZwnq9tqXha8f4Ti69a/vJb1f76VcaYyVECupmPY
7se3smX5jZva7fBsmpO4xkl7xb6jfNNa/DE7NFq2spoh22FXOgGziszgsm8JQY79yst9pYv5epxi
mSGIB0lQiYDE/6ekmI7LKmOMtrJ06y3tf0lNIlPy+7Z1XlmRlrQdDHKBEBkf9zzsHeqyAEP9ZFY9
wpuo7qqVoe0cEzFOWXpvc/9Lmxzn5ldcQxejkpKVQjMm2YcEpw/dVBJ5TFzv0OnFfsymyNhqg+ds
xpY3z62OO80GPWM0UYbkrWubZGXUlXMoXQRFrfoxcpSEVZmd7cMgTHk8U43G7hvui9odVCYD0l/4
TY4iApCuDYGTmaxW3pMDpOWlAFa56WpR2ZdkyEq05sLiRW9Zf9RBg//jXA2LfOUbXvXkp5N5z/3H
mm8G6IwOzku5i+NmwE5PxF6yDVByuvZkeU+ON2xkbYxb9ypLVStUVMbw04sd5KcXslGx0zcUtLz9
+2A5nyjVRp2n3sbKuUnL21g2dgOu46FvwJI1NG/rh2rJWqUvXggBOyABiuQg/5LIdR/IXJoEb8Pu
uWsyIrz8RTZ+BUs45QOKW5ljvRVp+CWIpvSvcIrezCo3WfYPHj9QAQIUc8ineUDIe+I5tEoedb0L
ZG5eLt2Kcg2ljzFXVhvbemka/CfeF1aV1hbe8n0phUIpnguw47ZTa6YbEU7lnvW4eCJNfG8YofGl
sLwYxUTfuBhGUFz8suYlNHe0wXQpuLGeXTXz905YdZuy54FTR3/JflLPwXpKsKQ3G3X2ZvD6tcHy
/5IkrCt6zS2+6G70AsurQ9ZPtw4kcpWVbOdbX0bYA7/OWqrbvnXqrVO4ymuAeI0ckOAftdZ7ozqg
rx49ZSEBmvmEqm9WSzFO4gx72LjWRUdKZu5oPRK+KFkp97pXe8cpTcuVnVruXdTDcEGX9FNd5TXy
ZYX/bLE3KHxtfOkcpziNlYl+0piNL9A8wk0TGhmIfHrDAmFVBeuni+yt4Dw5ZvaCytJwqbBNYEvC
qDicpu3oK4ghteH00kRtvFSxvznKSY7rr1uk256UulfunAwnWfnB8F72jht0KzkJ08Vk1XjC3iNp
Vp+rCG2WaZwAdtTzrimMjOf3Kj5RP6tl4VVHQku/VmVvWBFykHOb2V0pLH1Cuim5R9ck8W8F3iH0
O+tnkVdfN/tTl95Bg8atrP/RJ2conrU2YlsFE7KPM8+zXsuhrpDsQHAOoCoh+5gETafb+ySfpem8
QsVXyomOxehZj/EkHm7tiWsTdQNJLJrBu2c1/V221yxJlmmNIACkpeQubYpmEcxQE2XEriUNhHm1
p7K/gJPFDyJCVrdrAdYgzrt2ssY53Ir41TgHWfdIxmyx3UQjh5csYjjmORuRsaxLrHpubWVpn0N1
Ug6/gGvmNl+7H4G0ezwsWL6Ccuui8GvV+w9O5IXfu77c4lScB4si/ZpiEB4tivbKztgKFnkcoWjh
T9/r0bvalei/4r7zbapy7U2fzAFVMATuBsLeC1Tikdn1HAdJwYQdBAQ2l/eQ6qGn2QmCXHNRDpKl
2mjwihIiXco2pYIys1ACzpHKc5BBCLfod/6Q3e/zRI/1WBBM+brz0mHhInMO1zT214pdmhf2uCps
Vk3bZ27UnsFoIRNnBfWjErBWFlPVfUYp7ur5oBUXysrPuu7GbgpnUpNkNkkWk++n2jGYQP7M/Kdm
xJrCNtJ80VWDAwCNA8E+aCIFnnWuH7EQgcyqc/o7FNS6gx/Ur9rszyYP7swkbv30jEG8cpRNcqgd
IArpoXO6eh/rBDgPalawS6LKWun66F/1tJlwr7JHnOkS89xEarfW3Tx7whdLh3tr+F+NAQhMzRp6
0cXFKkbW5698iGcFPs18dkPED+WZKl/7eaZ8Nmg1bEXf2kplnQlt5VYYnMVcSViGntN+ShB268tw
UzvK7ItAj5OYETxE/DmXICGJmkTNjkJ6GuZSpJXpyS+qZpfjQHgrBX+3fejN/bpfq1D5QQeoB5fY
KOybuRjYqnpQLA6yKg+WITJ7fRuEsqGlY7TBUBHb2jLXivCuQ3ozEUbyAuRHPwizrVe6DdUZvQyU
wQKiA9DV0juRGPiwzh3ooRWr3m3FofQD91OVtMvENgc8UqBIZH03bmQV3NceJznrCW+fiHQxBLAE
9e0WP1e+albfeVh7nzFtD5dpPguUKUa1yZIwOyHLC5YZ2d1tOfndveZO4zIIYK+rCckHY44w+XOs
qelDcy+y6uW9SZZE2ZurcHYzVDH80eJUnHAkF2z64c2hNGct9bkq2+RhKli5LOAcYhEpEOdDMei+
IgC21MiHIaRbIKUg69NcH2ofFJOs8xb/T91PqxdTzdD8ytRXFfxwWqnZDzaIiHZmFvslgAZBbNoP
YIXtTSCK8Gg7qX9uxZxwUprquc0z1C9Q9v3efk2SOP+R6WBIq0oXzwqPPYADSXP2+0o/5E4ab5Oy
LR/YdSLxkZbJ1w7DTTlL64qrP/K0ArjnLXm0bv8c+dOt3+lJZAlN19FVwsKuZRkqP6ffY17EKINO
qIX3l5XP8geT4R9TYn1wYH7otV9/TeNp/Wq1yFxHGKwv4/A86ljjaTW0YsXSwmurD3uckLD8Kz2D
FVl+CaOq3rfuynCKcJsWefAQZA9J3FxzwzcPqmIZB6IFGLrkRbIMuxYEjAkpg12TucrVEdWvIVF5
dHA6GLRofG7aF81UzFUzot9G3K7ZQj8hnGxUUGqaAFsL7WDP4BtHhT2FoPSrriGulRmv0XeQs8bd
lD9jRueC9EHBWCe/iXOUyE6q5mnbtGqfFXfCqMgngQnX3vo/xs5suXEk27K/UpbvqMY8mHXdBwCc
SVFzROgFJikkzDMcDuDre0FZVWYZeS2zX2iplBQiCdD9+Dl7r71nmloGGCuVk5M90PSA6q3L/mrN
JHFFI3akFIr0SVEdRu4QUv2KnNZtiTI1lBH5VG5SBJGl1VusbupWRoWxXax3YerVYaTVsnHojwcW
INMtHfApcLqG2tsSh2hJiz1eXLQyC7qh3Kp9EL0YOslQU1Kecl8z48ktGM5l609qujxIoNGZQnrj
nLDnY++FKaLnzgYdk7JBeNdsZ8PV/TyRjO7zoQ1VgGwkP8CSUaT+mtcg+0a7ajdVHFW+orRlWMZ6
c5+hBkRSoF+AWOuXAS9YrqWCRIYkgHAzHREceycSDAGf9xjJmBkmDzmmyaCYdFqO5LohQmy7Axy+
EB4mw/xsOCxw7IE1NL490THIFvFeqq1xRj7zFifGzkmomey2zio/Guf2SDc8HuLyXBrm85TZxjEe
VCfMLfC9VC1xkGneQHak3TNjeeRUV54x85fnlkV6ToC+ChwZXRY1D4nZPFrWUB6tlFF1ZJ5oX1/B
YtnfWXsPiUu4O7njblJdasPOvnVKsdMcKQm1SvugZhx5ZyKmGzvTLxIH9UOTEABHgh5O2cwfx3G4
CPu4IIPYrDTPLaG+F1G4yyWpEagoDlNxLGznJiJlVsW5tnUm0zo2bfZcl5G8RDNN2Rxmhqt10V7M
+p3LedRnSXYPYEuBQuvTg5Z14ubrQXcgJ05tRQRf0iG6alXjZMw9UjnDOTdMY68SJUo42wn4focY
WsS2gYwWf1Avcetaz9g0fTdJTi1d7KNSKtNh9sYfJf7xi6lPaKMNLqOBwDXQDYKFOdEjbkQ/GY4d
gIRocfXdRCUblroTpIrxrsp2o6c628s8TRe1Km8HvIuk06OvxSQPHmM2hjCvBEHoZbKhYeHtitip
QyDKoT3Fr7ZujH+zrGl/7BmwqmEFMCzNQgyOReFPpks6a16d40f7WYLXOkIAtE/oR0JSzTMiggro
TESHRH6FS9WneRiRw10QsK27+AUtN/jrRdbT/nD4/3o2pIQDbPU8jdHnr07yCcm5PnJ7//SoiaFw
iI446fpjdJPVQjMP4WJ6uW9ncEPcyf00lPxdDMN0FtJbDrXp7lrVoYKmibWnUpmOkZIgfxpSZ6sl
LZTzBbahGJPvKJLUm35JbvLe0ZAajOmlFHqxE+RCWJuvwzjBid+UOo18vckeU9E+sKZ6m7iRJfla
hbXrVONbWhA7mJkwxEw7h2G2trsz4QneLpA4orXVjRaPh7Ls9SCx1DGYY60jOcrB1LJ+2dl2seml
c4oxIpFCUPrlRDYh2MhPb0iTnZUOP/RqAfTX1Pe1a3pHPdaOMlUeIFVlzzn3kK+53ltZg64zZqGe
UImY+ypmOauVIttZkd6dsnjTrSpbIT6t2bxyd+LJ6orNLKGZdlEuzro6DCg8PSIE1OY0tGK4FCXh
wHZciwB6bu7nqpvStdBuQfkrTBNScjP7efn86+uv/WmP5U5c70fU6abuOO4ve2wNt9Nprbj6WTnq
dDt2XkPYU2TKgCnDQ5/oFOkNPV59vTubtk7uLDf7G3+M9scG1Nc9aDkWRnH6aIQi/aqNh81XOV7n
VT8R4unf6hmFIWlKzqhgURschTYENn6oapsm4p01R6v5JEnG2SXUeCQH5WdNzfNjju5EpOOMj57d
7q/fJv1PH5N1WIqog8+KwQzy18Gppjj9hE92+anVxTsxaMMZuUMBjq2MkXWCVvma5up5d0EZsePI
Eh+SWZs29IDRC8va3aaW/gbJX1wm0mVhqczKqcCEn82VGko56udFkqP5109b+6W3x1sLqlvFSenq
mrcOD3/RM2g55y+EQM7PtOPzoebWqyekHpLUB1UjittD5dhoSpbh2Uo2dLsP0MaNl9qdDux1uGAJ
7mPXbuSNMjY+7Urv2Dtz4WcuMH/o/4HGbUXt6GqPaaupmzmp9wCV1HDo45PmAmuIyPyz+zIkcMQ+
TPHSh7Qa3Z10aY7JoQBMUhKwSZrRysUuvkXKVG0dCb44Ybh7atFbbtooAl0Sp+PZsWcGIMxd8fiS
4SnqrPfbbH6rTIaBCRbCIFdmsZnjydnWlptwcKvHsM/GFvvg7G1jYWyT2uruDDmUmPILZzMRdLWN
TDNjC/co76xY0g5bBgxiRht2ZjwEUUOl52WvOOmSvn1TTNO6tAUFmaKQd6u5JG22+N99J0tnmkfR
I94y7yDN9FNQKGHz+So2p/kAs7bZN/2A/JY2xY4tViOD8JBC2X1XDXJwIWoY3UgQVT0kB3sdTpmc
T4mLTIlkTMxDL+NpI2F+BZ5tVQ8eGPO9N4oPC/ZgSRWga3sNB9lt01PaXVHscCBSEZoeo/ns6U2+
T1qp+fNopgvthSqw2iKYyQq/NRyFHNYW+KNUvaTyafUrd2n1vTKZ+BPdoJUnAioppiotjOUndO7y
oa9Ne2+O/RIM9GxVS7uFCL/mAmG/q5eh/5ud6hcHze+3sglPwqFf7cGp+8VBJdTI43PpRD/tLk0o
P8bKzx3F2+ZIdraamgqmtON4Y9vWeGPGGoGYWXyqCzzzrC3byRwfxjWhD6vfY8lF+etPmv5H7dfX
s6OBjsNH0xneO+Yv5k5N1YuubJvsYyJMkRQMYnqlWt9xn9TEvM9yrzsEjzWMToKGduu20HrfkIiT
v8j7zQLIKpvJ4TCKraHZ/RaNAp2+dCjvarXyNuqS6NtlPZ5UuUy5/IWxMUuL2Lw6+Taw5PzNy/nT
eucwXLA8BAearTt/AswYulyWfJL5h0zFFdmw9qB5yN07FMZBxE4ZzqIrbgdoaOgkxkDTZxxpmqsF
g8WCrRikeve9Vr9MrkBBmzsGIshsfHDko1e7b3M8N48xM/+/E4t4v1YzvPGGziTGMFzPZCH544nR
1tK+7Iks+FBiwDcLSEVZO09DkVEqgC/d2pM++YkS1Qc8O4yHkMU+QBu+dQrvWGm2dfg6TI2qcVH6
Cb1eddAlaVm14LyjkU/hx6grnUH2F0NrDhmNw53mxiuwBGMNxDTv2MlF9Y2o3xEN9D6jFPth5C7C
laG7ZGXU7egN54/l2NE2YzEdxPTtr6/cLwq2rxvRNTm8uaqlo3X1ftHLLKWAnDDl2Ydb6v3Gy+2Y
HTzC9t27d0ba5Cd70uwNXqmPWSEoSkxHZe6tUzl1G9xLAIhlcjEmtTtbZdLAt9a+OwTX3xquciCx
cFQG8xmzL2mQmDVC1Iup3/bFGNBUgX2Sxe3NUkUvQhWs0RGHKnyuTxG+nlMnYJH/9Wvl/vnT9Ub/
Q9Giu9yktmb/siZ0srR6N66qj8Ky1BAlrbzBDewRtD3GziGlzLyWaR6ik6ku3hI/mEPyGbWLHuSq
bm0L04svXw+1R2sXcg+wBwtlJXarTIj8jpU3OjRu/4MI5ums0O51h3KTKt0NgcoToArao7gbb0ye
260JcCjl3tp7ZkymfaGYtxPjvpu8+pE6B/bpgjRLchygGlSe4VuNi91VNZ5aW2wiZvRGbmonQsnR
8g+jCmmXlDCBbqbCHt84bI30vfZRnCWBIDTE7+NqHX5wxFrurbLyZ9NWCDUpQaVg0LmCfajOw0o9
ikuvJcIeIDhaGp6YJZRnZS7akBHFFf1ifaNPj8OwpHuOnDF9ehtTd1k1pAyPRYAQXA8W44mSEIln
Lz+ELU5e25Hlw+YDDNxnqJhfC8pof0HQuslIPPHLlcNvWx1RxW11Q83unVy7Tk8MsWp/yE1rryXR
dJzd+XNKhc7UodKO0ZroGunVRyJaUBf0MX1CA6ZzQ0pH1JJLOcD2m1jZtxZVFxY5Gh4qcJ+1FWpa
awduHB2f6JnTNHZAxbLi2TY7Mi3XBF7dpeeGZghvjHbqk7m/mOMnA/rhWlAM+WBEDrDe5M6MuvwZ
of8x6ugR1/ObWyjxmRW83U4xVO8OaZ2fzbAj6I2rJ2t9wCHtk9DanOOoeYNR9NHhA99rtXUD2Nm8
N4WY9g40VQmX9qqnSConq3yvRHcxbaj0gxvfSnK2boGlBr1W3pMcUX86MVu7fUNv3/lWaYvtz4we
TpWq30yWpj/MWrKb3Sa/lZwxYZ7Nw55lif62TCQRQglOWvR6ezul9Q+elNqiKb1NRmVyQvE+X2JB
q2pxvf42Jv/sbyp650+nCsfWLMNiM3Q8Db3hL+vwSDIld50pPmziY4I8maniSnxZridYQ6mArq7b
ckP2W50s98bPYoAnthaHCcGMOztd3ssptXZFDnA+swCPv9D1cHwwWd4hz9YOFScntvMzCZGYQUDh
scTFF7wZfm5XkvSXyPZ1A5t0LGc31OIZfH8p57Pav+RFtTcQfd6DCKgJEKzEBQaJtc1q7fOLmoNr
ZEd2iXGwJmZA4MvyH2U/FiHWMXYRkXAM4W/JMrW2eGL0HeYBvKFxWp8kUK18zfus+k48iEzXgmV8
LJl8wV2bso1agVBKlupjclEa2dM47OKIgVK+3sJRl96M2ThfUtu6HZam+/0M83/+QI3rvyhy7zVY
McRgwy9f/s9+c7/5v+tv/Pcn/vjz/7P7qG9ey4/+L3/o8rB9/PUH/vCP8mf//bTC1+H1D19sqiEd
5jvx0c33H70ohv9g79af/P/95j8+vv6Vx7n5+Ndvrz/LtArTfujS9+G3f39rFeRzqF03hP+C9da/
8O9vr6/xX789px3OpvT1f/mlj9d++NdvNMD+qXEyJf0P8wORXesGBCNw/ZZr/NPmdLX2qFlbLLhd
v/2jqrsh4Q97/2S9QaepwgK11/71b//oSSxdv2X/k2dluCp6C2pZ3bZ/+88b8G/u3++X7H/nAOqA
FP+wA1ooYj0YRYhPyC+jQ+7+sgO6o13XNU2O/bC0d6xNrW/mVbZxztaQ9j5xUlWwCgSdtt0Vi3Ni
BJ2bI2GkpWUWfmlEA4EYUhylNhsH3bmpxzjU9Enugb43x7rp8v1IEBLCvfFYNspT36WbeVSIooHH
ZAkRel7iM0mciGCbw8IeOVpO906KtnKd26j9g60/LW4/+j37mO/Ul0Jjv3PoA30uS/etiabvkdOo
W8PTOE7H04vsb2H2WyTLdPKE8F7xHb15yfr4jZ2iPZaJh5zOvk912s+UmKFrG5tROcyfad+FpmPj
fia7qSCkaJz3ODUQJTCclWpcB7HOFDeq7GvNpnbk/ELoliNo24Kz9SHZAFA13cOCkMq3HbJ44NfN
8LeXUKmqTwfnYQCJ7dp2tJt4pyU1cPuaTQXulDy779TnwvtJn+0RheglS70n3NVM+Fk/jgU6tSOX
7z6Nxm4bG3p7TNcH6CulkhHaY03lpiubmEqT2sEcCHGtkwVCqlrNaqDn+LsUNTLDyTvapgPqCGP8
d/qghGNkKa5sYu3zlOevIwDf0Cmk2kswJQxKWx2VyroYnRi2uQcjBMe4UIweaMRiMqN6amaemhdP
fWAnGIw1gOUjdhDEkJ70O2jNh25S+L2x2NVeaCbMr7jbXkQkauwduSQmXgdcSwiNrbb9MZ067zDZ
+9Th/XYLNQ5LN97NGakL0nuUibaD3PNzcZU3aIf1Vuo5E8aIUz2ZwVnR1MeeoKnKYr7HDKTTJFYf
raq3KTR9GjR+ugDHKOc1sbbK72tNQ+hGLJ2vcFwKIRAGqjTrA/K0U96Z+E87Ggm1XT40S9Zva21+
myZdbjI9646II8+xPeY7Z723rQlSZqVng0+KEyLW9aErJxEuikueXlURcTH3MGT59/1Ry4fjsD6Y
QvFLmVl7TyurI/qltPN+mAxbo85SyILzQfW85667i4ccaH9XDWFvukQsdFPvV526bND2fZZpJn6/
R9I+PvN5JpQyqX8WTvmt4zS9jYpNLNp+M7Wrk7t21IPEMGvTkzp+PUQKcqt5Ic+yZzbRI/I4Iitb
DAJGSiJ+HMW2giwh1Dsf3QmguhMa6xujlGA1MPfl61y4mwpkRxZAitFejlGVMdst43ojq66gcIz7
U63CWRB2vsMDc8Owyt4OuXXTtpays70iVBpmXKRHUUEnfSARQA9xLI+ShOejbqabAm/9Yai97YDq
+DDb4kpViBGctqQ/NtMKsYH9VshuQzOj3mOM74hRMslGMTsYmKNrbLtRvbYt85vUjvG9Edz++/NM
rQc2Q7kdyfQKKpUrZNTjLmonZZPI5NVNerHFJQMzf2y4qvm8lylmuJ9q7k34z3iIwIS48j6XdGUl
whlfG4KqXfqj4bg3TbxGhdpVkNdZeZgKsiQmZyUbco+0ilaEOK1nX4jm6Mku3jmKjuu2epUlYVJi
1m5hCze+aFI76Kr+bcYavKV7OYe9gKI8ai3KbT7aHjUrZdwhYpU/srEZehCb4m1Z1zdXSbTjUlrq
UcTt50TzLSg1+0MqhNgrpgg8l89ha2o3EELiB5j6zT5G3hDYMw050HTpBTFdcZN7qPNUu1qNk86y
S2lrB33aiwcw5znHuStRUXY4T5CHdNK5r18PFWQLyzlVafvOc6VJZZOm50eAnY6lvjQHVGuhivkh
EEYV3Tm9HgUVpp9tRoYTX6btuerN+76LOI0M8gk3LU3H1SuOmi8QUthPNoLnLcj3lWpdFPp4o6Hc
3dhVA612HclPQwwhejbjOwqB2I91oww61eqAEkLVc20r2lljke4cs1z1+TF9d8XqD2Xb/9QIqCM9
IqJ40xqYNLU6BW3XOE+ZcvGoLnmdiXagZavCGGja3aDJdzunIM0NZHGAg4qH1jFuXvoltt7SyD6Q
4FFxzLlr5ZKduqR8JrshoaQz9waxVJyQbdr3WT6fzbTWbmAXXDIb3KCbxT+XMn021Ui/G/Jkg5d8
vG3mhATetDjoQTMz2cbKOQDtz9jiIq23zihD30oi2vcD4aL0VUv3VsCOSagY6Rov3w0tgRNTKjfq
mA5XqQ7FTlaJc2JrYataA9BGI2UG01vqZgTItlVrrF8uTVT826wCNROVrenh8ZdNYZ7Vmbye1ECC
qqbVjzodp11j2w+6RhYeiIP2MSIhys+n0WZpQk4+tvMrUCP+VJd2V2Cn77Mto/2SAoJr5t4+sXQ2
cLt/+U+5Try+HrR2flyKriFY5z//6+uHq/U3vv5f4q3/wtfXX98xUzrZmv4qDBwBGmkuO3PhLB5n
zwnZEKbzngvDCaPKoGogDgq2ouUEdakYF9ukB63U+cPKL0ex31+V1j1qDTnxAPB9q1yK8VTZct62
sh0OsZN1twbSFZX+9o7lRD9Z/33Q41I/jTlJLI5WXWtRw2CyNYI1GmFu7RhO+DAo031JsIA9Nvco
3+f71EiinROLgZQkvnTEXIY9n+oWfp5BOxUGRc4YEEkK/FENLPqEH5PGXg1VQ5DwSJuVjQYZnEtK
iWn3QWI7XdB0QABo0p7G2h1OGQddqM4sCm7/OHvzuInXxDmb4J9QHUm91VUr3VR52WwHo9j3ZGBm
g5W9iDURtwSxeLSFDBH8CLTrZjgvCVGbmcWIL0/JgVHMjf1UKKRD14TMtAV2BQ93JAM99FV58mwT
K3OOC5mEOgrVbUXAb/NG5N90Ny1WyUkI9+Y0Pia1MHdZbu0N2VqbOTU/WtX7sJjO70qtfBeV/UYU
WUGjpCYMZIkqjq7NcHQ5pWsOFYGPasDBvE7kUP/Aq/pu9kAcaS641Gx31bKv+248sqklvkrT8pyP
8yYZblodqSWaMuuwtGJtX5nlfWkQ2FjH80FxMpLZxDPMlWLDOIWzX1JfrV4ZTgpiBMQxWrVZaBLc
1UpCd1w/xFY/vPMQLsRt5m3jYJU1QgBzRNkl6CicDkjmCBql0wHkN3l8TVPqBxMM/zamprMVUjZN
3rCZVTGI7O4HKp013sSMNwkySm7AhbiG9GEaMxC5UH124vvMKIOtWmxlpzUh/y/bUMX2gUK3RlWQ
Q6VyG6/aDMaRgz8M6bJR8nqf6OMQlBRSYVSynlaLdEOuQhlMNkvNqL22S1lvbnVn+gZMJ/ediZGm
InTyExY14IpirUKKoPgFgc2+RvpiaIvmjhxoFws48cu64hJcZk0ha2v6Q0/Gg1HaxUs5M61zFMwy
8GEvJTLXo+uwzPVTC2e4xSPddVRcPRnRV3oIve/ykvA1Rz+RSBWQiOF5mt3MEUUps8OYDXcVQV+3
vWIQJeAqZTgZlDeq18PJzXjBdqoQyoCJkZG+luw77qa2ZutwsB4YzQfzZWaucRtqZk+8LSeXWzp1
cicL5HDKYEif5BF0duwEG2cWDvMw/bVYPL9raRNWxbSbx35j2GQHJbOpXvU8OpOhVJ8yt9r1higf
rWXkw2ynWyHMhxRPBJNwuOmp2IweNut2icLyOHG/zHWR8wmuXlqHDr9VclPSsLBj1B5yGgJ39Aow
UtqVHCJHHPssH9FVAHCJkzwY5/iiQ0MsZ4C9A/1Rv6+NKlByPne2x9bI/hbUCndV3aRvyigDy2u/
acK8acX8iiL6pYvFrossXEtdde0k0WmQP93FG8KkQNXLuzuSuS6ulk7gVmTuaWntijK9W0oTmIyD
sLlyjYu1YNwx8jcLDEnpPnWInhs3ebSRT/t+tB7nYrv/NFObrOUaPPAa6FxEAFSJJbwixwty3dpR
AJw4B1L6cPf5lTqEfIifaNpcqqJ9Qt8bh3WqPFXF6FGQiYSzEC3HhRgnIGk/DAKfwxHNY1pJilQy
HQvDRuvvpYwus/Kb1BuXU1z9zTLRUAJjssiqb/EtiYoGmTbxWw1EVD29TZKp8ZviO/fii1mqE+cL
I942dv+DGUe607XomVHmez7lcKAUFXWxkPsocZCv0CIi5kbp8zxcdLANeqYR2khBpufckvYaBVHQ
ulpvWjPJ73Ll3tFgFlrSoKoC5YWGDgtYUjVhNZki7Eo6SnNDlq+bPZl1f9ALSDqcELtA1MoSMrLh
iE6jVfQ01GoiHuuOy6dW2Q+kJTMsCzvyl9EIBsmLBWD8WSjuOY+XUJ8Q7DCTdpsz6bFabnFh4K7u
nZ4Ucc4nb0gE3xwF8VtF4mze0F+eZwBPpWKdNG0DUZhguaH3AhTYQUebk1iKFxCmS9hNOdepuBGZ
62ziicg0ifq1Ozpeu9dM66STyByYS34Wsc44iOKF+pWktDyjvO9MDvCD3LuSoJ+l7l+i3L1zVpux
urQRvOX+NNNf0Bx8Ct6xlbTXas091DEKVy+rdUrYU9c077HjkTmVptuuHauL5pw8ubypRamEPaPd
rZqJkyXTt9gEAJWj76Q+v83UWTvIMnaJIczI8WRtch3jTENx3fwRviY1usGm/4haS14XxqmlFr9L
3Ry/2y6ReqpTXazU2QGyeYZbZAKoiRMOtEvm14CI9rBxAKw2on3J8Zb7QnHy6zCj5GmVxd26vDbf
I494sDjRzh6fAC7cGOpNd5iWGt1wZra+jF0jUE39BqVGfq5oICiGeHZbdIXjwWmJzVNJPgxL5ZP8
Q0FeBXcco4IYw7nhSyVLQ3UoZxYpMD1L1TEpcDREqKN4YlAy7dqmv/UcJ/FTvQCwrrhHvaBwqsdM
XIqBGwFSTfuIAvMAf4ndokIEjGPo1hxrkJ70pANE6MOOEfw3tV+6H5ndMIGfRmUfAU8ILaXvOYFg
AyoVu/KbcRJ7hXRZ3yuHC2Yk0subO9CfWiBuFfAgoa6gdNcg1/i9WiZ+67m4NZP20COrq6axuqma
+R7ALMJFQenUxXrIAePOZnRR1+WjunRoejwX9XMB9DmRLmJDhRN0Wyu3Bgl5PZJPvak5r9XXRRb3
i0rSagaYJchuSka4Pu1A8jxsNzn1WXKN25iqf1xeIl19EyghuPMHvHTcWyw32AXrnaIW0jcQCkoN
J1NyQX+3buTok3FB10Hfy2ZT9G2MkAHlsWevCAjuv6yIC1QkRXWoqAlc0XtbU35LZlCQRQ/yQizZ
wZCM/oeq43av8HJ20WeULp8zvJo7mu+EuWfTHYlrPRIZNgXH6PemjaHUSVkD1KUyQ6tTHp32ZWrY
GAAWfk9IX7f7xp/a6U6b3XbT6/qr3cUMAFPltsr7wzCRtlCoZI6aFQ2xqDVIFGneuCNKRtYjtdjF
JI2UbG0tv1QeVQRHqNivluFJjik9PAJTzsijD3JYs4rXuL60XcKy7p4zb7hHRGmvYXfCL5Fg0OkZ
fMcuXqsCPRUn7+e5tpG0L62GlmfWt2M322enQYY2OE8ICjU/j+phY6t1v+9SndELlnxlqHaG4r15
dSm/F+pLTeW/Ndqk389tJbYtLOf9sowJS1Mf7duDoJFfNHKLGvWbK+tH8n3qTeT1E/SbLAD1FKRR
ultK/UXWkRU0S/KkjShMYMDn+85x+m0K2e1F61x6+GV5RV69p8/ncyHccO6SfZUSjCTpAnrQQRRr
Dhe7YKDFgTdyuzNRrodGo6rzGnip0YqeA/PuSzfiL+j3qBrzbdlqj1kUsR811TGO7OMMtIYm6YrC
BW3QmvylhgiFoJnqj8oyxba2wXijXS8bMwnrXKlDbTLDjIxD0fKO4bIFPEl/jhggIpfkXtR6HFjk
5aiAnHgajUJ3RtwPuvoCKdNltubQFHUkMkWAO0oJIM4enDt8dFu3ndqt2VlsYjbDO0eR3U2hMWGZ
T2qii7tZr6/oA45gP9ptlx9sepnEbbuoiK0ltKWOmb+cAhnDlCPAhBTIsTxqUnzzusz1Tf2578fZ
HybncUQdrQ/igVnjJoX2G+f2Pi5lSUi8mt82o5LfZpSDR0v1HuIG3qVrigvqWULXWVaRzGKo3bMi
XcpuqM9445pQddKDkxChOXOyO9HgR+UClxRVEs7d3r2dyvaW8roNZWIcXCUm+jwnHTmF1xlwgs8t
Qz/jv9l0VqTe8hmm8G3Zt9hoQB80VBd14Rv25IaDhXrW6gaW81KgqyF/0mpu3EpeJYcan411hoNg
F+3dCPckmMz2u3hPS3XcV4v9YnlWykG8nANVFA/o2nnfUuDz+dSgUx3dEG37BuQWAiSbvvCyySXN
9xa97NFdGAeXmYrQG8VupyH7BehKgyl3A7Mcdy5TyLnfg0t7zM1J0AiJfZTmqxw88p2uaDBtQD8n
whRmvpcc4bHnCJbColEzcIPmU+yldAwEa0ZunDKH0kudz4hTFMRYNd1SZwppMhZ0U1jqEms9aJCd
eJm3Jcv63YA2zO/TZMF7CBDFg56mzTqrU0pKr4FivuLGTIa3rNG00CFhrZ6w8S4aK3St9fJGem9j
E9OoXOZHu+ZGiQ0p/RH+gJnrH8VMGZsvtB8TxX62sk+RGR+rFL1xbHMzFWkDs6yKeTHo6N2041ya
TT6yKOfOQTIAZtsvlxjvYvtcIds8Dsbw7DTaeJws65pqRL82aWlcvXLZGDL6mTv64JuVpRxaxWHM
LPNXAn/rTWvdE/5LU1dGTy4mtCkiWGuOVf3coK3TbWly2GWmCEDvfREZx4Ylj/cjgMmg0gdc+gZX
g3K399Rkk4rpddRsHEgNUljndSIuJ+iLV0+b9y7+B9gEvMcOzS0gNXATMQRiKwJXsxoqycJSspux
TAJP75dNN15dNbrjHdziTrzFg9YysBz2o4hCtCt09mIN/zau0DCexlvptXVYWe5MUd2svGB9O6PS
1xbjZp6RYDqu+FDyb23D5uwAhets4wbhULoRROgyRCGPwrhrtOS71gbERHGg7GlnTuQSe5Aq96N1
W7lD8n1aOrmhV0KcMSQyqp2+JLxJckpcJNZITA7T8lNZ5ffqLH/ygixfNYSyS7p75FH33t2yxPIJ
s8/Wst0GBoN1g6PEn3NrDFyTQ6wVRfckp7ubipOuyToE+aqV6P/bHbcPxPUOswiGgGhI7rU0vrit
0vuaMTUB1mlCiBktlRCs9BT/q0j7b5HrIkQ15S4VXKCFmiRkwAEKqFnw/NJ/Twg+q6NlV9pOvHUL
OlGzgxWCVDw/K1ld66LfkJvrbmjmkE+0hsu2ndwrcqHo1tsr0OrvksEU3N+XOvcU5lYOUgXrrtX0
s6Ia96Il4bI2C0jOjCk0naaOKONHj0THEvBBA2t+h6Iy0ApOgDDXhtDw7Ar1JZ+3iu1ImX/P1GI4
byFjwE5gKgDBBMErG3gGAD5nzC3cEeiuVcK1WxJbEkdqu8ktONckdhQ6jhzBjtp+RIACkkzaCpz2
GMon8/feRUJZyf/H3HksN45t2/aLcAJuw3QJQyeSklJK10EoTcFteI+vfwOoipM3KuI2bu91EKSU
SpEigL3XWnOOKa9NMVzmmBBf2VsXkuiwoFF2mfPMiAlrg2b1XTikpB9omnkfCpdM6DImTyVzKy8p
u+9DQvGUAPRupf2O//U8Rwz6cvQY7RbvN83uQa3Lj+276TTfTAK8G8W9UngFmCQAJX7OeOWWMR9q
i07EZIUmXl6RTC9z333GfRSsifJW9eP0BFX/DWcillX0xzeyxGjR5W55HjIIt5316qbF/BZJJdCS
PPOZJmZh00BRcQhxiZFR+HWM68JCenRQek3xy4wXiOyPCDq8V9sWmHB6ZLcjGLY6XR7jZoQo4o+G
4hoAx5DQwfDlIJyQwIBPs8YmKUaxH5gwFZCfWRLCrWgxi2VuUJvMCLuczjid4+1jU81Ao6Ef0ExZ
n/MYQ8xUjiHptSm+wk9oeSyk9CxrkOBuUdIlx5mO8BlpNSUN+m5GMeXIxHHKqweKflCllPdTLNcn
PZqviCrYLDhT6MS4Bsk2/pgWEs6ESROmc+bqPDrVeR10n755YBggl02l0T1DK08wN7nO2pNCXL2f
umsdxN/AZ34ZIgmIMzMV9kTEE1vtRSaDxSp3jcnQTRZEXCpckON21Xqm3TPym9UyyLLo0ZfiQ+34
GLANH9ataFiaEeCICKFxZ8T8jNa5DXI8dHdLe0patTinTvsxa8ThUK/LIN88UroaPwYkfJ4Tyd/m
smahqc6/kprrmlLNyMbNC0KNbNTj8GIpp5oh6KkitRuJkzxlMxntVUuCRVV6qS3JBcdpFtiWylRx
8aJytF9VUxxTdlx+MqQZ/7oefdXRUvjR/QN1QEpEVMrm21l8InJBs2IO0ptPurG1bhJEKn1/HYgL
g61DsCJSk5D6AxtaKTNgsbwyW1dypnTrpwzU79Fq3oe1XHx1QQSlJdkxR+Skdsu7W4j3TKdFiAH0
aEFnGm2aRmRtN4fO/nArPTmNP/rF+rpMZYN/jPHclGqvssisQCz0RdzU+pE4UvPTtKmCoWIEhS4N
2K8vy9nY2LfroaEasavivZtZZLOb7gSNoykedmj1NGAVkakVlEzm2GmB7f/Is3kJFBaJSybLkv7s
bNL+Km8F8FEqDZzIhiy/5jmS2TL7VYoCYWXMZMNa/BJN4wnaOn44Akaoic8V28XPS3Pr2mX8LhIx
MclU0S2c2Yu5PB5XbxbVjTb2k0lz/bS6n0qi+YxB755g2yL14g2AOCN7NjYoPt25o0i2nRM2IPAV
qUrPeamrj5aUtEPV6oHg7nVWUhf3yl+ZQ8K8+rOkPvVVBk9nUaOEsMBUemlBrliZMavN9TWME9E+
JQBQVk37K2Uo52Nbe9PUiPaBZX8dzOGYFugINWXQnunOaZBhaAYbg/iKmW3FTsumgZZ5CwVdYnoe
xVc1hY1QHVQ1puROShapSXwrtHR6SP1ldu9pX+pfWCd435lFHKZBgLxYodzgFwhiUmlRDVS4Qvvm
INXliC9VegBQIx8LJdWSy42MuTLso8z43I/fo6EmUFBt5XGZh5fUGorjRO6S3W0hYS2bU3tr0jZ8
oX5OxxVWTrslTlDfHfI2/QLmRFP64r2di0dPfzgsoUOXLDMBfkNUHeQQpEt24yNoPknHeV6ipfFc
CRevkK+LBXuhKb/1tiM9y22ZTOid1+dzGcByChTdmrcwbHoptVwOnWH4Uc3YG5967tvtzy6TPs49
j234RXRCcGNI6KSuBPnN5GPEtfverknuz5URYscjDMKSBHBXW2VgdvJIbi8brGIOUCLarKm+JCWe
Wm9yN+XZDe6DdlJNmXDlNZzYKve9RZwWu1jPBUHvSA4ETeWBe+rIVMzr7erHyIJ/WR3nIBWXIIWM
9i42zC8gRnJ62uRrxgQHTmqyAB4Lu5ZI1qQpTxayiQto2qCBOsfGPjtrlXIheBu6MdeEsZYMBxvh
vrhREQIT+FEkY3PMdcM+IGjkvsyf22hpN+kU6t5qKxgyEitBkZPZd5cNlLN2YKbruvaRF0I6T7gE
FxeMQVafKzTjPnoL7gRCuXVN8TvKMmjSoT6r3wAF3uZinRGnvIphGa+t3fZnRWog4kf295B+Pe5t
QWrIFU2+Y57kyLSZBm4GbLEi6tIX5eqNVibuSY8VAajHypJKAVcydue0O8iZ0xJkVTB2A9UYUUXX
lQHYMmevdVlQd3XRu959aK3yj8BGyqXG7dnZfpeODZG+bFaYkUeH2m4yv95m+mWanlMTDpyaab/X
pciD2Ni0P1lUXDYWRsNQ86zUvTgXbXJvpGKFKKI2DrbavklXl6FUNJ2BNOdLqyr6ZUQgEIMEvajN
7Odj1LCC9Aj+JeJTCPBeY9bNZcVe6ynkd4EE/2ymn2xNW88gVF4NwCnhLuEom9qTUaefhDM3lIc6
PflNTMFK8DDXSoQEoV4ssAVH+t3zhSvsRuuZ5kpfv3VjXF1GEDanRO18Qe8SwSb5exEN8EPXT+ql
FQtt9Cg+7y8nImeM0i6K/Tz7NLVqfWF2Y/qFvYCa3uVU66YHS8f+lWZ3EypIwC+K3mKVH7EVj+M6
rZ5BTw8lyhrlviIGaJr1gs+JjU0GP79xKk91t0uz4FO1FpyilubSEnfT+oKjB1yg0jzMIUano6Y/
a6c6TRMXh6UgipVJ2rOBRjPpur/GbmzChRm4pVmnKcMLMpOItOaciF1RvA6sw/LQb6KRatPVKHb5
UanFlh+QgG4cTdcn6i4LQCx/W8eSCPreflvVwTmQkr5ontai7bVFdRqSogi6Vfmu0YFgvFK+WLkQ
vqv1dsBle0PYlTHp1L+XqwuFej80U3VOG/1Qk5TlmzF7GFdftQPUOTZeApaG/pqrtROQ4s0oTFKr
b4cmTy5ccDN6XLlcpjz9apXiU2IRCWil12mhrz3E8yUjxhmPNvM5I7rGfCkw0vnROsn7an8YDrbH
XQ0EbeVoiMzixiXOuab/tTsNiHsnfM2NiEqQGR+z42wpUo0ZNNIs2GbmbCSjvA8WR68OpkCWhRbi
s6GTENJwk3PtsTyjkHUuUR45CNccfy1RFJH9pHn0pDatTLJYP6Sum0EEet9LFk6JPrZmT+/h5GTj
F2fWZm8p7BsLYHow1WG5VDJeSa3JzLDpm1ekUVOQFvarSzkgqEiKqT/SnI88WdLVXBZ53VhVoaDN
iBPa0z51c/V5TczKmyrlq9XNRNqkEXoi+bErg2x2H39rmRaaqEczc18oHNg8LR8i39R2PbkglTk8
FNeNsUmHJDneUWOVB5qYjUfa8yOO1/RQR+XsMWU2LyXTaJePrFz1EMtTEw4s0Yy3tC2vuD8Q0NOG
rYFqZLvItYhuyKRv2HA1uSpm9Gzwfwf7abmrmvYDnBZG9NEjntEV9sqL3SDcpCOuIr9silB3ls9S
c8eQTceXyTbjA0tPHC4bTkfRK37JoB5RfmuXIQLAtahP3LYRHm2vtq3UBp8+Z4oaqdnVXOLEVzN6
47M1bavD8i3RjO6iNDH/hUBDCs8X5eS2xExR8xAr5UpTRV/RU9xwCqQng3uSNaJQ1/l5DTcf9+RE
4f2N8W+3nFjnMF0dFoOh82QV4UgogpnpyqlvtrM7My95zEtWNzldn8TmSV8o9i2GP5MJiUjEESQO
81SRJnJ22U/RmJs9NSKzrUlQzpHlmVeXdph/0SBn3QcrEG8kkv0CjA1uCQq+Jd9RaFan+P/jcbvJ
6fmnQRsCJCGyy++DJgavW2Y3pCf2OuYMVN1Rxj7MXiye6sGtOy43s0q2JHtq1F1f/H/SYP9vEuv/
DxXUuiksFM//u4L60f4G3P4/9dP//Mg/+mlNs/5jWoDxoG7imjFM5Mn/6Kc13fyPsISwbCxmlqoJ
HHX/6KdN6z+6xfc2K7BuC6S//9VPm9p/XBfYng1GFO21hbT6/6Cf1tzdIfSH2S5UYRq8BAF8BGQA
RqJ/+Z/zblhzgBHpM64lZ1Ow7rI/S65c8NNyWmRMr2YA2g6nanUd4pPa/J0G1q9YRWAHsBZ99ab9
/HNwqrGk9W08zZbQtknc837a/n3uGjlm70oeM+RJjKO3K23ua8zys3JD6KNf9kNlD3hfikz3+6oN
UAY2wCG0KugTRAqZtKyjNa8sWBh7wy4fp6Duivw0GOM1MsyfmSTWs0F6j8rH/Vw67FVWAdw0sp+h
PbUM15+HpklfcrKEQHzeNQJnnvSuuIkhb8/laPxILRakaFWuDEstZpVTGTaaY1O6iK0S21TF+6Oh
S8uLpc+foYpudwrrQbRkfRRSIMqCcaokyM/HrvsVzdFPNTEsJLLOElQ1IhNqnelisiYcGBshjYyG
sNz8ZyS4ias7zgYiXDSUcQsNIlZx4rZE0fBulAxWBkJhvGyohbd9zv50f6SV5duWUcZHxmdQxlTt
PUPVsYnja752TJEG9oMlO81y0oq/34NrWdZp2+gR5Ruv3v7mVH4bCLaajSZC1iCu5NtkkHafqPJK
d24ApA65RG9z++IMifAHVX+kJn1sxQxzrZ0vGhDwgwqewi+6RGLNJfPgoI1W50+bHAaG1SXtrXMc
Od2xBM4qmSRWJCIP9PPnyW5JYzF0bkBUi6x/oV4QRoxMWTsbEHb//On/9Un8+XTA9ZiB0g5/GWZ5
VEGhnUgxAtzqMD1o+3K47Id5NltmCOK3alcLgpOpu8RWRnI6ReZll3Pvj/4cZiXpGA9XEQoFERrb
Nns/7G/oX093gXu7KdOxJRMAxJaRcpPd7eXvhyuZA2SPQ9nR9G/7LnDfYu6P/jzdbQir3Zonp5De
/klX6Bj+/sz3p39Ohv0RlHAEPgLDwX5F7hejvdIzOCSO8c9lup8dqLa/GkVqBN12Eu9/uj+HP18z
EuTWeXaZFrLJ4m39AXyLtH5XiO8S4P07cp0i36k3bfK2wu3L3H6YOxoM+3VepC2La7dp+QWglEAf
TdTIRkbdsguT/8dzmYfW0oO37SaCLVMqkcQcmPG08gOU13DpxwrwlOIwt8v79WI42nqBN7Je9qf7
AQRiR0+D/KBCfMs0qEgwJGtU86e47g2fnl3F3tRZ5WFeELI7bcvDplxgSc/9tZ2iL06FxqTSVRQ5
g3IBVfS2MFkKp1538sP+oswAIq28qNvFtn9B2+6E+8H476P9qdtV2tFt1aNm8yEs2w/AS0Twl6U3
Fgiq6VI7531c4eXSKrwOCqw4o1p53xxUsFQXt5nScDXnr2nRupdUSZKLub7zl0WHGZtsyegYARxN
3OGycMGHUSK+1l0fU4aab06GFnt/ic32aSebwgcJEgqy7Ya2f2NMs6L5aquk9S1TY2l3bcrelqVf
uaKpofL1hehselOTWQfD2N2zdf7Rt7CeDIXxE2FDaYyMaVvpPF2PfqUIoFAa1lrYFIwAo5aWhorF
Mh8+q2ZzQrFtAAV3P0CYC3+diheEv24rLwwAn7CW0Rxp+BdNCrwNxao/TJl76BZ5I6OrPDrz/G1m
p6PN+bfYrNyzMSM+7MjPO5Ah4dPY5VSY5wfE8tLTBvVbtGhg4bVC9+ZhuKd6FYdVRvmol4N1SMe0
O8a8OxT7tRkwcWfnhXM2T0pa4mvBLWJMn0zIJ1t+q4CRN1QCYSymddoAPpKo9Lz0+k1r5k9OgpKD
uYVEl4y8dMpoXSKlCyHXzCc0NNc1w21EdZdhLkm6q5svn+c2KT1oN8hfk/JXbpi4PJ3hpwJ0k1wb
zQbpKkn/6pDANiOpcAoBpe5IMnKTHzHNPxRoFOeY7myYEpKHimth4AFA0DAy42p34GDL3OkPGWZA
iaS1LAr6mlF+7ESNnUI30Rcu1VVpMeVWJQEyYqabCkGeMPEu6gPYqDrQg0cV4xEW5ga1IR52btMI
OvlKXxf3iz8wjfJkBnhEDEiG0DQZoWEMBq7D/PeirTBB3OVtkMtDttb0JpH3B6uhhH1lwKCoULOo
C5Mf5jQUmPpw0oFDhQ2kdG/p8NmvG0HLLuerXubKfSaoCBjarwSG4B1/qvQBJg3HMire57qf6Ylm
WqhV5vcqY8w3gZosjZUkNauPnxdZXzfnari2sUfcmXLH0qFik6QrNRQjhgRBttUEJi0U5rD4uIc9
hnzazalF7SMBiVlFVMLvLEahK2x8uoqDDHUQqp7jGF8mx0uGa+VCZl1L/YwUw1fV9BdwIWY1lP6E
3Sm3gX6QtjQLaiKHJXre5rdl8q2jQeWr62T7Y93QYC0BtRuSOIYcrjov5pdtLlCtdI3WPyYMExpL
aTzbRfRS1vYtl/xNEYZ8793um9NMh2h2b1NVXEyb65YMsvaSZPF9MhLnpEsbpQyXKhF8qB4TZkwi
Gp6oogTFdKSEC9FPuoA5ig3hPV+y8yCUy9DOWmiZyuBLNQv1LNtEAvTq0U9/riz3p9QzlhM1xpSm
CuW+9sFQVNnRXiyuSW0zJ0yqDERCTTMsw7O76kqAMNRiZzD9jEsMebmMstMqRe7158TSvkydqvu1
Yn6brfIy2a4On+y9T+Xq037/K29t8VK2by2RvrULGsTGZnRuc5rk7Ev1S1mNvNwsIuQDHEUk8iLA
dN6CaXrG9fKJF/qcpjHlEJKrW4ZdKF3ic1dYv4lz/LrWse5ZjfpEG45Zp4okNDZqP02Y0iEBprbT
3UNfYIDCo6TcwIWh35XpFersX3XFEtGOahKSPadsuhmgxMgJkNQ0QdvaP2YRPTKEE+GsNrcUuRwj
R2Dmc6499cN8BxpGJEuZv+h2jrEOrWw39m+IIw3CsGSftteEEIzWLuxDLKr5POUjwiCN8baep5DN
nQlaHvajQ+Q0WtDUSMKgKX+Z8hWp6yMlEdmziF7BM79oJ4v2rpEPys0RxocQ340lja5t1JCKlUws
RVz1fYPmtcgxW9tsZdQNCqOx88bNMw65DO1V+VhBrSdD+RVODTvx1WSQlxj8K/dL4tCiZ2ZM/WBG
NFunYUsAuyoz8zAXd2eQK80vStie7INVekr2qAXdrlppn1enoDvsJXYG8dOiY7bWLEdKynwxb+bD
VDFbMmTs0hNMN7szczxW7OuiTQG3p+HOWgo7YHhunWbwtIipu17SIimX1ZssrT0UaorTKs0oc+CV
5nMVRlnCBm0yIESKbX+yP98fxTnf2Z9OtNu6RWFLtpUv+4G9KaqR/z5lSSzDqSs/zyZq3bHAkMqB
mf2UlX62baL2w7Ttjf71tBpmcabZRQKb9AxWE79Zl0+GwXgBemJ5aAnPudqDjfypYRqjbFsJug+S
KimHW2MN7TEx4/e5lO8GspRQcbslaHJ2Xo1WM9CWyc9463mk22FVhn8O2TyzA3bYBp1KPqWiKbqL
bQoafF2qwwHWe+6hmGXldtAEtkEGq0/t1uUpl/Ejj5UlMHTmjNM4Hvcvo7vxYlsfT+Rc4kdrMFfE
63KhxlguKWHYvjCK7fRCJovx+Nci1y5wSnNgN5jW4jzi9drsj38O/bYrx3pib2XdzdrKn/1Qb/vh
oi7Rk1ku7vqG1qyxdVV7UyxqsD93ZbSETFIfjnDo7eZUNIf9oSHp9Wbbrnx/qm1d7yg0t539lPcp
3tPtIfeuRPVUNobI5eVcrfelU68Roe6fhFF9ZmIBaYDEgW1EG9/iEVmPWZhvZgwX1HCelYKcKvxQ
yiOz018DAWj0FCv7umBrCp1aBarYZ/Pd2Q5R0v9eJcMhKezlomyeQK2lPloTOJ++HDVEH5H6PS3Z
PmnWzxSSTGAuY402yxae2E6RJK2aI25C66GNCxZB9gtlYn0MlSmemjFizgxbu3RrStPCAECpyJJ9
29QxZNE/Zkoue+qq1yeWhvqTQkhTQRC21hOtaTmgffoaSQ3VuEKXtIQ8DZGbEhgpKDyJRUbVrdc2
jIikvZhv9aIKISvA7cUlbWvtIxniFgyiYP+pVsjwM3HlzEM4gcGC8b9GRl1RrRZCChH7pgLYWCcQ
eJbdjZb7nQ/CPRFBlD2b2m8w+fndbM5ZuSL0TWrLN8qshXVIPEqz0n6DU1aF8I7oAW5yg2zFI6lZ
kYd1afC7ap5figGVjI4Ma5wK6n9OGHTpSu/VDeFWgz0HqroWVyUuECS3DsYqs71DO+vuQzUTnsqQ
75DMaXbrrMQJ1an9LcCaMTfE6gRyBIpW3xHFOi/mM5FX1dWQjB8yhUoGt9vdFAaJni634NjlXGZ/
79UdUZfcFVDcOurbYqOjFrSUURB2vxp9lWGm01pUmBsqY2IGFeh/f2EIqiCFQqtkf7Ud8zkZmM5u
OFZlEuIlmzELgG/5aN34u1IuxjOk6PFeQhEl41K5CdWIju5g/kr7FY+zqdJEpcZ6MbAKpgueFoKi
VgZozX3USnktxch+zvGwKlTBYiNpngwMD1rOnSrj4vIGQ2seBdNMOyXMo38SC84LeqBXolCWkzkX
P/vNpL1sBO/EybK77kjEU4NEydvEJVSLLcEFO7iuLU/2rF9UdhTBWALUWlsNO7b8ujgZ5UnF5yrF
nKEuQCU+TJHuJ13W0UbFv+pknc3JReBLkji40BteDcl5wFDW7titC4ryfGsXt24VkPR60Wk6nIYm
+1Jh4fPXvH9ifqDk0YsZq68NXRrsWKgv0O02rPIlZ2ZrH8sKUzOfG16COQds0gXJxhd3otkgLNS8
2Fr3kqvz9NSW9vS0P6JEwfihZKpvWW25CSxIBmGbSt0TexiN3BNV3w0QuPQX+Uo8Hl6HrXU9uvSA
EIChQhlNDS4LeXIbTM/N0OWSfjCF0LOiDO2S2rhkulvuxcT7+SlHHf2qxfOBMbg4un31kyRFFWkE
NY4SZ4/BfcyMwyCHjO/JHJFyUn4b8MQRLZ6EzViodwALUcDdNffK9oe2BXObVtuHYLts3CjMd+m9
uwcduTbqP00+OhkXD6dO8rvsfoAdQCnRG+056e34rV7jiyIb59y0/Bcyq35NhD+RT+PF+DbxUfZj
KOO2um/KkWxctEPSNv216vsP0iSMJxdOJjiHFl2vJvhUZVQH9DqGk6iUX0NtL4wjbDrqpfU5Z+h6
Emb2aejd9g6TpzoPpva232i7lSxNQV9DicUEurWgvF9y8vqi9cKcxFOrYrkgOuJEIIzB7x3gRukE
K0rooVF1xXNiqHdWo29dpLWX0plf4Cxot7TiDOyjAa8zUPptih4sJl0Iwp5JMZZzHdq2+86NZouQ
0M+UwD/JNJS3hTmZ31v2jNG9t4/n1QX6m9m148NOv+hOMoQSJym7FfKpde6RnDFfc5Nitx37G646
7ZHmroancCSSCQQEAhJFCxULf6+bTK1f6+1jXifEzXRT5xM0Zvtnb03HvrMCrqnulFqNZDeVbudw
Bb3xh4lOgMthPMWMdi6z9oMtxkQYz1KdVAG0IUvK82o5qV8OzKPKnPmsks7HsqlOrrR/Z2zb3012
94j0YOcrinXTxCWpi+ZE4MMHKZMCyx+XkjUus2d2DWb5Wo/ec0xyMMhSS97HnGQnttejN7V5FqRT
H3mKOgNV0N2/upUpS2lhZ2P6l3q2hcuVFCECnCo22ITPvDWb1GNdFM9JCDgQ4I9CJBcIYHEhep3O
Bna12M1b23agmVrUpq1+37diam+v6PL7/jBU3edeOpaftJV2cQWoKu7TZj+UvqgYu891PB2agWgj
lrKnMU7jJzGhFUsXmjFs1vuevrWIHISgq7itutBo+iikM6zFMR7kz7llslksI0A1/bO09P5KAuzV
zYb+kki9QYfbHmwbJ4EjsuhtUIfZT6YPc1qT6yTxddeLNnIbS4vHCLFbQyp3cwtUtqaOnadAsolD
YcWDBDQJK7TW3euxwrBlRczSnHEhwNk+5l0Gmi/qsG0x4gyqLkrJOpDJXQr23jaepdClfG2QXrda
onhDXfzVqhnWH8edPkRbv6YQrwPRYFfCdNEfcNm8EZZl0NZUMsxYWXLDXUPDAScqutwoUG0imiCC
QihOXapW/ROV1F/jqs5PdodsmYoRsnOlw6PVaZvoxnlay0BdcBXHeUGkp1NpgdHT6ECwSh6smc7X
YVBCt23jAzmK5Tt6zfkxGERBmB/ECg9fzIEk7QqnNZir7qdDhriGr6a/K31CJ6oU4lp2S2io5vjS
tOoCO710uMOY+OrzVvHNuqX92WmvpMqzvSzcp3hMvizSZY/YIEObGNEf7AjuVqFijh3NDVcrV/VG
ccR6OMsqSHRUPNUgladYqOMhc7v2VGjTCdU9na7thDVaxIPmHJRWjYjT7RTSvOqvaoNfopoyhPq8
+lmxK29AWuWPtM1Oco0+iriu3xcuxHSEpJkId35Vmum41kqMKq48TR1g0QLFmacBJjusnVMdt5DO
1O3R5DMj9Uk+HIlWi4XXs9AESdTOjCwYs+bTaJwmtxyvSYsklGVeQR5s6Ld0+y0dnVvcdCsLacVm
3jFw3hXZSHddaBBgGLRac0eCMcMayodmIFDmtbIgOZb8Ugye6DqSlB1q3lR3J77PshXXNkeX02Os
Pve5fNEU3LwQJbCAuj0Rr7FCCYSUjnxyNN7OogxncsoAoybyRmPiOJmuchobvbuSw9WHJsiqw0hS
BaMgWzv3VvVTF2yKtNHpj5Eiojtm0ZX4dS0+sSsKjSnmL7J2aZDC60GKNNZnUTnUa1Xb4stbR98G
OOEnDGUR9fMnQAWLwlNDpUBQt2VE6hWoPtXL1R5ZidYyDc2scU69BQ4ltdsXTdWxDeDiSCdBq+u7
Ym6iU6d6U2W2nkg0VC5Z7B5G8uZvOHm+jXLVuMvGtC6I3kSXPzB0Z69Mg7TLv5rNvB4RFRlPUVG4
+C6KHz3hcwcVHx3kNFXSjyyZnBjlU2qxuYhor/rm3GbXaqpCTakVWt9MLM+5XRPOqjJ0qrIHa3J8
dfpI3qyCVBLc0/de7cOd4FrPKYWhiF8jeps3IAnclb/Cl5qenLyHHB8ZTWA6qJyl7VKkVcqrIAL2
uh+cFsmJq7SZpxpm8RB1neP2Kridx2whm8JpwXHY9k1PrRJ9xNkZUuWBaO+bQN9/jrZnvZ19mzkf
rhT1Iw187gWTYX0pYI3g7FWre2bor3U8g59Ocagt1Kzg/Oeg1pfptdwOs9sFshxe3ZFKFR5Z+2iA
OdrucDUF6mWKB6Tldo/zuqnQLMqsAcCkZefKRcJbSu1ZT0isBkXKuY5e1k/nlTgvU9MRCCLgg3Vs
nxU8oF6qmmFNykAwrm16BJrYAQgoTK8ZouySF+tj7rh+q2r+YY5NuqkAHPJ3Gk8pFlAlkKNwymL3
l9nwc5qF+YLB2ndZkj9hPzskUr0rMXQNat7zCtn7qbFyzxxXNufybFaie7iaIwm+s/cYOOxZUXOd
YiJp+tiEfwnwzRU0brGKDDen9aHysxhQmh5knftlLtpzXXATLqTS39yZioWO07PTcxIZY0uwaPY0
tGVzg7WIDg6asqyNt0noVzjBzlHJ4hSKclQc9KZneNK4+SNfxgdaivEiaQciKUf/7lYplPKSPg0O
FqBCuMuYr3YaBmIGmC6QXsyo+KrnQ69naaBVpREI7C7cP1yu69H6iyiL36TTN0e3dH4Q0nyZurG4
Vz1a8SnrBq+BmRiIdr23JCB4K8BTiOhQm2rmwwg45/5oSpb6jLIpxAu7NdyaOkyV+ug0tuYnejx8
hjD7NCiWcTZs5s2kodXHBX0pASlTchWyf1WdoUbZ3PNaZ7bptTO81ZHrPNHAfYs11hIZIVhKU/KS
rAEKJojKrqnPhGUbZ2puTo6B6m0Rw7EQ9Ha1tWlZ1wqEw43z0s+0pyaBRF0hVMMHU8quZ6Cj1Gjd
byOeq2vZ4DdWEWttuhoDcsWhG7ovpVV9UxeIrNEyfQwDO1sH+N7+PganEUdjtb8AaeAETmN5mjSc
sM44BKByFMZujzX6bM1mHI5Ks3ILtGgQu0xubQZPl6o332CoAsydvxLZS/BhS7wZcre/Z3z7tO9f
c78/X4uj4Q0NJ9kt1tbs3elr9TaNHTpk1RFNmCoxPdRpCWh4OmWKO0juBMThkBNIXwg7mCftTYOw
P89w1jK0gu+6ac/IrKPJavWId6eE7btpohjrXXL1TNLLHTV+iQcXeWyC5nCf2/fbGJ89FKy3FlnQ
kCJNUIsPmBhEzajKyW0fWYtUIWZ0fJm2TpkqXRt/UO16naVNFwwQMFWMCB5m1k+X/ZDI7B4BniCg
YtQu3WKOgTlzchdMsa4R2aBkGOgvXCwAOq3ms1gnnZoFBzFoAMTFmdRijNlxgQLWoY0BiqG+Llwh
dpIvZ2kMM03otfJ2gpetqGC8VlZefXURKcfuu5YpYMoR9R9cg+UvajoG7QiNPEqQCC8I72Q/uNuP
yq3J9+driqFnIWSG93/NoSODXVJONSLmaLrs73x/VNXl/D+e7t+w6yXzW4NJ0k7M2wFp+yNnQ6Xt
j/ZDsv3BKl1/Q2Z2Txr4lUWNrZMbOyEBm7ILL3x0cUv0+NJQhD9ucsb9IFi9zptkbFcOrg71HrA6
Jp+1ZPK5H/anq85mNMuqDUE2P41Ovvw/7s6kyVE03dJ/pe2umzLmYXE3IDT7PPsGc4/wYJ5H8ev7
4VNWKDJuZrVV964sIzFACA0u4ON9z3nOoQ1nmXEAXwbl2j1A6W5PPX+RYaRCpJBydqaqTtOYbgUD
3kRruO+zo01bya/wAaFpCbWYTOU0FfVSxiAtuVDGc+8k0bqhswz1AN6dmEuXuajIjHXbJTdiFY3E
aRdZzxd1ptDCddUQrSCvkIW6VISFUiY0URmWp4LqGyyE2aw/B5uiWWGSVAKABKHMz8mglcdeVZrN
EKWoRoyB4D1REaY5qPiOlqRbCffLWRU86be6nSrr/2hdlwKN6F/qug4fRfvR/qrr+uMpf+i6HLRb
Nvcthmwbuu4g4LjoumT1H6iqVOLldSJOKOJddF3yP0BiyrAvyXpweOSi64KL6TiYX1BgIRXDsqr8
W7ouWV64l7/qungBTbaQn5oEj6m03f9MAq+DzmZQMpkHJQh2WpIxaNR7+Wh144ToHgG6HJvEZlcb
0ixrMsGXEriOnBT543JPTIMhwhkGx7I1AXSJdUK8IuaGhUR5WSzV3Bu6xtiKBxGSEWKN/31RjFwU
IkIw0vS9thuAYizsOLGBmFzEJGdxyeXhrmxpcqMaaywV2Ty9pHEdIzmF3O/nUvw25KWyzhg0B7W0
E/oVzMp0qE2MrbZgQIpzPe38ePYSMCwcSdW2ceQMBIf8SOjhBKGDeMxIig6ZGk8+cqgfQ9fXGygR
kX5s8nZrLxUngZ8TE3ycQCTs7EUhkRqx50Qmpcz3vavClfgeraBYSzj/iXpFNK4uLQZer9r/tjhV
2vvchjIi6+nGyrinNiKgTdkMeGIBZiq0zPDstRtyBaa9mGQGSZKFneMS17tjFliGu2Dsz9cDcVGQ
ZgWvoZg15L7aZnzmMg9b3B9cBi9v4ywsWt6fmBMT3ke3buXxzlnk7fXSV7lMxDrg0lT5sm5bJDUk
AcIFhegooW5ullm9sz3TyCJflyA4afairhGSbDEhhAk6FwCnqaOw0S20TzBX0noeoodpUfCXkxEv
IuR4UZCZsVXvKaMJYmcQxA3DyQoowqxl/gTlhO4DTSj4zUd5UVTgSV6PllZupxsh93ZqSueawg1p
0WP90MoFlIRwnliZeQ+NyVPolwBtYOCgVypGUqLb/YKODiRYBLK036Ep2Mdk0UwJuZSYqH0ub2V7
8MQS4HxYAH10lZQZzQvhmBCTYFEsibnyZAw7Jbsn4uXFOp0k4E4K95eYyRjDmfZOI7bT6dd2FMTb
wuKXSfXHdxbZdGJmp5W4voDGBjIGrHWF7RWVuZ00fkcRDDWO5iWM4EiGI0gJv8pyNSKQhUae2FJv
v6b2DT5P3Mradkh0OrAU9nV00mtiMmgsDeo3qdVO/ESbaUV8aH8eydTL6KYHlbWqqqJ18ypB+RCg
SRcSMvB5HEv1ojwUX4ORKtC3qur+t88uJIYhUPNNFzQSVh5slmLMRUeNcPdlIo5NIx9Rp4nZAAu9
3BfGtqcYrA3OTo+l7w3oibWUHwHtoEnobMcbW6dBEe04q7Zm1BCcqMzPgQLUQgI4Fg01/txFlohf
69GcEu7FB8vcW83whHuFPmDvROQW4wpKY7w503pSg3wrXCHjUgLGZ9rKtbkT1NN56eyaYryphsB2
bPQoy4+cW/lJh1RFyZM3EDTki2kKvADKbvVgjFtLJrV+aWDq1EHR73OmwFDQ8PeZFJoD4cdloKA2
TraWpvAzRLgFeMaZfbzC8XaI7W2KNnTVorBxpaE1Nh0QLnEdF2JDITEUc2KdPSo0sc3kmzj67WXs
V9cpZ4O5DHMf1xLQ+GWkAWET0VNLfkitKY0v07nDqSbsucvYJc1QKmGXFucg8S7JLMLkLynNCmOB
0k/jnoEooyZs3YBWqfFRRykqEvCs2lgZQmwofgvnWR3DWNmbw5kRq6Tlu1MgO0yXTvKC5D2F6q5X
Z5VyhEM9qjMw7wsoaRIO11HFGUJdrBIpspKYZqqjVAgSxDebUiuB/TfG8+LrC59MFUQXQbroGzi/
RM5KzqAOiPOvOL8VkXyYdJPs0uW8Z0c0+oIcT4zVxMVWVipqbuF4J8UUuyKa6TqoF7q2LQCXXsdJ
FyOVt6yTpzUlDrUZpAQZq/XKSJoj9rtxYwYxdhuZkaqY0xLl5Flk2EPLqFxIVs0eHB8iHBn6rlgM
1P57TRfUj6IK7O/yUl2MysCwtC9KqApOiTwjeAYlMelaiEz3RsiFd0oyyvViVkysZeV5Tm0TPzA5
bTYhErXJ7BCenmLAX7oWLECgcqdBD8XDmOWoJPr8gB+88kupBJjRGSAICrAhVMPa/VT3yY7wJJwY
ywmlC6IEnDVJCLmzl2WiOyhkYiVP83uS5ld1p8F8AA9YjM0WJSXKRpo2ey1pyx0l7D+UlmLdyazU
lZNhzMhHzvPwpk4bRTZ2ViFPe6MeHDJUOOI3gVPdFNm4pFhkV/TVJ/xQ0wy8eaDDm9Rc8dEpJCSC
YZU1Qp8x7Q6GmofgNtzUbHVIKnU4OLXj1ijCHBWxYBVApywl4IPLXypvUJKKOTGJGAhtNGva6w7O
OmDCbdjfT6flTKxfd/EQ0g/RMed2oCP3ACWzmkNATAq7StZaVTz3OsoODKPFPlvGN2JSLHM29ZSd
gdfKCmQpdc8POCanBa/Ls69mGm9yqxqPKvktoD9C0HAqYo5GuU9oAbmTNXyoEYqinppdlQ0vcVh+
nFoGbxrNEY97UxDaZOBMOtGaJ+shr+gGKaMmr1rKIjFNsmAanzODsjddl8RLx5dTCn/B6INjI1UD
di100M5ySEucXyJN2jZG/UI48mMaTCiHpXbe2NHp08gqv604PDgYqYbEV11gZBs1oldi6+omq2LI
ArHzTIkE2u182prIAKuT9qNVSXI4wZ7sA9WfMMuvOiWen2lJ46/TgRXNScAJun42B/RLcfZsdVN+
nTPG004S2W8Z1LQEf3g+W9dtKh/R7aB2DKN3q8S7O8MDQAaEyGamckSbd5tYlGtN/PLLiHGb1ahf
M6vrVhh8V2VbLteBj6psUQBWtQH3R0VwVvvKFvG8eltH5lMODJRXtkjDvQlipF0GkHF6JFxaZnjb
RTDJgDUcc40WGpx7OlAfGcfInfT8MVaddFXF47ye5kl5brkm2YP8AwLr7DqZ9K3DLbIeCCCB/gg7
YjYx6ZBrgiD3uwLKdanNPyoKZayuH8JNSL2nWyT7ycwgw5mwFedzjOeK7ARwjLjMw8NU7YIEkVe2
FFNjOX+fWu31dBqVuyECfFKpbj/ZVBNUcD2n6b2GZnZQjWaHlGHknAY/wbCsG7XVip0+4qDCfvuB
Lp5eVxLRgiKSpUSSu9JuzbxP7uk4AbnRsgW4Ye00Gw/TZMidPxHgSkPNrabkajLzxA0YOFAbgpN0
6sInta5blx9B5rXF0vCzQVoiHit0xJBlYWrrDF5TNFvUxKLibSglKFPAV3kLfmE14PAtAzsBkhKa
78O73Xf62onk59Gg9pGY96NR5Vu9tN/SU44V39Cvi4g6RHtFCE7v6RpNRGsqR/JAqfT2FPMp/QBR
scnOmp03Ao+vIHhW7vDYh3cptkPUojg2ZRShTdSoGOCjJ7KXPEKR5e1MPANFvfK20xSoPKlzcvWR
zacpATkWt+8W/48gOQGX+kYVwbVLrCesy7AF5+TYGQARtbaKkDYmHvIJmK3qcIc7LVlZpwJOOmDs
yXC+t2HDiVAHyqWXVrox8ZpuaIKaNIa3U2DeDNQ3OIr7ETIpKSjoFdwO+9ym6nHwA6sBo0yIyIn6
Ey57MAxhAIy7pOQZokUdHsrc+C5R70SCjZEVsJUGWQEtyks4FcS+9rzt0aaQOksOhkDqw6oVfZYW
LjFr6N8U/N6fSmd+DPXgj9wuw/PrXxsHwiKGowRsW7I+0WZfKXjYT1WOUZuBtgPYd1/VJvdMp0V7
PkwJ4AkuG9xiGVUQrMUGl4nY6LJYiGeWi3tFrPzt4f/HdVgTrhypAlUReR0AUzcUDpvliqvA7uNu
eVkWk/jnnFgkkfWfD5uMGdd0Ua+aoGj2xGs2ezHXmXK1C4lyR5h6hRTMXovVYpIvW102vawTc6bZ
Mnr724cvu4GG8ceLnR6QgmJRWt6C2LksGeGOzF1XrLps+MsLXPYzpMEyXCRalLvjnx+gZOS8QZqw
m2GC+HNVvyTLNS4WI/igjVdkDcDTEHfbYqWYXLa5rCvJk6Iavjzxr7axBtK0Cql7y0ys/5fNfts2
FTcMv+0/Wt7SZR1lcqQi5y3/8p310Hi91MZf+cvu6K0REzEmd5XeaLNfjtYt8WYjxizCKoaWEsll
Yi6jLrFYn1AijUE3r2Ix1hpg0nHj+/Px8/JfPwaA94+9iO1TkOpehw4Vo+sqYEzOuzOJfRhkYJPi
VjgrknS8EbMzBkEocTVE6p8mGzF3mQgzzmVRrgeQJSidLqvEXCGFqYd9mHCUxb1zefRi5vlt3dnM
c9n95Xmy49xVUGXXsqQpOE0og0dN8SWRaO/3lWSfk/r+Ux2lmm4u0Yl/7yh96j6iX+uOfzzhj7oj
UToUF2XbJst00T786idV9H/Ipqw6xNmSdyrrpMz+009KRVKhBmhjFwUqQEfyp59Us0RJknR5cn6g
q6nGv1N3VA2b6uaf6o4MejSNHq5sarrqmNqSE/nt455ggva//0v532VdxlFJrtmVqUAKz4TSVpQF
f5k1rR59tSginmd/30BHkY76BM53m865V1rzbRwxsiA5GtIqwG2K9s7zUBrjGlXrMTxxzStO0m1k
0c0hkOHYNBLmykC3fUmZf0ylhL/1NIOOOhFV25IOuC4byfQkfYY5NYUW93TqCVMq7nd0UvsxSt4i
aX6NlMSiMTPG20pn3J6O00bN+xqOn6N75C+2G3Q46SrvcZC0dPVnT3wSO3eK8kbMSkppzw9iluEf
iH17LsfVEHTtH45A8ZCoGp6/il92Ix765Vs61xaX6iy1503czsqGrIRB9oVhHSWFObyK2aAfMyhf
0aPw3YlVYiIOUmE+/6t1jGBwyopHMj345+y51SaeKR4ST78sinWXl0E7zhPF8v+Y/devLnZ02S8X
V2N3iptp143cq5MFjZ57mRuWiZi7PMAdwR/rLtuFRpVx2/rnp1weFk8Ri1GWRZ4cUw/+q42xbc9g
HJbd/LLH81rxdCO0eB0xS0FxgOp+frO/vafL64l9/fZSYjFafhSSqhPY+/PzVJNO41MsR4GtUmUZ
YLeIq2hxvpYul71RT/h1Xm48zbzGR92UG7HqvKG4D71sct6HuBE9b/TzhlUs/vIwvTGu2eLW9jx7
ua297E7s/e8fFhv+8i7DLqAW5cBe4oaIHl+yjAiQVDAsWCZ1CCzNdUZQ3E0Hq/m8XC7ORbGR2Fws
zjis9+TWLM8SKy57ms2OnYjlbNm9mLs8ExkSVcfLc2wJJ2CfM0JtIulGq6SahKPFmGxcZnsxqlrG
AuJxkim5z0PYhgIMYp+hpNpq6Llwj5I0IOa6yw3D2CkFXdbApjRbxO3ROg3S2uqkEzEhE2TdxZgr
7JfnWWEWNfg26Sgszo7zrFiLgPagJ2G0EUtiIp4otrss/rJLsVI8LDa8PE+sC1Sg+hAlkfmGcFdQ
DIJkOi0o16CBKlRqYCoyoGQG434Gf+/CH3H2TIg2USlO7UJAqeRNhWSvoTG/1AXHpZgPaMwE5Cov
pMLrWa8fS4OCtjoghj3fA5jG0ls57aLFcmEvdlkxd5mIddwXVqtSnYez02VuNBBJeZ1wYm+0F/RV
mMstODjohLVNGNHcAhM27TMTNEk8k8qdT0ju7XDhoAzBI7HRdy3OIK9qKE8ha9HceKzjlVjMG8Lj
Oj4FN4xwiyfEk8ThQmmObYVkbYDg3sVwQrHCwdPYQ+es4YH2z4Y2AKHpFVwHYX2IGYAeUPlRMnQ6
rhCI7NeTMj8EGS2Sqpe39UKMcRbggiGRYyXmWhuft6X2nrYAQoCzRkheWlJUluFdtozM2moBlIjZ
y0pGhzfaGFFuWA4DMYkWj9FlUcw1YKDXWq5fD8uBJCZp1LQbC+uxY2VgzaMFJiKFN7XcSRuzMStC
rUYOAQiLimeGyC0k/JlF09/iPx3PP8SL0fnyIxPr6qX2ag1wTTILt1eJksJejgLKQXzmxhkXu9E/
l8VcraKVBAPfQHXVCNSyBqhOcHT5C2sVMvkiQgcslpGrTFQoCY1NR3XwCt3qdMhkfb2iFQBm3oYy
4MmYpffn2Q6ZZ9+qO6Ck6wDFyj7EEeaG1XKnF3IARoWzTxe4j5jU/VIFqfeUyux917T2HhMHfnMb
bwpOVQi56L6o94RrKV1Fk69xIE/YeRnRbJXTXctt7wOeHi3atQ/TO/qBPnCJwogLb37OttKPMoK5
uqpzT1Zdforp9xihLMC4TRW+wrGtIIjJ21P/6n/Tqut6cPV2S4YKmNUBvo9vDVjnqd0Ru3Sytrie
4vk6lG8VXF769z74GNCk5F4CGt7xCG3JkJY/E0nTSL4cIW5BhIs4dW8jmrUJ7aQPskoAvpSv0WmX
z18qyb8GqRDRHvEld46D6ckS90mU/LzBBnWmP5k6AfE7TTsM4Yv1ZVa7k/FkOCT3+Q2os+SqNKGF
bOoMDKoPJQL0vg62P7pqoH7LW/RmbYfbEYXbBrLe3HerStu0fJ2qhGtId3XeVox2EdjuDsSnNnvS
j6lqgT1iNaG+MJFr7bPHoLqhGpsXa5xZEuG49n1B/FP/kgOu7cPbqvtu4kTb2wcAeMRN2MOG7mJC
RX5CyreLJAO77laHJUCrLr2nRk2NP5CvEamZ9pYg2cDeah9jiBa83FAortKdmh7zlu61V8rX5MaA
WCDoJtMeY+2ZRmd+ewI4i/PJ2SwZvz9UfAivzbMt7Sd5CyYRlyvjtRvlKm9XUkY4gA91LiYqHswm
1Lfn5DA5/ngTgkV8QtW/AiSKSj0N1qWGIo7AuN2kbapoR13NaL46Kt3ZISyv8GUo8baksj0fbfUz
oX1l7eeG+PGZMt5dKa1Kc4O6Mpr3jXWb9ogj9wNldBuTOQ6cJP1Rhs96exXyOzqgbOL7TmbQHRsE
ZRnBgj9IHLOMFecwiZ/pBBclRIIEqxjFITLjgwELk17s92j2I/Jv1JVN4/pH2dwV6a6CiSYvXxjf
E6w3XG57fp2qtcUBkkh+jsG89kjUYWfde0k8BY6jaV0WaxjtAMrpaxfJFeExBS0/VDv2Qe62yrSS
j9W9gQVaf3QyOppbeO+knXXboFlhyrLKQzb7uB6a7mhBEwaWW5lUJ1z9ONMX8qf36Slq3AQiiJ9h
MVB39P4RFBIYCiB0PW34mKEZ4rva9h3ac/SSrvKVvJsSbxXPabsBCTGq92N+tMy1/KgiEJfe5OIq
tm7iVyQ62kyhbq8snF0vf3O0fcuhEIK7vq1AkMjx/YykcgYFylELWlyOKw+1tKKv9QWW62X5ahwP
KlhAw0Va1gApwAN08rAsQdPtpGPSIPSlU6XjK37s7ZsuWzXJFg/OjKv3O9V55wmJnOFr12YEmdgF
O4kKKqDxhI9HX49v6YhiapMQ2Vesq3zDbVH5KtHo4cRZoaBbyYB8oeRJG6K2CTbkO7/mx2xdOdfa
Id8U5Ev5UrfmOm73LpJSF0ZoqHkTjrcMKAe9dn/onrhxwoJRHfpXQ3utCVnJ/G7b36vfA1p/zZa3
hvaywoKF9JUENN4TmfF2flQ1pNQuNMyn6qU1PLJnNOeAi5CMcHldqg9F4HWy53AqVsYjzGJTXkef
fXw9O6u+30kf2SIn7kBfS5uWPGHXoXZrJV78VLzkV1h7b/RHye/m+wiYBm6a+l3TbqJg1Zfw9ArG
cL6crABGasinp6OkU8w7QEPPEdmXa2jVlnRwMqrq7pR6+R2dQkXfoksHBHgisevWeSHDyvlWPluH
TN9OW2gSD/isK30X3s2HVIcY4E8vDg2B00YuVmPqD2CMOJalVfIqa3tz9uMCfpsDNphrnYcbw4EI
P9P9dWuOvmMlPRq4MOZHfYbacDdyU9p+YK3oGi4MXoTmweCP7LG5kazDxqM9ppcPj330eAI0Zxu0
r9BM7vsMUu+m6JH9/hhPb4PO7UM7u3H0kreEXHRXaniDdt6TWSCbFpsJ7GX7Hi5whhYwOAIbHTiz
xPtKXsX1x1gdFemAUodvKOVSSGgKFgPUasA9cURAk6dtwjwG2e/2B+/yJnqN9QN7Tw/c0NDY0QY3
Nd3o0fTqzXiP/kFRibzwi8TNerfgPhsAt4/lu/tULLeEe042/OqRJqLpmXvVw2O/tjwO9W8UnqsX
aOTmbeo3O/1OS9fzOlkVh9OtCfnzPdh2iUdv1PL5peE9h5X7veJ08Bw+JrEnP1jXY+LzzsljQWr9
MjmrgET71g2f9Fv7O7mSV+HVV/OC7d+4JruLnnoTkNjqSfxiWZB8pLuucd+uJi/YAtd3AfF7+NjW
xv039wt0yrd2ba52FGTVW+262Kq3yH7JFUif9HE5YoqX5GXJ30SI+GLcD4GHeiUn4IAe3qNJbknl
Y3dgUzT8LcBDWP8brVwFt4HlD+pTRpBKgq8L3jvAUbo6bjh50cphCEXLbViTS7SDJZJH26jzyvd2
Aw3An3oIugBQ7rldAlAcUO5u1ic/3uurwUN2q0IU0Nckz0DaQZehrD7pqXrzFjBAj0XnZYfXaXwP
UIcfT364tdCMXUvf5GdANkgR24+QwyDfl3fGNr+Tn8J9imuRS4Kbm14Amb9zy6dyk/CuNvGd/SZx
Z8gZ9wUQKd7j+dPiXcOydoESRuWOEGPCEQi1okfKb9ZFw3zX0hwkRYWv/QWVBb8zVshPyiMxCsOD
+txeF6tiPdwaR0JWh1sE8B6smNld946n86V5xlE7ttfDbbMLNu8IVebjfKyvNWI+vHALYPvoRP4V
hzftu5Tg4OM0uM3jwuMe3PXMAOFUPLAF1B6XO52jsY7eup1B4PPHyQcXuX9vP6Zjfj1hGnPtDaOP
I2SKY6S687rle0w9yc9WmBld1DdXgZe7bLIiJ3rtrFUvue12pu1Vj+l19Si9xvfTqv9IHgkufLRc
+Uf9DPtsZ7g42Ug7fgtfADmD6HzEm2OC9EiIIKCx70LmWnPVeOFMxk+Hb1jnuIL1RxqcO6GJph10
O983R5te4S69lrbGyjoaj9WKLEmv2Di3IL7X1pvEcxGDX5mNN7+ReudhMfY4QxEvELrmm6Rt8XNw
cXkj8t7bhBsGJTuQlW77nDx2x/FHem1vhmP9QWJ0SansVf7xml/H9xhXf0Rvxfd8S/4twgoXHv8B
j4LkzfAOHoqH/gpqw7p/l5/iO5MAVs4tbstBFbuP8hfOCAlrvnd6Utx2ch+dz/69U/nLpof6Lt/a
H/pT83a65kTICVL/aN6Sb7o3XmOsnR7SQ3pQn0xvuK3v9KfUlz2+1I16xdQj9ZoX+CTdkLPPuvWK
FbVC42htTa/cR6/Lj24rvUy06TEfc0/bufX74kO+il0ypngn+Z2yLW64JO7rL36rNJ0LdzcfknX7
NB9CzjHdS0mU1xVXp/RL/O67l+Qmilz+TRxFq+mQ8/dK8BESc7dHwBGXXiW7BEJyPMdf9Bu6Fx7j
YIp7HPlkv3Auhl+O2xkXHQggVG3u9Dl/Jg8SIAK6gYQMDGvY5zpgWpkOLIeJ9CkTSc5p1FhPOzTi
HC235BRsp93EH+R0PX1v3siKaV1tze+9eIRvo30LoQh75bN0M6+VdbgtuSIlyrbFfPQ8aq/pRt6F
u3hHH7BwYdWSFLKXrrSrrox96z7/oltCbmTkfAdDUoeEAnDJnG7TF9ytprOO7k738sa6mY/96S69
ag4MKYwp5ViR30rP8YdtcPsV34181ZOXp1gmViND5X1yQ0DfyyROgOIsQYQDJ5Vad9un8gtqKCcV
2TU+cZ3yryvchcHHZfCT9AtOBM/djqTfncKt2kd3U++dT9QHkuSN97RR7Q/mmrfo1TgONxBdedfz
MYQCck+wJClc/N2HB+tFfmpucPylpF7cLeODd+WzfuctIp+DmVB/DaTEvHBBHD5n/owkTBTLyZgT
G0OE8arltAQ6G6yei/bA/xy2jPC417zXru0Vsb+cKyIv9JsbzqVcJt/n/Go8bdqn7IZTXnYzXvG9
plvZq33p0EMpulH3BGC7DIE85V3e4R80j45v7zjwCQaD2+3TCN/CYViZG+dG3sjXZOyC5XgMXwDa
rk7Uq9yI09hzuP2kU+0bmynimjbdmUf4olzwkhve97TIJlDtedOau7GXmivOp/V9foPhb3xX3owb
m2t3snaui5fqYO66A9RI515N/NHy+8TnkqbeMhykDsOP9mnaapyemx0pYyvpoDzYm3rDCJU9b24x
INwzphi/sIvX7+F+OJSbedt/DZwntuj3vNojXGOdPEB2vMPSuR7v1w2cpReVnwB5iMBfngaOzDuO
2eCZ2iJ/QP1Lw8Mc+/Lz6eP0Ud02j+l9ft0dC86C1jfnJnq0HpQbElnmXbA3N/m1fSf7ySp5+0xW
0v10QGW01rbLf+Dlo9FF/2I+E5p5Kxl+UrljtkXzgBlNepWzLQyilCGUhz301Y6uuNLIz6DjUSAw
Lt6b+9SPNw7l3R33C3fJWrlmmMmvVn1ysIKtOU+X4256DPf6zplXNNfJGJitL5mENHuRLJz4K87k
Rz52jygjw73J74js4Mfy3nnhTXyGGwb4C668F9XWgYGVqVoa90bcH4mym7ToVkVvXUzO60jaXATm
1AqoPwnEjZgDNVmda1LnahS9/zVG1TvuQihC6Us5WUxEJeqyKOZglUHqGTUSJJZSlHg/tpzt+8ip
ViCGHtJxxiexuKuDsdpphM6RWGztiMgCXhkfWul9oJijzMOalopfD2q8JSk43Nsc1Ys0IJYw9ViQ
MkgGuFGpyW+aBbQsJty6mLJk7gQXplk0zmKubbVmOyNRVhdtYItFnZHPItqmALQQCpfZtJNjrgIj
p8sMYRtQFVeNbSqY9lNoN7k/w+Bdj0VxX841skIBzBG8t5NW3zY6tcHYpOKgLILlaYyGfUSE76o7
pYuMguqLiuckYkRdTSENqmlaBuVkR6UgAiqTYdBCtqGqRUdATmTLM9LYQZhXxRvCEq9VTeOEW0sL
4mbbhE3GiZP3pIVa4xrlyzRYlgeBgxg8Z+mlWEt7RMz2k0lJI4YH8gsXR9R1RbXXEs26scbdHIT5
BpNlvReT02ICEHicy7pK6pHURuE6hApESWWRaQpuz7DAe8SimJBYY3vDyB2YqIOKSSURmeKLWZKZ
7jpobGtRlz3XaoVCVK1JaUSdCdgUVSOilQWnOC2V8tPPOWORbYh1YvLbothOPC2VKhobCL3eFbuk
0N1+pXL7JU+2R2+VE0BKPoAkc53pFGJ6OlXdA5LI8OpwTqZIieEMMWdNRtImAQiUB7uxD+El9Rpn
Ip0mXbV0caZFNCDmUts5zAURC4ATb0tS6BU/qKky5tiTh4Oi9Td93SiY7kzo+CpcpZqqOjVS89lS
7X53XhIP4CMhSSakZv/LSvG887KYHSbfKSxYdzM1VoMTvkoC3J4keerH5D9E9MbEvFgtJgW9yj0s
f2Aoy6Zi8fJojRlhqgeSIH5uIR4870Xr4Wd6l4fMsbize6tbl7VFmq4cK4RNyMZV7CwiOLU9IaCl
somv2eTr5RgMSn7bElIwH/3QG4SfZlM6+u7ymJgLF1+CPc98BvEEzaxbGTEwOxCTWiVSBZ4EOU5l
NagrsZF4EtXrbvYU0UZcNp+sjC3Pu7qsPS+LJ4inip3iS+UyLGYv+ztvKVZenn55znn3v28+GWGx
bprh4beniBccrYaAg4aa9mU3l+1+f2e/LP/lO7u8dG2kSDSdhM7z8r2JXf7y7n/5dOdZ8czg8h3/
8krnWbHB+QM6PfeZZkbV9vKe//Y7Ea9stRBTz1v/8sqXz/nbhxG7/R/v4PIS8/vc6U+06d4EsfZC
NRZWoN/W/bb4V5vQA6Cu9dtuFNG0umwu5i7biN2WQpd22eby8F+t+/1lxC5+2+15G0ub7zv6bWvh
jzg7msLkVG7qNvnDQ7Fcb8WjZ0vFz0VLdDgvZgtbdFX75fHzrNgeu8FWtfEf/9UuxBZictnN+VWW
6/Yv/qrzyp8v/VeLf7sb8Y7Eo+eniSHBsiuxOC1dsP9ssyJRMLj3/l4ydPURF1+/aoaIL1qe8Ydm
yMRaqJmGThSKYZIo7FwY9JbyD9leXIcKlkTgeIsh8Z+aIesf+Le5tFiOrNqaKiP0acu+i/77v3QN
DdLifYRc78iofKx/RzOkLIqgX5yKug31SJPZkWOTwIf18c+KIbAOstRNEkN54GtuVVHWdtUOQ7ar
flP2zXv/KO3C1UJC26Fb/eWLuj2/yv8q+vy2jAGEIUDiA/724pgtDdjQjsOnMZTfXrwsAD+gmpq3
2kTeGtFk3SEbr/NybXYbOebuxrPNL2X8/31Z48+fudcDY2hiXrZ5JcgnIqNW2vh95tE/CtqDUa3B
e/7rT2r/Xz7ob7qslMiowMZatO3oI8x3VFHBlYWkbserLnn+16+lk0bw+8vZioL32lJV2dIVsg7+
/AHbTKqw79TNNuzGYB/Rb7B0DdSYE7laYcM8hQPuayWgFRMPwIrEjAR4EeXsyKJuiR4fukQx+wlQ
pzW/XDpBJ9xuY11REmxyY6XYWo+EWu6p4ssvAWh4t0wUeU2rmpsc/fuA74P8AcPVRqvYFiHSjEbL
O6A6fMNpHfhRMt4EDDhXeTJe6aaC7H5uEzzubbEya5tix4AQR4ZbVspANdR7RpWwCWTul6cTd+Hz
0ukxc8z+ccTohUxJvXlJHW40AWE9aXbFTR9WDK6TwcNVH5OOrFYxFpZZ9gOLBPuw5BYdvOfWbD6I
4+CXp31EiONBMJ+eDNn0xqJHT5EZWOwHEre0lkDD0lMNY19E/W5Uu29a6VyrwUztqdC+jJzKU0U7
Qx2exlO1atv2SjIwekC286yOb3ZOFErkxFZC6Pf6UVqGvBMJo8ZAo48WSku0CWZW/A2UM+x+fCJW
iOyrqnmXQ6CQkVp6RQwZ+CRFXl5alN7BSqywXNbpN6VQv4BXIYPV+EsAoV2ZKrtSQ8ohtp3TiJ7v
SqUk1zU7+Q2sPsjp0VaqT6+FtDdLwLxdB/QRloaSU40qYoW4SspFul6+WyG8gzglPez0lc4070xt
Reanhzjs6TTGEYiNajMU3ICn1vylaflTWH1HdPMBmgyKnk2n30laSlSwpNMk962xeg+oAUi079TC
1teaOTxhHviSx9KPO5pYy35ybXqST8bNqbw1aydfpa1OfXH20KXZ9Dgp5ZoREDlOV1UzLVlAbFIS
rUqk3hxTorPybFz12Esoc3Mjl2nk2sOj5JvF/jSaMpYYPuNusilD5aX+JRGIuFG62NNzmaaOdBuo
3GdaSfyjTfkEeUurDMPaEVsY2mxthvGXNa+Jpk8U7dvvTsntgBRBrOzTFMApW0uz9kUoF2QJLMaB
SvqYg0GDGI3Kq23eSK2DwpwL9JXyEPqJnKhX8C22tVmnXlTznq22uHOU5l6f+ZlkinIsE4eSugRT
Q5NROGeAvLpM9guV5uVY8/vBbYhJlJpFeaIvFCCviNKaXsKJJ9BUE39oh5jvU42/xLFv2VfolR3n
+IAvY1SbTSXpMq/erZRovAor9e5kwXdbfr6FSok1qMtvSkLQ8/9h6cyaIzW6LfqLiGAeXoui5iqp
NFsvhNRqAcmcDAn8+rvo7z64w27b6hqSzDzn7L02Iaz3ZBbQsBNa+b3tP8GOwodS8O5izWhoMNOr
txxaR56bH9d1M83VC1rvG1nSjCpQNBmtm4SdBvWsbpg0eoG20RCfANhG5TIxNq2c4W+hrYFyKXGK
A+x/xsGe6UHDhtK9acBYjrl8zCroU3BXQIT3r1olnY0Y+Pj+rTw9z7fsuwBWk+bTNHkfRdZSRYs4
ymSMj3194moPoxIBF/hcATfRU5t5ZlvbFOQDg042myhPwD74PfgqYpJxpGj639Lon00lbrlphIvN
k2qsv1hQdcMO7vpgS7kLXPU6enzGxKbiSSEgEdjRfQXcb0Qw732YQwxKUzjkb/FIruPgqHVeUDKR
bsn3ZP9kQgBsOx7K47qc/Bph22yymSV9hoMmey2sN9ma9k73Ueg4pXuHxLgjcHxlUQC5que3vmmY
7eo84mm8QMViy//3fWIxgKmWE4jVA1akgw6aeCCHnTcVtBudVJWNSOy/fcdGRe2IcN1n858AMZnx
k9/wUVBIv9qL+VcWir04CGjfuE+pNe9dXhhQdaZ4pFyCf7lL1Eogi141MyeeCiU+kZ7M/NZFsRCZ
7NXvgale23F+lcEqz4gfdJflrGcMtRMxvRIsvEu87HlYaK4662JU9l+z5nUOat1jZPkpM+e1raIx
aTxmztbfWsyvpsNqZC876pN1J+EJAlh5L4P2N1hAvDvmJjHX59jmG10mPq5OA4o1MonWfXLPnXal
duGOJGT2FC/dddD5KLDPwJQTly7lY53WzX0C+dJ4CIw8IqU2Tk7fMVHrjITzJ5TzdJWFxqkZEJVr
SvNv5mnsnSJ7KfqHcSBvqn+b88M0sn9qAW8tAZ1Ks3Q+YrL+XD+SueWIQZbKlH9txObFjBZu+fcG
Da1wICCmEJRZ8E7Tf65lSRWAScLE3PFnhjAKx21WO3uv66G48+iRDBpJsY5M8E1HelfePfQnHO2f
qZV8yByXYubZe9db8svMMT54XWQEGZDaKUWNYFrRIIvvxXAbsAfsauTQr+byXNsYcoEXs/QSUV8W
xQo0vVL53VcoyghOw13bxCJUXncXc4X4MZD4JaWL4xEtYlPxCKVyBj1U3mXFQ2FO6hEw1W2Iu2tL
xPlm1cIV68mX9sXVEgSUaKieMNM9c0af+QoxpI4EdOVMHn312kxeubMdk7GhICS3n4LfPqn2tHXg
hJY6yMYK2bjPW+hBNm9ThxjPxXdCjScW9V9Vhm5Pei2YVeFmesQuq+2bBvqfD9IHr0m8m7uzVC8L
7m7dyx96U5Lr7rYkgE3+h6Tzwt6BBS510DkAd1wD11GYyCwklbaIdIcfxaH60zlL1JT2oxCEQWf9
dMn5q+6R6M9xf2jM0YQWpW19p9wXI9eaWAxnJXqkRDQOndZhNFyal0VzEQINqxA5s9uQIFbXYym3
teKPmsxPBVOgI2K2Shv4jnIZ0Ja1WGwSutZyuqdLCr1vsL+mmMzUvEigU6uO5DvicUnZ402lcC92
dgHXWQT5y7gw3DKx1IV5UXxrdT5wIi+cFXAJNumAJmPGtrclh45xf4nYaUnsU2fyikbVH0ULPzvQ
FOBZ7z648bc9A9nPe+1T683V8DrzaczjIcO6nrQdIDI61mx8T9roH2XQg4c0nY3fNQ5+pWnnCS5w
vBUwCZLMBn1Y/INmywutZ5SZbnXulvwt0dh8kPBpEW7XVaQxOSN6OGJ6dmCetk2VQVH14FG7HcyG
FkAFsy0HDICv/ixeg4KZTq4/IlEZHT+c+/HF7wd74yNA4nSoWUS6v+Gv02xxpktbadHS/bDbqTPC
pUtioT3pJ/jqvhpehDHUYebEX3XLAfS/F7FiMUZSW+35wdSYek/Zp1EG2bbVFZxq2NU8HyAP07pm
VJUFuDazZCc0/V1LYlQlfcMYB63b0kDQI/+i2kzMh0zR08qjCN3kqf0yW9mTlXpky/VjcpKmXa0K
b3ieQVwBB+H604yW3E+Tf7PBIcEJOEnOXmAj5ErSG48c7zjV3nfs28620Epz3zDbXqaf0eOhilMD
x74ojmzAXAr6mDRXEno2KUrPQ2/WKATpnWtt96fj0Yzq5icrWRDpmP6xTQz/8+LNjNz0Bp/2AjrX
rLdi7uNoara5M/0s+oh6pyLLXktr9u2Fgc265RK3DjrP4sX/W1FsFJkHGc13YvABrtgGgH09OWJr
5io2XwzFvMUcSFLEM10d+CSQv7glGhEDJ61I4uwyEWBWOD9JwZfdubWI8I5fnXwpIgTWWdgBEJ8I
wCasMm4jK8u+8x5w1lRmVCCiBK7nahGIP8Z0LRnA8J5ipsa9tVlaV+4IheSkNzp4IiYTdUtDLmnm
UUH1hdyrhQmrnK+yHLdcto4L4MbHMpvZBhxGB4DNY47wnehcbleq/50kB7Ga8m+qojE0zMraNK3N
XbiUe81CYdE0CSc6gQssY0bZ2OQpfZxdpZtvjglkvYf1Qyabn4VGffOyXCP0AKwtURBjCET6qdEZ
1Qqk23k9pPvAaAds8FxbzK6td6NgP2LYH6Q5u2I5im3tWBc7y7/TSlWcbcfBg000FIiEJ9u+ubXz
M1Cwhl5bBHvpQIj0Kbek7f2UiflbgbslGJarbVOLbNOafK+ujaCTCcnRdTqkALqAYJkP74ULtrfx
0CnVHp9LnII8lKwCqGN3mc5rxLiKyK2A1Dj8OnKKsQF3FLazeLX0Ap6JqdSRO+oNhf/OLFxIdr4F
ltMc23PH1aKH36xjNmcIJCLulPjEG0TYogMCvDBITN0BM7S+5mSt4UVevLPkhFqn8z/6nEQlaWvP
aKWfzAa3eq6VaBisxd0oRMs2sLkxMdCeyI5L7NyQiysghjrZ1XLi5/haQMR96vJahjg/0m01graz
QxvOaxiD+cWijuG6RhTqLH115J++vaVHwUgysApGGwdxT9TwLNhtxr1lvwO67r+mInh2rbk/crOq
N8XkxiTOpC7iY48tXDkXLsLlfpx4rgMVPKhlNcLTMkgHhayxI/wuByi063XzxTHtB82HnSlxFHhk
Dw9FcgPjqI6V5LZdgOKAJvftO07ApshzZnR6HSkyTDcTPcstny7LvVdRLYS7JVE0wGRUUtHZkjmp
O1HFdf0FShGPm5Dq4A4u9CeEeua8BGu1yfIMchFOyKSU52j7Ua0rDZAuwWv63mKKxZ+9UykVozTQ
jil2y3ChxtAzzToN03hcNO76aevPO76qtCbpwEUsQmpO6Hr0Hjr6DVUeaWPNXkN6cF/pC5FZOejW
5toT6rwJGPeaMXe+DGRnai/AntNdA4Ny61bWf5VBzJ0x5shti294y3jRozz7I2Ef2dxqiGltv2pb
oy6YjFNu2JA9YhByTDD9aa+NDPHjHK3WgnBlno82R3AYyAo9nNBn9n/WL/3Cg9tVYCbRodc4COa6
udeZ9tUQ0IGLieKr1FuOEzuEXcCZxjUHlFjw1KegEh6MGg4PMdw/usqB8jcFvYLKqPZehlwkB6pC
DEqApeSJAQPDhR6Ap1nn38JKkIFUtgpnG3Exf8xzZdM5zEFNxDFaSiQwLhyeS4xYWFb6fnTetInA
sAUmyi42SsIGaIFlM+sTp3NUVpmDMhk8Tbbs7Gb4W3bNE+jsZ6+K3yoo1ww3UDLiD8AoQJLPKv/E
SqmBIbDlMWOs2vQO/FOAmztCgkz6UZsWdCFRF3kocx9FNYDkIuEV8OleJmnhPrGvlouiQOqwUAX5
aENhTUfb5tUUKM9tx74EiwMRIBFXLaaTIvjauNVajxB7eZXJTPIGCmLsHPYe+LVHTCJRF0X7quM5
CSfUlfEkiMkBRL1NmvLR7Wx2ZrpJ0dxQ3vVjhVSWi/3GVWyCcaMxNR4fe2uSdIfYxAfdBcOh4CJU
Gkh+5C2ePbhny9eP2aMG/eowpz3yJjH8uikwBQKeqpoGXcPHZXYJdyRv8LfF4ieEV4k9xRHy0dYg
dySeAIXE26LMyXGvIYDTfX5t5izYrfVd7rQymtt3kw5G6KI9Tiu2NyH8fQzTGL8A76BtboPH45jO
RXoBjwt+zdZOtW4+Far78CqAszZk3nAs51vuyYANZSCBG9Td7OXLLnXs7WAYFQSpDroWohwwk9jA
K7vbWin5I/k0Xqd+mqjaUtQ0tAQPczmr3WzU00GzZBhY/FMN8PYdiP5laJXaLRpBDjaJ5Oca2rAr
lmBj6Y12HB3x5CVaeaxN5261GCaQw5JIz1af695Jj2ugT6LjmUN1mXokU3cznV8rScqwJZngQAJH
t50X6zvt5IvqmgfwC6TCx5I46nk+FwzXd6aHBxwP2lVBiz/i+zyOpvlQwC8+T4u5tZNW7ZuS07Wc
9VCOKQ2n9syGQ2G/ntXuEBShokwTKVVTEHBgOx3yyjn2AtppOljKpX2vl3JfDjZ3zZSdneRVjj0J
md90fW5yXvwYIEEtVQfFU+dBasziIlEX1NMyP0xKvccMyNGa6D7IYQwEgcZl2bPkkcSTdV8Ur+P6
4gODTrHb0XWVdbJXMdKq0USEJW1ara3zHteLFZlTHEpXInPX/ity1lmXT5gAck6FAhOKWj9A05FH
o+Nagfd21yCPS/IZU16QBXiHMcasPDEjjeFyVsGb73Toy2w+0yrvsNX4+Q4Y9VZM9qmY5dl1ynuq
0TXsAk5MNdXcWBjh02njk0Fi5Ho8PkiejZmkwTroLHK9MRanQMcgGJOBvq6vfrCyvW77M7JeuIWK
lVNoWkf59sclGv1UOuYb1OdrVlRRl2QIvmVCafSfC0DsQlZ5MU/7ScpjXRo63leaj9UCBG42it/K
xTyRp2LYOQ7X8njo+6gzWPMs7ulMx/fHGeAfDQWvjLDGKzRVqCFy507TpaoMBMqTmT/ajfZd5WgK
iOQy9eYrkEDqFRqSA0eRcUowP/yaSxPsvYINOOnmHi1uGuwdkZRItxkqeBtKIAhA85xeDVniEWDN
8Va4ZQ3qngEh12wKiGAxSOIN8p9qYn+fg1bsq9d6mSLwR+TyODpcNw/ZbztxYyNofTMNmEIsY8Ru
45UXJwC9TfVD0prm3hyvtSAdVtqLV40kCFkKhr2ewniMcVd4skQ96tIJCnAb6W2i6NLam38/We/9
l86fQda0fLxm/kepaQvFBUX//LV0gdjTRbm6WqVxKQ/YTYrvTAtKbAcoYPFdb8qB+BHTW5uApDAi
OmoflAlhh2KvD0tVv6re1jaJZBwQG5wSBjDroDDdnTTcB3ytn3GPIi8gW2ksX7QfJ47Py4KnpywW
D3K5c2/nbNc3llq/tJ0zpmQhNkdybr7AFc0yRwPdUpJ3TvwNvIrUMv/G5WoXkGe7BA4+EoDTuFj8
d2tCUIf5BSI9TqbeuGgubey2w6XI8w47B2ea/MqlmdIRZDulN4p1KKrl+EM6arHJjOLm5ilao4SL
uyBLrH6a3IvlrixDc8JK4ZRcEUlz3vQy3jVud0kaNAwYIV+0hvgsv8PJshYZqWZsdSe9k/RydGRN
AkMNcFrPrfc4h/Dctl++OTO0GbQ7N9SvFco4D/O7SPwLc4J7Z7DZKe3UZFi1FlN+TfncgNOvDy6e
Ydx39ReNwfdssl4WzX5RkIWyHqYPM8dNbgUFbj9kmKz4r85dnm2t+s+W/EauSWyag76dHTwTWtBE
rtY8FU0KpYjDMl8wGs2TAcjH+OjbXmyaLLiUrIVNbdV/LI3Mr16yn0mLX2bAV8ZnO/t8LLaJSYbz
zsxtGp6kRW0BKoZtS4hvJdFurfuCzKiBCy8sqK/0mKRiuyW/yC9ViWw/vY5BHAG7A8Q3k8JUeFiM
bTIU7OAZdB6IGopAjZ9Sxa1OOqif72XDnRvs/N4VElFzb2ZbeZx5JMMgjse9rmPMUD52k0YIda/h
sHre9EnUJhJI66GjvxQJ27fDxkWOGwgcPM6BUE16TaZ7zTuCiebOe18c90OH07UFU87sMq1VZFe3
tFerp0/CMBZU7noyrAAkMCg5x0yKlRIkHVtCkdBFsFH+9CRIplr2LfN5unXkFWMdyta0Z8FroPZb
5hZpnOc1mzion43R8u9OTkdvTkh8qty5OZqIpHZEjgR3Ve718q8ag+/Ktx41k8fcCdr/ppHdosea
M/ovmpz48wQGrCLAcOEkmJa4GAGP03HkqoxVb4mZnvJa2PbWwYnBaRk8VoVl4BMp737R8xUKNsgp
RYMEIYogIq4lnuG9jEbyJNuBBuqI03ImNXC9sLQtLSIDrPPZ0e4d4QJbrfUeJ1HVF8XE4e5ijbP0
t1IZ2a6TuntypuxdDC0RSUbRQeK2dlqtp+eaWd1Gl+6r0yr7UNiPtAWyvYzd+FxydyGCDxFdYx5k
mT+N3tjeXORidV/IPXBZsbcJBvIX7ZrX1ks6Tz+dhiRao+l/5rInzw6xl9pUBlvEWxMwsglZ9cJp
Qjwavnu+CDNeGaV8Zr63WhVH4jadV9C7ydGyHfwR763czqR3A+XG7dDQv2rXe+q/szDR+AHCfEIB
wGkwubfE4cj2h/xmaTSAiUTE++BcW8uPt/9CV7TGeyGxnswkUsv4EoNdFhOFuUyMEXW+vH8bPYoF
ZLwKiaBDgC0RaN//li4oLUp8vUDZnrfrDTSl7ae038KwuQhZwUUv/UfdqPptmY83mJEkE2NF9VSM
ELYZP+3Ju8Fpo6GwPufUK7+W5Hs3xbfMDPrKbfM7JFhaY35s0KUiFE1tbeM53f9bDWMRvATra6zX
61abo873aV3AQ+FGRB+xFXW9rauamdhMI7QP8IEz7kW4cQDzz49sOM1S0XRbYS27wfBdInQc82SK
4Au0vQbHz46awp8PIucGILwSqhcIRzYiUPlAwkgTG+P7YD9bNBZPXk3QWF1EbD99lCF2o/lPqab7
UbBwKi8dob40KynZtV8xqvlkoOfcVtWCZcTjGbTKhfsJL9Kk3jAXRUwtIabgFJcDtRc3R12L/En/
zYwGxngaeKfROxm9+7N0aXCywBpjHIJZm0Lyu/37u6EDYsdCNRjoI9MPYohyg1/VYcFVINM5Ivpk
VAfbss2N4nYcNhaxF9rcvDp9nh+N/OBNdxNkC3kUJTmPaUeU/TTXp9lnt07QeZNbyryyOBkjdkaR
0qYwA914aHQrOdZqTEDdxVsycKl6OB8PUpseHV8nQSEos4deL/4WNqfM5MqBloK/dWOz+GiFtZd6
gCHQ/q/O0+m+ODOlZPaYrhSZZBE/le4xJjUxU/iGtYWu++mMGtZCXn7YlJ8zuTK0sgtujYSmgFdY
hmCjub24AQRHwrmMhOVl7XsFeyvCvOVpJz3DDw175mPmlfNMDuLsSGq7Jgm2WU7RyqF9qR06C2Zr
EbJLuuHeq90/igG8YxY8sw1WEcdPdpUSxX9e3T6q9UBbHMAWUufAIz4rtYAjMwbDFpHNv0OPlL0n
ohZdxONIHQHYufsP/v6e1v8PGuOr1lfGtrCw3JkpeUdlwFwjSzCPekn8nvSa9olTy7P6LRXQS92O
w2byur8Bc/mtht/Rpt/b9J4kB5dWi024225mtLq1Sfva9Z7zaWYmSed5vfCiKPcrWudG1l6aKmWI
VI7dsW1yIk9ac1+ZpLk6eYczmgGWEY9fxK1WLxOmB66WxZ6+1itk8/qoMjM0ubGGk0UglY5plEsi
IIg1b4zG2M0j2PhACOOMm5bmEATM8WI3dhoNKqoaO341Kc+a0XY2Wpy+GLaMtxx85IxWs32M+auW
1Y3p+Cl2wbspT0BFrfwrcdf9uSmNr6If6OAVBdlErEZiybnLxXkCWMwb5b7UGH7aVX6x8vnXZCCy
HUZMmia9pb2dVx9VyrAzMCeaQ0z5d+m0I2sTZ3AbHLukjveu03M7Ms39JDQW30IynwDCzcR2ZLyr
wZhQKsMNSSBv5Bkkd3s0SudKPTdkg5B8xhHKxSYIJbM+31vaJ8+O0qF190MdPCqTRqe7YB6sfDge
GjbKXhCJbivjRCQ6Ide5GVVLTDOFeihpHX9nFN5D4yUGZUeQdqd/v5DR2J0so0pJ+64AXvz/35o6
C8zobJy8TWO7u7bqbv/7X5kf8q/+/bdtLxfr499PyPQXEZOyg1iBygLpYW/jLJR8j/Tj+bGi7LOd
JeJXPQEbtFTXlyrz5UOhLKzTVWLtqWxw9I9mgAJlCe4BT0BoNcaMpbYJDkZAqHCVhJNIHoJUal9P
7lLLTdcF8W2Gp4j24Lvqvb85iEbNOGZ9Ue6aOX5oOnXO02B55D1kJ70ZWNdO5PnZsGn0EU+NCdY3
8JNoTszsXhHYHhVDii91+Os47GPg4z2EbTnzff68Z4MDffG1Z2xaVl4EF03ZR4Lo6p1omv/yFAhA
bar/RGmE5RSPV91Nx73y7RJ1QIZTJLCuibQxscOk2lvZQha6GnbM9avQWsNNynLaBxmfSNmsgY2l
M15b+C8oWqZDU1PrmVyZSlHtssA6E5+cc7PGDVPWEs5F/TqZCDNWVsuaucHePPENlsN7X+MGzpvn
OdcY05o9Ltu83yhXoTnp5JmeVIXebByjvhidk2YCBUuN3D5a6P5CR5/WCqtmQwB14NW/tBa5pDvF
e1CXWwjtO+XE5PMCNEwGOqXtpjbEWS/XJ91GnhdYU/ZUWfVtVJ63SekcRkbSBSem+MdWZ7qszHrX
y4DSRyVbUZaM3JFW+e7MKRwgBVOZ8neeZ3U3srVwTXT9zdJNHEcLhHHaaMG+Y6xG98EZXlHpkHi2
zLs0M5sjDcDsIdWDgyrCnor0VGvz35mYzHcEFRu/Mk5jmkzHasVswzMdw7Yi6nB26OVVYz9GbmAO
u7xisaPW2oCxac9Dh615avIkcmMXZKvG8583zc+SWt6uSf2nBhrLVqwGhHZmNC1WGdKYOuJsT86u
KKV7mk233Gad+jWFCoca40rA7M5b6l9hOW+Omv8MaYusKLMvjuecmb0RQKjTjDSsdu0svSPLS6Nk
qF5YxM6NeHCIorKQhz5d7Gf30dey4T6s2SgmkdOlboitpS8VYbqxiwURWnOFq1fzyjIqmG6dJHpU
HpXRu8aBrfaOV9A0oyA/yL70z4J20THtNPK7xzg4tqSbE/zC22D5l8cEuty51uuOGiQwL+5ADO2U
m9ZVxI2/y63RudUxE3YSBrvWjmEUoGCRptAfPSMG5t9a1WFh2oPChehegiSSJ4M+5NYxnPGJDiym
Zc3Rnizlb3FMrCaqcnrubUbrUuuzl9bW8NHLVn8ZgnYOE9srX5HsyLD1ai7AqcuQk0E5jkEKKpsn
LHSrWL4pypiwFLl8I5CQFe5kzVsSczedANu/9S1DpGZyizfDh9xRKubCOjYPol878datP9ScZfpG
LxTRnJEnb/HMfKnnkkqkNyKCQgT+KxsTDXnSxl6RV9WhMdryMc6DKJtrkw438ihfokj8948iXcyb
E9d6NGUfw5rG1yhm63GgMVpsQeYJGFWZ26lbDIj5RnSRuqmqgROTMsdcf79vVR81AW4cs/Cca2f0
Zym8gzG4/luf+689bA427O9iUiQr5et4QTPyqPST/8TSO2GRSsbHSedtSZWCI1QJGB8qk1E3YFT1
8aFttak2tmjd/jCvnHeZlHAKRtI625rZqNSN+WpyL6ExkgOP6MsvbQZuohv1o3DFGnZ4U8qq90Wb
e48Lr1gT7qVKxCkAD/VUOmzHTIBLeq8B+9lYoYvi9RPG5J3BB8UcREwE7QalhF05q2AHLnydElBr
aMSTpS66AG8kHBpsiq1i/4Rox1opSE99Is69rJd920Fy0Jz8UWbZYZBKnKZV80Xqw7IZR+bJk4Wn
r/ZV2C+nuCUOk8Y+NzuuUxwC/ScBndjphd1F5Sx//HiljeQ3c921k6LRNmCX5XYgbUprJHjseK1r
mZKECjkomzubSDV2l1ZyNLhpy9TP3S+AzncIwSDfmCZdntQKIlSUaxR7x4W9GOHdef5ysRzXvQou
mxRNEHyteTgbtrKBwMfeg1eLC5Ovc4e7Z2OTZLqDP2USwSynA8vP4YU9aOPUImJddoqAkevkzStA
vkMK4i3c0oqUMAfXpaafqq0+cw9Jl5HKQTBYtMUroVHtYzJP8JVpirFtL3trjYqnFDKT7G1ZxoVY
iaa4eC3alsrS42uXqjS0ZAofSA9OSOLCqraApaZAfeAlh/nQett5oifAm1yORdovj95imHTqrj6J
qLfOh9qtBvtSZCP3PM/zT/boZpshgydU6PN+TMCsu475wFQQoaplvWui+TsX8jVFyMzKmh/chmH5
5BjWVVvYcdMOb3THroVLEkzlVNOrHaS46HFHU0DMZMUG6gGhxeSxHQe6W544++NodtMq1OfxvZ6Y
j8x6MGPlBm1iT7Y6g1K09qb30NtDve1SBjZDY5YnDeIju/5wmZCXHf15VNic6/bCzeyWLGS7Dqw3
RutkU+pp/UJZR5Zd6Z7lFEynfrIBp8gR8IM9RIxjQWyiiTg5niYjNaPEq5P/NJ1cSp+W8X4e2sd5
KjkaJJwTztAP06QMSi1/bf4cpCdvgQlPH8eV2FWtX+zjHE5HECOu6t3kNPglh2cj751FBTxyIYCV
qeihVqm1XaaJWWysEzTfzyzG8eJhGFMkgZ6nzn34VzjySW5k6ZJ53y4HSGAJ7QIUBKOzR5Pq3jUX
g287OEU08H52heldHQ85blGRd5Xr1NGtbqIM15LbUprNpSPGMyLtsIzIAqatExO8gQqfUNwS3fgo
xJuVxAVA5uoIadU9B25/mYXTH2whHp2auN4KxDrUIns4epmiFuqTwgDDNBhnsPBa1KyH/7/f+/cL
KVzGOV4CZGmOnGlWl52zLV3POki3O8DG1s/I2HzIQlLs7Lgtj9Y06+ds/Rf//s4kF31bBc7aESfZ
zieucWffx37vmOGSbFfM8CkDmMDw+j5+KOTuL8m2PcKQeqw+/M/xTwCYZWOn74a202j8EgW0td8o
F2ySbjeGHak7qNb4C15Er+4dWYpoCbXN2laZw87epcHG+C/Bh7kXB/2A+S9y//AbD/Wzy/+KjN6g
3qg35Zt5z7rb8p8nVlAYIjvnsQo2JMbIV+8Caeeq6Tvt8EZsWy1ocm+Wh1KEwQsjQv3bO5K8bIXW
c/7teqSabxd8nXtYUmRR/gC+oNFG1mQDj2br3mFVYfVuv8fmyobQMWLkHGGUWZ2NLpqLjWVuh4Rk
cTgMKKNLbPO4+gGgwEslm1UWO3GJiz1SGPOp/a71zXAoi6vvvWjaH9464ryd9Up+FNIeekzqpz0i
LOkZRX7BxZ5uNjItGWLt3Lf5S/nMrduujmSs6cgV2TvueEiGY/Um3rRPpAS0krA9RPV+cCLrzf4u
zLOpb6DFLenf/mq9BifBUj2AfLO9Q8IwcTOe2wv6NtD/4nP8KseNdU+3/iNvbg7tP9NevTfTafxI
X4Y3gB5WiNT2SspyA4PkmVMNCdGeitOIkIuMN9vbNKEEu4QO9lWvt6hJtBehbSYwXmNEwEvc35aH
Tm3FJVjZKgx8aFduiOZWkA1Oy7M6YH+pgXGxhUVMt85euuG7AQxwKd+MB+elUqHt3gfzUKDwvdrE
CG1GnM3MIZ71u/diwntk4WhHnXXdbj9I8CM1gt6wCLVLefavNI4pJF/EsZjWFZBQccyH5J2B3bir
/spr+592h+WIQn9fHoG+nV8RTkbpteTNvJOUgaCGbvKfjivvF9m2N/1m/Ey0+0GgtNgcHiRn3Cd2
iHc24NI61oTFZ8QE71Fi9Byqt+CYIr7uQu84lxvdOopXXw8HKtnp5NFk5lHdDi/Em9+ow9ESEAyt
n9K3YtVVr0SujhELNLuLuRGn5Hl6BZh1c/bZ0XuV1aOTHd1kGyfbd+NuPsZH7qZ5u6lWYEf+V57L
kG2wo1lCb3WXQMFCCfpft60/5DmmDfg+7GwAA/BtKnRsm/6QpjvUJOlt+ipO8uo9NvsvaAzdBSRc
hCq33frb6T3/xBDy7N3RuNQf9qamF52AyiMoI0r9sP8VvwU5PiqEWIII8aZbj7C9zjR91CdbmfXN
nG8V1KMA39P9LpDl3Sw+GJSaBxA3304Od6F+hYRxDpq9/dKffYXc4WB8d596HjFoDSLt2h71gSQC
ABNT6H8QCfZspKH6Qyj9VsK/K59XRw9SXCBzh/y5UAfthV6R6PlKaQfpL/bO/NN9iC9QJG3k7Z37
4m3ke1Ns/WfqxOXXwIsLi+eiP1v34J6KI22w+LjQQL7xCVGsk7ALAuibwNR+z3WjihgTuaf0VD+4
H2rnfZJ5ck7AmDW/3S6Fi/INmW7+P9LOY7lxLdiy/9JzRMCbKQmSoJUoUnaCkCt47/H1b0E96Fss
hhgvenAr6paDOyZP5t4rG6CkW4PqCf/4LFdnDYCOzKFOt22Mh/gYk+vCmj2LH8nbA+qaR3dTpweC
Jpw2Dk3XESMjrev+eOJeRa9LwwmqPl/oOIcBA8yhQ1qj0NxnVp7xLBTsNQwaGTnYLAfNRj95Ys+E
RjZr3vwsf/LfBZhg4rz65MTaL+phhjqRYmw88xeVI937qI9XYWTr22YXlHxsBhPEqmlrmrQPM/Mu
P4r0YgcMxZYVbIVuZWhzBNDI6/QFONpH3P7qMBfLBwSR/XgvnGidMzyEj+i5BVLBszhZVepC2sOp
pTjnUI2t56y6n97B3OcQ0mxs1zvh1N9bu/FOoIhKxLC36G6+d79BxIQ7uneQAaYiemZHlIjdXrSz
cW+8eie2hFdjrXwJu8ph/oUc6kkYQLSh9Y1TPtGXlI5lKEXn4p21wMww91/1P94WmbhH8XUmv0ok
+rsZFYmWGilwOrq6BisKudamArPXzBEAi4ptwTo5lTTh+iN6Czprv4l80gdpLd0VEJR2yTMdisna
gQAIuhm8wQCg4Tyz+Z+svotZygYa3LEeit1KXVeF7a2TYRnSlf5JGGewSDq2THXfcy+TbcT2NJuZ
paKutZvXZF1BCoPWV86g3IlrgYZ+ULEXg60glqEA4oxHP13B/0wXnl3TmHhhIM0+KsNMXtZP1l4S
V/kWE6RmzIpVvwPQwjSR7oSXaFE7hO7yffDt0XfONr9EKGCsqfeDNEO70NhGskInTBCkfqZOTRck
yh3AVR7hbA3dXE7n/RaZL7yqQ/pqvRCjS7tCoMnLnDKg8E6eHzmu+6UdIPLJ95EK3mxEzwI/BMwT
v+aLIPFYFmzhqJ+89qjTTnIb29WqmnsYgFbF3oNvkz7L5+EFVKX5QerHh8KZHugnXr36T/mwqD6Z
cqCn6q3yITzwdpfSxvVtXpjR0QgRmeo8qOzgHPkOzQTCDo7EWqaMRkNXga/EnJ4pz2Kw0c1Fv9ai
HVg5R4ISs6heagcskkUPGrjuXy7NM3q7muvi1qUT9b79U4uOS+5LJhe0Sp8qBIPz9lF4BZuCC67j
MHZnbgOFetMiHR7ibZxugb9x9p8VO99RP1Tr2NwhTMx6eIzL6tNdK8LcCuC3hMCgOshOsLXwL9Y0
28KzxcvbYlAcFnJA+dnp7rRmp/sr3BjyzviTMbaDmabNDFj5M+3YsN0Lp4F4I5hrT+WRtkHZR4rm
cgF3q78Xlh6SGpS1BspkoH4LJma6olm1A/qyHO8YYdV9ksObtn1xTsEK+UOzjWvbxIqUbuQH/rxB
LyXcBu1ieOhbwKjLSVsZAZidUUfS/aWSLk1tw5k90I9ECmEG7HUPE6gyzxwkhWZPwJZ/lw+1dapD
xyUMfQvp63JkgUL+JAePJAXTh+ouuEvxVG66YuGdmueITnsUXjTWKIxDtkGXSGGZf0Iw8dn0n7S7
XsGnsuRUjDJAd7zsUEQbknOEc6iQgoP3br7JexaJ+Ds8tm8GuTunBeWX7Yq1v2m29av6kMergYow
mtKTQrubBtuUMvdHx08gFxWGY73BzASL2SbbTIHXd5caNhZAf266d954yr7yN5i3Je5NNA8mofm3
py2we6R/8HYl6jfesuEF7+LUfRf4FQpQDQvjnJgREuZdKc/EDWnSc0o/7211otrpPgug4/bjn2yn
n7IXmsK7jnn2CL826RMe1LlSz3u8eftcs3M+FtYRsEZMVr4Sg+1YSPMSBco8fiSOq9N3z59lpEb3
PXm9Z+4TcyjmAbavTYSuGxbnAxU3N3/W2qNwn5xwyvTqjHCc6nWIVPQDsef4zcZWYIzYeoQSM9Pd
is/oVk4Vp46NoODfmbkHc2Lf8vraca4dtT06+vBpWLrEqB8MfGHT0vxsE2L4sUmYp28BXay+m11l
0/UHwwjK5wFB/hPQWGEDatHx7eQYbZXS1pbARZbmOtibuxwvmEkUPDf2/h2Rg/fGnIm3bbbJscCo
K/Cd+UkfN7RVm/y2NLc3F6V1drHGMNq0jXYwoOTBUKNZfKo6Lg6+fBkxI+R5fqL8671JLFhEVKGN
sSTdRjConlzJHrOvV+Et79/E7NjGdvFC1tkT1u6SCCqgl8IMITXhWV+ee7VYmQ8N0EXAYcc6pew2
581ZX3wMdtWIMJ4DzVqeCfvk3D+awax9swybvn7+jCz716DNtDOGFqqTEq1j70tKfsviWXT4jO6D
i6QIVlS19Qn85CWJYFN2/EcmaIZyfKlukqO3QmRrsn5uYnBQ2XsL8nAbn71DzhHKIlZqEOx8kwh4
UD+oz3AQJWA1F9hkrB2KZW8WIRbf0PXigduW7sU38aicSWZMiKpZwBnhFa9PiyIZOfs2s/m4wjZ+
I3fHQSH+rtwtApKpyn72vliNE2GDoqo+mM8Ydj/CP6UTUtJb5wv1c+JX2ZLLmY8YeZbtrQe8jOT1
8l23SeBQ2tXC/0pCalich5x6hkrmpdyEC/YoxkvzQqqA/bp5IfVRF/MSY4st296d+iC8JkvxUxyW
OYRZpup9xHqI8JNXXr8DZFE/yz/sWl1hA3bJKrtb+62tLNxPd1s9e+U2RMy7lneCbWwSbG4+bTln
jbkWl8WrRQM38JzPvOw/SOgFbWZt8IEYaCVst19qK+tYHutHxJzP5mBn+B8RfjJXUYQuh53/TlQd
/mH1k2JbD+z4YyDB582+WwhK7ArqAn02u3z93Bx9ZRd/aS+Mzofg3V0ljuXafWBbW+Mg4S/8oraA
6MIan3wSmAsDxh+r8Zuwgw+PUX5BX7HAZvXXt5ROAC8yrPpqEa7pAosF/l46TYvNJBLjDAce6z6f
DrEmFYYV+TzvABLx5aWQKMvbpH0o2uI5Z2Ms3qDOAW9c0iKNlYcA6yhv/W/sr+YD5JzgT3huP9kE
hJO0TF/T85CsMvaJo7vq18aJNYpJYXxRdYObOWxoDmfQcw1e8nw88Y/1r7VHm941SFmStwOkzzUR
sQunbM5xHe1t+K1yxCAyUlFOzvw99irxgVUeFCV2i32IB+acHbJ35OjWbspvClR9Fu6Dd/KZTzP3
Of5mDLcvhNDDBj2meAzuWI5klhwsZ8AX59Vz9ay9Vs8sj/6DuMVIcF8su2fOruo+3UlLY7uO4LgZ
LzQ0XRYISrMliyeLpfZKbP3YvnUO1Zjn/BGBmmAP6Eg3LaH0cnjhwE6LqmqXo5Ms7GopUvKj2Pdk
bRhNH+WxgEUHmRRRGHDfs/ky9FvLbg/uZ9c/hxVdbOEurjKVs+UMVb9jHCJS/0wbHD4c4qC6SlAO
pwnUH4pum/9xl5rsjOoyIQJolmLheCv+YLbStsMhv2MVRHNobQZutlyVD9qmX/EGxJ2yqCgIPuIx
9mfQz0lJ9BpeoHXARklx6zCFz3gJP1LCMn/RL8SvwlxF1YIF/FlgIZ+EC7PcMfb5e/WCnULm4Ckd
hUd6M3pa3TKVGnVlIILurNjdCJRmaPrAz6JeBzwc5TTmHeEoGyVTGvE+hqY3L3L5eApkNxINgRRs
8cr6NDYNfn49QoSVRHXBULGibSW15iIs2cfxPLl2EGKYUsb4RYgV+N61xnPrlSBvRC3lp54ZbXAc
UvELcZcExF6olFGIds19JIbFKk65Hz9vsToPTAbI/tImRHYzb6hs4PEeFWRw1U6VesKlHgz5zw+9
We4bNddXke7H0NpoB1urBJRxCdDL+ra+s8pqd5bQAMFGzkUSFn3CIskFTio/P+jjY2wI3oriAklM
BMb5oi5pwR375jMiy9LxcwJzdI9YEEk8q3hPUXKQoh3GL1ELz0J075Gx6HLPRDRAA4q+PHSq/CVH
YJPTkMOcbh5dnpd21pT/iqSxs4Izlytw/rZwdxfe8K3k7t6tXZkQ1mswj72EulwxVUT8x3yIRpUd
9MrJTOhGtsf+aFRNtBqxWpCZoXDm5qDhnwcV9er088DsC9Qi1ZcQgqCN81PZVw+1MEaskeqc3prv
nZ6TQh2eh1xQVrUqOmTWl9IAeH7wnFyQDwoHT6t1H1JJPRkuhyND1mawCzmxlIojx+7Rpbiz6Grz
KW9GbQnmnGCpHx+7Ub7jcxDAZKpLnij/MgX4iDQitEux/zRlTdhYro+jz3dcpdxVaV/RVpiDsaHG
8bo0CF0NesiKg38oBUwnmDGGlVs0q1b0gnmgTlXMytibsQXWMSXItFqSgUVCOkgY1ZVlyZ8DSWNa
GhguvRyA3XuSi3/0eWy0P2qH8FFwmXVREy+1mHChEZsNBvZDWPichiVz/n/+H+LnGrkGoM/f5BoT
8ZKh6ZaKO5OLXgBd9D6W01YwS6dT4UNkFpiClv1CdoN1ldSzJClWpRpucnh9ICqGx98v/y/fZbq6
JSmiqVMhUi/4Lkav9bVGY0BHjLo/YNxoru6ROgjJYgiTQMktdbJdIl7p368rXfQXU00eW5IVwzI1
iluqPN3Yf/qLiZWe93IvlVRaEndW4hQr9VVgdPeDjhd+FFHTJ+UeGx5UV/SclJM52WbKWrW6zY1b
mZ7xL3DRz60YUxc2y+KOLr6AFGnigDy0dFwRLEJYCGAhhG8/M1FF3vl3Xk59cgLCMHx7qmftoza1
krSIhFtvuDEcaO72z73IElpUxVQ12bq8Fy1wJVnIAmrlRYqhKmSDn7AC8ZC/+3jRXMFUb3wJ5doA
lLF4GFhMRF3VL75ERMVuzHMBeGtKus/okkdD0dBJEmk1IzDu6fUbUv2W5y7AmHQ10fyLntAeOQAu
k3ijxDBwFZJoIlbaWSQT66saf8mNlthucVyVtM9AA0KjVmDJCZ83byiBF5AjOBAhDlsEZn38/aNe
+6aQMg0ssuZEvboY14On5uxKXuWYCRuhDh5mphfdjcnzM0gvRw6NtkVTE+FvGYb89yDucToPtSWX
TltqZ9g0xzYxtp1B8rtmxuSkYA0AimPegmOw+ElnrvtQ2+P/gOfbxUfdZ0TFVX7f7ehxt+Pbr3JT
/bbqiVmSv8VFuR8HABq5XqzEyr0XG5+WHEm5/P1lyf/Qs5gBiqxrsmiZEn0FpyHyn8loaWoveTLg
VGgiKDKNDFqBjsaJUsuQ8E3HMkicxFDWPbQncUorm0tgfU+e1CFwjCCM6P23Z8nfZlQ+VhNzQfGg
FYydd+8mZnljjlxdOxSVwt3EHJP1n9//z+0qlaVnRsDtMrLmjQTVBsPVfJywU1LSPkaU1CdP/1uv
bUOF3KWHAI6cDC0qxPrWvVybPQoLt6iiqEcYejEEPIQlkmAOpRNpVE+MIhrsiTYy+OSECrlYeRrz
qaYHiO5Rxuj85Ov3b3d1+iqWJqsinDedgXjx7fCb/N8x2CMosktJJsncBohEh0cTTDANngG3TzMP
X9ZET54+TiufQpO80oST6bHJYWPvv90JiDIi9p/XofRdGxEJV28PnRV2T8wp26qx9w/n1nc/4ERs
sVGSMA3bzURZqicM1e8PJl1/s6ZusBvLqvnPuoQGlQEklk6VbbWGFLtOI3QV1dqyBzVTh2iJR8la
xyTOQ8gvv1/92r7ICJuIZ3TAlC/bX6q9qzZqwp4wTJwegdREh8GNSRuuJM94DLWUBElX33jma6uW
KkJMUuH7QLK7wMlFfZO2Q9wBMO75lghu3nQze/v9yW5d42K3C7RaxifKgEXktx/1cqWayY3F9+qY
ZDJIytS/lCL35Zi0Qlgtcs2kKGhV1lECGFhFrJ4BpmXpsf/BBKnBQiuaPX6ZI6YmivHoh+N4F7t0
XSvbfSviDzVlye6GmCqVQcbAH/y3IPeWdYUCuFUYyY0wPPo5e/MwAaM84yEP3I8JOGa6qDR+f3HS
NJX/Xu0VUaRTqsnaYyHZv9hTVC1vFAFYkOMhTp/VbOMzNU4WMiKoeZgwzYwqfsTdTckB3I0nFFRN
ckLf3Ert32/FunYnhmkRrGqyZFwuOoVuiOaQK4VTpH8Ej2K7L5O/NmqJOu5w7Mva3SoAK3xl+/t1
/41OUE2aCOsM3ZQVusxerDWeVI9lROuYcfRp9MWcrHjZcxi9+NFYdEv3Vjw0jfiLd87zmZqBcV5T
1Mvo2AIzOw6DiTtMBQoeoswmlH3Jy/Dp9ye7eh1VFiU+MKv51HT3vzugzhlOsUojo2MdMDVXXgkd
ZobCvRFrmv+GvYpk/Oc6F8GWoMS6i3Akc0BS1IKl2mi+OeXToKtHFiBlKnXFhzigQUoV9qzb+asa
ro0iPPP45Brapl0K1qS5UpKFgh5LUnxxGRIJzUY/4Y7TweT3IB90KNgKFcBN45EzUq0e+30upiv4
ocKi10QUvdB9GstEVOF6Jy/BBya7HPNDZa0VlbcEyp4lfrLrVCp0UmvQs8FTEcBn9cLPxk985sK6
40CJZ7JDHkktP28+W1NEXhD5dCYp8IsBFHnvDJvjKaU2r6/Rq5mvkoFSAuxjjrmpq+1sjQxJOuNj
BGfrv3b0yUa4Cl1H69Wjl/t/RJh4duRSwaaRLjnMUTKWpaa9iEs5pJ9w0RcrlwxrZlEAb+mdTIcM
xANm7z8F43j2grvfR4p0ZWMioDQ0FgO6LSvaZbQUx6OgcEzLnDABCCD73amN06PSySezpGtJTYJS
HKIjdp5nKwnvK8tXgTR1WP13WaBthlQ9YV5/0SRaLvj54yjEb5KuxOzUNY0JY3k1Dj6JnUK3A9F7
Kls95ePSYBBT4qp3xa8ShLduREdsbVSpVP8J9i9JM4CgivURd91Jq63DWDcnOSLl2rpLNUwpiCTW
oSz8hYqNsFb5C2EczJW+sf0OL2d4TGR1h5fkKNftCcucV36FQ0p7QOlr8KSVKxgHeDDRjAbL700q
rfKe0mPAa3dpTaYCgybVtCjKEXEFnoX5dJ+y2kV2ZTQnX5e+fv5eq++qrDqivrWrFkKFjJyvjq1N
r7iORlmwKcX3KqQzSM+aJqkvigy/HeB/HKT70ZfvPU298yLYEH75KIzZHrcLzB3ff/S76LX083FX
Tyx/1xMe6rTaq43xZWk62XyzfM6wI95HrYV3K73HGpc9cAZlTLkYrm6MkCsbhUzXaInkk4Yq07hY
TNwEaqlcDqijwZBlXjlsasilc90iD5mU2jJIrK8AATuSjBI5i8hnj6qeIqirdM6Ne5m284sFVJEN
FdyEBcvDujyikGVp2y5PMgccCPL0TSQIwWRUSxYmerlGl9oNwntaL+bde2/Un1ImnqoSZY3vm+oi
a3Oqiabgrbu6v7GJSf+eOhROaKKuy5IJFfNybS89euj6jZ46HpYB8l25iVSWwgvicm/r9uWrm4zQ
CQ05dioDzpYvdOumEd0bm9oER758RfBt2c/om8Z/l2dF+jaYnTs04GXNR4gAyQr/XyLQswwQBqaO
WR/2wzaNEScq2bqcaBr15DlXWwtZcRziaNQ/tWQbYycgLd/fw/sb95lLJ7EWY4msRnMarC9Ct6zt
URfulTbmWYJahjgHW0vN6GVKz2IsG/H//nCicD5SQDJo5DZk+SIOq6I6jyM8VRBam0MtW5Tey3cY
VLM2Ls9Fl57jZkD6Q6dDEDXvv4+8fyNoddpNJQMktGFp2kWcGbU57iYpxI5iUm7Cr2T3w3AmW0fz
jGLXycnDKCAe+v2iV8YUUTu4a8MgMFJE/eKJ8yrLGq9tYieLkHyiJczpqzfqDdCP8E5z0UmneOT6
9yQ0jqiov36//E8I+PdsU0WFx5YlVdJ17TIw84I4T9W4iJ1Rq1Vqiy2jQ5eR3olzUqt3YazTcxC+
nuZOfUUE0BYd2YmiVWe9aD6XjUKHP37bDKK7ocLLn/cmGZPsfRgelGYPxm8TZlj0jfLW1/p3meDG
OXQQtGsat38R2RUaeWu9SbhxTPe+ght4NL9CTPggKG+cDq4NDIWkn85rIhLSLi7lIxV2zdqKnCiC
a2Dg8PCMVaI1ewOdN5YxTpS19fz7h/k3YObxIKYrQM6nxeYy7FJzwJo0I0cJxD9v5e/ZIJ1BMthi
Lj3+vPLITRaqbNwYj/+GlarIkVwRp2CdC19MAq0iiVG7RuQITbMZYlpBqdFdoIu73x9PuvZONZF0
l2JCFpQv07iEXX0Q8G87Xqod9ZYzfMZEI+HGVpm9FoKyi1R5GYra0oQtoFassqWC06oZ1gGiQCBV
Ghy40XgW3Fsj60q4xDuQROJ3UxZ1ToR/h9a9IPdpGGL7LfEBjYF/UrSeNcDd1UG9bdpXyQ0R+YQw
oqRbQ02bdtrL+TgtfYYGJIyd5uLabCC1BeUociwNuISK0Y8MCKwF0chY1+nDVMN0m2HQBNcAiSRV
PHZpE1Vx4tFNFHt019JGEfjg/gd4a0oYAU0mtSLhPe6TCGINO4EXzJj2JMwkubRxxiEKyenJ6lbp
Q6xiIu8ngswPdKzOVQz0uEnwicWTo+38wzIQ6LepdcCLfv44QDwLdhLQJ0zkpFrBwXXdW11pm7IF
yTBm4mSKp+WzSdtd2McgOYIP8noo33rgfkLWOoC4rLksFe8Anpf5dAy4MeCmSfrPizWtKTUjmZZ6
OeDGEIarr7LQDZ3w5obo5XwaIQ+bpESNVgBEcbVmk6WQSDBNfeHOWSh5df/7TVydXLQcoHxhycY/
p9FELQgevCx28HQiqeKxxUg6m0Z949B2Jd/ICLZ0zr0s6jq5vr9HMG43Jc2LNHY6haIT2kSzAdnB
Ol0V7YYQ6gzzAD0436ZWtKPfyLvSbXedOd66kX8jlSlDL1EmolMXqW317xsZQxEbMWhWR6rgXjT8
YPflqvLeo2SgPy+qraqKP8pCO0xG+MT8+N+/cN6CyoaumqJ4mZFjGuht5LOaDZH7Nb3vEn1ZUro3
Fmv530MySTBWRuoMpO/ly1nbV1EqjRkrhh5RYrDg/M/iPEadZRyjQYLywJoVKrUTtLo162pGOeR5
GtwOS7mEIh5heODk4IwWIe9UvgtU6zmBmSO7NBvokQdWEgKn28vwtdWGNhQqJ3zrSlrG1EsThF8b
oexsNkJXb4Q8f+dVzlNZ3g3izVX/6nuSFVh3YC/Mfyo3MS/J0Ml+OUN/J0gNSOQof29Im4KENFHW
xMFHE3+ogF86AVxVR0RKU6ogRQDz+8AwphlwuRzwoSjyqpJCc5KLfc5qZABPXhE5mIxx6QD6NwE/
QKAsoFYGaL8wSWV1de8TTRASHC2zWonmq2Gq5wRtTfbde1hXgqR1KsKlkA0S1LRPKwd+aC0JZXuv
7TXL3Q+1fDZ7khk5g0FU8ne1jp4spT4lefZu9bQUB1Q/q1BOquVraWqLwhNQ1xIvkaomBWmdR6l4
UKA15RadCmX9O8gotvtmoiwyWd/hMX5oFRAwuVFu/UYBb0Fj6jyxXcMAeKo/pwHHXIa9iOK0F8Fa
yjuf4TCLtADWztvPzw09of0zbzkvyKj42Uco3tpV1avf3iDDyvqHt+8ytC/dakopJOxsRblJgS2Z
UbvpKHLa04Qouw59kD84mtSUHGA+dN50aEnnsEzfQ6/8bPxqPYrqWQiIMuuOBbsoixMsjvtRLTvC
Umself5n+CFZIEcaH1GCPtzj8HIyWGTRxJkyYh1ltKB/tQwuM9eqeauge5zWYsXgt0QI+OClctw6
LU6CzKMBEvUsQ7ixDVwLMCRR5RiJwduajnF/r4qx0fRhAEDEEWppJvXpg9e7GzFcSF7xmJXDu5ij
1XHjo5UNN8448pUtSGIxnIJmirXKZbwvS8xqFfu2M7rSF7i2F2D/T4bkLworPYX5WyMp9JQcvvXJ
WKYh3PFfxMzYZa7ybrb1KS0A6pk5Vb98ylStqh4BheymS/I9WKqs+uSX8fr3uXptdSWnJenE+8Rj
/xy7W2irfellmdOFKNrokFc05HeS7lRG6XrMo43YGUvFx6GFSnNIuTl0JLNObE5xjTrC8LHO+Hex
MX6GvfqSmOLXCAuO3olSMrxHlXjjTHX180oSZUlqMZzpLndfVbDCoDSrzMFOdyj0jv6n1ZNX51tR
DI4ewVYa94sh9FaDqd3sK3QlsObaU+ZZljSLtfrvscWS19WVWjC2aJ4ylxnNUq/umDUrLbM1ITzh
rN/4I73HY/GLPPUSYtsq7dyDJjcnrPmzqDaRMQOfVsR0//uXvHbY5eY4zijEYJzcLlbdxC1VgPN8
ybHOXsCNLYdRewk1lkvPpwevru3ElNySp2kH3bM2au893biDK+cqvoxoKabOAcu8DANzQw3qJCW7
VAztafo+nW45XgXEvH5RrfYkitFTlui7PjIPAX4ydB5ZqLyE1fhVG95RSNWXFMi+oOKaNaQbs/PK
diwpqGosRWVP+qc638K3TEfy0CihG87V2bemFee4YgAFXnE0m/RWMfjaYFFosyVrkoy65XIhYmS4
mVyNqUN2YFl6qOHhmcwgr9q57p9Cf+AX+xvTefrGFzsv9XpRUxQq0KpsTSvUf2rh+dj1peiSvMKx
/DyiY+zxhhv13svSW4lv49rX/u+1LsabJYRRqKpTosyCj1UF9LgNJUhdnHCk4L3oMwBsJrJGVVn5
Ij3U88zAhGNuTdpsMhxtLOvnieibqMbSo55X5sNazNRnQPUJlXy6k4BbisdVLjUBGB5xXQn5GUus
D0JfqUnWQpHYGtu8Kc8/5GMkmgnlR9h8+beaSs6gEBdqLdiVcFxXvrQuUmORZu3dEHx5srGwqhQl
nbEx8WCTcpF7GiVnw0osrG1etgcrAfoiDKtyrA5CV5wjAD6NgNUUA2jc7pN2WCsNLrWi+ROG9bmt
uEsvPfQpBJPEHU9aTKVEtmhplGHSngcGCJu4H2f5B71lI45nmWrBfHHFF1rZvEaV7pQgy4RBGeaA
tK3ebkWa5CgQaZYFfrQfwqXFoyxVVJK48dSNjibICL1imfQopcXkPUeaRWaxog9WvR29gQbnaco+
ohd08skYgeAFVqoyykCRvGDDDMYJSqllFXodws26g00HKKobQhpENNFDkxAkKpYKGCQWY/6JibqP
LBFWgnbwe8NfQRZCMk4Ge0YThhe3QGcdWsoqpS2QKeRHMHp4dBj1o5keQZ3bSk48Zoj9ukrZCjWo
cRF+4ZbeQVb0bWEPMoLqbLrmVjPL7zbIjl6ZHoWqRkvhonlSsbRnn5UpPcsxvsU0yp7Cfg3LcGbo
4G4pHDwbwJHcHJM3kGLLd3yNfyty9yJNrRrAAYqvLWthPQ2JXi+O1mBsTX3ARMpNTusAkPQV+taV
EsE9dP1dFzQvmeH1dtoMq9+Xy6vzRzIMicVBQbYyHar/M1dpclrUg86CJFeuXeqsyH53P+R0vEAl
pA76ohmtLY94Yx28FqSQ/+D0ipgCrdLFZTV/gKHiDbjIKP9IIi28o4R8fnpjJbq6HWlEmFQ4STkD
vvn78VTEQcDrrdTpBstpugZPFCT4BLcu2ZQMOR3QTf9olfI+oC1OId2OFK6t+Gyqhs47Jgt7eXC0
8qRI8k6jooCHIy5QnDbo3ztB3/HLB4QCHPrMmeuNDyz+Cz9A8QoScSeWAJJNko8NDXnquryPZFpq
mfrWTWQqWBqwZJdGNB3kzFkipUzBynW8OP3KvPqh8b0NXPGtNbTAFOg21WolDoWUbL5HoxAPA3HS
NfaQ6WelAQMXsVw2w1QjjIW5XEIr9YfJ6SQO70o6OulIwx3fmEuWcUh8ESH/l1xFCHNaDPj09ZoZ
SvBQ5MfSzNCwq5gGxHp8n75mBhkM/1cf2WaoP3GUihIdaMMAPis8lvCWIPcSiby5QodwYarY+awb
Chw9W/ICEjVtuDcJUulVEIJTIAtVJUZty2HrkWUA4yiBEI7dYEXLD7oQIFCv4/wbIxVgUhE2d9+C
5UcY0XkqLQ1q9Zz3XbEc0Pwbee2Bd7BwaEtwKKg9Gq2+qURMlHHpzZoej20bPo1RDn0jmUTieD4D
lwtMWMHf5+C1/VJXOKJb6N0YqtMc/c8cDMRKS9KoTaEfUmOSHxM93g6duIok2tX8f13q8ojW5vCG
M5CPjm9AUkzhC6fk2MEkzrtauPFYV6NknXMVuhTkaBzn/n4usZDzrFBLnityKp9uel668Ok3O8Xt
oTS8Sh7txXCygxu+8ZjXoh6yNKSkCLU4h12EyHqJrCCNWV56yr4Q0JMEy0tdHwzf2ko535f///3F
Xr+iRiZ/amz6T7YBODXqFjiGThmWGMDKM1SZd8kdnrO4/K7ZQ6A6LX6/5M/ScRlnTfpYcp2olY1L
8c9Y5VD96aDghH3sz1WaHLZoHDFbWjQaFcvZWOunCjYTveC6+GSa5yKC4lgOxAhlN5X6Mjzm9VFg
o6owu+IzTWoi0mBcWQPSBk3IoE7QecRItG2E6I1El4spblzruaHPx3JceW5ezw2T+dbhSqPXALnt
bQtH12aubIMAvhTF22ouuacyxhhXw4RLLMXJEvmxt4r7VEiHmUsmFkGz7dc+NGFLiGyZ/gnkZjtc
x5P7vKiAJiEApElYNuf0mc7h+L+GJtQJDTje72/16qhlzCqUgihNo0H9e9R2vUuvNN9KnK7Iv+Ph
yYI2ErnjGnzdQVYXdWOH+B3HW4nMawMIHhCJTBK66j8ng6oVBj+X9cSBUP0djnw+a6zeh7h+TyYN
Rl/mR7g/598f9truT+UJxbs4/fATXf9n5RGtMkKQDPkwYgvJwNXMLXRa09ZfZtomNKW7OCvOU3zy
+3WvrXj/ue7l+Tkc1bjNNDHB2NyvzJgxFprVoZOl5zJrD79fy7qSoaYLsY5IjGMpq8JFqrzuTBp6
0JTJUdLwoe/bzg6QrXtkY+Uyrmnjkv/RaOZG9WlcDaKPl92EmUHeUOJDu25lzLTKUbyvOIN+pOv9
XegpR1iVfeICOFViRH6C9OXpeLEqFVieq72GaCQXsowsr6ftXgVj0A8B52jjY92ANBmjE2sj7F7I
U0s/XRPTYovGbVLh1qZz2/OPuUQ3Q5G2T9jurEOU4UYqBM4bEvjrGScvEsYZsb6QnmmzUWEJIe/s
Siuv1ehxV1d006MxJFKqRap1r+2o/g9j59Vdt3Kl27/icd7hRg492n7YOTBLIiW91KAoEqEQCqGA
An79nZB9b9unz+hzH7x9FEhqBxSq1vrWnBMSOI49zhAciXvdiTCF5DwBv8Rpwi14gDEht6kLQ1h6
5tEvs8u6b2477yVmR2x6PhsoFfZpZl78dEGDNXwuGn2H7kHtI2ldjQz2E/jZ3Mo+rKWb90E2XHDM
DndBl2GLYvgVQ++f3GL+6KJJVgE1jQeu1t+HOstS9eQuFXV1xemq8V5GcBSD7b8EKrjS8H0ZUJT9
yUrv/tGHNyGTwTRERKv4958nzpcp3kIWiLCM7lyA98Ruhbtz+m0LCTdf7VDO2oLr8+QUigKlYSXu
TF4Up7SoPnWatqZyaftWWDvc4qMW6it5e+RW47KiJeQVFi+8BA1QHWzWvhwZAXYCaBD/+3XxB5MC
PjMW5Dxclhtqlb+7LlJrLslUljCPRHUgP8WEu03F23TOnV/xrPBvqU3OUJ81w1+XVoZsL0kIZs8N
FfKUQUQrGY6jZhUe6k9Y9chvMep0xFrAJC78dpQe5fPoHUToAY9XEC8HCwFFaa9qaBvvaz5mp//9
Sf1P4zfoR0IDzrqZiin/rJ+Yf1nRknCOq8H1ypNxi31LUR2UWvx5aFBZdK45OIlQu6YCHV65zucM
vgJn+Jrx3hQ3yFDLYy45BkCtjLP4T9ahPwpiENqmdbTuEqL/UZhNTbAoMbLYqji70Xn5apXtY9Yw
GB34DCIPOE46ON59YD4Df7zPzHAb0PrajIKT59BHz9Ohyur3QfJGQakn5la9z9gKoolvoev4irSG
tI9vffzJa2r/wQpKNoKoAAE3Gju/T2LYhUhDykYV+ewOkZJk3k/PLBvCvmB+JiPCq2uWJj9P2SWZ
QA80hVxuExt2w5T9tOfWvaeBRne7hBjkidXPqVtSb878mi5cLnP5Az9kvZ/q4R46KtwTzIqJosZR
h1wtQT5auwKuKt5OLrYZ6ngQ508sVgAq6yY6lTLxse3WnKVi79K4GHK8jLrw2vmCm5JdAKgB6Ssp
UIzjyjUV78wpPr30rZeRNUysvd0qkqeW9xQH+UtNDGnjad/ZTIq9UmzFNzJ5iyaW4LDQP9PA3omA
3Uw9ngiy7drwO8TS91SkF5PCfkqLYJd6zeN6PxmjL2gwv6+bwqH0Xvqu++xo/dOl10ff/GXMXYfu
P9/Ys4fPGXv+aRrPiRpokGfXoI7HXZpPH7fC9u4S7gapX8gj1UJG0rsWZUoSPaJD5vgIEZAldoT5
pYbTUq7c0dn+Xjfz2598Fv7oo0AgzbMJrXCo/X1XbaaZUPaDV51M0ZRgIb0NeN+nKu3NkfMcr0+e
PI6+hcRzXb+Ys5GV8yfJkj/YtDAgGJMzD9Y7+u8LvOiu27ZaN2hJw9s3leo5jEAMj0nLa0Oc9JTM
7X5hjnSTw1r+s6v4D1Z/SiX0dCjjskP8ffW9pseupyqvT1IjkVR1cfIbGGYRoPud1zJe1TCMdBMH
nwKugUMlMuCh/UmoBu9zNsRHty7uhG7dszevCsAxAUKIl8sOzqM24hZa5g5h0uc8RhzK3uLIroY9
Ydf94y72H2/mP9P35uEfx4T+7//Fr98ahXg1zYbf/fLvx/fm7rV67/9r/ar/97f+/u+/5Iv++U13
r8Prv/1iXxOHmR/1ezc/vfe6HH79OH78+jf/f//wL++/vsvnWb3/7bfXn7xyQISZVn4bfvvnH51/
/u03OtjrJvE//vUn/POP16fwt9+ufBv9Juc/+KL31374229W7Pw1IZbh0jJhrHRtm03v//iD5K+U
iNZjKk1LjlJrGLNuuiH7229e8lcMDolDrJrkuksh6re/9I3+9UfhX/0kThhzWnN1tkOY8P/+4/7t
1f/vd+Mvta4emrweer7xeqr4t7McOf91i0rDLgkp1f/uZuyFLFjxwhJC+K6gTwteqFXOTodE2pt1
0jpJKTsuEKwi+tMK2BrVzOxkm8fcKi8F++gzfZURP3QhDnYkINokjdmbAUA1/Sny0F4FtUxVNof9
mAG54pO0BrZspip3djjsyl+qY1zIZ8Lz7517yB29vP7LW/LPZ/2vz5JBpf/5PHmlgl9RCtfniPW7
+7PpgzmQcITPolucbRMMB4N24CRasvaC88iFFRzIUUK1LLHs7pI6/F7aYI6J2JKMeEpPtWM/18K7
LIGtjkBrKxg1RX4tAKFkoYDm4umLTpwv4RBx8tTNp9qyf/gZFuJfDyUncXbGBoh4Qg6d+gOq63Nu
wUaMuAkMdVHvq3CsoBMucrpaZXOeF0uf8qVq93Nkuo0t3AnRgUz5t/uvknLyDtUMgDq7+xxbmXMJ
14dksNoLRcXBru3LrwcqyPZlZiuPo/Hxv387iVi8l4riCJaEXY/84OStwoJfD4RyOYQ4CVg4DR3g
18OY6/biCfFIZto5iGDIOYeEVXGgh/sNslzkvo8NNt3ZT/FHdcNwYcP6tbHZvheZO1wyzWuGSVvs
0tC2LyAFYNaFyV3eSHK4RsNp8nS78hjK5c3xq3k/NI+lNETLpiwmKl4+hfhALqqpxMUPPdS5Elxo
vf5yGezkXx5+/Z4F0qL35+ikqjo75l7/YNa/1fPx69NJn1yDb6ooYTg0Jf5RCaZ6Hzn85U3DbP8Z
mDJ9mAST5Ip5//Vf87I4l/5FWu14GBxt0Mkj5E1rRBRMAql0IWoyT9l4EZRALz2XA3ETioFxnocA
tReOSiQSXKnha7Ypr4jj9biNHch2/NZiu0gPU32TcGNBSTGq/a8HFdrcqNMmv45WkF910xsmqTRU
An7r10OaGv6wWqxDEniPi51ZsPW0ti6/HlT84TTIb8uajk3qf1eyHDmD3YQBH6rWRrfIdEhwYWYA
4uTEzm+d88PeADYs0fuxBZ3fdDfcfpttmLvf4/CbrXu5Nxk0ndnS/cWyeRoqdxjZ8KznBsUjRO6w
OBPx21RkwRsygTiiloLU3nWal/qSRnitmzF2mJpOnpOwqA6iLuxLjz5mqJbw3BdDdq3nNDx4Sf45
LSCDlkFJVe1BV05+6XJ5W+oKRl6S7jLTxifagdAnZXqKChRnFuRuWHgJPzoPQdlJM8xHa2CkzraY
k7VaQKPdjF1VfNe+dg6LiOHSBCNdrrTpLl7HNWTslGNvC16uMc1arYLllJRgRa2QoHLzwtdHZ94u
97KEAEi7QJt91pbmNMzBccgC/1IgwNlVI/Z3eyVAu+2BMVT/wATSVoT9FdA5k0ZqeO7y4TVcSuti
9AkVoXMWMQhoHY1XjeTkmOXEURgxR2y0U6OvDrhBvrR4FXZKwd7vB5+WYuTv/IroZDolm7BU37wp
8w5uVV+iNsCGm2aoby2voRCfMrJGZtNl8n59fvVzzVnkYGS5nMf0rZnD6NKuD2XyxMIxnyXnB0xv
q4pvXSi5YbYnvxr3og1amMXVI3Mt0SruZbbK1ykG0s9d2bckjwKAMA1gMRmDmGW2NtgGeGwOHgE2
q/cg3TBZd05SxhaNdzGyvoaD/EhSCRa9vmgprL10x/eisQ+rO/cQu8VN70yYhsvkK+mibU0k4GCn
5bPXTMxOTWqzzAJuKKegzYyODOM8YEO3CF855MAXU954yVrL3Rat/IzafBO33pfaRbaI3+w46Pau
WVt6VSze5+iTn9Y47Vh8Vbr79TGfy5rxm64/4oiEb26H+7ZkIidNkH91dTTt0FDzEe7Cr1a4rD7k
cV9E/sDnQRPJ60ux0/i3ITpC6wv7Q9q7zyIHNsA68RR5z70D/ncskSgmzWoZW8qnUQI9cLEaLO68
YmeqPV3ObD+4KM8tu6Yaok9FJm3m1sCfLK0O7pw178V41K6AwL6bYabx5kyBDE65AtWgA70vLS/c
1glosW52Ty1Im7Ov+XjV3lNpfLp9oX1LFO0bhJCiGA99rt5DECN+jO4OyVi460yL2rIObkNmzedK
t9t+0IjnYkKGiq8Awg0MyrMyRN7Q+oRcFto7nWCP2u9J0apDbJBbCMlQuD0nP9jTH3JLiscl7QhL
pbbYJcG4mldQ08pz68qEIFy5DxbRXGS2xhioosHXmwaFOwqfx4YD9n0pMBI1eIdcJwMgnQB3Y7O7
6XK2L9nY/Yi6bGAaHyKlZSy1r6xi1UjRF5VWeCqgGWbeNO9jmxZUnWnn1Ijl1nRr/KuV0N6AI3lk
MCkQG7b5WJODBTg4NXaABgoNXMLwH77BA0dt/hmz9SXKmQpdagusJMKvMinCOwrQFypw29gqd1b4
JkTK/yuE5r0LezXk7zsDZ/JoRJ8XtWqPe6CGDw5cNkpYt6IYtWlbf8uBxovpyXAxb8KG6HMWi4cp
dNtPoSpv/UjvGR9GgxMjT+w867AuZQdvaO4Nld4vtebHyZcwQSEow2nc5JzC92PXPSyoaXaNJMUD
kL2W6S2D3rspcgAsGf2IbK88Wlo1RNW/B0PwnCPg5oYiqVTmfCwdX1o7G/v5ViXLkWEvchFoh5qB
t1/lhYdaPtSIcdgU2tRz2rmXNy2HnZeyuQ+yJzEM0/2Uxt9Q5zAUt1R6TwRMNhPVk+hryel069cw
3XXv+Ud3jhc6ANHXgpTBXugJ/F8V0lLrS/ehygCcNuJrllcxebKJ+Z4Cq8fof5QROxP04jcyZlY0
YUfGnuZXRzLblk4w7/qoDs+FIifaf1hy8K96LS8N4jjEgXNOtbeva1BwS+43r03vdWRux/XAVyQn
hA/UDKQAdFCixMCoSBcV1UuXpsNNlLTcQj77buWemLC9cUx7G7u8MHnRIoztz/HknByQ+tveTqfv
M8zdKZ6f46Y6x0av5X+LNjk5iSJYdiONkGukAPEl5c8+htFG0uarH+AgVKR/Q7/BqO0AErT6er/k
cXOJpTfvkygLX6GJMYwdLempcX2QlD1iOtka+IgzCDAh0exA2dDQ6KqAB+wM1S1am3YgCtBVPwhf
AZhk7170P3nTP+GrepQBHdGkrB58uLhlWdWHHmXJdkz8astMSf9rn5cWJ6xRDD4RNaLR/AMNAogK
mR3rwDu0EMvC1H+MICItdeScqtp2tlICYWGA9T4V9Wk15XJSRTklYKCt0jwGZ+t3Q0u9TcPHxcQh
OgkXO+Z0G4d0m5sB8t6QJQdX6O+mRGWdya/Mz2+sqHgNhx5Cre+dR2tg1L6qdzJkECSt+genobzu
TsBvy1jTUla2ZuTzXGvR0qpwczYOGb2pUtMv6pqXYf4513AW0zq8Y9a9O441gVCch19c1zwbE32t
lfjUuKW7SYbxxxBa0SFaqu6UmGdVA1M3fnzyZnHMM2tbFzrb4gvbRt150FzBWGbVxnWqndfTGfZk
u2wmBi2hfDo5l9NwCGbqjZODJN0g+hlVSr8/Cw91XNYHSdUqbZO9FhCqgqC/Ahx7blt1F3k+FEgo
VbaDuQvv1I1fI9IztQuW3V+2WRK/N/p16t0v3G+OXlJhwgn0h3LHc7uQ51nyCfX5guGYPedHpMvp
kFb11ZuAullhcps06dWSj8gap6ee7VjjdSHQ5uXJcfOnooNyFNrpQGfgbam/KT1AOxdsg0Y35HOI
HzhQTxmYcKu0v1RC2tBK6rON9ox3o3hpbcBvIdGmMI2Xc71mmWfRbbIBGIy2yfe0YNGylPfWWa7c
99WjkHdOcG5TWdyEyvsxOfKJARz7WJUeJ7kgvxXzqq2X4YM7+BPp8JZ1uPVclpT6Yi8T+JIUWk3N
sH+YoJeIANRTbTbHVhGPlgGgReEgF4vo5gxZfnYl0AOcVc5WxFDimZIDwpwiSKJWhAQED7ix2Uim
cfGlpT3pBdN07pyHCUwnCWH7S8BA0tGvo7sE3BULfHC1lAu0ctyKdD1VBSuSHmqmCPPsGPVYXlKO
3MZbdh510b3K+q9Rk96jB3VFIzYt4Kx9l/GkTeUfcLQXu8FeSibQk+++p9zbfm0sTu6mapJlV5b3
tWmfGfuBehxYZtulASs5pQHumO8aAKiXyJ1CYHTUKEJqBWqBXjhE/sR6yoSNbRBd7NFKuuqwRHSp
us7/LNv1JWUtDJkB6oWaIWAMu6iGNy8lfGurDu8byyM9V7In1n13h6yj2xpNi87N3de0Hs3ec9x7
HHps26Rzba3gSxl6twhg30Q6PUaFilDbs0r4kK73Ur4VThTsxjz4FvggjO2skmyssB45prnU7HeJ
recBCUVNJztl2qlVNipVH+89Z7ONtaqDWByXlJ1j6hDWyoe7svbYCiLptcyHnvNvUw4+OnWdZ8RI
NKP7i86mN0UW5GzNJ7KY+THB9gXpPN3uhyJvrmJaNyUO3nE5lW+6z26SKnlrmBvHthQit2wwYGik
5/gKEqvteZmSe5LA10gXZ6f5mBDnInZgz8HgIgWts5cO7Lgr2CU0ut+YpZz2oOceLCLPVACCvdPD
F88Crz04S3gMzRJsYtb3WSPSVWKh+6jJu3QC9kFe5GfPJUGW2eNK8HRA+dFb38aSLXxUtaAOA5nj
dZPHYcjowBjQeWHSoSxJv9ReDiI9afYEdJ5Urd69UL+7nEX8Ck2AffCj+fto+hVgG3HRT99LHX/K
O7oMqxWoIIKIgYfqd5OIrRV+J96+sSePW5iJaEYKi1bVcup9Dg5lVDPQ0H7iG7NtKljA8AR/tftp
nW9Nto6BE27HbPIG3JaHYTDhtRm+5eVUn6t0dYJaiPtCOCQ+a5WdYnqLSEbipGJTlOJMC822oP4O
yhWMQ7Zw94dijLUy2zYt2gyf1R0nLnfZNeJokR3c2uywg4TADmSxYtcYavfLoj7boAQOYeXuqa0G
W+YG2AOK5W79X3UuUbeT9iHNlNUKESGYTurOu9GgVp+V2ugw284gRzM7+9pYJfdXq7mWcRsTAV0n
gKpNbxqGnwyXA9sCpg9KXKeqwkak1hdSKvclvhlpQO/sKMSEQHohcAVcUkmPI+gNS4AHaiNxv/sL
mBZBFgvoo6KPYrd8i+SjzOQnlSNpK98tagEkH4tN4bnYRv3gIYBEsUrf4k0YLGAGKpvZ/f65aCIK
x+ILvdN5b5L4c80mcut1QiHjEI9Wy43MCLmFcTKsOp77dbRWWLm9XZ4ShOi6gJo+41OhEwKsd4U6
oLCHTWjVCw0VZkuGk+2ODU2XyXBzfIO6KXYNbD3cTC2Wb4mKdeE+kRpjTiLkdROTzcXWwKruhdhO
sz9Td2s5kRPJ2pg2DA4LKnu4EB7g3SBLj6JP9spD8pOE6geD5LREs/xJrFckQ+wAXFVxBUHhHWeR
UT5xuSEVzyr1n8vRkUfSJTdqst6mCWiuGL7n2bLLVXSiSXLbAeiU8y1ryKitTwFh8o2dV5/n9F4h
BjMVil4xJvy16eRqcdcZHBAQ2IWMve/MQHrjgRHL6YOtRWa1T0GBMjAOzLIFwedtBRi6VsZgSi2P
c8i1m5DderyA7PK/GKe+YIZeAdkdFRmuqyLkvSOXXe4GFtFFsNLlnATwjWGNYyJ4N4kP9lXjXZ3M
T+0gUppdAhBhAqjZ6i6660990ty4Prv5shnNKXGWL15rPuE2vh9i395lYQacG4tMA5NomoOnoGyf
/cx/hLPsBfqZjN59b4fE9ABXsqeITHn1I/lp8LhaRnb9WeU+VR24k6jZ1xXWB5FG18Rwal1g7xXc
GErxTXC6sXROqcrQt7K2eTa8O9jKdpNds9JWZ93oU2IN9/Z6rXnNe9vVLw0pvO0C4TEYh7elwSJU
QIDacip/GHSv9mMyfO5q94twPlkhZF86LR/9MIOKpyWeW9rf8umh51WhTU478yYXwLILMvMRk4eD
bNNYqCqiHmWvW3k/2LCRYQA/q/v0axvmZ5JQhDKNhug95g+9xi8bfrijvIsaSa3MSV9Rmz0ITpx5
o+7D2v+wrOpTsz5naxq+hE2Bc4qFPCZt7RCx3fS8U9toHT11y+bSImx1E6Yzsukw+sNPxzfnklfx
Ttm3JkV25hXqLNmmbusuFoeuTuAH26DjOAcfSpVPB9NROKO+zwmkNMydzQtt6jmnhIh3+zKzk2wn
JvedVQMAO5dZKOucWsmnnLOC19rcpfEFCWc5YVWDQ744HDqgYofVrM+093EZ9Ao+sbTv05qUaEQ6
U2BJCgZmxOJ83hoGIQCtEdWWKVcpGsg1vtofysX5RuMRDDOzbUep6gv5lOyUQ3fZGbu/inBBLhPy
hsplequGEFedlvu4YShV4UdjOY5xi+QFu1ebMx302fZZHhyVY44aHPdg5/5zHLCjsUakmkaVcPsR
E3oWLkBlrP3Mx2iTj9jYHY4Sh3gkqZATME8W+dIXOBmt/qnFgbcLq6z8ZOwLCxHD0D0I/rX6dGqb
5nszVF8SOu4Hwq4/IVqym3gsw+zWUQx/z3WXk0gbzU2cdT+HLE22fu470KoNU2yexDrJJp+91vJq
qoT4d1H6+Hr5ILTx/FAt/nJFj7mzKre4VUqi60gr5q25h7CCVkN8n2WSIwatpg3T89GxUWG+Lz0U
9mJx5hMM0soMd/kyUEtz6GTrCPIYigl78m9JvykA4R9ehrMhGWp/W84UKge2ljxvj6ItuVGtTMF+
mnJzsvjudmo+u7YWO5JXUHOtXG2qsXiYrURwAjGfpyyi4ODkAX2iZQ8OatyzxsWbtubr1DTt0lrU
hDVHtcNcanYVDc7ErbJrTqA/K2DBDvV8ZZfM8jUDcO6j7kdemZ8k2ptLVAeXSJUPZU2HeFxGdVDC
Do5RGE57UUQ/uqDd91EsnuvYu4tS/cNQ+7kyhwYWMATLbCYLKzoxXuEiZZ4FIZW464vblj1S6BpW
waZ/LeQsNiMznyQOYWr0cfVezNjbgDQ1GzfmRIBkEPC4Kh97y/FvQ1CfeFblQRZOeeSpnAZTqqep
4+I2oQeDoJ3ubCt7FrWVX2JlXoeibW+6Gix2zBj8bh1s30WD2HiWzdDlNJ9nsxYrfb21HdKmbr+3
ATFBdWYX5xXgFsmI3udtVGOZLhKuWpjBOiIRTjMbOJart2ga56e5wXsIlaewlX7Ma3tvd+6Z20S7
C+xzVvsBZpGPLrWmG968n1Nb4MFqFpoZCV4cx7qJ7DG/RvFXYlPiSOoCYLzVLre6D75MrtfcJwqm
ANZ6Ds6HpDraNu2EKpXQBBtaTTHq84sZO67Qe6R7w0X8g6Qa3lCa7eHu4G/o7fYnqYandC6e1Jzd
DgveIu4eEgi0tExwbCfe0YgzaDKY4Rjm7+1Q+Y/K1V84LouLiD9GKK6lKXzEEGgeFEd6A+33klq6
2c95tWysRT/5TfpA6Wg6shSSRh3iT1CJwZYv8WeR1NmW/AdiuSl/zyWDBJyRdsnMLX5iIGPKMwpe
XJJO0r/W0ouPa7cQA48J9rmdfM1D9IUDcRNhVL8pIcJqb06/poIThy19sKhzTZMlwyAQuGDK8vxF
0SU4wJ9OF3kdUoqoi4q+MUz51BeESBJYnl65aoF14EGC3GiSVRQjoplEWPtYePbEGYihIScaT27s
z+dxuokG6phlgHlGxZO/yUR/iSQ4084FiMXIJkYOxmWDNGaWtUdc0+COKyMBoqVaoMmgvx1wE3Xl
RHRy4Zps74KL5RMrKAQTLtQZxYYB1Rt1K2lLPPVk8ZOIEni4niYz9DVLCsII0B2A9Kx/9y3+nVmh
YAjj6wlt/7Zj/HE3xstb1RMV1nF28kRzrRPsFpNHvENQX6lCpqtlwJrYo7HR4QMm4Ibmkr/sXKcI
aeQ51oosYqYA4leMACdtoMZ186ayxYdonAo/UYvy1Z+p18k7sVRvHK6yY5GneFuSV6MYICZJ7lJK
XLO3OfC57r2cxmJn5bnkAJYMXIN+hIr2oas8shRt/USuFYPW7HF54haPE/09JUE39rNNNC1+aavx
tcH2eSPpdu+QuQZ8msgm8WqNVdvR91AUdwYSSNSW7iXH5n3bi2OchfbOG3DRecN8VmuCeiTywZtn
PuOZl9lyl1d+eaD9pi9OALGaW4kr6/YQJbO79ezVQVPRlvZ6iP0mBfax4JwsVfNJWzlY8umU+JhH
KCyWu1GxCFSUZwq91u0XZDtln/kHKWjXh6aWu28NpeqXbATeZvV639ngn3JdpXeVrabrMIDy62B3
M+HOnR5jjpDNTeUAFlnypj9nbevs3Hx6mmQanuXnoZTLHqQ4eQGvugo+JIfBzhiZcSz3cS4SWBrJ
F1n6Payuzt21dmYzKdYcXdemc2Pnb2wblt0Q5ziIIu9RtoI8FuXmTe6wA1Ejhogiqp6kNbG5D/CA
TovuaOuDHeoa+TNlXG5bD2DSyiHidYnSh0iW0z4eicSURcDB9HGp/PB+yZW7rZfoKUC+QYgG5wAH
QhZtvR1JOl6Ym32rJzbqxqyWMtdNX+Rw3+kPwd78cXHr5K63ln3tgS5a7GYzS6wI2sXtSJoqMp+8
cW5PgO0Dxka8/l7bzo9qnst9Lq37Xo+YZwsNdZ3b81gOOCYUUIgWA60/tc9duGydFF7eVDv3dSmP
nRvdlMDkc528ywzyoDxXNleT8luP1DumiMY/pRN7QO2gD5xdFK2stGz+IfkdHQgmmS+T3dAUQBRx
oV7xzB70S7GoDzTBbJEHLA+d9w2PZ/3TQ/4aVGTzugbvLtKJydNHBLXg2mHhZqorr0vl7JRlssMS
RByKUCeNE6p6E8dcAGJTkaDZWovNKEETU5HOIRRP01MjWH4GI5jbNf127slJYHv/Ec2F3A6j4+5U
sdxiaacMzwzdIZ/HmyBMs0NhqhutJdNkHBxob5huN2PFKZUer45cjlqj2NLma1f3PWOXVr0drHxv
wsy+kVXDKGW1Yg/AZ+0UI+3XCTgbR9KId2q2vlMy9i9TtTyGE4TjcVp+sNuwgP2/ljostsO0doXq
8JLaOS7PEtqXa/yj9AtufrNTYURjfxOSrbf7Lt+rqYjuQsrlYgYdXoxeeW/EElFjGI6tv3dleKK3
9lZ0AzIVom44zSxKYhw/HMHQZxK7l6j3z5NPJ5gf3x9UXT7l/fIAfGO8BwqL6y7i7Sza5Qftytso
KIv3hYFSznjczBAOZTwLNjj9E8NLNzaDYSoIoh9FTwhAxxJrbJPeBb7m3gc6miOjsy+kd7ApFd1y
19jQaxvuw7Dj7XO4pGV72+X8TExvYQ+dhyJBsKlc3Ty42UpKyC1vX7ZxfhqFOtF1p2nsUtWuDT6m
hCvXcqDmFPV90IDR7N2O5ktxUxpHfopIfeamvPn1YFlFhe9dcLIYMWgqPgsIedFTOz1dSVnugOPT
Q88LfekaDvN55eZ0juLmukRii/V7PEQq/J43Eb3bbPEeErtl1aSvSGqATkTf2tfBBF/ToWaaEg1P
kaX3dVBUL1XJez3QfK9hr2zSISBHsnY6HfpVLnlPXKsXb77vaBFekpgN1wwHl5UZbTJFk/qq8ZXD
22ACbo72vUqsHZW6SicXq6foxcjisQ1CbzuNzbDNGUElfRJBkZCGUTzQwAaxcNCYexLUDX4T67Ak
3rRv2QayiXs39ULfkjrmpDU+sYTuQahSzCFh0OyVszAcO7NB6agQ+c50JZfC0E1dHVN3LO5SK36S
dkXVehkttskJhbvBp/gVQnVQDDAc8rVzSPy/V3Le69BFVCnau18PdlTscwxiY+DlZ1/55IS9zIaN
yTJLTQ4rVFJ0Lxk7qnAe8QQKqjht5q0BYnGn7d57MOUKEDET9i9Krt7IVE69RpDjaDkvgZfceBVH
gbruHtIRJ6YJL3A40q9moAOCiiOua/fgkCeY0+U6FOVz2gbBjZvl6ZFOO1Amu3yNA7/dV6Vi1jFO
552YE3fnTsULWVLCwNLet6N7YwwLU6Pas/Vc+GQ3lIUnnrrzdMp7bu6uJ7jIljE7lo6h86bEQ2rY
eacTQisnGZcnrxzirbN4N6mW0ScE4G8xwWPXf1Ye21plYaFSQE1hzN0UQww1iffHk8kxD6vq4ufR
Q8oZoXNjrNNe1W6ttrROgVEfnsx/Rq0dH1o7hOYXdf4+yOd10NHnElgadVz4NDVu8KOsEoI2VUEV
k/iZbUU3fUcUBbrcOZbhtzrPqS4Nya2ulpSRuJNT1ATWSdEfdfmldfDNE/5yC2ZJgvSeTggnujo+
c/bnLsPCTxt23y1pveVGQrGwmQ9N5JptXxUn5fKm95wWNuVIQy3v+BKN7sU1IK2X9EHTIKN8N/fW
sW+JB9bI4biL3XUTyfJM99d0cQ+EVwVToNiRu4waiho6n03drvRiYMQQ2A+uNvxLEae41XymDUiz
mu2BRWf30DVPaS6WQwIE7mTX2tlZc/0txPbn0BqyR3nzf7g7j+3GkW1Nv1DjroAHpgQ9KYmymeIE
K6VMwXsgYJ6+v2DWOVVd1ffc1dMelEpi0gEIROzYv6tyG7ympLtBX91PD7ZZFtciN9ht0wPy+/mJ
LX946FPQGN2H4IDKIqjDtn1yPcFeqTvQbUEomo6cM8M+jpVPKx44gj3yQH0r5oclzn1k449VV7JT
muJjDJ1vh3URHe6xg5FLBJfuwPfzptWCy1aQp4JMprx/dzJP2wsMNcIh0R4aG1/10GbeXQraZsJz
NhVpDi/SITnCq5dHa+qSjWmGsDArqa3QeFC6oZwuhiQkwrg8THWa7JLe+uljcw4noNzLscKWw2qP
kNWIuir1twxryi0b+Pnoqx+33ywxYNWKuSwsRyG7Feo0comnbp1Bfz/eftzYGFATiNXLxQQIHcMx
as2ULGwDltKRHQeAT1JRsMbsp2CHlX2TB3SjwYX4p9u/3350U4OTuea98tWBfFOu6NGfSlqfOj5J
6q/bQxHt6Eb64z5V1LbEgjiUu9XWyhdAKuYMGvFZv6Xq3CzkyTEpk/isfsAphACSQp9PRpMd3zzI
Ix3u4fePt7znoD3FPiu19MVth36bSqL6bg9hZTj+FsD8/0qBJjDEQ1z+31Og7360c/6jxMvmN6Va
8ab/eNEfFGjX/i9BBaxMBy0YzbgP/psE7frQmbHswBVVKN866NF/cqBdOGg6drjIWknigB79Lw60
+1+Kw6W7DkCBK1xh/r9woPW/S+V9gX+bSi3BvQUp9N+J/aUYgKTjjL3CMozKKAFZiwUvE+Qpm7UC
+h/S9wx9XdA0Pr3paQyPeeYCxTQkvs7OTx9vcKvs8V9mEfzLqfy/UJf1vwsf+HKuycRiGxzmP43N
sISOiaMiRJyd1tFwQQ5NSeKcDVcGAzCczYr2bbaAiwu50ws3XtW0rv4n6RlX4f9gifMlPESppALB
VP8nS7y3OyEbO572c98kO4HGAzU9HeC55qS44UvNIl9E5j0RSb8+0qqEmSvplmnfRMZXzEOaYL7+
XLlEHac93XMvgRki8mveXy2tDgPmnQ5OA+ym/3z2lDTjH18dlrzhE1TgGYy0vzsxDMPsJXJ2+71t
ukRHD98kmPQGmcU+D6MiSCfIV15B5ypOxToSrb0mN5zbH44VR9lr+QWZkwxu53rJoEWJFG6uwyrI
55F0giE7tIdXqYuXyYjhkftsxWT4zkkyoab1J7fkY2AFPPa+HNmO2pQuKEYiMRBUOBhzYKhqOEHe
v1r2Oov6qpgGKi8znVdAYejz2B/jVfpkYEAZhJaebZ3FWodxOkIL13q86HMoBkRaEljmldkdu+RN
KAraC6GWB7okvxHmJFy/EFWPXcL1q5+jSLvQByBoHXAxyAtKEKMkLC8DqnATY5+1HDxMGw/tVH2F
arSiGG7Wrix2aSHg6C52BuY5Hp0hhuBgqzOpnt2iFHXSS+1jX9MvQ7JLtQgFZq2gWotEBD2LTrVr
bnRNEGDXkXZs5t/pViWkwTcl+ChUVmlEkECr9DAWEszEs+OdovBEo/W98ljDGzXAQwOqNV7otAJ8
UwY+BmNjUnHushM+gJ+5sADMUi8Dro/g59sPvJwCA45U0Bi0XlwY8tOS0GwzEcQm6RvMVeAWVyNM
mZBeqzLPbmpkkFzqS4OynZhuwETcJHa03ukIgwIG3VXH1CX2HixLg3TSzbt+rMENCQu3a5CgrIdA
3NXGL8fV8C7WiNojKSSYgSR/36WADF8YCa2gcF0Q/10jz35pLA2bH3f81jnp1S7j+7oEVfCzK12W
wGxAKcPCfxlMuGZNbAe1a7FdJsl0jsR+5k1WcxuxYXW2SZdiNmim3yY7u97+pdC5THIE3rGtZzz1
YRcMBOMucDS6bDE2Gbl/Mpa4ZDkai/XYvVrA6us5td60KNs0Tphvlfgss0p8BDM2zQ3nzq25rZsl
/nLr6IxdxisBNitHs+MgHmDnOx4sw6pNtmCTpNka+FuQRT5qWB65TB7s9AmYi5v7UGcgliPdPd0h
/9Siv5+XAqiKgGUqFqbl2lvfjiBKSE2vyvnZGif6pD4jNW1tbkywtExd9wWi3+hgMNyOZzMdX8al
yANNb+ircOmqDA+BDq1szbTUal32NMKfDCdVMLiHcsSgJCT3vjSB5zyzvnSYD21Q0ENJDe9kwjvM
ngV7IGs2Q6UGhnSjDVjHtHKjAq5zW+Vre1zeU6myyYVKJ48lzSPfA7Ln+RF9kqXZweqtt2HjTehN
5gcJMyu1yQE2RvPD0AnXbuY5g1RVvbatQ7zg+Csa2hpgXjMP6Ti+lTOlXq3ZOonQNio+YhXTUFm/
mozexKfpgDvjKwljKINzXliUgDsQ4NdN53NJPYQ+t2m8EggdO7xdtoIoSJoXFeoDOjCJZChxmd0Y
AO42+TVIGgItNB4i7c0S3udgAzdi0ntu4SXFrR64PTGB/vA26MxsXkqKw+3a1APjo/Lz67zA69W8
XWWmu6ZTBvEDN8mYsEXOI7VBY6cKR0i/E7r10RYsEVk+GxtkkKthhkCeTtzO6YPEhi5Ie5ZfK+PW
vl2RoWdixudxs0zaL3uKYToxR8wkjdPxRiOap0WQ7D29xnIk4uhKnIxLQ/bMbrw7iQm7grTquOQa
VUijq/o2TOle4lgNm7UqyJ1u11P1ihDlpzWrbKjsqpsQdG8fRJXCHT0d7cE0Ng2DfZeL5K3zmgeT
VE4obVx21gZjE43R02JABi4Xbg3Z2WwwfqSoV6sm+n4bIsvIbJaL6KuDslDktDqTJdp6OiRTN3lC
M+qt3Lq8+nlL0rmefRmCBajuWDyGlPAq3ci4xfX8wbaxi4H8hNKF6Fb2yDhROvgPgadX/kOYSQSq
mH7RDF/j8D8CGM5rANDPyBQCdmusYknqixkSaouLe8UxcEI9Aclg6WFFjta3ju0vq0IIKZbxBYOO
kRZlX1oYCxgT5WY28SColu6jT6B/+NhBN3J4vo0i02daQc3/w4yzh7b1Ni68NhrqXE72uuahI0AM
X5HiPBu6DIYmziDBzStvWMiVbRnbbcpMpjnV1cj9PIAGvW0l21ounW8wqRRqiq5aoAkowSuBmKBs
IE3e/q0uarYvzWeJEw1WjTmBLgkhInSpvYKpeMGSiDYNU26v3khCrymTN0d98lyBpw7ZQ2GW15pl
FYH0TMMufJGCq2IXGCJWYLysDUzJgngFJnkuPM67MEwXiNIR607apGvCNx90C+Abbf5PfLYYxHXz
2nFuoQvSmQZm3TQ2f/ZGhD/mcHXiet1aGdlRMKiChFTu24oNjSxbD378K427LV4+4xryHOSewtxa
of0qOXpQlOJ6qwO0iXE/CZZJrgnbSYP5vryfo2oIQhfdrjl969n5r+jtccN32RcKo/faci+FrdFw
IkGgkkEK6r1a0uyrnF5AwZpgasKrNjG4ZrdWpfNZopXZsNQq+syuwH0UQJiJzFiKQ0lcckzVslbn
zBTRD5kouJllCDJ+1mhzkGusQougkMa095N42MQf4JpydpeRc5oYxs5ltoE9wMn9XYLoIDESWlHp
M4/VHcOiB+Gfa8dHGvtQmyEpP+Y2jrnNo7F5lv2C2ggLDThBBJmaWbmBnUMzjJAbGChEM0PR3FtO
vO46nMLbloE0oEPBTQcb7+yuNSH5aj/ZlKDkz7lVhrDPdrlnnGoLRtRgTd+iHBpAraZVYgQ6RcRS
OEN99SNmu4YchMC4dzpsRM0Yzy11LrpBQKgsQiYfDOADzYVTWFBfmTZfIZ2OmM3B/FS3rAH0hcyb
nnjGvaxFvBnEup+RJ3CCtphIe7YikE4BnHtb++VbsMGzYdpnS4MyO1SlbiCWiA26jlFoZCHWGvMv
12NptX3GT4UckWLji/3G1q59+i8swXNpfO/bPcFkKKpwquxi2O1UyvNuUXX8ZHXbos9fai1fUH5w
kGUV7ZWdfmcwK2uouQmXr7b9bO3phVEWxUygcqY5nmaYoTmoyGjj0MLpis9uGJ5oB1Ok4WexJtHj
VKf2N2VbLM2FSJT3Tk3saaqfYLW7gTVhTDeMb2ii8feSXwhAKGktwFTSfE7cghh7Gf1DT6G3CvP4
y1OfX8gM1immoGIcN7lT0JPKr2laXmrtI58SrE1DZc15W0erSx/FYu8SuGU5GaTFnL5vxTqktf2x
SKFso04yNsVgnebEDaDBim2kM1Y7xSAj4OeqZ9X1Nvx8CcOl09ZFBRF4aX7QettwU97BvGEYqXqu
morLrQxKjPd8JID+Nhmnuvdyq0Fuk3jasbjqqXgMzZ6XZTp1T9ZiBICpNJdyGDq4JQUrHIZRK7P0
XuoiuUxld01rdjXGTrrT/RS/mmh86bQlKwSvHYuAirftss9b7es65LGEGmu4qZ0KSQ0OaFTtmQ9g
ICT5F4x47m4KblQO7z7bm5UuKSEdER6TIflK9Owahy3zpVM8NqEVjHSuKgviZXtBabytIM4GJdT6
Na00vBkQWaxUibqo6X/JyG1onDJgPaLa8DAgcvV3WHFsLVq5jzvATkUoxSHwOfezxzLlXMskv4KB
0FluA5OOstXpgRi9lyHxX6bSZI7snROivOttdYRSx/h3hvtiTI4NJTgbigSw075YVn5N4JiuKnf5
SYGydlUVnxfhC64NFIMc+wR060fygkyL9aSwqD/JgPWq9IsqkW0I655tZdB4OCBCIHgO0CedD4oA
OBydQ64RxX+U2D+M8teQMEkslUOgjnHJdrWW/bqNfdcZ6dmFiiCqnpEnRN0DWsiBKqYcumeA4ju3
VOtLtlC0JN9VvUDo0UvusemWCfWw6WTrQp0bb1zuEmInVvYkP6r+CjM9D26XeYkfswFzCx8K7ba1
4wsk5z2+eOcxZu5phvJqdHzX1kiRztburkt88hO6T1xU9DnRmazTL7VFwjpGTWjP48JsdxvHah1u
LLqvM1+rGCjbs+IiR+886o8QqHC2SCmRZmP4Ral5xSFm2HbYtRR2/tWb2GFKOaP8UfvcMQbKjYAx
2fIdE216GuMMrKs/16JIFL8JYjwXwqroiTuLtte05t1M7NdeeD9i37938+qSO9xfFT3tVe7kP0vb
lTusJLLtA/ArJhryJVmcmklplDvroKnNH662LDaVASY3Bgvwnd1vpgV6g+FC/IKgjHIKlFcVlaoH
oHds1ysbBpClR783nVUEjyX2KfMoCGGXvWV2CCV/Pg9mLdeeRmmBreKrwwIJNQJWRJexSC4IT0C9
ELVaJmRjY4aAop+H2h/WIqSZ3uiav0fYAMDrf8nQnRWJfJ1mNoSaDwN28i6U3DVDFG4nKeDSD+WZ
xfoceVRiKGsPhnI69duFmx0An8RvkA5lhiJaLpIa566LwEOm7ko4NblxRf/MzVgdbT+pjz1UqpyC
uYJwi/PESpRFyd+LW61TOskcR06ejJm2x/FS5nElNrLw9K1PloiToFX680dN4XkUJbEZK/gjACzo
mNdMDTw4RogXXXuPnUG8tRr5ivq3Pt6+RGhQrOwx06mOtweHEDixctHBAO/Wx1wmD9hgOFuh2ruS
Quzo2n2/ikx3WGfoQqndtAZZqfohdAPlH7ySPx/6/RSvGP0MEqX3xxO1LuaFwkjYAUMWQij117e5
vfrPJ//5ZlJpnCf14/bY7c/bb38+5t/e+c8H/3zOf/vY3941KUo6VXRq/ji84naQEloP2bb//uzb
1+tcRPd9n+Gy9O9vFsKeiFN4FHqhtR3ueXxbrLKs4q8nxf9Z+cl0MJV8WYezEJuOlgFEFBae8i0m
nUErIy6IHEP0zKpTf/s7cp3HofYaGvgoaIB1ISbkyGX6cjiK+Dr0br/lXI6o6qM6mLpwCvI4d46D
a1XYh3m9c+R728fbg7cfTUMItxml2sqOTO1IFwwSJMLSTddN7jGCl3q8/cZ06h6TWgTG1Ot7G/yg
r0NrW82RcdTa2jjCMzPgmMtHY/YJkHTYYWLe8pmx/tYhG45DBA+9w4wgKNxi4+hIZ/QcKt8o0h33
LQco2IoUGgqAkLy2yieiL8ZxxymzLEisGktU33rNUUH9HOZNOptHku+adYTRXBDBgdUNwgFtp3A2
VprcwXN+Q8ZrL4LoNMR3jYGMJIQFa5ABt0XYY/Xxvd2RNh6XmskabRy5V01u+oQCAjkF/cSXNJOP
0Fzcld6V95qXd/B6/Xt8NTZu8hoJvD1yTDbxP8IcePSKdQcOvCfJbjtrMRSt8Zx0CYio63x2YXap
TctZYWw3wLBY2NLktDszsL4B/tsKp5CHCa95c4guiwZXQINevQzGM0yB7DTmScRC55Vb0/R+GbP1
6ZXItLVGc+k7FT99aCwExfSfDWa4E4qeqQHE0+x6VyX9BXrLfVfrVMHFdMYTm+2Kw8QLBkacpuUd
gAnuyh46W1exKTXHaT0OP3N9lk9d15kb0yJmDgHEBjc09PAMCC+Hdx/q+WGyRzB2BGVtDhFxKtyG
qZoKcI7cfdEmOIrVJKwUyijM6coV7j8ZvR23ROAXP02FA9VsyKyTsFsPWRdkOsiW0Js6XCVH79lW
zlg+qTOYNbBAS7MGJ4hWCbHbAeA8USSRRc+3mO9loen4E8zYKBEG3BBJHVg94lkvem8AtjZWJ0++
Dy+ykiZEvRwVLECxoHu7Ck151a0WcQxd3NF/RqcD6YX62BilTt92PNe96eF25gmc/PCiMHEfLxw2
mXXY/+QbsF/RQ3+XmTWW0BG0DDJ7GoBStlYxlLN5Z4mYODAYG1Hc9nyNdFMkxEpHCYZ7+CjcZwsc
tX6NbRwVPsbM9ONAQy1vI0VvH/zGRaDQhwH8+U+2hvuoRlnC0rjLqMRwthLIELOabQw9xLTlo5pk
Qzs13uLodoqF591LetcMIMx1W0GYU5NsDSH3trOs3bGytnbXE2Fj61fPRuDRRtaDGMNt2Wk9417H
u8Uc35w+vtBGeHVCbzeYTBZO3Fwqx78rdPclDGmJQHinXk0eEJAgpOrEBxtXWipOehq06pseo7+E
q3hB400vC+gvt2oZVIn0DtAPP7AP3pMHEuMzQHwOLdR7t/fTIBthZ/XtiP/WdGCn8kFr6CNe0jsJ
wqzlxFIl5b1zb8XpsEUNbN7rY8JijMlSF55BhplnEvRzk/bYFdkPfSBZq+sihi0sQke/L6dIwmqn
XRU5I1QZASeCunzfNu43uL/5g2F7W9WdKx2ExE3V/Cr8YiPVnhffgDPqszPWcxO+M8S8pAtkqCV0
Lq1Zt/uGWJfZiF/6urjzU1wslDBs1fj6wyjl3ZyOwxHfdjTBWascA7hR83Blp97B66LNEtbGahgX
iDV1HHTSChZ6C4dY+U1kQpzLPI3vDMVMmbTk0BfZZewzCODk82wqoOXTI5Js+xk2JXHGjgT2Dy+i
J39liEiY7Gfnzbbs16kMvJDdS9XJDeLzoDfGt3n2L1Rya19CpsFVc16VMG2T7geKfbtIX4j63DHV
vSTjGCDHh8GKNzrgXkBU4rde0u9t7D3Cl6Mvq2MBdcGUGsxoCpKsikgbM5vnGhox7IZVOO/hkm/x
jwLhYI+ocoDjxAiMWhJE7KwXw72IkC1OxiKGHOcRruSnaclNElb3M36/3jCvBFV8MxUYfefrTE8C
GM67kZBvYQ2faTzRm2gqAxaQfwar/rBUL0Ojw0hrHaREW/fZBpTsfumMu7qqX3pHvxI7/wC2hY6h
P4Sy+MCAcA8D9kXTMco4S+yAzn1lbjTc1ccoZJUuzn2NOq8jYy7fTCTPJHX74FnmXYwXBtRUtnQV
7D25tqTxERuUwUbT7pFhv42R8ahA+wjOuY15Om0tu4E+RFmOu/L91DWnLIUaVw97S/ZHdc6LloiS
xfiuT/VFz6MzbM8Hw6F/AGML+m9lHCurXyd58eiK/NxG1Go9SywKq5SAq0VHugOntVtZ6bLucvfJ
ZM+1ktyXQP2rJMaqqm3fcJ05FfQjSst6U5dGvVXijvtGpUbSGTPau9T7bsGlYceOTqOV76HnfE6N
+0KWnI9KD3X2a87lGKb6feYeGjEc9/RXO4w/bKT2vhetw9wG8ULwrefuIVocXIuKo68Paz1DnuJY
4x09+JVFyIVHC3yY+oM2XadZVmuT1imCvQ0J0HD2ox/0U55g2Uc5e0aRWms6nlaIuCjHQjxe/Cet
AKFgWup3ed6wVT0tSDbWIyd+zpnZEvcRbcGPcomOfXXxaOrkXYt5cnPV4OnSTNJ+dMxkfUpniRh7
a73oqB5A7u9MDVf/u34yzqOWsQZC8EfdnD1N9vyLntg3SpV1U9efbXLyUoZhyXKFtYp3wK8821jF
aSqw3cOqW/jdaVmacOvoGY5fmfc40+BwUc2xwx73Q2vhjpClDU4K7sWaS4Ho0cZvAbuDkNxuuiP2
yaG9pqy1NG7m0YKn5SG+RGUzsSbNTres7SS8kmP9q4bw6fQIOls9ctZC3zSFZp+mWexT5KXgP0p7
qNXwfqePLms+nI5Vv7QYhCIDYrVpKteQjqcNcl80k/M6Jmxo6savWGItiuto0KGHhAeEUCGzo/dR
Y6yNiw6wSnmAEcNm1GD5IDhZ1mLolflG3K24HAf8A17Nmf1RUxi7YrLYXqDhXGsTW6qizd/gqLsn
R6dznGpPdLgfHc00gzRnoXcmerRGxpWfx6Oe6k8zRZLqvGRr+A80lNkOYnhfzRCyU02c0imzdsx+
n7oevtmRluz6Wr4PZDNu6S/BxpyGawWAGk9c0uRSVcu7gDez6kvWdByDztZY7Gy0J4zQnVZV36TB
GBlhMQ4+jdMMrca2TNC3O7TbWFzvjNlkzI/D+xzHiOlzQK2qiYMF4gNkSu01yi3OSd68anK+Q6fw
Wghk3IY7IRHDK7Afh1Nq2LvRMYJiNh6ykL6JK3DaGatkAwySrLDG/IJUk6/WNljXqvLil8b2L2Ph
vaITcMzsw1qor6n1HJeu1FywF86K5DEl23wMrb1l1O9yeND7wPb0j2YBeeW/GV4E9XowjAYI3Lh1
bPksQN9JlMI+BAYqGC9dMZxFsLWAN4YCUozZRr3MY+02/vi3BHWhRXnfEmXMKgf4XAQdA0TwEQ5v
r94twR6mqfWdjH+0+IP+66VGXDMbQRZRT/HBriaMk/m4yvb36i0GhJIZCtQZcxZ83YgMOao/DbNc
m8nrQno77xuhkjf4v3pyyGcMsYdNjp4xE/KtJrMkGGAIkuwFgnlb0Zijd+aXCNhYkOrYQZWPlgBX
yNvv6t/4r/ax9GbkkMO5uj1Okao3sPZTGhbiY9y3FRISM779vwbeZVcBHQfqNoMR4bzP69VTarLm
1e/qdsQ4BX8hpKoSh2oYWN3JsB6YhwKdjp3sxZf6YiVp0kCUtHmT8bFOkSGgYO15BfkLPn/KwqeF
U3Lj7Gr4guoZ6vPquD7GVYn22lnbHa4DSxFeTTyN1YfX7bAhSwB7vSIws+kAljzBgVdvp76X+lhN
HQ7hMLdj5z0aexex21Kvjj3x0IJk68oKgKe2Yxio06MOT53Cfx2qz7cyJqo5+mbNwmaCrArcAiEC
WRvm722DgKjgsQ4EbHaLtfpdPacC7xfOh2DbYlV0M3hql/1+OhnnO5GEUGuxtPFDRPg9VEqK9h4Y
392qh6AtBlXn7dVTYJSvl4EdCn7slp5/qrcSiAgLWHQOTfe5bT/Gqryot1TP8av7fHlQz1Dfqax+
xff/+lIRD6ovjPzloD6Kj7hDxMJMjeqi028fp97OwRGPtzHbjFCP+clf9mNcUL2kG6dEvtF+FxUg
Fizby2TQWGxxvupNUD0CbVfl0DZraYB0RGbyhYH3i8ldlY4IMRfNqXdxJDSWewSKioJQ9+kXy+2L
hpaErh90wLjA4s3wT6IQ+wHE3MCMIoYUz1iiFy1KhqIX93cpSooddISv2kcMMoFmL7gLbssMPxGk
X3sb4RDHem4iZHnxyGJjPLJb+CjkVAC4uw83GoTVMFBlcc8iSbNMgSJW82JhqgcM4XaYoc8VG/mu
PBBBEhtFjMdC+VxJDM8XD7ZOr7NvGkfaDfmxq+Sj+q/wG2NTK5qYooKh9rwY5Hpt5VZ3OxAsFpFg
jOMvRXreJu4n/tVN0Nrztz5sJUgNLWqR0PleqNhwXDA2Zuu+YuXxbpZopBx0QTkbhhEusqyvs90/
ZxH10GLTZHcM0CYT8wLC7dnGiYM7lTYCYxasNlXpZw1dSqem9vQi8XJrd5MFwDMrJMhYChUFcj4u
J4F1nO0CwKS1wGMScz9rVrJHpxqjXWT2w/thPRczAmncAtK8uosITF85CjITPQyKrsw+0TV2G4Jg
Tr4x8v3LX5VXAdaa+Tv8iY3QeiomwP3D2Op7UQAgGYmAtRlumr7+VtZ6eR6tLF2HdbJqTWu76AAt
Pcq/wBrEM6EToGRGfg0r3M8WRM4rBVJUUZjsG5O9zg2cpHbeI34DAIlpdBvw+lZ9aO6WsAeJzVmG
iUjDonHemU5VwkqWJ1Hn1qFuxan1aUbMYwL3XoGZtlGdby38/FBUfM0b86qCKoZ1wAj/T26TCY9+
EdLL1hUMPerw3vLqOQopUm8D3XNjgpdKZ9Pqvr2xpnDYFuxkZuy9dmUH6FcWdUeFBe48qCFfa67D
ftxOt3ZzdmbbPMwaV3XA62jEsxE8xNuX9jyiu4jWwCr2g3CPfqW9LeH0mXiLvkn8dHv76GaCf+Fk
StViIFmUmNkdBPW1XarUK4yP0sms7n+yFVT7ShceIzcrNDdFByvLuxSHn3UXkU+WMC5G4aAD99qg
HmmcDrm9lT51y5I8hBWhYcnMK11U+7agooIR9mIqZsbIHJ1idD5pJH3BZNiVZM4VJa3mGAedlTGH
R9My8jXO0whnsnXyzQ4rpDF0NxxE4ttSj8vdOH1ScSLOTGdjB6fh1JNqG07Gd6EDTsRjfmYfaAfz
tGTbYSwvaJM/wbtRv0EKRMNUH/FtuiijFd1Jv7z8zvcpjZq8tdDj0XVW90I4MLa1YnqF6zIEtcMc
oJMcB4mZskz0Z18/YL1vYHgJe6so7RVRy7AsbnCqAhRvLKmi4vtQ5AXdklxRsiHn9p9QGNabfqQ8
QpmZQiEjzYNlyI8F2UeURpaDfQgQ1CnNk+Pg4fkCXHQDDdocXI7y45opL3GiSkCQ+EtY1cVe7KcC
BiFgD8ANN/BQG/f9YL7ZKRu4UtsJIMdMVmfpoG/Wp63AO4/OH7rb0AURqAY08hVyvsskBhq4mH1j
/0n3wKQqUx8ygkSXof4NeeC1y+3nLIYHpFheLB1Uj4BlSw93PeEGLhyGWe7l27AQvxR+diPmLEiz
2NHnGFbCm6BXfBdhcKUuj2vFZDIlZ/YedJHUPneK6L+Z0js1aXY19OJi1oyF0o/ftTEuVx2gtjGk
7jYfXe5nHDb7QaztkAW/X/zh3PXsQMX0LY6691i1gWwJkyeJsSzyFEcGEsqLvtAjKjnCdqoxOoth
iqPmYcmOIFaSBfcTgpgJqEoWSUSLTIPej/cKnAinHffjgJ7WanL/XGjetraNs5XJJ3JYElqHDBBH
chCJukgWim3m0XZTNVWH54D5XHe+ss4lX7lCT+boMD2q1M4PpFk/mJV9TR3jsx66D5GCIeMOS8qN
QPQjuQQ+XidNFOjYJN5gRpzHj3FoYOI5YPgNp6dXkVo4NHmKp6VgpqFl92AN3pbAnj3ehmi1uzfc
03Ypod1B64Jpu/1XmXovv8lTIwLl+ksbH5PqUFrDKSPVYnOD/PLEuVsM/SgUrbNTTE+Srtd9otM3
qSWEmq6FNII7pkLsHAWyT4A3m3lOvhQo6Hj1W2eMz5nu06xhvyFnRi+NYMJGaueRcfNUttpKaJjy
37Az/McR2/nfsSz5Pk5MQFUK9tn4MZOwjvmmJM3uP/OCb3bxf7W9Vmk3OhnNUKuJDIV3Dmv488dT
UkaYZOv/qzW40eDA9hikw6GYhxsoCvLreWm5ZgV9XiCH7ouONqKlITde/ODGXUgHTlKpgborepTo
mfgmFnbFVWoSRkPVVhdNMRndiLIo9N3D7S87nNRwz6+ck+YYR87OiHvnbjbZ4Yj6mOYD+zcJHOkr
AK/BZpkN6NMScd7+84Hb/6ST/z5s07V1jt1XNvN/OXBoXFVRp02/Z5u2z5k4pkW/813Io1hGUa21
d1n9hdmEh+DGRl3t6SZCXMW5UEpQh50crADKlQr+HV46TMEwATYgS18UIT+aThVgi//hNRLCibcd
bM7ebRWlwRZkEApkzrJmxMWzbENuBCjI+P98qbIpVuOUoDbmBJPr8ZtrrwgOZUkrKGzmC1XW+9gy
Y6sZrnAMtkSxPOBHm+yz+FT/apLlodVy6384aebfnf/VaOFADdPxSGH3/37SPNfLXKmZKIwSEwJc
Hb4sYJRkUTOXKSx3ap97A1jsRqa80SNAXQ6VRTtOLS1sWM5u5TvMQdqrLLX7qDG2N3LMjda0LEwe
rjNXbOPyU9Z3nDmHIYT10yNt0vffbDbLfMVlApBYeZnR2ozGZL9k7SNWISyq8aGtyBGlKa3uwP88
Ztx/jhnTZtJAheHBZPxHqlk0NJnhJ1G3F6LDnx3H0tDDnyVmmSi0CHxLKmcr5gphIDvvvOR0I+nh
MsvMiBJplyo2OfrWB7tezmbjbpj8sNJjqivkAQFdzl6OgmFq5scJpkGlFpXIKq54fLIsEVRe5gUf
qNNugQPB/KMRR4hNYIzD5o06ZKcxlDm2FXktCFkbu83oVqRieDCp0gmGB67MriCwbJlvPKQU35ej
3dUHxyOKzlFrG0o/f2cn1gE3cQ+nDVkHeg4MZNI+StiC7/wW9md2FSHco2h+zaAmLG7noAdgdQWu
wjDFzhr45FxxfDbW8LhpgFmHBibW+j9fEUO4f4+D8IVrGohWTIQZ5AuKv/nZ22SG1Pk8tvu0wqtU
Uqzuei+d1gYZGEU53juLY6763mUpbYaj4zTGupXxF2tyPUBsNvrodVaculrxrMqmPBFscUdotEM6
OS/SkvJba7D5L8Gvfk9KnX6wHCy2ZJNuNN34Icblp5tEV7hn27FLXgw///IyJo5Ce6bxwYKKmf+N
VZa1jgi6yr1LreG6FHW9mZuQ6+G8N4rHSVJwssF6JEGbisegq72GPf69Ba4ED747bfr/zd2Z9EaO
ZNn6rzz0ngXOZnzofgufXe6aXR4KbQhFSOI8z/z17zNGopEZVcgCetmLysqMQT6QNLt27znfmduT
VrX6LsHpK+vcOeXG4Jwc5K5JQiJIzZgk5EdDUBgBr/c1v5LD0B7MTZRV9w29uoM1puCpKRBgEDc6
anK0s5tyoN2Y6tmWpQ3zRvGmNPiicml2suApZdgiZ7NaFOiO9aFW/DqlRlJFmlunX6mHa02yNjk2
VeCipFp+36SQgyD+qPfBV44bTotJ7DCbj6WgDLLywdWYYEJIIAFTPRlKuFUL5zL79Vmdi/G5vYq4
PnqF/8JK+aaOppyirfWkekNh2r4OnvPqwxVJHKz4de9jHYE8ShvyXM1UXB6AOo7GuJPnAvqhd6Hi
X9sEKQHtT77sfnwECXky9dDlkIiGPgIDNsweINPgGtTpYVGqtuF7EXQ/oFjzs0LOEGTdiBxLhJNl
xPra2rZPuFPmkImdDj5FSziJRlV+rl1xSTQUvErVpSrOJm1MJQZJ14jKzzINjxJvuU+sjEUN3Klz
R97z0OkLSbquDhEaUkkTQUBhwTJSvNkhY6cEyJGd83bNJpt3zJ7Q3tvlpTPQ81dNjxaHN0AluwU4
q++aznqUPrG8ahUSMy+ut9U1qszX5QEP6zLcOPn4GMY9CgDlkTYr86GMR/+G6AKDuYqSazsk+9Tf
ZDA8OJZCiXPuWTlDvHc4k0uNQHqCkjk8E/+xNYT+NFbFUxkVD5PyTbSMkluOx17D5q/7Kflvtn/R
aJ5vfMPAsQgkdDl2txqNk96gFTBT3htK/lho/EXSffFLn7vgnU6/pi23bRieDKNm92BmhB/2VLoo
/OPWik41X7I9l4gk8vwVPMG2khjZkoHBNZPxly4pDGDGW4d4xfUwJNFDbA7HaZLDoTA9Gj0KwjXM
PSkeuqBlQQJykffsJ7rn7EHHPTicLY9a4qZgc3QGgHI4g/L/4SST+ZzM9JKT/qyFeMFmTCyteJGE
JTODIfhDtHScIvSeMDg3tShb2ls5Ddk2snd52ACJMi1w8q0nNwnGiq5L926rOYz/u2xTeKPqkrac
VG0Gd22JsAeRZn4QjbNdhEEttp4J9gxXYguszL9BVXYD9rXaJVp+M8+RApbr1mrU5luTrvk+xCkb
Wjk8yHYC3u/Nt+CNEsCW5oPWGaAKye1bZ2AuoWmBXYlfywmkLKfXYDc4zddo8quORo+hgMx5gyTN
uhGi+ePfGBsaiZ/daKb+OBuuuUO+dih1yEeha11cr5hvvPY6VJFLfwkpyjBVDqkY6l9bhkFdG+3J
0BjRK1bayRT1CcnDeKj8WTtFIhY39fy1/EejfmX5Nxx1DEFrG5ltPsVb9nEHAaC8nRGvH2xbeCe/
m+O9zK1vUeUl5zEAJWbNILyMzGE0NeknYupvYS8iZxnmu0AIWM1xauAc6ZCbp1V2SjXYekUfkTlY
OM4p7M0HRHTEHKh3ubwLS5D9l1vNVwEta+UXeY34IWKkIieAAhxD18VgOftM9nszmMKjm6bMd6rk
DOfJWzsRL6cTZwFWn/jtlMa5wfAQqgI63gaF4Elm1woeh4Uj/ZiI2j2VqgjxjQI93UgKFGazRxs6
7mFw5F4YtFQS6k4GLeOVBKvdHCnuo/lhDXGyjTuzPgFvqU9jaPysEKfvsrHoTmE5doRHZcEOssA2
GXvjKMDwnly6hKfBtMU6DhgbshY/+4G8JlEfKfI+chYAZ33mrrucM6RlxXCIHp12ussbHpfQMx5M
jaMFHRP0g1oTH8bnAFDDjYxuZt5Ah5WexhApioic+n1jpDdBN7V7PXM5JVfV3Nw4msDH7FtgzBii
rOPJeMhROIGX8+NjXPhoj3Eu0CM0oE9wLEwwmdxIVmo2nlhslp8RIOUljxqiqykI/E6j8C5CIU6x
QguUw1hE4inDuMa4WRTASYMTpQBCkZImsq6bgLa6CA+LhatoW4UN778CzOtKV3deVq1ceTOQV3+k
oftiZ/PLUl1k/VRsmJPtB5NxXtA2r32A2lEy7kPJnb7JiWVqBgesKz+DU9Boj+2WLs92kUan4xjt
QwxVk0OEb538mILgtMizSW5w14JCmnEd0SMmprXB1e7QR+2Wd7kIplWLaPazhzHcIGq8MULjzrCB
DTFUWc+dx/iruSx1Uj2xfQxBtg9j5FapD29fI4xAiZ3BUTUqv+RRbZ+LhhzzC6r+mrWfTxHTpXia
fbq/WZO8DUoarCM7p0yvL3NFVAR6WKU+J2vpS2JsYpQ4bhosAREmSL+YCRCgaz4ApGDXp5R2+Unl
gDSHpLMGiCmdDqw4CXO4slonFbFL9BVXeOAZ9yJ9JrAJVHZXcbTiVxaTDIAtffW2aPuBKLSRiHYi
pUeQJcPe6IbL3Eb9Mc+gt0RWeAvIC+Zxs1s8W4tAmIzrbF3rnEV7dPZbUeEsQ0j5ZZUBmpKGPmdm
cb6tCCuBfZ/dGC3OV2hweFA98zBq1V2te5fAmZlVmg+cbvGGuMMFmsGZPJivuUp5VhlBddolGemb
uYCbdzWEYIlCpYUpQdzFQyXsQz65GE2cw3KAFkpt3DXiHrXE/ZA11q5vUHG1oj6mSzdN+QE97Vj7
9YOusujg/WKJcOmukrrhlZs5tZ5T1dAslbtGi+nH6JV3GsKOosU6Oya6KU76fYPzhf+PBnqVk8h9
8smBAutVsqsIEaRrTAqSlTCQwZIR+J99OFAXqztiDi16kZSRq9gs7yiih9XSbBl9zieiT78Jkivj
qH7FmnYMmK/gK06GjR7DQop5080x65Cr2EBTGMNTF7kYBiyF4YI1+tZo2q5JtW/LCwQOBEWlVrby
sV3FTnNRph2b9YHVtvqmas+lf+CTwNpWTrBR9TnIjeeE0TUmGWrfjKZNHHOsD7XiHNVauZaDeEon
667S2ttIoIL2a5TOTe1d9CBCVMv8ViVYrTy9xDgT3zkQjxHI05fsnMvgkAYdjN90Az20Kfg62oHL
Q+q7iQ6BP2jQfV7rk/iguYWef1AmMJDjXCH3U/awo3s38s6tsqJGyopE+iBvzWZOtxwRNX4EEQa3
sg8+tOC2wHNOt/pFt/yvUpsVBD7ZF9h3NqMoqMmH+WHIea/+FENKCwXpEX1xnzJvZfXB6jJC1tKC
H0bOd6iqVDZsSGPibR6qt0Mxed9BC34ZJmYB9dy2RvjokojXt+UnIFxY3DRAMjq/+Hr1YzLVHz2d
U0u9x5H6t4TXvYk9aIOFBj80zjl9ZHNBTlVdHjML5mLr2joHjcOg8eh4vu1sNI2sXABv67ir7L1D
VBoulvhr6YhIlA6BBr5Z0Ajc2Azdl1/WwglksPEsE/kuR++OHtRW1Uth3231XsLVUq2qxTpUBG+5
Y+OQ7JKept4pUQf2X2tZwIUeivjNG5N3GYSfRLNXdKNLnNRdvvGFDy3d2E0ArPeIxFkOG3wTE9NQ
QMOYtfaAsjjgKM9dQ/rhuq/ETplW1HlcHUmcieM1NRkvAnq0Qj8zFRNHBeWvj613kk8xDCqHx3I+
KkN27SAsMc/AuxO9d1mMU4sDw1A3VUWySm4iTcJOvTTglr61qapm0WBKaQfcNwAV0JUGWH4p/DLV
Z7aHPFlbPKgJjchDNxrY7JPw1wBg8efo+BxXPuovkCRIadWpwzblOmrIjT/WrkPdS2XfG5qN9/mR
2LJubvdZATDKQHtyjBoDMZYrmeJE6U00hTlby0tnu1wM5xTbwdGwTQcAH/ia2HU5jyH8x6Sr3fWz
+9TC04eKTS9Sa3u63tbPSa2yCWfQoYX5qNUIzzmv4SdzydKilWGPu1JlJOiRK7Y2pMKWq7g4YvVo
YifKPXKLkOsTD2wAx6EpwmlveQt2zIo7+NV3OyRXTD3c2giKeczZXVmRiNOx15WNa1/QoNUbioNk
sLeVPz0Yk4EAA9dFN3v50Sp1QZgKRiLMGrBQOTMPwcF2gOvJdoPVU8vvlwHncsg1yQooLXHutIQ5
O933Oiu+W622C4r5rhl4UBfXrS+YVzrV2O2sH503XjxNocptDGrRmNvHWCdAPnE/CmwQuzYT5zJH
QDsJGvkljPZjQXplEdJ70E2cviBwFKZj6rTpFvxSSoLqOht6jCWq4+MENp6/RuZnetM3AmwuSvTk
i1ivrwKc6M4RCQ8dMPI0fYgjVEKSqqlQFsPFs7w4T8K5OrKiXTy7+r6M3KaJvU620/fZM86xPj+S
yhavkMLTGPMSpVLIN5UXf1/aVjhF2VfD7ofw5/sR3fZQiEtbjVc7zQm3di+DDzW8cPZSnV87WhWo
xvBsKa6DH2jFNlMuLzVudivMsrz55Typ6fAaBg1WVVgktHyiAsF5BcqW/W7Z+eKyhjrN9JhpJqyb
P/xNiTXt7Ko5ydxEupS82AEfpYiJeurQ0KlkR1XeVS3L8/LIZWoisww11KCo638Il5yLAvHunvj6
1Obs3nJzWfFD5OgfecdzqWnhrne5JF4G7UB1jqVA66p7yD7Ulgzu+YcWw4VVMoFfI2mjHlZIolzl
iepm7exrDsQq1uzlGiK1YFYf03SuGebXZX3sBLOJRlwYNLGzqBqpIOuCuRZ2OfTXx3GEOKWG8Zqu
ffZ2/9r6wyPtMAYOoDs3wKRdHo+SBsZyN2h1VG6X52LpIWgMWBj58APpT5LaLp5UzYxoM9ksk4tl
gNU6775snxcvEWmHZEkganTmmGhrqGM0EudrOGpIGvxwl1MP03vkvZJwixE+Jf5wUjqKhMeJcBB0
SsASfzUxW6qCpak6zudA3ZBlx9lZ1dKdBU+BM+hRq/MHkIA8Iyy8RsriS9ITFioNxQNqbwqh8WCp
HU8i+cTKnT6oeswqxk0Gukb5BWFDqN6XqrQMSs/lW45D+9tA3SlHGj6Lxct4EbNL6E2iM5dsNHYx
QjKodgy/O0128KVmfVGIPmWu7so+3i8/i7jBeTeXTFLjurpw8P/KNSzR5BDfSK78ejEWq4xsterT
tiPANtovPaAR1cnSbx4DA8GpwWGeK4j+jJAAqj0muOUuxntYDe28UyNMpGbMvCSXJasfsDe/Nhxu
58p7wfrAgkAvA0W9eZuk4evyDFWGMezI2MSwAm0+KIgBa3GYKEaNssS5Y8HtL4OHxUgrlQFfuXmF
9pHSpMDF5O3xllBmqCdT9ukbjSOSaPpfdIOOgbYxjduEQmmMTfVlXJcRx5wBJSjd5yl86T6dqXBX
o83e44s7fDlvOUdqclV5LBqGvFUOeFvkb1E2PETehN0yIPKKw40tdhUAsPXin9Qkm6pJAskqa/Lz
pGACmUjyXTnugcJmhc25Qd2sE6jMdau6U6psYUYWbaam3S2uQlXPRQqFAMH6oVUOxEU24lgklSrQ
dkmE0Bb5FG5N7WAJQiFxBW3zyKdtHHPXqgeLsc+NM9qPBFSXCD+mYUfKxGYo7QN5lV+LYACJPTPT
nIRMC9bsW11rJGByUIvmjgIlcN/wwhzUV8ZK96p7MOZok0bKW2s32UMoqI7V8FutenHZbVH75xyO
Ams1jOmH6kEOHTXk4uBm/7gGKlaiLLivZYI1WMfro+r0ktZvh0909p0juFrSndRHCHugvV4+r6qC
iDAnfF4mGLm6N0fpXxauRYLNmj0S9W8bHAqYAAlJUevEMd+8ieNSynMVFfTTZTA/jRqDswp6Eb8P
W4BjSGniVw0azUUMjKfFxm2uMnZImqmeptStOPFy+Ou4LB4hmiO0/17DSMxtsRQrOKEe8lziow2/
1DeqXi20ak5kytHRmPqvnrQCAzI9K1cOvNOcDvLs5OluafPrHEyNTV5nH10KyJPKaU4o0ahtd2kc
4SrOuXcYq1x1gzaMj0cUgu+wMudvVYcBV9DocFUh4Zi2Ab9jPi1rRqN86XGMoCnBP7nCx3Ly63FH
W5zcNMlBj2H6L1s8lc3YgYptJL1cA8JS7dImLUbg61QbCZYKTruw6xX5gjYR4x3lcMjq9lNn4KGB
MVmrfMU6+0I6SnPXF8fOIAJWncBsZbh1CCZASwZeELQXaoz+pxvHe3W7L2si0b28XBfvlnmIq+P6
TwUjJUqwpczUQ4mU3/kpCywQitRow6OUMvdvmGkSwqe5G9UDX5AFMnJ2nKPuFlSBoUzx4USXtwCe
OGbUkMvzE1oCAwdtXgI4MkvxE4EyehdbMA8lOfZuHBJ/3UQ1Kj7xMlVNiYz7ZWkmLH0MrZkClEDm
8wLHqNMJtW0CGF35gfqEZVR6IWdoS9yEKlIq5M6Z2WzIfg52zWW22bqTBGdWJjvsGl8T8brkPWA9
rRznOWQCvsq1+TC23AN5zsaue72xI2GmU5iXTBS3WkcWFWPKdzl8Li51v0qQl3h85+AUt4oNCVT9
HOLUlbJnK5jxdXmDWa2VMKDlREQbvlyTt0hbyacNGbIOWX7Fdh21DBUIw+2Yo+UbNX3XBd3HnnJ3
HMpry5KsOisZOVvcjYeKk5HwEP0hHv5aDtDt3DxbVnfth9Fem1yfhDib/UJC8xmXaExth87ajMNI
qk6F+HbggCHc5DMpSVlOdUpAoiJsoaS+qlGPuuw7OPh3YJb4IHTwC8Oss9Yh2TIF4gwNk05Ube0S
IdeQuqfI1yckdfZjphQfMMLvqhpY62RGKjUz4mKjg8uUeKoMKN4dnkqas9uerSWYXNioM903uNXG
Rvf8zSK5aAG8rlyHfCKKlHXlsR7786egsEWbg+slF2Qm/5q6ztlrVuHGcGooQLXg542xs+EJRdiV
uNtFPBS6aOmI02WV8VmU7DR9HR1rUTE0Rv8et826I/x5Leo3Mn5SLiXFsdrJ1UxsIe9ELgOQyuGH
arb2pdn6dmmgcKlBlFrfFrhKBP1XK/pntW+S8wjb2epOEKqwkasjfMx0SBg85k2Q/iy6b8sSuqxn
efwWuRwKrBItpf2NdKS9H9EfcHsypsa6vhXMXncc8980WMZGVj6G1Wcvu/eyYq4uY65ZalKyRajq
1qPAgGkl58ZW4iQWmgUVQjFerqD50X99U6e7PPAOMhpWPUIdK3dp8gT7aj6bfajwAKTACPTLO7v0
Tprm7zMj+bFAOTKNFS5TrWk8BICqaVkGvrx4LRWYb1GBSZZz1f0SQAEWTccwhzeDjF5RHNLcG1dL
m7Nk1LPGT7j3ehEdFjDUovQaiGoK2AcW4YAa/iUqzUQGySeSJyojv/NXdpV8LmAhx2VH8QrSRkLr
G8nCn3GTviiAkdo2yXnDpFHUH7JobhFRfizjOtR++6kpv82SOgjqDsGAdCWiji6n0gz1LWrLhslu
qB4+mNMXLJrHZQBsCCZ2NGhWtuc9wAK895H7EQnHW3ACNO+t/6yOT+NIeU+UPfpUZTfrhSJYUR1m
SuLX2RkBGJ4Jxlf7XJrDpqvsxGNPewp2qgverHC47kaDEp50GjTWCq7TB+hkmM9hKup2gPI5yaub
lMFov3Z6FwqvQSJa7D51IepZ9e1zc6PrYQCZteWZNuFZaZVwLxyW2m85uxUa0Hx/O0tmmqlLBAm+
T/xfNcJHhNkWgCYkutF+tMk7i91vhsmSjNr0R6gktaFRb73GZERKHWLV8klypr2J+vJba8hqw3hn
7bntHVozhPAKJaZOaaNCIuH3s1d29F31fHuws1uaWPNOtdeL5tIQFf9LyNoq0tgyRu0688Ox83zT
OR+pM+IoVDgJdbJR3dGIHTBv4DFYo8CWyJEt5beFss8qKQj5TMe4l/dTp9+GxYxUwOJ8ZjvVDbRO
ltFcvKsHIs6Qppn4alQVvQjgkoZKi5Tu79V9XHOgyNQHDVUF0Hb32sGts3zrjxJKiNE8LvyuZGa7
juQO3bzkBGjC7mPcunWRhjewoHmWfW2XTxinTUZW67LDuGm6F9UdnwvxQbTruyJaqTMjg48XPC2H
Kq0eFFOkiJzzTNODJjI142gzPfWewZa+4iLEh8lKznLHuvKQzfplYR+m6u172nnUNajOCR7iRtHo
IIlkex8CedGcaGK+L10WY2TlCJuZg2j9QlTQjPE0QgYYWRv1FU5zQgZn3D9JJeYpCLtngIIIhqMW
dPdrqi9T9UVCqQ6ey5M7K7qeOoMtvSd6FCDB4XrZ2U9L9U/VtyzL+TYr5Y0oGdfN7s9sqLDJINHV
s69JMY+E/QHn/VFdHstxk13IeJNjMcMAl/uQq6HRZGJmUwnqQ66pXT1h4WNDZ4ynftukRCO0koOt
qqzU17xUxKqdvpyvR8FDv9CK1J+eoMOhFqdkXk6ALXgFnMfJaVILhdrB8RwlLeQ9MlgRSZQkjUyk
zOPgZSnUtk7GeZhTwxu+5O9Ow8Kr1cDwyd5U8/dZldpSte9hXd6TQshCzzWbFcO5ruTTspP0qHzA
HemU8sz345JKhFv0uwuwMJsBY/sBzDaWqO42ybvvaq1Z9n6HPD0L4dEWnag97RSKrUOOQ85m9OXD
wVg5enQyStiGUV6+tsXzZDmXhSClil7Xmt/S3DvhwFP4QRDycxB8a+/0JvxeatZH+UjwhV04m5q8
lqWqWDYbjbBDf5p2SCKlr0pV1b0w7xpgCSu7749xPhyxSd0j0b82A2HHuOsv+fAUZkySsURcKtO0
GCTGLF3J21LfarmtrVVaQeO8FHU1/OrGGQbNAMfB2WgG1i8V5P9eELFjW38SSm3e2/c/kMN379nn
f/3H7XvTvP8Mu+aT8eNfacTL3/yDRux6/4DyK2mN2QCEXYUcHj6b9r/+QxPWPxyWPbSRwjJtkz/x
3zRi2/yHhDkspAsqHxCuxW/9QSO2jX+YlvRQZKGQ8wwbuvH/+8+f4/8NPos/AL/Nb//9f/IuewBh
0iI2/R1GLBG26B7aQWJapPFPvFrPmiBslFp50OvhriBHz4cIK8LS2mkSKnokcX//6Uv6F4jhf/WK
pq7bFiozC8XCb1rYNLdzex6pq4dtA2ZgNcvyxXSxYlDED37Y/Rs15e/KNfUBeSHP0glEsW2pgL1/
UqAGcFAZgiTlwUhBdxfo38V0Lefk3a3m699/sn/xUoh7TVuHMcanM+2/vhSkX4MCiHA+1SRI0uRL
SU0ja6vajH//Sr9ThvlQvJIjbUNwD/zTVQOUPjehw47la4O39SRPeRPSPktGIhP+/qUM7vm/wJjV
a7mGx/bmEZFkGOpT//kLLKGvFCGfykpqXHSWfpVVvSmle0LPj5qx0ntORkejblXWORFAvbizggr4
an7792/ld13s8k5M0zO5moZry9++X4GmS2u9ocSap+30xL91SeeagvFqaNMVrb2Kfvr0YYL8/csu
n/DP6u3ldS3XpVNsIsd1fvsGNMMpLGEU3EJawkigPZqiR6A8EFQ5PjFURskQnON8vsay4pSoRe+1
XTMggJ4X2TXNQ+leYje5/E/elm0BMxfCdjGX/fXCuHXRmSlW4ENrN3RyUufgCl6ttQZmN7L9oATD
J8cvxNSuqnPdFunjlBAnX3b9s3TgPVPeDm7w/vdv7F9eJhS8LE9s6Swvf31fcxeDXEP2fUAkUEOg
NjGPdv1mmqjmBpsngtmoMNvvpVlU/2ZtMX7XDi+X6k+vrX7/TzerlJ7da4jmDxTk9zB0KBtobZPP
igGoJh9dZ9vV4/EwuO6PKHrJa7/9N3fLv1oE4MT/96f/7aoMSRZi3uMdzCGFPlblqzvG7wv3OmZJ
+Puv2tSNf/62PWlLyX0J6Mc0F+Xunz5x4WeOzPC8Hwq93KGcOLkMYQZdDah1Wio27Bscq33KcBDE
KEnlILxTOTw5tXVoPcLMO306Sf7OlE4nz+fesUiSGQdvVzb6tQwiTEL9HfjwJ9vqnooYmnPxTVVD
XkSuvYHwtunH65zuPGybZbDvSBUBzMHPUX++cxV8kQp2KMiUtJ6nCQtswcG/kWc0SafK5QZNoJGt
HIw2K6u7y+e6WtHm5F5xaNz0yN54oMZ+eLJt99ibDDiN8ABGIUNUR39U9/LbpWmv2YyDqul9aMYH
MjLXWkD8STEeC2jvGF1QbSb5QyvGgREH6jIylyzVqztmVXAgbHHXxPO1rfSD3XwkXfyeCv2UWGCh
e2/HqRsR4dBvTS/+Uic7dehV95PpcQvDv7Eo9h4tp/kp1VKsvhli/kxgkES3DLR+RvOnJkDNkTHy
5YaRMofeQhHyVwOfyxjdA1KSS9p2yCVxg/F9LotH644n4DiczmtSXMYpezd4TbvmCzJZ8QaPSe0w
TU9GRMmsd++DxoeTc4fEqqV3R1iYL7gPhtZr14XBRDcTXJZiBJabFci7WMDU1+87lOpJsjUL7eLA
EEeSnX0Bddx5NUIEEdyaCLFQtmXQJ0P95PflT0ICVvbIR9UGlh5wUtc+6u9i73OUJQYOOVzDgX3C
nGEDeKyLpXdThcY9k/uB5FXeiS/nx9HCPMQm7Mn+ycP/m2Uo/ZKev++RifyYKGgpjOZ3z+EryH3y
ZKKPqh9PNsk66iXymQIXaSmn226nXi+aqjcSujmHpe84wU6O+qYofu7GEnJOol9BMW5UNykpwN7E
2XsvEHVY45W0eBoz4UoWwaNVmABpa+MpBuyK8oF7KnBa5p/do8rqWnlWg4wGVg9zAT/jZHfuc0hl
ngxPtptW6Bem68w7Wudhu6vKSFs3Vaz8wQgap+reDfpPGfFypsXFql1v2lfJXfGZGVvjwSFnc62y
vHiuzsu7FwhqV6PRP6l9N65IVIvelccJQsL7gPaTAMKz19I/HZm+gVi2Vjgfr+pWHtTmbOnuHRrT
GpBWdogNrk3Ebr+HWArxq79aNTGITV00xySeXowor8/oMyEzpGHHPzANMs/163JX6f7I/WGZyLLi
++V2ROPzFasHd1ZnDGwwr5YZPIo2JzRA8NLLUqIYloOLJDLlWSkOLLcMIYarFbJPQRfEdeNDitWw
SQQFcWSuF763PXWEnRQ8nF6yn6bnZqYmXJatXm31oRpCjtxCZGCvxzF1kTxNV3yTxWZdBPpPBhI9
8BJ95hDKcPZp3SWw4slXQlrM0kdALaSO5EXUybtW2Ycqat8ctEYTz0DP7WIEiFI0NMM6yl23Y8si
oZxMYInXjy68tV/+gNftoSvzkIn+yoGM3FuNtwU/jK/c4qUMXsVnH9rUmnUHmFtbywmYCH0eVHZi
hkVv4zeux5NeR9oGN/6tjp9u5c1atx/0g+P127EWtG2taNwNRIEQOxBEO6ceMU10xWYazSsaNp4u
tyj5QdXKbTuCukqe9F9iOgN6TtkaBCW2ABTJCN74t7MTOGekBoyhaJlv6ZnJwh5uoI8j8QiHG8uq
jqJlFW1KtU0W+ORIrI92rq5deLYw1rgK4sZh1GybW4Qx8D5DkpyI13ymgYdSdSy9bVrGLxCksEbm
NvHlKV9caujbWOO5SmGf452frotebrkhl+LF7eIvtR3oWfqFKeSg6Xw1LHFtC3NwavWPytef4zBH
0W88Dr53mpik0Pcmt8iVRFIsl2hqwYxk+zGDQKdu/i4bAPneWKp1pUXcUHmcvxsGUWJGSm+mod06
Efy+dritw7EvtnBQPjtaNluncPGUeNNxQO5qeFa+i+j0rFI4z/Q+yOOygvql6vhGgibaScQQraeJ
TV0ZP9yucTb+nCBb8pKW1h4DCTfGDoM6k8CWQNtDuGRYMjJ1dEwNQQJe0KicAWqQB4gPPbgRA28e
wbeK8m03Pbp7YOtzsSmLcmNOM64imAt4o6ZNZcgWka93jPKc8GSkHMzVwzUPMqnlbnGbly5DpJ6y
XU6flWwhGrNuTeyZdKY+XZ2eWlbxJfUJrI7UIpxRjuXOcnixnsW8iokvIs5ki9GIebS6dkXKM0Sq
7VduX7Fl3o8jt0ub1dDYPPMd1DKaep10wn6uEOMzKAtTLrsQxjt/8c60mbDnMJNsm/7jUhNBhf/p
xQ6HJA8T06QBiE3QpJUpMpbCCQOmoZwvwsFCu9dq607Vsn4Xxuvuc9QxhhB+UeDPWcV28ZS37jUf
eQRCv3uec3QWai133LtZd6K1Azd1HQzWq8ihYCxLkNNhr4+JZg1LtArCZAZU/iwb50pT+TMdeWwt
qb+IQeibOY/JPZghPRaRR2uN5A3ezEyevRzPFccDWvfZDQfNdmPZAVQYetRt1wFDNZ1NG+RQtMoI
8Hyr0tcx7drsi5t5couDGswJ0+AJpzDoeJbxR43OucujcJU/m63sn/OKEYpJX5101J9TNjwaQg4/
4kCuw4TgR2Y6b8Q86GLXtNpwiQv73PdWeeDwHW3iIXqVTa+fMi8ezpp0TkmU+nuriE9m1e8r6Ae3
QTXC5YeYum7NwN7YaUgkNc52Bv+0j3BK70lg0yPj6iHycekWrs0xfYnYSgFJoGNAlTRVNZugnu71
aq623NARsP482jeZLFDLaPrGjappM5nTlkSMYx1at7j7nvPBhdjztpzJbW57VHPbthOKVGcQRzGC
orDOecS0rHbMBxQd+cYoSKp18S04mjyUoOoZ1ObbMA2zbTTJqxFNxRHu26ZK2nkdZN2DbjA2cwTx
N2YTnOysOlV2V+06F0mF2079FvEB1Jiq/dAG967LwXWMZruLgMDsxzI7OaiteCiSJw9Yv5NdJapt
VAk8nxi8qV71BhAkSgzkT+4283Giwir7csTPdmT70LvB2KFMJQqiuK8tAzaVna8jrS7WBL7qknqr
H+1XW2PcNQWs5GSfUGgFHEwqq+XRd3n+J88+9FmC2LMI98LiBT0oRlhDHYXnYQvozQ7XGKk+61hw
X05bx6sxDE4e5oSJFHQ96jZBneiQswpafS4eEMBcziFEgzKIqTqHqCyhlnbsSOOum5p+L736nrF4
wsSmnDY5KbtGmxAhKSaHOrb/3kQ8afM89CDFasoomW5yGWFcNDHLyFLfCBHWB4V+UUOyqhlKooOA
VwwdvF0NFhFkU7R2oT9t3FLHqMDgCdentzU0/wcjFG4nJW+x1au7bbtvHRCOjosAoQa56vXpftnp
cqvgkInZG5Ymzo8xsI9zjZkmoE/Acubt/Tx/Mivb3M942iMZWIfOQ+jLrrBHJwFC0QxvPVQ1iA5e
Ur/KdlPf/EgrErinAPErWSUwr1pPJQdBCsdIbvY78K0URS1Zjzb+WNm6FymSaMfpzd35UX/rTs0L
YZzFmmD6ahVGimgAiU43qQ3mTh7kGFAg5pTpRmcBP+MmQMBH8W6Y/b7vPJiZ8DmkZ1xxwEHvmSjT
NcpkJ1JpCWX6rjbMX90lnAtBsU4i6p+YPu6KZx0Rl/0NjybCV0RCrioKEjH3jMi1U6FVKueUOsvV
OZkBmgdMxSIYhR7+I8rWJFSBvZOiXH5LW6wUPqeZuG/LXY0UaPRc5mcCaoEx8k4tLtCg4fpyx/Xy
ncyWvBR58cCa9K2Qwd1S6rYxx0wIROOqIfnIBA9NGkL7RJZqYX62E58bEd+7V+5VpYyf55qnsCpM
Ztdurvf7SCc+NNK+O6wdLII+4YBBvp0tPL38j6QPQMk1Q52aWWWPRhVmkn+vpXA3vJxfKgckMFnV
7UxKuzqn0FBhBwaTgQNid1nX51BubQ6muzIi9cVmZt/b/5+781iOHMnW9LvMHj2AA3AAi9mEQESA
OiiSyQ2MqaC1xtPfz5E1t7uqrnXbbGcDI4OZZAiH+zn/+cXA76e6YI7JtkEgQ4hgPHRQ2JHrAwmD
jzFVzdagsJZBvQuxi5xjSJzXsEu/YROEO0aroTjMPoXF+z+tHR0nfRrud2nQ8IkRGZoyMiO9V5S8
uVX+6IzzPULv58KV9zho/aotGLVpfxzd5r4K1S1mr2825/RehclXaU1E8dA8Y9dbHCd8J2odI1bS
O3PfcHG2I/ThxhwhmjtW4Uck/xzDBJqBBYue/tIhCwbd2IaGRi6tqaneWcyW8ajbSqq+fIIbu4Pw
SgXWwDeoO4LTVg5U1ZbK3vsQPf7thLMmMHK2FRoNXbZrvfWGTMaDW4cYxkF63p724GJ6XhnRfjTo
FtBlnoWpP+BbUh2kq3idSiYhpPOc5J6y/oe5WoxXs/CmXREb58icrua03CQtxfHg8MZT2dOg4ZPJ
/NDzcGgcxmvWUPcUeRRERXUnK5ILbBxu0ea8bZ/BoMaveEgTFqGeg9pXy0r1Fqo/1uPliwXbZCgG
UqvbBEZe6Bk7x4T4snXJZg5dxdHudZtSS+qA1Sv3IVEELC71JERXHTzV2payuFPFFO8T9GbVrJIa
fTPYr06KbIjQ0KAU4lY23BOdvTxBW751nOUmJ7xbAEMsxhowacPRreRfqF+t8A87GjHgerWIHKiH
BRd21khpxo8ekJ4p5Lka3I9aZb3VxnxrYOzElDL5NFWLPkWUZOGXDX7bnryhzpzaYr2KAqAi5ZDC
jexXL8vDVPE/tawA5/WGC8iz6ndR+3Ys+CyR9yEqmJ0xo44znmYjkUAw8x3SnGGv2Q/aCF+YBCm1
YQzMvnLyDHV2G2eGqp6YLYuUt0draHTcvLul0KAIptcbXCqr5nlDk5uIna61PzRXAp4J2svMWm7U
uQxnlgyW8mc7ck+rpn6sKNkHg2kFZge3FvyRHj/efR9iXddE7pESwzv2dMKsYMW2MBOGyidDx5JF
3bXEjOKJrOc/8ESz99uad80Gmd92o/nuHJB98JHNNCBqo8UwKhl/tM2IF87gq081XoezrOzPOY8/
U+M7mgvCGWQGfbtkm9EeFgifRPsspNDzshUEMXbcPdE8X23nJRvi75gyryWoSitFxKl+CQe2DOiI
7Mvh07zO7+plSk1hymyKdS/vbRcw08HifgMuh07QTeKgWaavgrujkQAVE6q2Ixaa8WGbDZg989qw
h9YShibMGWN9azREpXV+bQhYWCcCwWJuf9zxae5jElybSiP6HJajAQMMlW+Q6oBeY/m+yHSFyUPf
oQAfO4IMZYFqyIlnHXfahVHPyaBIdNTS3i5Y9gBO7RLFpGr0hJiiJT7LXN7ParLcNQyYGFgc5TQ/
OjJfjhuwEL/kNu4GJO51+2Zi4UUJDXjvFQSQscANmJmCZABVCQyDYVCZgbNnoB4FBjwb4mF6GJe2
A7n1wh/BTqStemtWpcCXDQ7kCaoP3foGn5E24RH/HLvh3QQ7ZenY1T3enFTwMnmJczt9Azw8Ni3h
LUMIycCg8CuM4r0fjbvtfugJHWllS2ePRf4RovMBu/Uf9kqaTtYs/GVSYqOZLET3iynF2e1Xlvh2
+zG+N0NcBrZWO4S+gotWYIAxjhU92zKjWcV3KFTtPef92ES/ZMTGbefrcZhoiyBZXdppuOYTPnW1
wH8X8H+3GFaECmQmR0U1kqCwW6cVKagsn9kZyhqtVF+4B1edjwxcdhtGWmicugmgW2lj3Uq3msbs
BjKieisR4481xr59zAdi5yzJZhVspCB3BcPvOKnPtKcaAtmpAhmMTw3cQVgT2KA1S/LcyQZjoMtk
IlNps1zDzhbKp1k9xdiO4dyIQjrs7kXK727YXsf0tY8QVY0dW0xuE6PRjsb91nuWq0QJ5saHvOMt
6p3ite2X2ymFyLSEg7bPewLFGbh+OkZBxXAfmda9NRe/NpRG03jRLQEnTY1pr8QFHAsOfW/HHG0I
Bn4fdpSKhA+S+J3YtMaeja9XmlKeIiRzYkgCnoLkitBi0aTuTzej5W1haWEkiXOoAsTqGkZma/Le
ZR7UKrK4JuRKj1VaOL7aSjbTs9pjhhQb5Rdrlr+GGe9Ml0CnChQBiSQM48di4QhJVxCltXrvyLyv
NVrvsMpoonKbDZXjDXdkLKAQ4289Mx71QM7qbMskZXTvyJ8NBr8QbSiOFDQlbG5MAmoQyVUPoAw7
htXkZ3bDoY08EpkpSIQN2cgaik9lsuIuPqbew912L3eaoEet14etmtteKKXXcqhti72ZJg9klhhw
PnSz55da2mmMRPIUQTDu3Pqbx4DxlDd3xqJ/JQ0EvIEhQBhhgJEgtjFjMwRywBAIdtJeWlTXU3Op
yggPB1b9nF2bDC9hjeCPAyvk1JXLV+RpFHdOcr96T5MDO72Ow/7GzOlDeymIwrjrOEvZSlt4XGUR
pLy0wJovulvTFLTLj9B0vmjkovm05yc7wpvM8pYB7mPxXjdonWsI6NiLKtLRonjMRQkjqflOJqL0
SfjEXPGC9OXrGrkONqv0umHfQQKM6kuZOXjEynQ84DuGkjsRd7M+Ds+LXrwW2Qgt0CYkS7EeNc9f
7flK9pV2dIDv9olOrhv5g1CuKq19w9Vxne2gCnHpqVYT4bOZp9jgWTc4wR2GWQy+Pjb3Y5ZPOy0f
az8T2CBJNMlQPweVIJx3fm5QNqTD/NDhJ3QrIHLGI+RdjP4BlcJwPEfp9NIOprwUCaIgym3ao0/Y
KcS+uq82siy7gJzV1dpHX3kKI43S81oTsFnr2RfocWit4SrdGnigwPUqH8nVjAzcyfWrbIi33qTj
RSf7IFMXDOUaSGLIOYTK0lCX0OAyfMUBwghYC/KPi105QZ8ulP+6pwF0IFHwx6V+yhvCO7aLxMqP
vBj0R1FUXbqo5tfn5QOWYtFxGTUyRhFgxgY29m0MXiyVF4PRRD0IIbtdCDfwICu0yF2ef+90TQRD
oX8tawYKsNKNY4ERya6ajCLYLkkWfvXaxTsKs7GD2Y3/9bI9lqJYPsZN9i0hWGTJCSPn3bQCgjGt
YPvqL9+a8WCeIvLCkwpTHMsa5qP08KPUVD74Py/1FOUAinV6HJsQCKeZkw7SDyr0kOxjbRzOuGTh
pR03U1PsHHYBM7nNIvMZGR4+497gz+Y8H/U4ud1MKLbLoJwk2k7dVwD+x3/+IA35Q3kGomFophFs
F+B+8furQbngQCriJ86ksEldWNytSfPoaTrDvVq/dpmhXyvcdvysBBqMQ3mJYXnfZiJ5NWXb3Fo9
hqGTlhRnjTCpgE/pWvXRviAw8FmX7S0/nu+lQTqCmeXpxctxBnGTMtkT74o/f9maT7ahiack1uuj
TPHy8TwYi71hd75FRaBUDR5CeWRYLCj1LUB7g7Yx2m/fzZNtHEH4NbItsPIfBp5ONC31dTWL+opN
swM0Dk6xPUbQLOXHIB8t7WEmWu4JkRGgGNwv6IqWXuUPyWGmNVQ2UvEIur9amcVBhNlHN2gS+Ft9
aZfxD2OOICgq745SWXlsX43qU/iXx3TZ+WNkvaOYjlFChsNhEs5XTSfCZvay5gaDiOimwK0E7lcw
qsv21TzGzwBn666rOcGdTp+DSOa/Ugbtx4yxYbA9tF30zPvj27rFJ5J86hy1Q0FeE3MGASYZ2DEm
AsZTNrLKRdWj58it++XJ68ORaRMXd1m+cxxZO+ms4TNWmdXUPtsw+sK2Ws7Y/B+FuosddXf2i6ef
IPPfNkUXsfzg7mtl74O4I9U1eEREgvrf1o/9fO8MbaZsHHFvbnFESNhqDnGj6tP2uPQG7l/qFke2
gEVsXxP2luj4RCW4/KVDMGaSjBDyFfogVxtNFVanJBu8k4kHr4GBYRjj6IrCRqenPOWzuI/d9Mgo
UZzD3q+dzPWhVOMMaWBUJEcPWwt+ldRt5BaF+zCkfYxtobHuk3Um7XTVYBnK8nuDwW+wnKxB5ylY
7RCQijmwr+FdQ0nIl7prkUPjRukRKGLel2GC/nPVrWD7arsQRP3Ht4ldC7/wXE7O4UJaCLK0shmD
WFr8kSn+46vtMTt6JWxhvYAek+kZzsDjcbIi50U5vBNoAo9w1C0smrsP9CE3duJwRC/jYx0n73nc
dHB420Nct8vZiPpXkTl88vMuXhYdzauZAzxM0W2YuIHAlmxPNm19W3s2IJ2MLhYtD4EbiP1q/Vvo
WqfUuelS/RxX84fX1G+r3X/JZipGg1zyibqUzlekwSIo4aPFfLVTlO5D0qbsJPGDXoJh4DcA7mF9
6KIFJxi7Hw1Fed/mwwm+b338ZeILnBi4m02Ta1/iRcij4UAjQ/riSqc+VBnSPM/p3lO7+NZJ9xuN
CWaCqNrsIfpGdOjnYrWw9btrGdls66vNPGT2Iy2+qBegi+lE+K7LLTHHWPgqeVK6UNwiTacwEkhl
cYgEZNnXY+QnbMiYWbG3YVVvmM59HrPbtfIjyc2v7covacmodmeOuWnAiTIGajTs4ktE+hgzDfdF
eNE3JDrf4PWDez0lmYS1GVHB2Tbt94oBNiLH29UM1kYwjBPMe2XR+vaq/CGWXtyS3PbOLnSX6TF2
TQbjKWiyJzEMj6Kp0drPw3Je835XtJp1JOcOuXTCAbeiCmAWN+7aJ4wnpyPVbHu7ShBwRlG/IP3P
v1EeSxuInsSmmJcRq0YgT19Gp8WclJmyNcNuZ14Xer0gkvJchO2ToY+oYWmfNkQv9aJfCgrCK4eG
SgdhcQsSvEVIFINyXLGnt9YjitPWFQkcGKIPaSDNvU2jIzT6FivFKq9z2kfERkdTZp+Jpz+bFItg
h/TMhMXtE5JU3RFcACY9VSNUggFYKE/yT9G42u5sNV7w7/k2lqKY/YkK5ul0BdCaPKaCpmH9hV/U
rWtkDR3wlbIULBd6ldrQ46OBh/rMjMSpi29UegSXNDnHWQE+oaAmj4HaAEHdi1Pswqi6ASiwoS1U
Z7C9lREwo6WEetMlUqGrlDwKFu7u51QyZbZpLoeQfhvu9jQuv6TJIhhSakLdOSeVDZEbtKdKpeF3
zVdMAT5nYtn22qSgg9zHR3yh5E8PxaDdQmk//vs3xVCErr+9KXBIDceyFf/xr7y8CIclF0jk3BbG
2wCdqM1oWdVTSggcNZybdTpHHoHWM2rmf/+3xf/wtw1dCv6oAQGKvKg/E746a7QLoP78XKuJdxHS
f/GHjPjNBmbQhH1fieUqYYsss/HmOuLi4aWuujDGotfQI16mhcFNHcFIuceaxrvMFpDPv3+W8m+k
MCw9dcf2XFf3TJOh4Z+fZdliPU+gK8vG5VnGPQ2i23XTjm2YZhKBDAQXg/QCiS4Onfqnoow1U/ZL
kTmShE+xwAQWRobrV3TEcA0+TdXLuTnsT6cqP9ElfuLH9Is14VuCoixKY3z8Eorbx42CGOmqb1dw
YN9Y9817uuD0O0c0hRtPgzYBMXMlD06OlfVIIy+yvD6lHLjROt9gbs8fM2NCTEZGcXOb382phbkT
CvHCHq/kDv3EfObhqyfzq2rYwHk+ZTtd87ZTAoovQoGMiWwudkl9i9PfyuixNZfnfI7P//69Nsy/
kWN5s21DIFJwMHX8G2G1npNKc4E+kNZn6JV06whHle5X8U1atZNZnWJFFfUFjGbc4WKGDgA56b0x
Wj7pnRXHAYiy65ATpeV1hyVaMp27UTvl6uReJvCctcgdJIQR+EnrjVcrZABcG9Xt2nmFP+rrr2LV
RjY3jK9ls2BCoD6TGMTCjOJ9EX9GnQYRzgCvRlDzqQaKZQJIlk7s/cR8EHxM+LdZUHUJAFEzFefa
AX0DZqiQN+0lR+gx7R+nmMFURrwXWuv83VnpiJlpfxYCRwa0S/t6YedpQwebEoeqUP08zrls89ZB
+5mnU+2DOWhGj4627L+jy1FThqIQVAroVnBBiPXycxCMIwtTPxGLwMgLD8syGoljMx01Gkkwqiv1
Vwo98CoQHwtoLhPtrQbIBYeBV217/XXD2muturec7BLX2s9KKNshfIcOVWh/NUbKvdBaGYxkNFg6
vLIu6vYt416imqeTVggyl9Om9hmXpLgp1Zf6U5jpEkzQpvZZbr/Z/JAJQRBV0zdriomuKP3QGu6I
k73UiiRAqhFLwJNn7DI/IpVnqZ5qc4mq+Kc2zVdMC8eHReZ4ByknunGY38zQhqyBVCab+jZAx/P6
H5br/3CiGPgWGTpKANsjo/fPW0M0wDGxtC47m+olq9PA4TFqOO+H1t+UTkrTikgLRk6CzZ0a3qmB
WaWYdJaiUTV9/h/4u39nfHsm/jjC5j7Cg1iIvzwlktAmWSdGcs4JKqqL9JHy+aKg73xCdtoul1Ax
zqppfFPUK+TQn6HefDFd+z+8N//D5m568K0FEgkLSuRfqedDMuB6X1bJuVeJQ/PAXYUkNyXoEGZL
v4cp/r2lVRtX+7tsmb9EUM47hW9IxR+DT7HviBnFeMp90YfkRVjxcgQJCzEGn/8DE9f7G03es3T2
HBjynmGY1l95uBTYFmPwKT7PWRoeMNDBMjQ56GOXItkRaphNW7/muOfYfGwYD97EIpwCR7fao+A/
AlDfLlkyHYfELY7wJ5y9UGhUgqOra1rJAZzVxIsYYl41eG/oaiE86FNB81iSJ1OPXneZsvm1WNIK
MwhYsaLAmS/MrIOn2d6bRy8k9Kton7Usb48bJh5pCadPu55FZh5A+rzjOAGs5V9qu8/OeVOSfjMk
sc9tse9hVr7KQpA07N3LeFnvvHHdJQtzC83EIt6qZZC23DYm/nCIwQwcNz3tS1t3OV46I+Cqp78v
OWRdzTwrzHGjipZgaq6nvcQMcMlH38UifhwlG/Jals+4dLNrmsVC4o128XT7EQ/bX3alDydpnsM0
b89EBABoV3NKIHMb7+Xa3DZeXV/zBetDmbFbFUs/n9sk+dlPSfW7+vj/VdFkmrrgsPzf/1ce9DdF
08vPsvzZdT9//qua6Y//9YeayTX+IW1uRdQX6Jb+W8rk6f8wDdt0pEBuQw3oUhiXGNfG/+d/mfIf
qJ906VpCtwyOZoqjP6RMpvUPz0XAQuWGmMWEyP7/ImVCL6V2pj9VogK3dLQqumFK3aPc+vNm6iyt
qcWTXV5iw2GUNhPUbKjLZJn9pdffMCNpA2iskLdW3Z2Iiq1y5lA8uP1ku6goeOYjxvTHg7MW44X5
3/9m+8H2WMmkbj8PWAU7WC3YKnS6U+nEehTFzKfU97+/dM32InKs+JB9y3NukbugIEUmFGWwfbVd
hkTnjB4g7/haYz6kIJeB0XVombcvp7DySFBSj5I7XQWZhWyRzpNMzMrWWsqMZAjiSbs0loTdO5M7
ZbkZZTCnXFPUJLJDL+zXm8lU40FQCgrWHPVVyF1HZotxtMrixmggfBWIoQ8JOG9qecInT/DTmHvQ
zLl+bQ3mS7CAvmsPpqV/LRYZU6GkAEazhm6RnF8M9Op9MVgQ3+v8odfHxwm7oSPe4ZBhsOvZLVp7
SAayCge49fEYEdTapjTfUXK2LXDQaE5uMMj0vWkID3oZv9fslstMzCROs0QfVuudE+XJjWYOT3hY
nRKL8a11mnGi9sWET/oYE/IEho43A9yW2heF9UWX+UuHWc9Rht4uSXJoAuXswDEonhbCiPedA1HS
0mrbd71nsOvRT1dM81bDfS9XLNbqdj4SAmIeFt27XUaErAZaJBLnq/SYdJxHbMkGCsoC8yX8ymEr
pdhAvWrxderTrzmM+zIhzYrhKbYLGCtnJsNnj4TQA6IOWPUr7ZKrKnxnuhURFBBuwLOetDuBfjUL
B8vHik5jEtof8H3sDgIYlPGce8ekZIZNafzCMFdCkBcQ7XPl3tk2TyIL7LF1jovibC7wLyLdsXwi
x1sQGGEdSgMHDDwOro7Xtch9y6O2uNoJBsZN1DsKckNjAfLzVSRQcbIqMfDlQ2yOH8Q3uOeUV4AP
6fwONR8P3QTDNdNdP5JQJBBQqOPUHbQ+d+TNQvubH/US39AEF7QDLtPm3oqt71EvF9QhuDzlDsuG
2NVLCXf1tBTtqRtgevZCBgaC+LbIvb2mT1cPehrG/VBwp8at0V0tWHWY/kwdfJCZm52jESppL9tA
HxVferqsctrXmL3cJhpZ1OGTJ7KLTQZN6eKmKVubaOPxWz5oKQYm1VPfg+8YKwbomEoqwaRft2K5
kLitRpZHI8QS1dREsncSYKR2GigOE6wJ8VvEmeCQah03Yn8uZQl4NGBDM1eY8NSNcQOt76XVTXws
NeNGX8+NZf1IxNDsi6ywIRLotwZzqF1HLjJD8XHh0K++sToIiRmmBPal5KCjUIUdulD+ElNj4jbK
Kj4kGHyOQFw3Vn7SalkF+FVw7pfWjcHgfOhxQzL6waBmxAPMpisoKYRYWdipaNEpWb1zjg5Zq7r2
JPXc81lAT1UL4WdZ3hETwxS08HJd1BNrysqCPoGBEj7s3aWwXgpDfmROWPuGj+3agfHDB8NHA/Ai
pqSBDLkz/enONJ2fA2X6GbnryscR4rstLFqTDJIZy4xwi5G8csY0PSJtph/ITLwYgSj83Nq7QwTL
xwN+MsIh8+zylOoVKW+eRyC4mFMszgATncn40SyXCOQsU6Mv1A7pmQ3klFvcGqqGbuIS/QV/pEIU
tY6Tdood2R9C/U43cOoADbUfB93C9YA9NRr8IZkf5zHp75fcWvZj20aXznsOZy966xyb4eOSzGfS
Y7FrxJmSdFx/hSJODUNO2EJow2lM8UhgemV7mUfulP5dZHxX6NFnBOsjYUw/ZwmKW0YaRT4SBYqa
MdQIa8kfrNKW+0aK5NDnx6irWY2xCbElRI9lyTeTECKWCYr4OYpQf2CiB7+TSjEiBUtjRIC3FjY2
mIteZI8l0BLSPiTNFFJ17kh+IRx0WiTlnvvTmtleqLnyM95P0b6+DMuYfeSyvDAbJOi4Ld5t65dW
NCQIajaFYJ5ciFCIiJ785ValypUcz1prDExL8pe5QMcxa217KrMRnhLWzLh3APiV3aHLtPCyGuyb
ww/MllayAM033KvGw5wZsAi7qTxUpYff3+yMvmCbqi0DNt9ycRzYXvG+1cJhj0SVIaXN2Eq42nQp
F6J84WOMtyvEu9rk95i9fRMidZfiYxybD1Qu9PzG0B2awVz2OlKcnZeW38i8+ZwXvy5AYwZtfijG
ejiYuhekYOM3pkfaGTYfS5nlIOzh17bSp4sbwyMkGe8SFvHJtgW+mn3pQFJec0ZZpE61eXyebEuH
67oWj5vxhw4GHxJVRtYESpt4kcMhppf05htsRGb0RzI8tHH6tMwpTmRvbQG8rFGDHGoFT0wY083e
TNSEzWivI94TvwKYAlgzr2b7UCJ82lVZ/NIUnEXQ88ITvo3EQ5dsGiBIEMcg+U9mDrWF2L5UH8Sl
+zJaiGjH5a4esCACHTzJNf/i6nCo6mY45Jaj6pfyV+lJmMYIkY5ljE6n5FCJuuVhydaXVuLflsl0
uR2J3FmBORnWmNY1MhKkHiss8xh1H6SOBAmXb5sNcG8tsTAElUv9sSPlmzj0B+wboGyNzUpGC/dE
h7XISVryqmkwO20Q4LISvipfICeHB6fPbhK53Dt4NnHnvOvwAQKyhOdTm8WBRz3z+5JRSGRdSiav
uNY2AiMraw52PFE+jEw4mrjqDmkjdkr8cClWTw8qdQHg+ig40mFlu3eh0TvHRl/tw5rlT3Fds/Ji
72OMQXXrrDrPkW2ewkif2eusBl/qwn7RRzVbD5evugvtebI8mqoYiRkSatId3PKzVuOgQc2Ixkxj
XNgXxVXP0tFfaBOjlLlKUttnlBq71akaP/R+hEvXHG0D9D7xiI6eJ1zgqCcYqWjf2PMR6WnNQ9SP
NhRPtn6pkV8riYzfZ9LizPJyAM7GJdJwgRieL/tBJMsptbunMiEXotDySw/71h7Xva7273Sq6l0r
5ioQWEb5TddeTS+hgM5Eii/XSHgf5u8mJnpU1Zl5lSlWz5p0FKOpxuQlDqNLyd/s9FIPCrjmBYzZ
oTtJe3pI9O7gmLlxVkP5QC/LF1NN2tj/7yY1x8QkYTzNXcrgMrZ9vLMeyAycgsUihsxYiLCM01yc
qwaVApnJgTXkjS9y91p2/XoxE2wNSRNJ6bmHsdpvT0cydmCdxBfHw3k0H0O4C2hk4jnM6FUhzgF+
BOUCToBxMTWhJ3Jf6+uX1Mt4tQuVtD/M2t3qZTZO2WJi37N+0wGiOo4ZwxSEu6bGz4bRJ3aLMr7A
EN83hE8fZGOE+GUxLsP7vDlAflNz8IE0Rog7QWyKJiBnFgnha7pSLHcWLnPcJLrpXovehDcP8gux
s4OcAqlZVMHU5eFhWIZCGeWSp0Wo/YrE0+9b+e5GnR50CGsOMfpn4oQJS60AnI4O9nMEoHWnNSea
Qhs6fGex/C1YUuSpNeNzAYVpIqqY9KfqvkwN7QS5LvAaEwkXmBdZ7UmjwQaticEYOohyGEF9egla
hXWLvnD55PUFbWaCzNWquJ2MKH8jKQ/NA3yLqPDeqQNj3xPpbVXKBChB93Mx/hwzWNVrGeCAPBEp
i9B0zm+MoTKDWn+pXWFeot5cAks1EVal+XgR2+iWa4KxK6xt+DUOrDTGJiwj2xqiY6lTg+l17RzK
OXvSGrs52QXSJeK6kJMRAR4C3iGGImipLrvlUnhXXMKdoFaXKfqeO+5yWUOyGURTvpmmAclBXw3v
FGfROdHMCkFxjNVwY3cnk8YNgNHE5b7+SkXh4SfHZuNYh7634AvXOnyTYnURF5SvDZutL1EcEJB9
A5j/PE5xfqqQDt5oTIOX1TUIUD07a64x2O4/qR7e8gaNmCY7tCeM47Da8gu8kad4CQSkXHhldXMg
7JyRsStPBgfZubOhjpTOgPkvJk8BbBDn4lRfEk3Ox5y9/PdNTT73E75W5d6bPUzj1SoUrdYE0qqy
05w7eIpFlYGFw4eTNiz3ujD3ha5Bjhjy23zu2Tqk5rGtAGhFxczd7ZIASUcYMUGH3OotiXtuPTK7
UVad6KzuknBKAoJ47XzYTz2/zjGjF4Qm0u/VOH0oVnnpsZ7auC4h0iifRPK3iGHTPoZfgeqZRWI3
N7Jc4c2X+zJP+NsDJpUIHtNLFNIzV5331iSoXCMDN8BtmS+g1oC4XXb05FcnER8x1nt7uEO3qTBu
JOZ9hN5iIhnBpoQLskOw1B5STJWCVqekdlAaIRy4bYhBvcTWB/bWBPZUxXho3F8FZljBdtF1sirQ
T5tPBOCwRlXvakXEimyXvMYhEM8wf9LsPx5q0NwhPRvr43YJMWzYlXk03Oq62Ip0ZAfGEwdpF2ws
JTMbDEidzSeUCAJlE2y+cPIdWZh2j+c2vIBEwgvI19hFrYuYTOl1ZGFBr8ibeZ9rDRHYXxi8GEGo
CAdJU9i/v0KyASGiYbfmHCqJpO/aY1QSeVRqEODNOdZQrU3DuWssEkVb2koLgk8ZxSddNs55bZgV
4RIYjOpn/7xsjxHmgqMwYtCjp/5JQwJSgBnmtSQr0J+XKgvM5EngCMlfDJfviLHw/oMFTqRDxgFa
YXbeaFF0iqXOyYyl8aFvmJ6Wbd8HjBRQa2TVO2P/nrPBY75OgM0eHvTP6FSH5td6ACtAK4VZVd7G
LGbXfaIVawIgqPr3JVSnpBFT7aL6WoPtoqfjei4HcTA7WbBtVJSx+GQH20VbnxrM9i/bsfbPhwnV
JqGzCZbC1gNdXdahfkEqxVDGHRpsb63PsMsi3wjFdLNi+Aujk813ZY2eocpf1jWbbko5FpWP7qw8
1nOOf6VUZgrjJdLg0wqPUDNMqrCVkKycwiJylgtc3W+kYD3bvdPte894bTwTzokMj0nr7RbcRm+q
FnLnKPr6pEjcFFYVpTMzxvK0cCBI5YgT6r6VrMThvtYvceVaWCuojVLTgb7IF0NlwCa4bZ4YoLbB
kmTFOYItF5oDUisES5jWwlPLGAoGbgvTr9LSl+0hzrAleCTGdACP4LIswxikE3rSXBBnhAy1DWAX
tQFZEW2godDxyFfKXA9tLQZo2BUMLF9Dr3ys7F8zdce1I9tcZMY+jo8lMcRcFtGiSEJpuT0kNrCs
FvIVunvkC2esg+2iq69c2fhV3+T7RO0UTfzIG7IoJ5c6MNmhg46yGtuymD2e0KZ6L0VHUSRJGg2g
n/xxEXN3WMKObg9gfzdgB4fMmc4v2A6rEBPp31/lRprDfTPetgq1ohx1FOVonrGFRlFwZmr5AwVS
fIIqfClG6RGHifOjYOBVVYz/Io92ODQEbfJSpmek7iNE1FxSnXjDmZdHMzucGLUz6ghjPnftcTYy
vCrC3kBv0Chagfw5MvPGHtu9IWYU790QwQpkFCwLrnGU4n86jQG/naljmL3I1YSK44D6JahCEMOp
wLoKM76GvzU2SHz4uB6Z9IdHZjLE0+Buc1eXSX3Il4qlXRE4RSYb3qPuGj9APaqncjxVKCoiN2fl
AYbS9pM4WnP0xtHjYDqPKYnHx4Fs6Rx7souTOlcs0X8BRmQnPu9snokc0NtjvibYqNbja5YWZ2pt
mJ0uBBHgaG3X8hHsWm3J0H6W4uh2yAPa9DVPzJ/DUiJrRx0JNzT+pP96GKL5lHm468H37v3WS/cC
UAgf5NGflYOi06F451PKDPMMlxH6oJaOR5MwGEQq8xQQu8Y96C4l0Qy82Q5hOwenU77vJoRRYrCs
yb3N4McchtX5Vmbepffy2wKlKFA0L99bv9iTE5AI1Yg5e2g83IlbadiHuoubnQ4ZF3COaY3OoZRJ
/vcArFGtiIeYLp2cYX2ejZAxLgr7Y5qAOnYmEV6NWd+KjJgfR0uNBxWQUAiNBeomt4icd9Kw8OiT
YvKBoXFQ95o7CcaF0yACarC4yWtuZ3BcCHf4cJP0dxawKIigIe2+X+8Nwi8XkyFL02vPALTPJDOA
m9fGO5Ot+rLYuPBNnySt4SPJ0PZarMl7xGn2X9ydyW7j2BZlf6VQcz6wv+SgJhKpXrbDvT0hHB3J
y75vvr4WGfnSUfESr1DTAjIFtZRCpsh7ztl77fsGhAmtdUnXs81oFHIaj9PwgQWcNK4tJma6mRFw
B7QGZsCRagbsmZfZI16Yq2At0zdtdB2XP3Q1mdWFOegI3pqBrf5NEDW3E+0zCbfYAzLxRMv+2TIb
zY8609yLNr0OghLWtWGE0ya8wQ6EXmZQMs+SmG4j4M1NpOlkemjXFKstJz1gyJ26c+rxpZOxQE81
PZI0vNPsyfVKjlmwpetL1VveSFTzITHIj2IIUu46LdpGiiT6wbLvU0VH7ZMaga+Ggz9r9tWmhdI0
Ku3urKxPGZIPEhqDL7CrwBl2m1mv0aHS7Vah+nmgeXMs8AADhsHyFYvkFJXgZRPnxiZjZuvpxg/F
bb8benSj5wXhaAqRTVJ/C6O7qAuD4xT2G7o9JN8ZiYbKbKDxYCFltewJ8N9w0YiC2WrN4IsMyQAL
oIovS+WgEpwcpX63avPn+C1nuoMSLb8qk2pdsjB6yeU3KoyIpkuLOxusKiB/0q10ltrl3RQbBuxV
ug2mshuzpgQqyg4i5gcknQ7rXJz7oZmfu/h9wbTuxsEOtrP9KsF7L+LAXdsw15RJWHsdqu4ysT21
LJBMDJRyJg4JP1QNzQsojxEVkTEmvZpQRYm4XibGk9nqX2OD7JJqQI0ZzcUz2PRuCy+ZsCktOtcd
SbXtOLLEoQuUT9rjTBuzBjgS8JsrO/MxiN36EIgeQV3ymJiduXUlQ2Mb+yejTmcXIQLkQJF/hGAX
+tKy6STU89ag471FWAz07TBI9J1Yb3Z2niK84IRl0tbHEzPnBXlxQrlX1aB9iEz9ZUn6yZNypFuC
47blkA647UYP4p+hNOV2GiDKA/xfFtaSXj+xdllEBo4MG4gVTtbz66cGbabo1KT0gn09UY4d9oed
O0nNtw3UfUphkUymEXLBiQ2Paax8bZRmbwWBV2pNuJMxkaiY8kzfqfFvin4fWco3fuxeVKv8GfMR
xpJKVGCIu0vot0Z27jV+aZV8qlhXb+y6BOak0mRuQtxeKVZ8ap0jHD+QThZq3HFpvCSFZxb1JSGU
CGb1LsqnW1Ik/TqtCVEwoobNXGdW5XwRyUNVGj915tBMRPj8YngbRIttLcKEmFXpNXokOoyj4dm2
cjr3lc3X4LKJHjfSFZvbQrt9V5OExUrcvtD8xfhg6LfEaKuk1ZEYaBFjYs69s0UJDCq/vSXPodhw
gsdmmRViN/tYy/B9mrri8auv68jGW5Qb/ojCT6mqYten7jeshXwz8FCvoZyP/fKDaqjtA2xrBCdg
eStZxllLPDXnicamRZdzvtxYOuYU0MHAqbqGtasqfLCP3pAHnU85xV6YE7Yi3ulKfasIMmRNhthh
OArNVR/jQtDGTwVrP4t1gfEtntpzMhXqUQexMY/Z0Vbp7ROp7TvfxV7LCcBMc8RdilxK/Z7e6EAw
i6reprr8YDJS7eK2Bf0mOJaZinyowTFsLJHc9xO7mDoyaMn5SXvtPOWwXHIcmHkCtKIZH01RnLKs
ljunGkdvjJgcRfj8s6at+XVFHFSFU+zgysWtg4/RwtxRi10qkOWaE+tKIo+8aswOaai9VqnFrqnD
BK7w0cUMpgZ8k+Y38uqNG73s35SujnGCFubRIoluHoTtM0rGcZo35MuA1EOX2/zkGCO2lSqIJhj7
cxvSFR45Zuy1Re+KQ9N3MvdrQWtBQNvx5VBTpTs3zODsnba0fIreLFJn3/ZmtA+WNe7nhViWwVKX
/3Hf51OUWSP6goydEAou9IHYSopT3kLUZtDF1VgtmART/VU4GQPchVnGQ5zZipOROpwQP59fBzpz
yyx9KteXr8/57eqvzS1PL5Yi0Nb5eWjLJhyju9XmRWyxvuFysb728+avD/H5fr9ten3S59N/vd8E
2sQPtZlDdSCH7fpCklfzU7hsfEBYytpreWvNxpkNF6fbZKH+ZD5BXjlKbYYT8aHoS8rgUky4g8si
5s+rOV6AU+UQzQIj5T1Y2jMse/66wNvMAH69zZDX1fz1aqS7FV315VmNKuQJC0Qa9Et+9vnPx9ft
iZwG4a+tkCja/LZ9G5/hX1taX+kSY7uJwOax/gp/vWK9//Nj/drW5+1fL1s+yn+/z1Ra5yiafbX0
K61mqk4DnR1Iy5PhrTejZfdq/n50vbbetz663lwv1g183vyn1/7TpvCyDyy3+FvUSy+auQZlPG3a
kH8t++Vy+x/vNMqaUuHz8WJ5Ufz5ovX2+rBdUbR0Ds5OOrV1x57IeJCrQSHIYV2vrg+tF1YM4LpS
SKpnc59bX6993meog/FLf/v/q05H10DZ/zedzhVNwfIfTtLflTp/ve7fSh3nX5pqaoBiTZRzwrUh
R/4FHnYR8WCIN7RFDvRvmY71L1VVDVi5Fu/u6i7c3n/LdNR/acIVmuvCSdBtYTn/LzIdXdf+lOm4
luWikuN4bRiIdaw/GJnkgxIKVDbJMe0R97lD+05w3Y2btS4JPSRiO5pOGdTPe/ARzkHG+TEcJ0A0
baQeal1nmldC9hTTXYLZ9Aw78NYN2uJoK+VHOhb48DXoUBlSj4JE8lPChJ0acPjZg5y/NFN5mwrQ
LCIkxa2hf7Ehc35iWjuJuvMjpb8hghllB1ZK/JHzuKjsa5Huh4hkktb4Wevw80eLcfuQpWcmxuE0
+2rZvAOSRErTEUc4SVa9aPuj7lsYgdVqHfPBXqLE1/wGJMCMXiBmDmoA9ZCEhLEr4eaoNaYUJwZ2
rxXurUxwYsxKnu8k41NXCdKbhJLgbrSabstaBuXLyDphTtWJgX/4jQmse4KRZTy2lKMHmAdvkSHj
Gxol0Q2pYAySNTUGxhBMFynmwa97YOXMPo9mhryQIF5mzLVUFJ/oUsSTIlQPybh4g2PBh6uayLeM
6OAEVGTxlLZXas7r5BLkQZ1yZe2AGC8p91kQD3dpND9gyYG5KpPkwVG/Qlc79lHe/6gJbESF/Dbg
lmLeMo8QCYJuP8lK8wiVqeJ43g1FIzYsIjMvsWHB4M3xdMoxrcwJM2tqNkTbn0RIshuCPvCk1Z+d
AYTAvMbyGdG0R49Bb60CiDcr6cXVKlTTbNhwFMOPi/oDttV2ffbURjcWs7/zGN9nQXp2ApMjU0lT
QGWDMqMxiaKfJCnSQbzJlXRGsewepjo5Bbif9w4CaIot7USGUnQWTogSuo2/9ZElz+1yAVbvr4sm
ipPfbq6Prs9bn/JPN9cHAlOq+9EyL+stBQ3xNutxn9Wyo0/7x3us2yvXR9arc2Yi5wjt+z8+hikd
huZz91IBszx9forPj8JokVlAWxne532fz/t82/W+9aaZGJrvqEDL1ld8PrDeDGXIUnS9+tvn+/VM
BaqNTQ86DBNsKp9P/O3q+sT1bWaSUpTAKkF0ZQXUHXQz60Wj6WijZmCA9jCplyHEZm32mev1E31i
hNcJ0L7xMc8udtInv10ok5lchJ5yH2rALZkdNUQx7hsHE7hEsBfV8La+Zr23c+aJHpA++5g0T9bQ
vNRqWtDQ0SlgDQidh6m/REp1jccCKpnLrqSpGTmC7aBc1mv0bx2Sx+gJtNgLz6kYT6yR5mMt9cFv
K3WTJwWjJ+1gZ7NxQeNoQG3jwiXY9mKS06sbJekS6Qv5ncZ+fVxHJ3UQTQ+iSJnOuWLxVdNH2fXl
YF7C0IYHt1xrU2xDDcBYl6QWepWATdixZl1aFG5Kv0WkgBrm7/tExJCkY5EzLs+Y6uBb7UaYlBLj
EA+DfS6z3D5HeG+I2EqKnbl87zPWOUBUpQNViXLblbtAAt8oG2smMdxRL+uz1gs0edqvm4YTyX05
JK8IwQsOnukHcaEZUzYXUKw7MbkU3QHJm3VudP6fmOhlFO/YQQ30/fm3JKArZhCTsstVrbySQPec
l629J9Ug2zUVUrmpYACvdsihWAyNF2GL8TKhn9u7WfGY5dPIcJKLUerkzWm1C2eMZ9BdHvrZOGcc
6Vn4RjfRXTyQe6/QZQWBVlhHrCYIOvLoIpcLUtyMU0PorDpiL04NasmGjncu2GAfAyex6UZeiW6D
Hp+SEr5XB3NBrFgw2EjDuijwCi5qUM+XRmbJcS6DU8TS/tf98xDSIzQdiTaE++Sy56/XvlbmCWlt
cZnS44DeAGsia0yj4k+QI6IkWLXUb3MTd17ZkhmvQk3S4h7IFXL1SwCy7xLOijz0BD1Z7QMGVtLR
M/MyjTNzyQxWYwG60EPCZPh5iQHAUEJrXxrW87pjIbgdd3a0dDKdIL1WZpFd54bmeEPJt1tv4m5o
dhM+ELhPU3Zt3brwBoHbRambrU0+1CaW4Zc0zO7qLm19ko4hlibICZOwabeGLNNjl0wNk6/GRfwe
arfCymgtGynjzRxPVSBv9aUWQQyQnxbnG2iOpVZZZ4fmcue0VDJhPfQAb6huqrXGkms9sxRj67Vf
dw5/315fiNCMCm59/I+nrzf1pfJi8nK7vjVea0EcL/XZHy/4bdO/rtIEfGqWiq/4/CTr+61vP69l
Yr1UjCHUREQ7f3+I355fLxWnvtSeIV1ClutL+bpeOEtl8nkT6UZNf+//uG99tFuqXtOMUipgfamG
66UuzkP4/V2FGDQdfai8/ODsr1Uefm2DECFDVn21Z/GOrLq/dlKSDN3H6V7OrxYRXSOl75GMSn5A
Ji5PE2+HN0pzT/hFf6iDRHhQTnmFzjS9NVN/nGMAxCkKr6zUXhS3Ptp6RCTJ7Jlobzd6BDHMEuV9
b+cHOkj3aAnGDa1S/s24hpXS1zr8DYkF57JkZETDixZQaA++HYKBMZ0CCqU2y2OWWhcrDtoDg8lG
BIWnaSdXEvw0D051TBVEI2ZvQ2tl84VtbWx6OUgk9Nchx02hRFLsMuFndaZehY7ht2qbR8hTSR68
kH2NWtS20TYWxuQNZkXy5uzcAOPbJRjntlGmvGclnbsutlwCy51DFSW611ha5hXNHHtOH3eXLuNU
y4EQsKuNU7ggIkeqR6UmRybvGxcWChMhd5mIE6B1TFrodupgxX5QjccoNlB8x1Hq6RXNVcIa0S86
xjGykJGaYA58rWrIe5orBIINEsrKHVFsNMMLZvZxG5DytE0M8QUB27GOG0k3NMdRloT0HS2QbsTX
8iUMgMx6SNG0/Am8IZ3G+B5bBU0LlbjRUS4OkOtE9N1ez5pXO2wCzw7MnrkMHaSJMXCQZvWxhP7j
xYqytKYg1uli3I4zEOp2BmE69+GZgQ/aXnZP1mL23YSb7UKY+Xv+LOgOezOmxAGlKiO67rVZ2vvu
KL4OgimRPpZe0sKXLDFSG24zb5yBEEJ9ICgtHOFrqaTiOkTw6KqMPPcKQfWuFCWp9p2bHrUJz/WQ
HPqBjmQqLXPrtC/zHPyIOveAbK+C32gwTersozsbNPtH41rn4bhRz3RK0mvL7tjiUMab7lI0pGNI
7VHALipPZqHWT1Gzi1zU4W3xU5i1hi+nw3Ea8fT8o4AA4DVqcahRV0ZT1l5caV/UsouuOUBVgCOc
3QAsAgbHrhmTv2jU7tmI+6Op48asNOOdGMvpi20QoRYl9RV5NRI2OzgIFwGj1bKDwuO8rRX0Pt1J
9FiPXU5wWxzw9cYKiAC0zeWY7D6Boen8yhytrZRQ2gIjRQ7ONNDgiSozcZBHGSniHHS8JBwvyYD8
R9poZMj2k/TKNT180irxbMqan1QQHnokz4cOwELU2fFJgBazcnENp7zyENzVOuLWQgNGNPEZrf7Q
5Fa40Rzg2FkouwOgtoPGiNAIWGWnGKQN9dAThPQMEv7JNogFsIGUjCkjRMSexj7tbirDxCDbclix
mNEhX41Cz7YhTk2TJXxVcZ/GxniWSQNZuUxdH+JqskfpZEu+25l2O6uwPYg/YxsgBdw1YWieZXJr
a3RJq4iIwVjNUTATIEB2LgLmWPKzDF+DLlWPQzO+DlVR+c5AFFssnEs3lm9Om98yCQFvkbaRpw2t
frBHIh3HqE7JbEdQN0vdyyY+N0hHHPBVBqnOHbYZtP2dFS4eDmyWekRrXy9pyesu3083Tf5kSGXv
op/bIUQpyUKDLpIHzXVZ4oAS2NpWmoJbhgFQtI2NVCSCkL6ohdVp9roSYZvlIdff1onSoz4pkHwM
4X1gu8656Hq/TAX7o2I76GaQBtpEFSO4d+6WpjIKXbwvH064mO0Uxz1YHEMUqccspNyIJS9LeXK9
T+D03KOj/tQDERxikdWEQqJyR4/Jv72Tt1rfphThfLW6ts+bFPqqKHNaVbheLBLSjbj8DrRctl+R
w6fLVDvB5TC+U7GOTC40uc1njlVOVGjL0i4AS+TGDBRR3Uujv9aMDXWZIRM3oRsiODWuWkckrGv3
zGZBeg8JGQKzeMv7mjRHcjY22XLEW308bSVfGcC0fhqQRc36aQ5JAsxDk0E3M00O7KCo8Tf5Vu3A
JVLM72F3cuYgeECKR8/zLrPz4BxMIekMofkzooWx0dsYVo9ECxUx67LHIdq4b0ZdH9ENU6ZDv9CV
GkwGdpxOjTg0V2+koDN/btufZRx224wvmggFoHHRUo5G+nCNlKjnkBM/1qKlssiyO4Ph2SZWs2+B
xhmQaCSA9DkIPoZnB8by2wINjZDWl9BVjgbWPzMd6v3Ud16BxhT6FIL0rGF0pOXqDXvBxXCyWzVG
aTkk11C9Rxd0VT2kKvijo3AT1vhUUw4nqvkW6unzYPFnsDW5cUfw02n4bM29jfdpABib35dUnpUV
IDSySibeAKdCuCtS04C5iED6U26/m1lHYkXvonLE7+hG33RZQFAwB1DvVXwOBEIwlfAzD6FnxSR+
6Oy7Bqd5p8BMq6UjmDcwm70rnQI3SGU/kAX8Jcn5+SkRDI8kb76neXgY4tTctyPm0TlS703lB/O1
Q9eE7v1YgSmZqYbs0doblXYorf61liwsnOluwKFzhDL/kXfsXoSt9zBKQ5bI83Zh5eilueNr7zeo
U/AxlvGPoTLf4PPTNgfysZVlkPiz5OlBcIYQBTEy1PkjKuLgOmipOTEu00cOu6VVfIDpG7eFDUKk
kBFKNuvDIPoagRaNLd3IH6Ocpk34VGZkaM5l4oPLxLhgO6+zXWqHIlIOgT7fFgV/1wgmV0jZwJhi
fG/zDIqdM8lD09JGGO/jRd8f5t8Q2nkYspyqZKvKYVLz97ZSEs9qFY6JPUMNWd/0jowZofezlyWm
2FTmNN8AWiM1c0k6pUeDGvN+GvJ3xSrlIW5Lb+qnet9ONQCLMHxyJHHA65JLTxyQIjUnaE1SnaZL
7TtbLlMq1zmJCsCy5uzywboabq8CkFOKnWv1uD0ZZC2RCOTycvxQa3JJF/FJM78USwB1by8iNrUB
w1S6t5ODIjm1jHMvoAIYCTT1wQVhiCJjP/aB6zV1cOem4+00/LSMtmaOTbr30CbYpSA9+dA0X7oO
5xKUnoe8U58nLLx44SnhZXclTcA4h8bJonN9fE+SGeSjXfM11+jpUd/o45CfxwW1h5DhFY5Gus8s
8UNpix+hzmEzsCEwwuRB8dig4Y8yvdilwU3hmsMtyrJyq7jB1i5Mqs/IiY+mczRLxzkQ0soywkFg
wYK3vdRfZIOyKo6R+qROMd91s3nTVgPgNgYtXlHO9rkqoyd85sV7afvhnBpHZZDwIUI0CBlC0ww7
ee4Ka1/Q6iBBNS23nCcD1tfBQRdmeDswF0xKTApZbT/EnflTz9QeGwoqSr2dRqIImIm7Um0urOuK
RPsasWjqgjHxS1EDUaoEygKK0h25WON8xQEICCVxTrHZ0Hfgnz7JcT90gqRel9W1jt6ymxvW08ZF
SxMvcyxQeMsgL0e/cHQ046oq4VNegEiwZgchkMtMXNjZm2JNDy30SM60lbqw0N9ohttHdEuy3ZmJ
/q2jM+NZ+hwfW0N/HqYKzg1KD602nK3FrBTyCxxNxutRd3Zlx0lRCa9tWMJw7SeUNtijTGaTvlFW
F92xDuQSMPCaSTAY7RBF4tQh4ZHsh9Vdr0f3qmtmnsMwkTFl+6iSsqzl/QkORbdtxtnPdI1vXycW
VLidCkQXA5U5OnwnRDnSKn1pgsbX2mH5U1DhwE+8EQ2dwKGUt3amYjJKcXyE1p1lgg7P2qsW8XFY
VF35ngDkBrc62oOd3Tov00g+xVg0z6U73Cel+VwZHSve1mWuriT3qYZEHaWy5ae+FkOiid7xtPeg
dvAnJbLaI84MaG3sp3G4j2UAgV+JrqpD7tTcSdtjhJ7JU+Psp0TfqUaTgwRCemRo1DF2bR0rrZc3
XZffpM3Co+NoUZYT1ZwRGIeGLn+0G3r91Q0ruQ2GLPJLQ78Zc7xOKybNLKDruYr+vbQVcaYIgi5B
87+sWSXPVrEF6VGPbI6x9FkhfhwuEYkdIe73nt71ix215WnEpEj2NJKfPP9upA9dBVHTCMmQbZ3k
PtZJaZhq4fgZJwevDH9kZYcOGA/eJu8g65cjzJ3M8p3SofiCJeoPGjqzZsyzXZHHhzHjpGjLmFXR
0sJqD8T9Zj5Vj71NWBObmQn8B1+C343FIWhoLtgcOgKQuVtk/sBSgttQmPgqnX7Hnmwdg3F41GV/
VzuNsw0mRW5T/PLCDRvPViG2JM2xAB+CmZTVUXsc0MjN0ZLoRURTbwYZp1b9MsMd2CiNCey6qTUq
aN1imU+LNHRmsaesPJpt+DNQ+xRUpsCRFiMPyjtIaSihUU4g4iWZAvEVx2AkML3vdgmqMhf4fFe0
j7JBYdpEFD3ZIq/O+vrIrIExhYqtMsTwj3hjh23xUYNcxCm8vR9FHPphj7Cp6fBmTqtlEXKKcHKv
CTi9d+LUd02+E4DBd1bOYBaYL7bv8iB0HM2ha02+iAmYYVzNKbCU6GatAGw16LiOsyUYdHXjaNYP
oerxGX7iWyxB7y5ivciUu6iz3tu04PiR9pQYhAbFQnxMYZlunbRjHSyGQ1dPNy79ZrDO0tziC+KM
hTqCb4zSxrBJzxsO/Wg/4mYEaNuBxChbZNxksG4x/LyFixo8yJ3nMKg7vuOcbg1mna3RUTyri2+u
KysCZKIvpTYfWb8xPFLVajvjWKNlrTXPdQqvB9xUcZ1jZeJP9JosPLKwVr7WNClAWRuXBueVT0UC
pBBrbyXuldSCHx1ZpzaHmWEAIKYNYf5w5/B5atoMjMSYME7SYwykw0dRNtkuUuUzTMNQtuG1jqD3
x2lS7WbW5n5eP+f4lDif0MgRSrprzWpnpVhLsDZomwT/iFfNarDvh+zRCFG0jC3LUl3NXxqDHvBM
PvaczN8pBWdLV/2coVE54afiL0aPW3KevzMGltAtXG4Un9Gmc+0vZkWm+Gje9ln/WCuD8IXNyANG
zezxq5QUXMgyP5oAnLNS2aAAYwrSGbIkNqf4MaUyO2qme9/N6J7FuI8d/VqrgcTbkiMEVqlV42ea
RngNTBWuNnY602zv2+VHSj8SHV6qYDQwT/Ai4zNeyeTr3NfLroZcShsmxnRGQCoceGZJ+uO2i0yi
JOaDY+gdSVBi2rntEn3ESHWvimE3SPOZmEVE7mSNg3OZf86D0fitYvLDh1hYfQvCfm9Ew4PTY9gN
R+DR3biPJkTPTvVKpkXnI/dztxDN6V8FLhYEgTi2st7nxU/FaRPjMGBuYkP6W3aL1s8W/gU2qxJf
GsShZjk7OpNypzKY3bjV1xQUY+2Uj0ZPgEscNCOWCvIYmuSLqpqPQzqyezUEnc2peKn0hCGkmU/Y
LH2hhtTA81fNLDA3VzUBdWDyZ4tSMaxNHaMjqiHTlpeJCDGhjVQ6Q3Fbsovwu3axoKEqo3ucvtYE
ZZG7oxnIvMnO1nS6tvRYFJQ0rnvIuhJANL6BUExHAj9YWmNOC83vliIe67S7RWpp4XscP3LUchtt
cirEb1shCaaiPekp6OUOSvZAlIesouFcGcZ71i4Ce2avWtxFgMIb9WiP31ljygdhM220OsICnOLY
9XjM+bopygefQAk/sSyKthjNe0gXbNOmPSF9sfgxA0ARtglGELe8UTUNnZf8TncZPEemMiGnG/ho
HLFLp3duAOlrB0vyz09V4zsW5Xyn1en3FmP9IaqAHQjLZshIANUvsI/g4ImTtiNfhQOap7QKfckw
9+q5yHaEn19Ve6qPRc36UBucPdqVPT+gjSaH7uQCAzsqwLad2IwhDcfsGtX0NLWArpnXp7updo5t
XMmT2UvPzUxmUIVT7aOOT1wA6MUjrMUXU7k2mBNZXme3pmwuU07zsBZJsRe0jk9GT/elMV6KALkq
MEHmD3Z9gz+HIwTj8U4xt+QR3SmxJg78YugatMkX3EycMwc8pd1AGFKTKTuAmwjWDQAZhebetan6
Zlsq4soI2V0P29+wEXS70yYFmoUqxRmJc+w8jk/7DDYVldV1XuRwinM7VO7NOJUBbUFYxSW9sJ5O
wX5yMB4ZaXNV7AjPtSsrf7LsfldEKjLZ/KbPv8cTeB5rOOoN583GcLeiJ4Sid81vsd1lXlQ8GOnd
0E0qTXKF9WwQInFXhPDJ0Q62lTURLEyXQVHuHXiXDQb7WkNPZyWZRxOIvrl659At3eeKm7NDoZB1
U+Mam/ajEPXectpuX08pubr9jKAtTtVDh8PQHS92QLuz76zCM0rtS+5MZ0tisCyxSB/jdLzqDvGe
pUnrEQUjsm9IHwpkg2aMfYNQyjnRP5hN6Rtx1Itp3GW1WVCHYtOqBpypsfq1jtzwnmPzTxEFNFFc
Bv0SDOQODX3i19oxBq54B8L/Umj6JoFRcIHCc2oCJTtqc1IT5NHfMfnHoCqRrUpJ2IMa2DRyUhrV
fZXwW8zdqzr2LxHgZR+iOV9w0jk+Zn4s7m30zErE8HR2al1Vt1GFv3xuaKlOyjuRK7sAxt+rmOy9
QujGXdyYZALZLUF0ajFtx56A0qAW3b5wovk0KJgOGQ90e87itD+b8UOwJzCQOLRq1LN/NOgdTNiM
tn6xDAzB4VQ8dYu6rVUqmOFNjNssGxg8ft5er9XLw5/3rS9xQsWB2LK8Zr29XvvjOTFT7O28UObX
B3K9j+dtNmMPURz94bfN/HrXf9ykkxoQsKdG9349aX0fzoYMoT/f/NcrhczPuG4lqzSIS1EQHPrE
CVnwLv/Ez8/3azt5q11U2JzgvZd/8fpwXXdnaqZ4/+eW19u/nrj+SxrH+oiGoPfXTUe0ntjC3+/y
+VbrF7fejLI82gocX9v15uc3qlooNmNDI95FeQp60nksl15lLMv3FHuiF6n2ksI51DTvSOnsU4XK
peeMOeo6lWTCSVfXsD30FMWsmb/c2NCBPGfU3aM0JFALU/PClk4YecdPKUc42eqeqYXfKPlDUruI
HeAUOyDGnTjM4wIaXMb3ersBNyAR/Des5vP8ye2qw2SgZ7Hkfdp/7dOc6IAZDqnVJTequoxMJtyI
kyLAkoYXLZ/OfSW/LSOMegJrL7vyWhrzR9LkoG8rQhZ0c++iJQGVuRHWDoTLjZHh7ktnjfOTDAev
6VuJqcfdDFlwpxocUKVAIWBYMXv9ALJ1LsWWH2w+u5AtOETmPdSaAkC4dE91tUSiGSagVHvfMYvH
aoilIp7hntgA3Usgf1gyv85EBRInJHZw8hDbI5V3jeaJIM/FLsK4RrDTbox0PHJiOyils6eRpiGY
nD4MennToLyi0yHrSB8vSHO2Bj1bgqVU8PZxvS+hOvgRVlk0i2/Icqgc2l3gNCECL5A+Y4NjbYAB
oJolAR7292IwRq+vpu+DyFoKRJMDt1EQtx1yDtS6NvP7+TUK9cciZXlbciTzsPQmXvHSqXRBR9T9
tubruhpvayW2DgSvBX6uSXfj1AzQZTyDJyIVrVKhswFFDoJY8zACN1vTyNNt165hyZQbndC0Y4uH
H0Bx91oNOjl1ZvI4BKwr7FJuGfa8zWSm0EgTjKPqr5MXdunXiZOaryDx2LUYY4nIGS6i1r3YtB4q
WpzVWC/ONKby2ZzfcBjzXczozGjw+skMKrFduSd1Dr6QtmQxI5sLf2zsZ+STC+PD3uYKpvd22vEo
YyYXLqzbFbft7JIUUJ6spP3IxvhunphamlH3po6dDT0gxQfSCmTui0LKLiEi/6Y+vPsF2PofeZfd
FXHeNv/rf+qLYO937hbjIt0yjBUKZiNGWfinv4VQR4E5pXFHc2qaGLpkPQnSImGyEGvpXaqi7ojN
4NEqKxJKslxnPhMFOyekK4xCVdsqxrGp9T0zFCSjYdidtUxxv5jjhJZbZLcJO0IhmgcOBeH/5YP/
B7p2+eC2yu4AndCAHPbHB5+JvLUnerRHBsHJUbEt5Bq087B+MjkD+E1rUDrM9NPo1pIRTmaDrIH/
/uVp//Dl0f+wjYVbBqn4z3j5uIqlPUZZfESsMd1iNjommoyOrPw0UMxCORTpAJmc6gAu2DXu1JN9
O5P7/vbfP8d/cFP5LpCK4kzRdNXRbPsPeFpSTJNZJyI8dmVA8gfmkGNHMlmjchAcGvnazyG+j9R+
1JywujqJNh5imi19aUKKaZRr77bVhQX9ps6d4RoimOF8RQhUBArIN0MO0yhCtWsAvz4wrZPTDs21
VBqSTwXz8FphJp2nATGssfZhY9Q/jEWFX68gN2C5iJeLNp1f//s/+x/2XaG7hqkBtXNUR4jlz/Pb
vtuprRO1fRQebU3PtgP8fB/+w//m7syW3Da2LPpFuIEhAST6sTjPZA0qSS8ISSVhHhPz1/cC5XZZ
6nvt6NcOR9AkRbJAAkhknrP32oTEBu4ad+8iFFN97KqetSUOYdssd9mQ098nDyyshmOeBd0203ux
Be/d7XwRRg9dEHoPdel3G5zZ5hZyxFPrF9b6vuX/X1XNli1nXPZ/pg++fkEDmXMhzv8qav7jbX+I
mqH5/ssD+YvOUXqWbQtUyn+Img1T/MtFUYzt7i+yZuEhazaFZOcCWeWWo/oPWbOw/2UL27A8dNCu
EJR0/y+y5juM9H0MFJI5ycz+xN4J7NAEkPjrcTQhr2g1qlm3REfontfJuFNNsGsCHelRO0ftWnM7
gERG/NrJxukLIKAYnO/JIqqU9DNqOl5pq580crf/8kv+uxH6VzzpfeuQXHszuVxwIP8uuQ7sQaRu
2Igb4mKymwpxooyIhk5qNssI41YI/9E2CgfgTgzUbI7hcXEpb0HMiIWbUexMAkPRq67JyrLjoz+1
HnNSguEt+B6X1o9wr7B2nJxuYRX+13/Y/PnH++3H9ehTzvB1x3XY/7/+uHXQJH1dGOI2ebTUWQLH
52qi5pe4JTyPSUC/wk93xZ2GZuDTGOjNtTFgGDtuiAtWRFD10n3VyPzsQnyUrOAaokFevLLezbTo
ZZ5RKY3MCnVxpx5N11QHH9dW4WM3tErdPULKuf3Dd/p13J93iWsifNIl0U4cg79/J9OKWBjFqXXj
QM8x6eNkAtcXrPWeIdikX+uGBnndHB/rMqHhA/1X29tGOB4H4fdUtaoXOdC5cDNrzZLWOAtSBSLK
rqiuxaMzByEF1OgGj1XX32/6b5zNPzadc4dR0+Cssn4bMyH5+W1AheRmlHKhO1r8OBqbPqtmn2vk
I63vwkM+VUi5xuTUtenwmbDKRvZrm7AaBP3kkgMPjTYDdPG11dLzoxEfIbHvFhVf4YCS4KTNS7vR
RfNn1jmWcrTbrGzA5gqwb647V7uiBFlR4aKkr5ETOiKcZmkuvGyDplGTkdxVRVO8SBAw0TEsoo3W
l8XWtS52QBs0pZ2whfhCARZrZOXTu201z9hVY3DG7MIaYL5J4qXbOdkGfGaLUkI/QYOOdnakNWuD
SbTwia7tg2L87BWg+mUfvXZa0Z5iDXkbQ8WwURSLcXMazHb1prvc7/VJd01i3LTM6dWjhdHgrFf+
jvIHjVe8D8hrH3pnduWTWFFjSF9phmgeRiywuwE78bLXyrcRGcmc2PTRzDEeTIMUt9Aot2Q11du/
39+/XSN/7m8gzPY8zTN0S/zGr5c9NrPBDc2bZrbHzm1p40kQbz4VjqRNxQ6w/rlnergrRvUSRsR5
J5nEMx0ULH5NXNYhvL7W0xZGgro1bQlx15ZBQp3N8tCiTLV3Auvnvf7DZv8aDvDHZnsMzK5kSOb/
v44aDqk58WDXxm2ycZnrTvgYJM4F3mS2NB2m6OSFxuz4gMUBjYeTCNU+0pIn5X1hWWweHJ2YgIB4
4R4Y7k7BRtcESyqrokVOeTPa/P3m/jYRvG8uE0GLNaruMSz8PkZ3ZBhBXBqMG8Dq6sqCfyHHBE9+
egxhPi+kRDUV53Ivc3E0ppzArSB+iRLZ7P5+Q6xfmeR/bIinu4JaOBPS3zG6/ug2XJrYS23ePVWJ
IY71axoiSisiYuZ1rf2QdZ+SIhdP0YQixBy8RdOb5uX+U9JlWEdjn57rOTN6gmEdgO6MzV1ZUY6u
FbyDKCaHApwnZs6cFkpGbSrqHrtEwKCqALr7hoc/G8xfzWr3qGn5iF0s/RhD7lv8/Vc1/80hAuBY
MKUwXPjFv49kptBINNN9/UbB7JtocWv0UjehNlruEh3g45yE6RTyps1cVyJt08+xg4ho7JyVGVnT
uoyp3I1yqnehax7MZm6IT9qwmTyaQmS7/tOKxfnfF/I7fZlrBv+5EAZ/PaaNMtahUXXmrVYETJpZ
1G0YpDdI5L+R2uxepC3oqqf4MFo3sVetqxcHPLtipyxz2Sb21UBTvhLF8A0Kqjwi3afcIovPMJXB
DeizRF5aAPrN+NJPEDZMp7N2Urw6TSC3emhB1itCyKv8BbQy1j70HLHMIFiskfpBPzDcDDHrmCFg
5OQOioNrDo+Jbspjk3TeSsa1sdUGF4wZheVJdudKdjuuCvISD1MD8de85iqwf2iIpMCLGDeNViCK
qWBfxMYTrnbrJYMvScOgwH+hkHnk2XDyHQsmU1ivxPylzNrqfk62vw3/FXwv/s0ESsxjxa8zEJYG
nBK6gXHOY0D59XdHx+S3cvSMm0c8KP22idgLcAOgT+p664DZetS8rqdRDpJhpND0EPbjzsHuv+q0
rGaFIPx1q8R+ksZGUOlpW4vKkRhmeXfQ7ehSLBHnjAdkNy1SX9+SHh2etlw6Ft1qv2FumI/iKcgd
b93F8SXRcgdEBYmXuXmYrNY8SaLXgGX4PdYsgdA92aJ/Sp+AK1oLGlLrLKTlMHAdfOhjt1xlNoAS
s6jbh78/pQw8hP/rl7IEtQBd8HvZ+m+/lEYoYYf017gNJfGWJN08yDb8mKQciIoaCGFNSHL9vq4W
fpRlB5us8bCFB5KIoTwAKlUPVjmeyPobf+La/+M+vK9g/7oPiepiTGPhAIWcJe7vW5Y1gRmjTFS3
vrSKQ9wn6opVkXpX8uJXmjzWrnYciIQk5zKqlwamJEzhNEMIr9YW98O3tJJua88ypsbUkABLqulR
2+nH0fdOk4m+NfCdFL17qa1FQyR8QtbIsmkJHsitbdAK/bG3XnuH66LWTzTOSkdsE7f5gpGh34EM
xAcCTiG1q1UhkPYPCJ7HaqKhVOGzEYqKo5oPfgvOoA6Vb5FB4Bl8em2oj8M1Es0aHGViL8LAK9cW
JKNlb1tLyzDGc5J8iZOxPZK4W6YMzcw9qNYV5ockI0a3k+BhupLQS4BK9QKQYLBQgYm9rxDQOaMi
oBAYpf80/noCG+ovhwvLJZ0TynINkL802n4b0CaZeG5FIeGmJX1xzjSM50JDTkhgHppC7Wjb1Vvk
Dw1xeyNNqzjae1YePjeTVu96mxTN0P0qhzo52yP0lwfTnXAPlBXTRkMHHFvDje2bsUFJK5D/OHPr
k7VN3Pmr0ev1Myk567ZJkqtufGqaynhM/OGl6Rz91BZXCgEXvSO6ix9M34Rx/Q0F+CajUT+jlG3w
3p3pPGUNtCIraLE7mt0qFyugwcNacko/wONoT/nIV+oEDLaCZgBkLR0BgR4fsE8EyCgfXTrJAJWZ
Jc0kKEeCJZM12tmQkrojx3yj1zNmYRDk7wB5pB+WDMef98z2NmSkyfmDtQoi3z8akaJqCl3IJjYL
okmFX6d2N25KkyhoyVSxadCWciBTPTEfvan3b+PCctoj+syZsxa/Gr1bb2OIV0PtQRBOfEGU2ciR
lk5qE9LiSSs3ugShJNo3LruNGyt3w8cS1aBihXTCZzHWwtlIbFwBNGmorjPpPVfpx7GmptpSYsQD
qgcrZzCBgGnj0SsNNDIK5ynzAShRw82XwNmMuI3Po5xJbL7nrKwh+zbhBNrmdcj3tMV5EO1Rs9ka
YojaoL5YUVjB91UGEnlM5IPrzLTlhhqqIVHOdt8Rd6cHvVfnrEv1jSP9YVm3I5Qvrb2JnqOH3Ztu
ysx9M2INmC8t+NPUVwsbacw57jzrSkH+s6KIn8s8XMcoBm4jjXGuGcauk0RE1j460XC6RkW/xgsV
LWuDA4KEl7VWqmJbEQq4tgv1JlKQV4M7kRNHrfy5xr5cKH06sNsgoEgAEd5obC0bZ0eqknOkIROL
ywljYJKWh3R0riWnynYoveZULln/+BsPCxqpld+lUUhqCSo+pcY4cQG3MB/4Sp39MVLntPaWU9bW
yOdkdjA9Cl26Uy1Sn+stuL6RsPc+O/mlOrWRSw9eyOGG2KxdltT4u5yv5USUKWVqkhQgQxJ3IvrM
hQ031u0zwDNj6yw7n1VYQDKhbiTnPv1RpJxg8CW9raFXZ49t9plyFYEaTqPlB8vWxlYXwTSCzMYM
nAGZdHrNcg6N07UbEINgv5O6voRToC4ineDjWiY/a6inhzotg1Vhi3IZIqEfpD58QKfEgUFLhtKA
Jl/JJgh9anel8nDDTUK/pk2jX8dp7K8xkVTwzqKGHwmgVf6AEQcwsAeTJSHY6Fx2/r4pBCCk0PnS
+mhMbXdC0To4FyPtqg1Q0ZkAiXQPKRXUOBdVg1l738aQCNDO+jz4IPW7WIE+GxqAFGQwYZMakmlv
TcEMu2y+u008nL35xi2hVqIIwQTpDO7BD/1kA/btbcyC4Do1fbPTTP9aSJ/gikk8F7k61bUfnGDD
kx3g1UiZwvoDgbzmkxOYh1BDlhvpG5faA5h9M4GyKfOvJBG8jb7mbooJDbCB9O84If5gMhYuDKMe
DqX9EpashRL4PIsMJaSgDH29z2WCOLqoQYvOvlufg9APt0GZ+ZsgoedFKYP5XVeBfVWxswoVYmE4
XMDHfPfakgtZkckJljJ8Ih91hYhRrToL31g4VmuUS96DgRZvWXVu8dyLSwk7neHLuDBOhbgVECqb
mENc2G1rN+mWlpNli8ZxeFs31Nuw076HjWHtWqS8VlGED8prxYthmKQwTMNqkOgPxsiGkd6ypINl
+OddVu883mAoztFkAYrEj1XtWRZBOJ4fmmrAenC/K2Pvwqg8rcUMRUaWNumre8rIz8d66IBHRqcH
6rrYVzNG+X5DOsbJdBXwy1+zRGgC1nv4mTrU591PyMjAKLtypfl2J4sIi3mR4/q47Gx3hBfDjRtM
494v0fM5ZretgELfmR5hT0fUNLNdHGgj+p/uy8+nifwNHROPS5O3+3q+ySy/2bdRZlIxsYFMzXSU
TKA/YUm/jYZhBH08o4LvN+HMItVQcu6bNPzmEPuwdlJcdL6nxpVZ6CPW1fQlANJYOy2GeMTrDx72
xp9JJelIALoVht7S6ozo4OacLFMNd6CcxiczZKDOTFwUWr/P28EGqYQZ851c89vDqY/z5aRVNvAn
NeO1kTp0Kv9gaj06wQlQ4/1mckE6vj+k9Sq2sOrQJf8P7oRrcYn9j4f3e0FP5w8iPI/joVjXhkYy
qptf6sF4ilMR7KC4oCnFhLPpGeyXJhq8OjS9ZeskE4LY4tkQ1EFRHahll4xXHYU84O/mUFcFkZDG
d710Tn0PscLSgfrX2FYWiXQIUqmmCrpb5S8H4eAPAmG2TKGiyT4uzqn33GBnWwcudgHNxBPtgXHu
I9iAAodbS9jt0ifexHUwR4Ul+LoQ8pIaZzpYCu+XJAZ+KOoV+77Wf2gYjki+wHrncnpC90LJkWI5
BwPRBNtB4aIMOrhwTHGORNrnO7QqO1lx7U+FUSEK/ZJr0bqXOdrISc0cerwoUDePJsCoea2eLggo
eXIwXYHXayhnBqW9zAxkYaOlDpSGtvlsxE3vSoNo1gkk8w2Xr50XwCO9PxXPIov76+737s+9v/bn
e//jP79/gh1SHGw6LUTE9+vfzBRD6sP7nylnpYM3Doe/fHZyf41ZdSk0rZkPPfKW9w8H41iQeVd9
rwFmTNgb+RYFw9O0SDrc8/3EWu/+Cfd/eX/ffVPuD5OgNJnz4/IMRkTokBwQxQ9rlDNAW2lTcvax
QJJF84YJb6MN2HeYp01LhGVIMR0/avf3m8kEjN7GOpaxuGHAH421OXYN0RuyQuSEn1faCctLOAEH
nXCUZeJ1rDiESTGsNL+FceTsIh2lKKR3e59Adsox5XgzDzB86qXkTL7/8/2mZR20l66XLMyK3GUv
tyIId/O7uQra+zGOD7A9ps39dfen7jf3h5mdi+0cj6LmD7k/b6fyj3tlqlM10GNv+f4GZvLwIFgt
o+ge5db20RVJrdllCbReu+biCaOWxmE6zUGwk72NPwa9/2RntlxRfiqgitvNhNaZu3mmqWmhkGsz
rM1P3G96R8cHHs9gV5wRkD4r8Ir+HMh0v7nTZd8fhrFPXBPiengEf75G/nnv/bn7++6v/u1jBvSI
K09JxpheB5GFKp4iwt01jsRBApBJhueAiLK1SQ+ACVA2ZPv3G5B3s/fzzydHQoL/8s+/Pby/rpll
Se/vCMZQjov3x//uLUwHAOsZZCWELbWOn6/OMtwgP+9ORFWgb/nzb8P3bjY2lxxbYL0mzm7rS2Ax
P7fz/WXvf1SL+B3fH97v/fa6ezfs/bm/fPH7v/z2FuClUOStk2eV15ryaSN+/vGhBSAOb23e1NKf
VPOkz3d9SEDZ9v7LlEmXo5THO6Ey197e99n7Hr0/JNuYBRjBmtz+vH9/+v2l93v3HR0VHSKrny/q
OkMbF7mbTRv4O9tON5n395NXrlSLjImFeDsPc/XY29PqfgQMkxmrj3daAeo7RhvcQwGebUx8gyK9
Os+zXaKYPOVzHvn9plbShFb852PfJj1DU6GNJMaB7jjZrDAY++4feoch2KaBmcrEcqYRqmOTGBbp
JKDdf9X7fqmZ+MK+L55LVnWg35nBmPMOnhrUl0hx/tzt73vn/txfdlF5P0x//urvd/2k5LCJAL3J
NvjmahFdLLSKh7EgZ2lqJfDEys1v7eAfBmCOUFzs4bFIEuxNJSsuXa6lpuQaOZi7gafaLoa5hykI
rgbm1+IRaRq16bw2XxRMJcHQTligbes0VGb1al81x7eOMr/5hh3sEo+EID1wEUkFaHxC4+tkKAJx
C/3Z7rtoZzbnNtHrA5LYGwQNc0uh5SsKaWWPc25puhIMwVzz6BKpql4VZuWgyAifp1pzmSKI57iv
UJxV8mvBYEVib0y4cN/hGI241g+R97mqc+NMeqeLgdjyd/qoHVK/pDTm6J+9UDrrzoynbSONT3YS
TGjOMWSaBF4XQVNekqla123eg2rxB2xxLOg1MX6JpuEzAJfiEMVUoHSdxRMdJpO5geesEXWzwk9c
84E4DURcxvBtogG87hHZEGCigquuVqG7VLnAQxZA0nXIDhhz941Q9nGtKxzwvo1Tw9W9RzgQ0aOr
AMeWXfzSQZqHJSvTpTGW5FeMhVzFWW9/MTsKZpYxBRsVoGvhZLgEBdUqGAV496LihEns1R6FzSXW
9xZRNmAo1+tzDtkZ31z+jQSo/NSVA4zImX9dtVcGpOogJjI2CPg+xzEO3tRJbghfs+e2w0lmC/F1
MEcd28RWt+ziUCDPJR4FrrI0x03rdJK5SxeT7hus+hFALg1kD+43NQP2x7fJtc6dV9qHyOc6iGlt
TXfoR1ZQp0z0GZyicHDYFQDHfUYf6Ji1Mv8g4QZr1vOgavklDSIInWZrbo0iSOEG4QcZ2mPiMH7Y
hqquppptYcrYpMrwjlUhH2SjDcyz/WlVkTzbjSgM0cyPj1FYb+1Wf9Bcu72ZzUAJxSL/pspkQjYb
nlk3jVnocaHTpHuexJy6EtPEjEnTXZAu0Ta3po0h9XZCHtOu/BB0rrETRbSrOj/FPE4NUbdLuYTJ
QRQ1/u7D0Guf222aCHKIEu+YhhlRq1lIZIXxVdM0BMsd7YRRwYUSE6A236nsneXYG+/aoZEji4nh
ojx7FLFXfiHVW4Y98xx7xgf6N8xgWaGvDaOH5m0X54FMZH3sydzK6vxg1O5TiNPrmH2ZaDl/aLyv
Zjk+jlHu34xIfLYgElyDwcf8N44nWnjZ2XaxWDFX6XZ1MeiYc3DLDHOYW5Wc0IzGR6VDMq6pUQVt
6MClAKyNtn3cezrZZTTXn6WWrno9nr2EiJiBiiKyk+WO9ekOUYSOHhU5o4Bt7gJaKOmbOKBZAeFO
hBObMVvHD/xQ+0LbpuP0AqSmfk4GUOok3SXWOgCAcZNAuevC2aNDTCkV0xU1UpcpEvGD8TQSWhQJ
fUPTBidVlyJE1QL9KKEsIrKif1DlY3DwgMnktjVQ1iTYPGnspYX05IDg73XozPSIhXBadGY7EflK
jXDUp3Rp+cI6MPEaFnlmxlujwiCNTNQ3MLDhAP849mw5q33twa6bj1qB+tTsUv+EbvX72OQfw9Jd
85J8bZk+R7felodqaNtHpAdo8EzqCTwEYFdadFu0hl78Vw/J6jkv5bkN8aONrobysC7PTQl3dyQ2
vLSgPyTpBH0rk99MvXj2BvXcEBu/DkrMAfZ0irPyY6HVZ8euh42O5BXv4ye9SUiHRkqDJKuGCkT7
0bC+6/Guhy36xfho+vl00kJthYO+dFvjORo/R65l7eC6fu7N1sGY2T02dvwDN2a9HVL6JggnyzQL
lx1r2WdFh/qBTkO9y8ZHGWEWxdGFPRgX9FPfUWG0ZtGl5SgcD/pD6sTaC+q5resezTQ2n0NLLgfa
AUe7wvpD5wEpqIZKcZQdeI9A3xVhve7s8XUSlVqVgWrOdpfHq6KovJXnPiEbq2FvNRT6wwFSTic3
ms8KEA1xsImpRz04KJTzqD9CAtFOdrsUTVs+mUpS0rLKC34NfKWR0R6z6WvRj/VNUq6b9WZM5ZxV
T/dgILT5o6WSk2WlR0IOwicvcMKNEcbAQFVdKsJIwxfN8rubC/KeOEDkP5PT3rrxW2SK+qumnGpZ
VhMonYSDlmpkTje2x1HgDuOi7gJSGcqkvI2Y5jDP4Zdr50YfJ0S9badb1xBQcn/Gt4L6YA359yT2
0q2DGRHChrNBcHyUwta2k2IOhSU3xCnECVMWyEZL/o6IuxLi8tCue7vnvGizhNJwEmNncR5qIhEX
+DviS+O3hKlMGR0Pr+ZmyC8DsTP7OiLumGNioRzz0CouDK5TqmXZjG+OTbZfYcwugOgLgCR3F+Tz
sJ1Ri8ZAxfnNpJKpV+2t02agdD8iemibLVE92dV1ms0eMzUsAKmBFukw0GOe0p5SUCEgTH7kY9t/
KO14n+gO+GkS+B5VChRGRcFGL+LpGnoJKMKxOKku1zGdWPq+uWkuTUCnEuuYgX5D24WlvHA31ZgH
1LszrmFURU1n1xVO/0JphcNXw4ZZ29aisEDSSYSdzJX6LxTnMczHLOFlhaBdoAi3jcnEU5IM57q/
BeUn/uSEZ8du1iDFPoZOLR5GSCILeCCKzr01LnxByRRWnQvyxH1pioTphWbXy4xQeWwkyWuQYhCX
jjktwt5Ua9S0lOZ0erulTwCLDjV+Yqb6UYj0pesFk1dKrB6BoWSjkEAThcNzYhPckAQiWfd9cBnq
OfPDYSNizXIXkUy3vTWi1440iisBkbrOF5p3xlnH88EPaWVZ/8kChbVy7OB7UNOZK+gz3YaBkD/M
JUfXuw4ojZdmnj4RIFAtu4j0T2Uw/DOF4agYJwDKVrz3WCv3jasuk2ErAFLDh4hVMxXkKXr2nfYU
BCiyK3ucNjjFyfQWcDy8t6ga0o3ecbo2CIhWsavOGhii5TBaq1gJ91WH/CGddOuZPbx8G0A6tM/v
NHMe7dbU3ywtopDsOa9cvcpVMrpLnIvmDerGSzhl05cwcIguAEjP8VExZ8TOcRCJQzqRWQF/cXEK
aHbv7VSw5xKqf9Cr/KsL390D77RH2z4BHZg0ymx+e5yQpR5LJ7uAi2Vej3pkFaVttFUJK42aufSR
pXjrJe5NU/PMC6l7C+5zkxjyNlV5DVSUcok+YSk3DVjnaVqV5LQRrhmIlrIwAcNh1iOAgPpJAGns
fPKC9LOcsyHs1KmOvdEBPBqCg97goUySXt82SeUt+sC6yjyTVzvvN75LBSPtowMtwS2lbOoqYvpU
Aeo7IMJ/ULRj8AFQhissg8JIQHZB1VqPMZqZBRkMzbbSFLNlh9RGmlW8e6BhlzLZD1NrWOieeUSU
QL1YDNCtXkoXS1mjgyFqXB0hkiev5eCNe6xIn4YsJd3E4ILi0lQF34rWd/YuceHblu7wVtnGZc6P
xNq5iTPXP1SJd0UFejENii1Gle8SBPeLBvxMBPDhWsXFJwwLhwj0zkY3TPWgTRgHY7pvG9WzOUyr
YjQRDZFTRvYYj1q382SbLAdN/mDCYx0A5vkPNbzq3WD0O4dr28UkJwTOIbOKDuu0K4cvjqIBI7Q2
erH15JIJtR9gvp4CRwEJrysQIVDqAKPYnPR4Q4ggOOchOT8y+WyXo/s9V/4XUXyKLH0g3g8WQmt9
ggvjXVyvfM29xNg3Ju5Ws1Qj800QAVVs21vNaA9F0mPpjJD6hbmRnZyKFTAXFuSWXXZGi0XsHZ+Z
2U26MBcYHYznLi23luZndNomuQfwSetLl48J4286tjZ4lAYi04h2DnFhttHLztwYkBFWqG1/UBt/
DMM567tw2X0qfnBKHDxTYHwqCKdheqTAo4OBjIPpjB/Ej+rhCvvTDbJPleiNqxl6JYGAFeiWopgu
0Budh9Kq/ZXUqONb7UNhNGQ8js11bGS7A4OxLwD5Vqk4GQ2p00NgFCcz7G5p7DwkhROdPJ+IxRLV
1Do1yn3gEQ7iSmJ+7vLMIEpJcdVCkoGAbVIvUTQ57JpukF0+FGFXEofLZDzRhvPXzqJ/08YBkTxc
RjNsNVLX3XM/qm+GJM2RBvWxk/1Wl2ratU4BCtUoyNOKppxPjpb3YxyZLJguoAh91P9AhrgJDQin
NF/o9tOsecA+BZ9tYE6pi0PVpt/x501LZDg6kyNSuhzUo46fGY/hQ/AhlBpRNm5xDobPWolQE8BY
dEUQjcO/4np/v0kQu56qbHztE5CdzPyy45TZ20zOhI4cjrGIUSKlUFpDMWZbljfPCqpYk3xUtUAq
6c1kNKf01wLdCC5R1iD3tlNhzulRvnWK/erDH6WBFNtIkGiHgicH6K3EAq6xnwC1Kr1jznqEAGYT
hjAXm23iyTc6/lsGg/ZQqeRWJYlxCGJHwCcdCbhx2eG6rZ0EJNaFX5nO0hi0Rzil31lfq6022l/N
ISfPVsvJdw2hTbEmOqS2/ZEGn9zJhDCPSOpvxVT2aINybU2Yqjq0LW5Szptt2RUJHTFNza0Vcs1J
DjNjAV81F9SFCmrwooYtIHoiT1Mvq3aUgM1d1fAwLAkyt4pR32uuF3F1w0SlyBWBVKb1G1bE9QNp
YFygWYMc8kIHoZRNVycF1DYLbdqa3k0eVbg+Cf1boU9AfbVSXbulEWG92sWbPjE/Gov+2LAa2zEP
f+WYUQdlPTZUNW5J4p1xfZUMk3q2bkN9uI5AGpuGjAwO0whurxA329MO1BfAfsb5KW0sMJKZtXVw
3TNGAyWdSo8pgk86sUnldW/GWrvoUsV8HlnXOsizZqlE9Ar0PDnZde4v7KBp5gJXtEpDF8LcqCcL
dJj9RnOZZ5aofgkPXIAV5RQbq3HrKAe1W23iEJ4LJGmj3kho8U9DGVxNbPFh5HsfhobsL3x7xoHr
bgNvTWJbZbWoIwzc54I89CwV2dZDKLiySHZZCbtd0fWtzlmKGaVJQIVrY5mtNCselsX44GiN+Ui2
6veip8caqJyEKd9uj16WwESjUbbIG+PHHTzmqmw1tXV16fsedkcU7SeO0sUA4pG8cNrneLrVJfRT
46xl20QV4bGk5UVzhcxA+kPDvnC9/hqSg+hQn9HC/tIr56UstZNjjdEaCnyzbEk8QdwxnprYIyIx
C9qTG6QXrQJK4cwLkqCy4zMJOa9TG5LzmJhvfec+ZESfQhVrzZeeIdFrnOi5q4Hcis49V8qsPntZ
t65F+s00vYD1uPlU2RrGch8VBeYanI9Wm91ahxlJQ3qxr8FVLGBnMDMHW4D45Ir80tr5NWdDWoYr
JmMKF6YTr1xqD4QOe/ESLeW8ZOhbYu8dV5kI6NzuZBL2PocAr1wfoCGeGkEti8Z5X+eEhesjq/V5
UgI/jNzYkjUC7Us67WUNZRPx5RQhdiyt/tmyR74hbX4aBr65GmK8GA0U7wEyo+lL4shbfxO3RksH
AwuDakRE/07/4jGDsqua3zgpP3ZJou1b24wfDYtmSLmSoh4Xd0uCnF228EEIKCkx6XdB8FUARqfN
+BgwXJwJivyRAZm0LZbkMhmQ8gCEXI0dgkvV5oz7kNwXNUu9BX0UjbyZaB/EKsEw28dHOV60EdRX
QQryA6jbaSPVixbnc85gpO1owVuomSb3ofHNZi8LevYqE+4+aWAYpklrrrG/GjScxJozOkcoyYla
08vztYuZQ97oarEKYr096IkkOAp1U3oNmiHclfMw248CKz9UnU3RVU8JUamIwE8WLfwtOm/gMzlA
wnt9TVePsceMui698UKQHzHnWhqvJ0CpY1mXq2BOpxJpqS5Wf+VqFB015X68l2BStxcLGw7gNvkE
68+gh4sgqFg0nG4TRtEDrIqlwka20ervUW3DMYx6cc277s3OnIOX+v1KxTpK/bQHpDTYT7YC01gV
NrIJ4DNcSbxb5xnjLinrOUlw8KmSluQu6Teril4yyNpLRcl0Ae2SlWRpMznqqKL0s4SDEKbPjUEm
E9gtHdntTFKxBo6dMHcuJp68aBTrYZr5o4i4l86UT2st9CvAWQXlP5eZNcCL9BH4wgvA10dvCMQu
CKJhJTomII7eZWvdK8S6yOzzoNz2UNJE0M+i8Me9XRJnh8SCAC/gTQbQXc9DPRHpNYebR/h8nGkD
Zl2ucETvgEaIXCCvLWmPeHWYYHRoHFVpn8Kky6BZ+pc+J+vMLewvfXkyCQ89Whl1pCzGfWLH01ui
1cGMWOV4qqdq10aRz5y7+H4Xw/vDf3N3ZsuNI9sV/SI4kIk5wuEHkuAoapZKqheEagIS85AYv94L
7Ovb9g37B/yCJlXVJQ5A4uQ5e6/t/yhrt/u2oVdFtJDjA7LmTQI7X7oH6Otwtd6caRr/LLhWZ3ZM
iOPs4TiIHxRcCrMqNjurnfKr5VePg6toNla5tU8r5KkZV/OWbvO2GPv2WpGn58SifKZvS3CZcr0d
1dSbTht1YNyMekA5/h2Co0+7rttLE+OR6D3CDNo8kpu0gyY9Nx2KB39i9NG6wBRcwoYLNElpdYmG
3mSyHTDbD+LkdWYkgVQXfUiJJzVtXGeHqpgEVFPAT6rta4QsesKpYs8vc57UJ2LA4j1tJWd7az2m
cbPgbH2U2USXnkjCva3Tj4bN8B0pT+9DxPzFR/N5ibP6oVOreDEwiHRjelqOIj6PwXNNBuLldshB
SRySrngmPclCuWn/TtijIhxGPbcZjfJrTu+pkivguO70LVMeulNs4CLB3kDw4CtAiJecC+ESd0Ho
dsF6VWc044A2kiWa6AeUcN2DxMwdRGbOGh+aPm1XA5ONF+R/mmAwQ69euJF19dXKCvPCkEWf5gW3
egJa6uyg+ReZcdfkff6mpjR7an/IrjmUqsreuDuLuzVXe9M2B9uQ6YuJsj4sBDmNyEDnayDarbFk
HXHfuY+Io10Ot96CaJ/ZohhHc6zVYVEoDBPmH6bfqqP5awJ0eWkA1hwyy3gpNc9k7+xmLYIrSdwn
o1IekvuWOGMhv6sGxIQAd7Gv/IaQWJ8uL6b+zUhR69nldMTjQA8rkdY2k82Who06zimZAk4ioCbY
NXKhuaC3VPgAUPH/79iMrOz35sXsLDB1guztxPKeS28+WBqtXuWL+6LMvpOcxah5qLvnMvPoro0V
stM+vdSV45/SkkahUJW+NEZCUIU0HyAuvfMR1KG9UILPlni0Et5+yYRyi7i92Dd+6m77knhpi4r4
gEa3PYMHqxOgSEEDyWLOjR/GuEI2/ZpkxKot97V613ExHZMIZLsmYpbGqrpGJXT6OB/0Xe6T7x1N
fXHfZj+CqtwBSSq+UlZTyAPtDsdPfK0zPYaltNK9I1JWI1dVO2fCxGGMwvpwBprDmf6WVXl0Bs3y
atW6vu9i1i3PFtGhacUumYLlqZ2G8jGa/pQM5eHpsLug5TM/ugnc9ikDA+WVHy0BKmfIjQ3SPGLi
gWQMaGRLfe1LYkkGh/2DJElhHJwrpiPn6gbZzyJu8lMF1eiBYf9LQKrYlnZdez+NG9+MNgvNoBfu
OcThNoVHdEB4w60ZuDSPQ/BM3zt7MYw/+ayrAzPDFb3GVmesSX6gM3LNzRwlTqw421KVEBhhPaR2
VT0Ewiug17399UQOnBdIsreGQrBHfqN3ISo8RWg32qGybT5kNmevSo6cJCIe7iztwGXr53oztot3
vBku5EgFJTt2lIyKqoNvIm9MXZ+4SUZWkpDHu3FOv/WkOfqmMB8rBlZdgrE/nxoC+mrR0omSx9tO
kbeA6jc1jl6n+X5T1nvfAShdu95BKnCDHmnt7NFp3k3p9AhduGDleGoTMT3wCqjQ/XmfjzIPs6ia
QjS/h4ova0tNQ0BLMHvQlZqvpYAKNK2JzU0s3D2uccCvrCeeF5UQXYynuBugpZE/C4DRM3aUkd5x
mJuQTfVTXlrjlbmBcWhGeF/NOnasO277Y4Bmz643DLGoWEvKYiQxUFB7bg40u/yNgf9iZQhRlnbV
xTRcmk/chxvRocnyyjCNOqL++iDsamRzw4DfjPeEJlEPB7+nIRdP4p1EboYj408amNlxtucEZ33h
b0XdQo1VyPktqa27ehQXUtzTB/bJhHV7iiCYxGEWUQKtxfJNw1U74pWG/spJpsd6dLxxfrXJcHyK
WbLieUbU4s0vYwctrwaei65M4JVfyzMlwmiRdzQXMBqlBiOSagb22PbocrDQzCKRr4C10Umn18KW
2Gss2ryjX/92rcwG2ukN9+VYb2nE7TJDud8tPIoeaFmvtwhbFL0PlJzFs/DM/mjyvRkNkGeC7in+
iPVtU9UeJamHeU6yI2o+XLQJACeMQRsU1MEdQ6xzFTfp40A/Y+tOtHo7nepzjdyCmaZ7X/ta7RY2
XHetK79F7vcpdvU7X9abGn1AiaodN47Voy6A27YRZmLvE1u+DVb1w5bNeB+RN1AEHftnNkA1DGUk
7cXzQmzKZmoPpdPXnxLk9Viol0KOZWj0rn5cKtA9cCErJ8m3t8lclnOp18CvjlrMfHtSkabRSHEv
7fTiza+9jQB9rvKABTKfH6qE0NbIHT8d3+JNgj2XlXU02Cnd5fYPAznuIe4hic8VocVd7+2YYMbb
eU320ZVJwAKcwPci0aGf4B4phWZM3BCkpFqop36Mgjlf7HhHnGl9KAtasHokuRdm0SuZ2fLiwIQq
UpJJ6EEjZk65Ibdm2Ltw4yKLUYnhWidZFm9IpadLYE/jhXBm6B+Ode7HrLm2CFaIe1l+eFZcXkxJ
LOftUeXU5WXMxHvctDXR3NVyjm0Ot0fTQjjrRChMn4K/8gwa2y5GW+2gE2gFKB4pkY35KkY53VfP
I/YhJsl8zeWQIEtMA3NTeSV+hWwRr3Mbt9vGw8bexr69mcpkuraM72/2spLx6suS/kSI9dDYkfvZ
sV9JAvEJqap/tnJVX7yxwfw+gm1xwXda2WoqUDQDu2q5ykGPT1b6HVmi86Lt7GDPAdhRMlu2xQVK
YU8mgpTbTP+pVPGRUPkfGD/Q1UW9zk158fbUtmdGZtRfhTqrePqwzYJlLvGnHZBuNpFF+nXTR0wx
IO5oVM11sWHooJRGXU4aJ8prv4bqO7yC1pZ3RsJKSRvqq+eFpGj1Nqgp/gjtNBvH4TJuTXfVq+jL
YNvvhZiekecFuzitfgKZKQ4iMnazdMQZmtrVjvyKdAncu4Hd71I1szH0h0vLuOgSRMUdmfWETNXY
eO2KqtvSPXaNoCKt3nqL8b2fKZPcnWbKTfeUu4P2AFau8SVDK+9VTYquWpXKpeHXjANzvc37otvW
+OjAxsLl7wq6J8QCGFtYYMyS69c+h5gX+6wSpRlhPGc6tU3LWW+znpiCbqJhDtiPtuKooWq2WRp2
RQ9hO6ucJxJOcvSpzim9ooGM3qyuYRjPar8NXBQpsGLpjZbzF9Lw5mg6Z4Ls3SutLMp+aYSqM+Wb
n3u/iwZdFPfNQ8Hkpei7BtW7T0RgSk93cRzuA3N1RFg1HkckCGVC47kZjtZompD9fmB0qQ7Exz0k
NGQ3OEu6Y9e5YeeOh6xPvZ/jsavacFzG/rmS7YOfjO2udYx8N/b0PwFLuBuVDdYuyQJBpS3FQzPo
a2pjWy6qj4KW2gY7EXkuol6Z3p7ejxG7PA/RxByUTXgMco3vxQXEOMXBhKKvyK9T2f+cUkFfMspO
1uy9NYIRSeNlxmYCoAfGHaSgruH8MLfAIkhquusH4soG5amNRHuunfYztsx7WXXFo3bk3lJjfO18
8Tj3yUKjNo92LITzOSEqXpulyTyM+RP7v1XzON4btmee2qV7vvkJtC1ekWhWJ62pi2w7fUnbaiCV
2H3XNrxSXcOqtCvjlzNypyiSbE19CQLsNiM2PaZOWzKarLtS6y9yEvRFDfMqIHX+Mj7/fwWZSOGs
1u3/G2SyxjNWxNP+d4zJP/6n/8pmhEqCL932pLta6v/JMAmcf/M8shddnL3/TGa0zX9zBeATU3oQ
REmT45f/A2FiudBNbGyp/AWTuxbmuf/49//hh+z+5fn/xDj9ix3aMQNMrsJGtwfEiYXc/BeISSvc
tOmbODlLjeHcjp9qUepDtupk84RFb85y5+Bk0eH27HagHRW2ppkezTmrT4P45ai6Ot8O+FnR3t4e
okmrtyaB8pkqdkByWL+YPB1TnMfapIcbxGWLqd3ZMYr67XYEsYFmupoN/dkBYPi88slbMtP434GP
IBeLJ7kb3F48REWjkATGzZ3J2la2FEYlkMlwFigp/X554aTF/rAsdOOhd7oZEzPkw2CYfURBAklm
R5hY5+JLhx9OjpXEPZdloTt655UQ/43OK670EeNeflfhmY3K6EdXu+4urqI7rJkdaNC922XBhtqY
TB9yR7YS297OF9LdAE4Yz9KJSG2I6iGc6BxvdBxYx+Q0cAdGp4/Ehwn9XhosxnQLtqqL9D4PMihq
8XQQMnqY4uRLkB1GMz8tt1Nt/rbka9CJeU/umAw7mg0sfDT1pINje2FmyJiAAUq+wqDr4a1GyLXV
Ea0glHD7vrrUFoGTaZz+cVPvOSO87qTJUFGDDRfF8shvjB/9ej7R8AJ37TLJytbBEaE8Am/vAbly
5y/JQwz9WoX0ftb4Esaz2LV37szobYzgqSVkX4cg3x89qk6KWU2fMOtIoSHCQ2Fj3wwZr9ijrbFh
tXxdSnTwih0e927SfavnVPTLVydxLI+/p0BFpyIyKSZdvUPnku+63ARSjr+Z6TfBvbSNsEORL43X
lolDYm6ARk0hA1agHG0a7QvdDhtljMQlGfl5mZ5mHHzHHGPnJvPs16BoSfPVxske/GvR1saJj+bi
NRX9Gsf6PSzsKPpIi90o+HoNx3hUwxpCLAiXE4fJ5N21OSxpr+3cfdB7oLWzgSQl2yt3cU0QwRKX
82msZkA6K5BiEZhbU5mgQ/PCci67rWyQeTU5m79Ca+PBlHyYVDgnUKifU+8AKTeJYslX+qlwSxSM
O7ZcpMvDrdvERs7NEGvVGYfNL5U/zUmO9C0z54cFfvw2MZw3SKq8eumczRThXWWZ8W6YVkeZ2GrL
ap/dGDVEQisk0VxnPvFjJ8JG5ufa1dvet3/lKJ2/J92pa5xLbxdnG60m3qvszl5VJZ7/Gi/lJxoz
sYuUso/MW4hXrZ7pB6h9ZXcMVRC5NEY/n6SLgMCaDwDVir2TZNah8KjRuOc0CX1MbQ4ENCUVk5xZ
7gUE/kFFhIrn9X2FVU835KTqucONU1GZHPolfkSYvpeOu0dURBsTNi0tjxW0LhPzoAk9qT2JyK6C
alab4LLdjHQHmnfowLZDb6M6soKTkyfZVQr1QJJUFWJuUNZ4X8xvujOWg1O3BbPpI0rc+MXir19T
P70HV/TpDf6pG3tECYZ3VxX241RwIjNQGS61dH6Y9PjUAv3E7fiO7xSak63iMfZhMzjFih0TESd9
1ib7uOgQKdOUd5dtHMNMI9AGSVFJGyjvjfyAep1zw3kEQ7Y8DF33YQzJt9TOyHS0mf0uXVOd2sjf
V/wbRIf8IK+EvRd+U4IXQ4lrLAQeQOpeYH7FAHdBkUeFMhEmjXEIGfwP2txzH9S/omyO7iVBNhuE
y5JtCuVKi5d2W89LspMmO/FotkG3tsjtATAMfYmNiSz5na79dksf/6oZDjkLSEk7F5dloSmpIoYH
LsKUrO9+2AUxHlUQ/FaN/dE3acvGB2CFkvWDmC21Teig7hIGhQdrhGJE4bIrWdrQDLmnJO1hv87z
F3t3gM/1cowGrzuaRTWEpI9erdi6QIC1uBOR6qh6CVB61Hs/K84SgyTeKPnYknRrRccUNga+OHo0
3QyVsY7ne+Tjenn3JoQREY3f0F/8X+NMYg5u146k2rtkbB4bL26OaZX/agb1EyBLSisZB35lMPdP
5m+ezvywnX0iXvyJBzoiK2L5ahWoBdEiBu6EGxxqcLaIeDJng0BtPGbm+GeeqioUmX0du2DeK40b
LJ0aTLeLEZYTmwduLU+m/dJUlfPLG99dlX9oj4TdUQUOkV7cNdnQYBg2x9+aid1TifiRIY2/8wNg
iqUVXLoFF68tzO+qvaMleiVz5WxWSA8hebZTQSxUJM7CjSkN8xoFUBzsPLEakGo+JT0MPwuH6XAc
v5hJeay6jlWluJ8DsrfMZRa4jsx3q3vqrTYPXcweGxX0dciGC07lD0FpLWghbWOfKKBZWS8mIvl7
mSQszE121OwU955YU54obpVqRBhXzXdjJl/ZyqW7DYIx2kM9IDEHml6YuNMbMPUPRfN/yzyVbC0H
Olnaf6+AQIWVqT81sMrt4rK71cIb0bqk+05Uew8VIhe/i7cCjTqgaRxteKNJFxLqw/JkenFcimLi
AkA1o45vyVDfwZgbtk7QNPeKFAaYT5G6jkEeOuNw8sldfqzEWCAg5Gv16Lf05UrzTr1s59LBdLNu
ODv2sg48sVlltbOqklYv/RrCsGozuNfi2U/Ofs2QFFZGcjZlfjJ6C+NwHNR3tdeytXK6Y9PGeJNJ
w6PRa75DPf2wFGD9uStD0yL0YMpwoVaZ9TNBiue2zr3R1XQOsYCWNTY9SVThKuY7eb3xDGbxceQ0
gipxMduOy1h1xs8g3Vr2aLwGZvoQW0NMoKe+Rzed60WfA6VmGoj+miS7fGQ1F68th+AYxylU6rL7
4K7j7EviYnd4sZn3Okw4W3MxNnqBEGwxgGfZjB8qlANd3W9APKMnbSdnY7LPLXU+7k2j7PaDu4Z5
dN+jhdyzdvbUuXXEb6WpM6KlPKbweA4O86oGMSBOL988OXGxhE4Bw67xS/K9yUZ/FAiiEcjlbxMJ
Eyv/VGw9aUboH8slZGfM7MdbsruMzNAdEi4aoB8GvW1e5bztAthhShjxe+e0pE0EBzv2LIRWFJFt
hbfcM5MwKxB4cnmtKO0RnVu1nExidpnz0pfoCiJAYGfd2cRiI7BS3AVrjDq9yqhIR5k9VbWE2ook
0gTrAodjXyDLow516eWTEQIs6dgNloAtKdDSK3kxp4gtrGP/QtteIXpAze5QsfTOK+enDAGkpZvZ
NbMd8IEzuiu4B2MvTty8OTMsvWskNDjIQnRLm6M1mMklsKAKFH1DAWPI33FGMkEh3O+2tpvd1Ha7
qczGUxNPu7gc2JQz/gJHRzKeXSUo0+gwWASshYrPExU+5up16cTpv8Gh92DV9vdJcq4ou70sATC9
InO+l/46mCOv+FWbCcPUntvj7WkDdX6DWb7gJm9yBwmCRzQ88oSj6ETfBRt4issnzasXs7XLfeGp
5W401/U7D2gk2iuNwmV0aY/Vc2OtjJYMsdUwNO9FjAzOrZ3QafRMcdyRym2W11RTsMPxQKjQ7Jrm
CSYVkr/SS/ZORudMsU1B/Zxe3NJ7FOwxtpHRwlXnKy9SVu6iVhEnIeObpnCvS6QemKN+qw274yZs
2Bcx7pgpNz4GMH8k3dlzsV56aXboEMJsAsJVSV/OfkzpEm3ha2H8mtBz54G82EK7eGvrhyAZiP4J
CnfnYsOz+pxmXd9cXUWqV9fcxZPbhFlnHcC6sv/wyPGTjGaXHP1mRjz9HJBQjKT2pZqsKBSJRdgX
aVQa0uPdmOGL77L2YHv846SGSF8+A+/57FRwoqH+OWOjB6eRkOFUYUutJGCSkWV0EuSYBqm1H+pk
t9Ay5pVeW+Z596bgjfhLgXpn4TTrunCJvydYaHGeb9OIHQwbhw+oOemhw6u6lXo4sDT+VC1+q1wU
l7YAU029dLL0VNCzLt2z7dRHxK3Eth6SePjpIKi7kq/Wb6Mk3aQIgF6MdPiVB/SPJkdpLM7PA5F0
74kDtU8lvzpjMvd90053y5LifpMXOZ8RFAAo6T8DmK3AdB/MJVBXD8hrNRhgyVYLUAuYY9ssHwPf
GuNWoFpTVv6JQzMdrnznUENM1CJBQ/6Q9rimE7/BRyHlPifVFiXpHqI4pxLGfnMkCbSV8al1FUym
Pg75wqHkx1ghXPSnoyEBNLusjM3QvcU1CaxODdCSizQpwXXImfNoCZ69BExLzLwgbRbuAx64PVvM
B9vvngGsMQucAvurSJ2wSqsQxlr5S6Zq6w6CS7tuGircEpkJAnksNAj2xoyshIl8cPXQapm/ovph
gXZ4/7Uw2rM1DTjzZXRCAeKEbWlSK/O5bCVX924Bn03qlKgOGaQeUHUPtTu+9ApdINt99O0mYeTZ
ZB27gtvqXOmHaVw+rbp4nMwVIUiAIbhNWpnkDG7zqlwLq65Ebl5yOYoFDLmaNti4nyQkF3QQ+Xvh
Mcp12dxPtsTU5syE03jDaRpqd69sZzrQtyT3l3mEthRihGgcT0Yux00gfna+n3OdFn9Scm0S5h9X
MSCdZbNNlUlvrk9ldxqi4RV1q3tpbVSQSbambwCBi6kLkBOu1vyiybcWSVVo7xmO1t1v+thuyDQ8
JKHzRRFsQegkuvLMF1hxajoAQVk31yZNttPYvsP2VGHAOrDH7m/thTmIq09oGbq67dCsSpc1VTT3
7BBQ9EZ16lvrtmq7GBgRDFO+JBobZTd4GMY8kos9j1rHoMSiq7+JeW18bcPvTok3urf2ycMY0CK1
jmxFMccWxgzp6xoJNmsWkzronUMvM7Rr9kXaEDhGhT6NHoTeuhHqbDGVjNiy7uzNPRSYzGRzXomG
iS9JF7WGHeGUb7JSv1FzuAyoZrbHSH3zCQS6n35J6aR0HPRdPHJulxVXm0mq2cZuaxuPGP889bc7
04QtKd4a7xY1xVsoYzAduPK/oSwZUFJR3M81rrv2wfBf1YgDjcwxUqxE/1i6Up4b05Bn1il4crfn
S19Z59uj26EmLK0HeeG7HXmMxlPTVsSdGLSSb4fGacS5Wg+3pyzeYmuCCMI4lctzvR6SfLS5HbXJ
veu66UHaCTl+efBI9nB0uv22bn0JtwPDu+484C3954swtRmjfZddOHnRwp9xuD363552Y7upSqM7
eesLNAvHPHfeV2WW4nR7cvvxJMlNQ6712wQstKMEYes9LxRO64u9PbIGeEiU+XsMtci6bz/DfYqs
TMVYJvnQUAWidlwfWWlpbwV69a3dp/6ZKJWBWsTy0nOfPGpNFrynmT/OhqmPfVuGDQvPuVoPt0cB
/bm/HrV8Tbe/oSkAZChbIo3d0ZYbqll9pmeiz1YHIWswq3EH2ZxZ/ZISVGOt/980gX5aySSkuZlH
HEWMWZvhvICD/eswkduV89n81w8H7iicJbiA2es+Gm2G1cH0BspIHgXr4e+flVTrR7w86xxzPGtX
/OOQGwMB3b56ndy13eaJ5xg0HpHEQFuGZBTMnQe1kxMgrr8PIjfrM0V2fSb7bNz5ZtwR9ueqkwga
ZJNGVh9nbs9nRDEQZKjROaERQNqtwXCmICeOwotYtPWpkTGZDfpbwhcdwrRwR1wH9nwS7icQ/PFs
ksZ5aMC3IKsdz8xOx/Pt536F/pE+6ECit78420qveqV57pkpeWzhmzzoOZ8zTQx58SnSKx6z/pxN
Tt4da5X2yIj9lFQmhM6INfT570O+2skzl5SYaiqfbj/n9+OMCWAULqO5jVcYDKys7lyXZkIXD8jW
PIv6EFcwGh2is9M6QUO7etX/PpTrL+1sjXP69sNHa/0XBGLzs1r/wWZ9Ff2M4IL+H89bA2YogbIt
wS7Va4UaGH5WQLA7cbKxxzLpMWC3TLZJZWlitYqBtiT6PSANkVQGcJaJsL8PU4O+NxvpiyzuT2yh
wcZLUTJmxjUaupPfQmwxohkDesYc1zHwmYxVQ9KOE32ijHuKk/YwmIOz76FOAof4NhflGAKJNlSK
bofhOEO8ia10o69gtZlSuu6v1HjBvNOEU5EEWwjm77MT31mpjeOWap0g2zHYF/OvQuEZ8rmOoZAF
+NUZphk28ZjxxlzjeUk4ZtNwTG1Aaq5/NmSBYdDK32OfaA4UbkFGTLLu8el1sOdZUjE21b5FbKT+
Q0nXn3qHqtTI3lUGhc1NWS9J7ctnZ2eDEti6a7tcEmdBXPKwhzHaP6QV/6wPdYwuZXW1JsJPi2bM
9mlbupt8HDYmTrupt35pa9yQFcl+AgEOr9z4tE3Oi2p2PS4t5EoRosphRK3DrPTLyN+7wltAnLiY
sXI2XBIZOdQcA+i5d+qCFKQIPNBNlrfu1SvbU5YO70E5XIe2ms8YpCnleWcEPzX9Y9eTY2ZYb9gL
8GtTLBej8a2yylejr9DD6nWXWQJDNSIHgQikcge97OcQFBqDJ2KHc1G233Di9md69/Q2DHnyhPjs
oeltPFd6YVVO8hSP76ke21c6WRtXMksMEM0EObD2JsqfpthZjfIIojzubzhYptAT/cfgAOvsGxpQ
2v1iYJP/AED2SfQcwcte8kMvnoJ4ZKBEGvkyjLifkFCVP/jAv2EjDRmGkhgnAahZ1SEe5C9y716Y
+xHkBMI7jh6XCBbm1NP3DIRz0EBYctoSm8md1KHFQpQVts8K3nMPTqsgpP3+UI7HyMSahUrLPFiV
lx0Ce0wZ3Lfkj03xb0JwnY1FQc5sYe2uDTi84MkJmRFA2LOzM2uG5yvL1E6bndUFb+wQps08scXU
1Aiq+06v4Ps4pZCDHIRopCKzWbJWzamqHkkKU3Q5OvNo+UxD5uRtaJHbdcTAYkCsK0CGyaUQj+0z
FBuk7wRGUIJ/Lpav927NlJFhM41QhLRTNWJdZf7sSLJt2iuXFmcX8L90xh0SO86nXajiWDLmLdyF
km16N0Vh7+NBf4+MPt8Zjpmzt+c069KEzkVK4VNhn03Kz5gvhn24s6tiJCqpNmnbsGPs/PTUlsy0
y3mBa9SsQ6giel1mXmkEK3cvPGBOwkmuXFybdZSRe73GDD0jTAFmjNO2Jj4LOrhX9Omz/VgTJrqz
vBjlEh83vRjrbDb+F1Z58y6qhpLtufNQSySHThoxZKfVNxM4e2nS7zMWa2hfOIQE1KlYEYuUgOsX
kfnhptl3Gtvg5+IVoF6fal/EF9ZWwgI1tiXebKvd0JjY2iVujRoPYFbPvffgEP22xlO/os9TbE1+
GQb/jRIL0dJEzBx3r11nWu7ez42fjl0QczeYf9qx244LEqpKjcseABaSBbt4dceR2JoMxyhJNn3o
2TAnimg15Q/0n/Fgsmatkcg0upGuF/UDzswcJ36duG9jpuWjeewaPDCceVENU6CquhgHqvuFJ/+t
nPIdeFT4Zw1xjbHfHBvHLrdl5gw7NZcYjFnYZY6TkWT60Iq5nZJa+wlwdtj7er6TlnPPgoUYWLG5
kVbP76Y1yebyPsnfnQFdl9s273JJozNU5X2DoZD+rFrexwHJBnJ6OmuLc2qle1/NFi1aucciNh/z
NR5PBe8ZpFjI9ja+NKw+9EOKwzyrK1ZV4hQpP9G6Q9Waf8RQiA6rUWmTD+4rhec3M7EM2ljTwQu4
/2MUDwetCX8q4PkpDHBm8K2P5nSLXU5wzYzvSVTTTfbO5mixGamRLXiz9zLaIlxm82DLmVxL5jFs
+JyarXL1VeXDN9SOOSKYNWNq+AJKKdnXimdCh0u6I8amaKJ2W1TxeDeY/UNX5L9pBtqDu01WrtVg
0xdjbgnvq4rUKV1/dvuD20GtGJtipcykcf5OX5NY1YUq5XZo8IxTACG9LhLaYriXj8q1VwPbxgza
56LoxgOJmFgXAUKRj+pCzz/fDriNAVytT+dIR2t8jCLiOxK7eiLLPdioWjJa6Y0BVrCNpJrBhE+A
aq9g5ih6kozpgNkx/mw2ESO/mxbKs7vpmEfZtci58UBwfkgmbuNBKnyxLcd2OtdQ7DPTnKnw1XSe
ghEpGo3bVfRLz9P3OioUiljXA/+SdtXp9vOGAKgDGAE29f5TQ/segw/jSZU9j5F2yT8ugrPlEmSO
o2TSjjrXsqdTWCzsShllnTyfQsjtUEXl2kFqa1TlRhLhF84m0jxr8fPLIvriYscjHRG2V/GswACP
rkYZHVcOeps1MkpCw7Njyk53Pdwe3Q5jmrOluj0ksg/S1X5IzOxSEnF2mTJLMB8Wv+seGN7sc23n
NgXcTDhmSLfsV2ymLYF3bnMGV9qeb0/Z6qFnNfQReBH9j/U78m44stujYcGOBj+umbwG5Arqy6WF
QeJ73kzDXpE6y+YPRze/yp5KeudY2xc+DoLOnsxCGQfLdotjGjnQCykD/z5YhMacO+SrObBvHt7+
ZCYAPpLsF7IsKS6Jxn4zlAora/2ZrefkbE4N7l/VXtHiog77+2fa7a5wPFIuVHZ+7qLj/YQRclzP
brH+tdsj5tEaVu37CO8da/VknYsh5koAornqG27Ax9tBrFuEZbGzfAP5bhdYBb2ZdRfxLxBIJ0V9
Lsaq3nVjpy5yMA5pSZ9apS2JFfTzzkZ3KCOM3Cpo6eVZk7eVdePTbV7LeltHMcqtlnNsLfVvB0/1
wV7G3n2xbua08n9D20123NZPHqP53koowynhSsW5U61luBd3eChMbAxq1XQwsAOLNq1YtL72vK1w
Z3cjS1Jy/z4EvpkfRcwWtkwAP/K54sdRxp8bO9FYqYm3w994RasJHACKnKOOTvz9pPr7bEVO/qUW
6ZsQQEJ9JEFh8cwtIDZ51K69HdY9YrHuFgOy2rdzTB/39kXEq84tX1YKX9d6LjHq9NkTijSG+JTk
dYWI2G9L59JY4qIZAdGghBB/QEJWYKFa6KdiwPwroDCuq+HQz/axX+loRR09R0FQ7m+/ZywK2D5Q
8Fjyui7CGWqNT9pfGOd4PbU6yVSWY2te7GCT6k2w7W0jZDheOGTVRzdwhVnrqWEqh7qVUG0wzhZA
OW7w52b909tTu2z1wQJ7qNdNHtTtchdZprkZF5uF0lrVIkHSKO4c4DSHbmEylDB48geawlb/w/1P
7s5juXEty6K/0lHjxgt4M6gJCZIgKVHeThAyKXjv8fW9cFmvlC8rqyJq2hMKoBcIc+85e6+tTrfx
HGM8WmahAlKagkXgrLSsQzqg5llHbIu+6I5WSlRJSVlBSHDGfAxJJF2+YrHsn3WD7JTuASmDfLmw
eib3uAYQtJwpUorDa5TQl1bDT4hNMKaNIqCmuOvmCuQjHwL9U9uHpifecsIl9I93F+tyQgTt8tm0
qqp/AamKO/tea9a5Pt9IXfIaBtrOHEJ71/SodamkclpiD1Fwjc6S54/LyWW5r9bNCtKwjvxh+Y91
qwPeKbZDLDXPs67YOJjHlbw8GF7kiHEOVtqZh7Zp1kj+tfOxKb4iinT8xTiEXLQgjC0z+90nDjRd
yiNNNQU7cymlLGuQkz/JqegBq4EZ9WkfrnWQymv4lhwqy9cSx4tYFTcCQjp0YecCjWYEtDxlnKRq
q4E5chrjFOgp6hJ+3dhCz8wFMkT7vU0iJoH90O37LMN/DRqZgTD98HJ65gqGo9nMwFMn9Q1J3MAX
7rSOtFkn6U5KrjB9CFC5MqdxR2otpEzVl30kXzOCoBjJmUtN29StezILowo1K3F43a5SQo5B0E0F
W1Ut+4+SuuaqcLJbu1SfcWi+mKl9qkrFcZlREldZkittGcZFGs/zrozRNMoybqAFYGaVL0ZHyERl
yLeSQaZzRnrHGhcQbJPsNXBghHS9mm3SMlrnoU/Hlcpir9kJcA/9oZuOWuVfFrggC9UYoEF3p3hI
X4sm5WSrX0K6yVdED39Qjm9ue2qVfUoY8RhOt6kPSILxGLF0ZF0CL7WqBUuECcStU/OSMv21HRPC
Y90ogNI3pZ6QLGhGV+MSlR4Bxt3Yk77RVCbGDFIZqLTDvqyLD47IeYXCt1+pkW9zZSYmu4mBbtoN
8ge6BfkRextJPVoOL63q3gv52rB8/SP064nWxNLiKRij9lmAoUZ+DHTpyqFwsYmRLu/Nof1SBIAA
gsBYNaBICsnZioORovPifiB8NK/l3WDaO3EWcWrYcGuxmIwB/vBpjwwBRQEeKCgiswRPOncOI8L/
cyTM/1+JpmWTM/AfJJpF3r7lb39VaIrX/Bk0J+t/oKE3l8APhU6A/lPQHBl0sqEolqzpUFQVmU/K
i7oN//43kTZHNpCsmrZh6KgL/inV1PU/NHjKDk5y5JWmqf9XaXOqpvAFfspNMGTDlE2Fg1TTDFu1
9V9zE8q5SOBzTeGVOS26IQYRMpE8HpaEcQEC7Occiwf2lWPW2fEm7aNXu7Epw0JPRB4QUlQPjx0V
ky0SiNjt8i97mciWrfGi2u2tXtbx2uqJTJh6ZMjKkgfXOuzMlUU7vLiB8kdvkjA7Ls7w65OpfZ/n
lJzOeN4oEYTkpNZewgQIm5rvTD1rr9Jkkm9C5FDI9FaJhCMxJVFlZWCAUFJ9ZPZDcM3ANFVLrqt5
fpSM7EmbpGhXfDH8ZXhW72p76Ux0tH5DILC7Kh0JF/LTXcDLmORQ0aDG/YwMD4igNX2OOh1Ctt6a
KMvAm3t7JeskVk3wXYL+DcxFcpMRDtA5NZ0RxqoXlop9qw8ZHsz4R9NuClzkcyR8ONFnhasm79Ni
6xj48XsXfou8k21gbSP1UXQuG1ArCUyDYtypJWYCIzEPcgjDKcQTv9IJPjE4b1AB6LoL4HVlsOjV
JCSUyORt4HTJRgW67MbqdA0iJE9H46rKCaqCPee2emCvI825kyLQznMtX7d9AatHytv1nIQF5JM7
pkj1RlIMiP96+qzURKBVYKOVDs0XPdpgi0iI1maJugxkxVaLmxfS52jkYNPd5DiYVQcGRFmRImKD
1ldoIGVkyG0jk+lZwBZIIVEONDJeAd/fkkymb9U4k7mAczFheEKbb57DNYa8q2oI6yPoJvptEsr3
zNZdCtth6+je1PMexIY/WiVREpmVOW6Yqm9MZkbSDtDHxiFgxyTMXZn8cI8glOWHHU+SVuHCmBHD
RAwEkRKiMRmJ0oksJISmfJnNCIyCmIlkYr3C0FlgoAEx9lOL3uQUVgElb618y1q0ZBJnfNQJRAgq
9SLPmc3tqF1oKqS+oGRqBhYb/ztXg1T9cuBh7WEhPssRBcx6ZK62gPzGIo5crVZpp5sBKQWYDT4S
qcWBkoPZN8Mi3+kgBy6AtiwVG/XGKZLcDfHwgKx59EMnPSKnRXkZcamDt+xKcQbCv1GQgEIRHKPb
sSFYL4w3lf5hYKsN286V6ytrYZ0HpO4haFqHGce3pbi0xOn2E98U1nqyJzDjiUlIuCoJ0sYg7eOK
zElh1603qF2fdBvltTwr+H9QVy5zqmYawZNNxg8rHy81Oee9icahNNB1Kyz27OpA3dd9o9D4Yw6x
VRYHo1OWnlQVi72KlMFmVSvMkhT8zmje9hYx19cIsakZ5y1DDqTIkMs2dUQH0A+xZcx51rld6vGr
ZUuUPQ3jqm4A6CFMo4WP5QiEnrblDLz2LeOTLZ4zRVaVYzLQlkLRoNj8ti1yB5iJeFp0GGz6pg48
zTdVHC2Fekyi4Y1u17ZouhGWZhSvZrPJ1qYMpAT4PSXUvhj2KHCfSyc8yYVdu+Gi8OrpB+IMAaao
Qz5ybbLesOWH65Se+tQ2xDNiHt6VDnLQzh/gizqMl9LnoFDYw/JR21UdBih5FUoxOJJmAtVEeDb8
BPq97Za8sTdby26TNHwz8ugqJxT0SrJwVQ8+Wh7GZTdxN12GDxHcE+I7XMz+7Xqk905halcNTbEF
JmfvVBK426mDiKFP0B1HemqU/VMSMmI1oRTP5CvvCF5k6jehV0rnoT5EtFIOqRM2ByZJ6c4J5OP3
XeIZ5HvKKp0q8ZrzY8sLf1pHrFeDB6SQGEN1IiGCeo9YohV0PUvmp4Y3IA41ZSdG52JujNmA8fEy
Hhc3SW1mG8J4voAr0IOqrGbcTY1zhS0hhQRUMFocDY4FGxpcMzd7wgv6Ve8PzroK9YuZE7VrhhZw
cyyCp5CimzzLOMWY1iDfA+BtC2yzWBQ3TVlT0+ZfWosZobjBcJ8dYM3kh+/7lHZU3DxEYUDWCkNF
LqMD02W6SZwJ47m+JQOJnjA9k0Cd7ws7X8rn9mk2yAFuohQvaXclSxqd2+WmNAKVUky475oMLVet
JAd00+xXyQFhyrUZBE+tn5E6F7QoPRjaIymwW9vZa8hFUkqHQebVibppleWXMxS4v21wNwIhldfi
PmTY/JoUYvZD+5BR0icW0LWTZvKCLPJMMiG342i/tUzK2lirjkAxvsCnGhvJpo8dW82VscxlxNxf
+Dtk68TEf97rmpQXnpjPWOqHQ5SXBx1oIZrOqOtDYxXA3jyIGwdm4qGjlEd8wrKotJweITK2mwrz
kyehAq1ak+D0EWb+kGDHK/WCM24gMWYVU/B2qSFqsJ4P+o1ljHd49nrE/4cQX9UqMkNUz4p8gV4F
jaXVv8oKdMCshVtPvMFWThUvyyFDZMOSJKEzfe99sjLPe4Amd+O61fuIZAKKOuKTvm9+uU8Nupq6
DN78bCDDbyOqI1kTj+sZDuVabKU6Qr6cRdWP79qIWBJzvV/u48pYb5E+3vZL81XczGjWUTBTkozn
AkI4FUo6lLQlSn0wx3KXOXiWl0qMMPaJG82PDBpM6nOejKnYHeYlQCTQ8SRXsvqlTir5CkHny7m/
G+wpCt9DUjqkcWG9V8vuPS5FEHvBrn+vggYFfS4eGa2xhj0siiEC2D0L+rw1JcU/niEeqyV9i+c6
jNcNtZPvd+rzPnNNFd+CeDdtOfzE0vltzh+xfAOx9NPHiPUu6x5sLKHItv58ilgSb5OJr/P9Ud/P
EfcVVAn1SbKDHdCS118e/Ler4oFf3vP8Vc8fJx4/3yG22U//xk+L4lmoUGZGICNJXGktFefN+f3W
Pz39t//J7x//7VN/96WtDOI+1WP09QzMK60Jj6Meh8diUkYksbKy82uCKMQDPg16xPrLc7JgMREV
y6JYN7IHDhIO+dC4s5q02gYzCgA7Xdjyv19sSoZ4SG9VUiZw1ih0Rl1tXFr71lIDJqeEmp54qVgX
N0qY96R6UZZQelgFJfg3t2zGbqVXx5yG6FbXZzzBjYrNmMvoRu971BSpmW3NpVY1ibKVzoUILVZ5
ZWXVQYD3i+Ucbi+7nFgdIxlE8ve6uFOA7cXSLy8phrT1+pZh0VKdEzfoTorzkppge9JjxgHOkrgg
3qQQMQhisSeXiRb08vHncASx+NO9KH6fc4MBidlM1QFDpbaxi+rFxJRPjZjSTBdL6b7tl9CQ2Hak
zZioD1EfvgWqyTxoORrFjQgqiBkMrwzfiTfqlL7nkwpSilaYPI/HRC9pqTqdJwD/ykgJuHfWpV22
blgEG/w6nFvbT/rkGdE6vCsT0+z81j5BbbZu7c1o+JwH57oCn7kS/4efmHf+0vw/c/3FfWIzcO61
9rzu+/sBJidpDfXV6nsrlqioE/q5FD5p/YDQMaB/ClENI6XnXpG1TTmjTjk/RV9+4FpLn8tRMTZy
nWIXnJZzoCyNFbGqcM587Xas4x1DgtFtscplcTp641KrVzuCeBFog9RNcTW64ls6SXuqNQjc4iuI
7+WbEZQw9WrW8pbRm3ZzfuI/f1qxmnfdRwxGbYUHg3pKEVP/FJ/SLVeofvk84hX418R6IsrRSuaV
RTJBUmwGGdYMAojJaPPhsiMX0xMaIHsZ+wyLJIh94asMs+z8+4pfohFv/dcfJrK1H2kPY31yahdv
lMNRYmnobwqqhHbv44vhWlqyycQvI3brQO7JgGF64Rf/yL8Qj4kbEcbwvSr+1/MOvey/v1sVTxZP
EY9+v/aXt2rzfmTscSkOObGviS8jVs+hGd/rYul85xxRfSOBIT3/XgFsB0+eDSr6XKTExzLX5EgW
iyRbcqidF8XxLb4NI78/D0DgMwwlvr9yUOYg9RgnSk53LxIw4qV9EEq+NG/EYULZpMBfNemvYHLK
HfrqBCNLGMob8fTzor8cKBBDjY4xBUQ7+j3LniqWvm++75tmFAeTom5KJaIb+ec5SfxP4qbtl1AQ
sYjSg68sFs/fvpzHKyO+HIs23cIbu2qKad6S7Q28tkppNZr6uy2+iF4fkGjLe7GxneXEJZa+t/33
fVYBOAHgjnQOrBEPiI/83WvFfd8/4/ebfr/fL6+N8ocuQakotoU4cXZWWOeeWBdHHls8aY9i/fzl
iZijkCKhoxXvJX7T733Lmd+gBFBGFRsew/N0Dm8Jv4Nofr8o3uJ8qhpxG3t2mbrp0toS2T7iXCJW
xZK473tV3Gcuo+D/6nniyYP/MSh1vhefLw4Uau3stt/HzDkL57wzi3sdYgdm5DN/Hndi6fwssfjr
+k/v+tOzfv2AX18lKWiGW/NemWUQPMvmFJcRsSRe+7v7vp8iHlXFKFAsft+In+Z7VSyJ1/3bdy0V
my3y/RLxxF8+6nf3/fKuv3xSsJzwR3lTL90VccySq4iVBdqwONa/b2ZbK5H1LdeT7zvF0vd987nr
tzynajWO9vMzxelWvPn3U396RCyiPuiJI1A5JS/nLpB/aOK+D5Sf1s+L4rj66V6xLp7/8+FJhMCI
BqMDuEJJj8Fx9YEDzVRl/TqdyXwzA6Js89LZYV2R187wkIy5tpabTn7gdALJZCytG+rCBdbqrnoo
yWPQgdCtZnq7L7mee2alSQ+q4pPboRaVq/r9XRKXeHRr8LAyGev7CIGgbBq3+RjTsdZw59OEKS9m
AjlcK2jjfabD9bUiyo3USZCKINix+6zaDRbVOgIUSBBbznG//sPn08lMXmq3TKoWJwIWfDaauLyK
C+v3zTkJ6Xv9fMkV6797+i/3iUu3uO/8Cb973fkTBsJOiHeQZeg8Yki33Ngix+p7Hfs5kxhK54vq
cDl+l/VhObjOd/728V9eDmZ/ci3TAp/WEmazFi/PbCuPr8Qz+6SiqztWN+KBSRyCv1+MgjRYG2nx
oUS1ucYLQ1sKPkE6tLh7I3Kb4yH8gBbZSSU/NMEmsW4BOnzGEKRvo6b2KNhZhwG34Jp5FD3oVn9s
SmDOEBLt0TlpOVIhOy5fbXCAapMZ9PWMWyRdH9BejHXE6XkTMfT3hoVF3cxIafUoH1YwLxu3o6Po
Ssid4Cp0zboyMtR3cUtdkzrjrpW6Y/1qBqGBboGRIVivlo+4DlIZrf+A4TKdCIGNZiRfYJYhlqNa
drDirhUjORJnm3lc4p8TAgfcqLAMV5L8R7PrXoJwJHs7zVTXoAU5UmejykcwTU4hfFVBAMPnPNUr
xyL+3BpHjUrBdOrDgCoFUC1Khlmx9ZMAGhVFi6lkiV4m2hnI6kEDWlxv/JRo5+JTgoSuSyTNzn27
Ixf8C/QmeZuSGm3KkG+eGo+pqU8wBpmCl4V13YfxG1bMwAN1sKZMgNTNf+rM6obQCsQMEdm7JlsV
4OtafdfIMDt1E+F1TiVvjdjYWrUP6S3LP0Hp7g2pX1Dh47hlktxtpiS/JrrKuWLe92E5oYSX17I9
Cxz4vHQzlQFVU4qPAgQvdd4cFA3OkmY2Y5i3MGcD4jqo3KTEkJGmYDbQ2Irc9NJaR9PRI+Mb5Xo7
FAnDT5oIjo3uWClD4obBGvZAUUky3GWKXrsafj2Yd9odGmqbRPdKdy2IiXXVPDizr7mWFTjoI527
eGwn4pSa6CY2uucwjHcJWo37Alst3ArlHgUUvGAVdjEnKBKyFf8yn8EZdgHhAnB8RTv5mNdEp+W9
YqyB4u1sp3qbsiXWZU5UVGK6jQMyay4sBY2ZKeUvnU2wFJGQNMChDifA16npPWST8sbsk1klJvVt
3vTe6Nc+/+5I0TmnzNQRj54p/bs5pCS66tgCUsm8qLRhq1l4kJezP7ASznrUm2jUrtOcFPYpzS/q
LtiFutLt2wEIn7anuyhtiJR/Qf05bhMKrFUH1P1KbwE+pSa9CniYaF+XzCSiJ1LFvNcxoM2gHKxS
Cd8nTX6PyzG/q/skPuRG0bpmobjscsqpnaiV02/BVDAcnTmy74ZUubAGZiq+XqKzDi7GOm+8weC6
UtBh69Qi2E3dj8CK8msy1D5tZfDIrCW7oi5ozoF3m+oQm/Bwp3by+2zm6iVnioQKAvpiLkMvyUiM
lYrucVNX1XMaG5AOHRJCsEYyOSRQedFvJF34NrfIxRwtPTgFKmeykp6LrVog/0rM5tUcaCXEE8GN
FpnTrXphDuqrZEPvKySkmg5i6uZ2Kj/yyghvYplk6bIkJTNoaopNIVHUWl1fEFnbIloawMWZ7CTU
iKcICJwjWR+KH5KlJmXJlWlgLDA1IOcFmYCabN1PgZ65SqMWm8IfMbnBZXYazhiqzD4by3hQl15i
Wmbg7krnM6PUlo3DrvSnmWCs/MaqkiPlWMTf1j7BypUo6ZMTcTXsVzahUziNaunODvgMp/YKlbpn
bhg7XUtuVBtPSB2duPyZ8N9WZkXmDL8jnNq7Qq7VDzRxsOKfBgQSOM5DeTuk/rpJ2ZCSkh6HGM9B
zce55LSpRv/kkOK2TadpMwLsQbnVXWdGdhwwzGw0aQadUGahZ+vI94kTtCBaaQBeLeOxNwr5UPlP
cEhczGsbRGuPZLQgcnCsAe28erRrLNF67N+ofrQpaj/e2l3buMNckri9FMlliY1QKJc2CSLYusaT
Pkq+G+kNV4iJ6xJ4znlNA2C6YDyDs7H+0gvd9KoeOEeIrc0HPtuDlmUGD1xan/N9W9eQxIcu31c6
M0JTBZAvKRzlQaE4qxQbJFoocztVw0BAeVvhqK61bUnTJnIAfkcdSrB4wZdx5ucIBDnLi4Jui+mL
s4ul05Qd9RYYwkvZ0jNVa1pBhAF+SUH7Ecz9DAflph80BNxFT1RBDXtGT9Czo5bLjTC41GbAxnJZ
oQtPkmMnaQdtequaUjql6szuEqaXgyTh7wGPuacptyoMlLQo5HcpWS0UChCwZFBT+54ExrZujnZg
Ibam3v/E+fFoOlmwDmR21HzScdNxslIVaaFPJrdU5t02K0hfYYu5iebEOy0JX2OlOIFQwkHRDAlv
WcwravmXqtRfz218dGpOb51vvjNj3jUVxVonuqQpDoY8NtF6J1yNJD+4VE2V1KbKPvmyFK21eg5X
Xa/QrTLHGyMywh3qWP6tYva0PHeOB6WkFzxyOALhfEgVti4JwEAifHR8WvQkN4O9Sd98n66+NGNZ
HhEIIzjsvGh67OEJrXuseGkSwUUyb0jK2dGYSxCAbSkeacjjpwtn4BCvbFCe09K9GbtXutscoD5v
VIAP8fyUML5MeUimsL0JfIDdaqEC7xv2XcoWAia0rZ0xPioykmHJ39TlxTA2zm0QBcO+1ldQBEnf
NPOI0UC/GrKicH1n8GIZWjUd5RSzQhzAWjFJf2sHLXG5Qh2AVrbrIWU83hsJZNyowAqZjRtydjj1
zdFdp04I6zOT0XQl0cPMnWmlSE2AsZLM5qaqHnzl2prTUzLAgbFeNWdOCEjuKW1hG9KWoHLZHJfC
D2m5eRiXyPUgvlejtDQtu6PRq/K6TI66RIpbYu0CjUAsNZVqrLnNCxatVVVr8z1Ks+uowdqe491H
FA6giWvXjvAlfAK28YKtAY9SeRwkIg7SEf+oRtiNF/XDo92EnmLl1b6N63FtWsnMRW7vo6iisx92
e8ecXMMJGDBHoYXe/TrsUJIzbiodAiCVcr7FF05lOA0lHQSvfCJgZzz5Q7V1EppPasxwv57eqLT5
q94IP8t8xuBm+Rv6tWyJSNmG+4KIc34gjNmZ7JbaHSoJm9QsQwJTwgU1JfEiAH7tVuV84KpEJ7ir
OASjaeVnzXOP+gJLSvliG+TndJaykhsbYHr4lU3JC0oT7KzUJS7qvL1FM+9sQ6M3vDGw38MsuTcy
4rYRxMir1sKL0qTY0APFuAutp4z5D+1obAF1WpobpYwuMgOm5qsVhNUu6igHE+YpgRy8QGz/Kk8A
apuCcQtBXmuFs2kBffk26pujVczwN/yArj3m4WjipExWaepOikXXd+jXSocnKrtWNS3eD0P3aE/2
V12ZyrrMTG3t9CQmh9NljwwgqasQbHA77eCQD+GiLE+6ch9J145qVmsknZQNVQA7VlcyOcX/ADJg
rzaOccHkgjlD1lNdPoz8VF5KcMBWes4HlYF64RRHNaKZntloPA39LuLsYNl7zugP2Wy7MNqmo1xf
J6NMOlpGfmanf4FGg+WCBAhRc7zO9EtC40l2KHuMDr2zJQHJNRdDQmE4wLB8/yQ3vboKKiyvDLsj
+p1z1A27PK5qVw5J4QkiOdqAv+UMxMlPa4brbhwPDuMgRlXpbm4mhH5+wH7vDAzCE5m87A6EdSt7
Y5zpNxBtEL3QCA09LL4vYElORJfXpzbHUz+GtYS+U9nCGdiaYUlgIRNoxZZzKHXjVm+XqclAgvZk
v2aZSoNQS2CnmHbF3m8/AJ50J0YAo1/exkDAC0VHoorGstPGkmJsE7upOVykkDEC2pJubKqPKM4/
rTlIATTFTBYswjhLQ8vWaRbvmDY8VwW+qQ7NQSqDUJMSok7sgcunMleek9e7sUNJ4FhosSeocnP3
gGLWOuTxdSeTV+TYZri28+wtz6wLK6IABK8G3f2EyqJTjP6I7Ndc9diAO/bCQQXHB/HuDpLzh2Eb
w3NhO09VnRIOoaWfUSyRME+IAPY5PLoa+1eqQws31Me0tp4alD00SJVNG5jw1HLVDXMtX0ttA8Bl
RJfkV4Gn5PFj2erZXYMw2wV4sx5nxE5xJD3kMVywBkCMX0wZ9Hmq6LkyP0GxqzbymG5Dm9/SNGL2
nKJxgxoIELjycGsyHqgnVPQ2wrR1Qe1OIctR0k6DNgyrCusVkZpQzEm1sPDP4UtLlV1gOSTELDnf
KR7K2oS+EekMdDBTD+sADKJr1bG06YMblevNFn89fRjSv1rcEkwzVkQhhIhVgF/OarAtDNidEQTP
FbJNG3xPz5AjtJLNQKGY/Jj4UA+TNyRly6EPJ2FqKT6n9kUiV0CuutZ4ypguxaCC1gWqtDVxEyne
J969x2pmy23maZEhr2raYmON2dWMAb1hytAx0ddXbYwrLmXywZksxaFvWJOxDbPUZ5pISGw9D+lq
DmdzZerMknu72WURZ80sm7ypiW8y0yoA8457DuoCOz3y3Li1rgj79bf2CCLWNOW1Vdb9DTR8zg2I
t0JLp3NSo06DahnDM2s54NgDt5hFgM/lhnLAlQdJe0of5RhahMpFawiXOBgrpDtih/6hLm7HoXm0
o9tQhxXdAtABelusE+TleWzu+TXqoCGGiYQdJ+DHg8TqJihuW7MjO6MFiK1BYQbD7TyGZRNu6Hvf
KGpg7lCU5TsLq6tBKqTb1dDflFlBEKuS8hn7DGaUWlVdKGeTFX6lbMt1BeZ0V0bJj2gw3+nf75av
uIfS/2pQ5YLFkT7U40A1bGo9ow12kGsISPPzGnosoaPQiSznIkIFD+Uaa1prHL+qSiJOxgc1xSXi
VmUKstKCuNzqQcboaMknnvlJS4NoMK7CQdCEp64A42uMPf7LbkaDV3dcBrqHWe2eMyVQTwVbj7iM
+iSP0dIRKDBoGHkDQi3Nt06t3cX20oM1rcBV2qUGMV11VVFvG4hdLsGEJcgvJdhYsJ+PttKuhGD2
/60kWANu+p8kwacfw/94byRbhVH94y/C4PMr/yEMtgSN1VZMXf6Z3Gqpf6BjMjXHUE1Uw8qi/P1T
FGz8AexJgVZkaYqu4175FgWrf0DWQXesaZaCjFfW/ht+q6H9VRIM4cninUzEwCC0bNn8hd6qM8gM
KtuavWWAlkTmJTLAjc3E9KG6SD2McrO6rawDpkYKv919+6Z/BPftIwpXijUcEf5EhA2nzae2PBKH
pDBrzHfwCwzmZbJHRhOZYjk17gdAhMQbYp9JdyhUt/kbEE8GMdD6M98NH5TP6gg4bo9pID7vdX9h
1v7MqFXk3/2PXMgcw9As/gDDLT/ebqM8aP7+N+V/ax9guZrZM01D67FTCKfrUALb2nU86B9d3X0t
YdWrMolejEi5/WmHuC7SKSjynz9cd5YteL5///n3vxliC+v8Upahy5ZMKfGvn15gbK3iQIPZ/uAM
R/mruK2vEAfKr+0WgCL2C8I6v6w7/bZg+n6EApDcSVv70rmzwYJcVeVGv1HqS+WCucRbdpr3yU2C
jf9E5NVw05VrOFqn6Q22OqVKJBnxbo5dtCUfxWN4oV3Lu9L+gWwYT68zPyY/Eng31/oLk3KySgpk
wSvjss2Y6a5WZBB3r9VD9tAzitD2MEsyC4KZq4HgK9eQhkijZ/jZXGQXXK4/R3wY3hILWbm55dKd
Jxn8rjph5laOzc4+aG72WjwwxQs/4nv+ne34lH/NO+l2jrakinhUBxN11eNo9oYLeAJcz7fxj8nL
XMKIpg1jfWi2X+oRwEIL/SWW9nBRmndGq521Ip30vWEuobvSvn4l8iIDz/hgg1kBEwpLhAH0PRoD
58FvyLO9ma5nEILkWa5r+764SX4EoOihQ1wW98ZuvkWXlz9lwz3UOVgvbI7gYnrO38iKwF8Mpvwr
rtakWBCgqxySYJPHsDa93t4ODATwW0DNsVaJji3ouceOpV3OAAmZJeXyjS5vKXxZN/XrcDTfi2v/
qi1O6h0MDBAFfeFFwToEIXgb7aQT3YFTcOhnL7g2j4xCJteEc6+ty7f0UNmMFlbhTeFqX/EG8GS3
pbqFqHx4b2PYLtsQtALO/bX/DDimLK6j+za8tI9YnoBvkUcdb2AfHecdqQobBPpIQxCFGy/Kp3+J
IAQQ2TMaE8fNruDxvIaXKkxMNm1TunAdGMNkBgWeVbyzCDpZ5dggj/YT1K0czkvhpj/qGwbB40lF
E3wlv2CMNG6DvQVYkQtahDdnPShr575nSzB9aeHnXVTtSvXit26PlfhKvcWJZD8E7+apa46ttIqe
/AfyY6MVuzYzfzLqAA/szVN2NezllsH9hXXT6Jslj9fL34dtDkXEq7z02UH8unI8gCLxpXPtPM7V
quh2FgSoTbvOODpW6Y/+RLW3O6rxPfyr6opm+VUD8HQZsa0osljJYXhG1Gfd6HQm8PEgs3XJen0z
PUDzNKs2DgHFmyUwduvcQKqHyX5JgrWJZXnYI0Vi7PVRr6flHzS3+cba9zHKKDYkTs5dfDl5fukB
ia/X9SnL1t0+vEziNVL/8EEj4hiuU7/Bwkwgax/AtFopn+lDuKFb+ULtL92pq8kbrzGOmjv8X/D0
H9rXyfUmL3yAKCJx/aYgdGWhEG1Xxr3/1pAkeOgodVz2/X56wlK20Z2Vc9MxEgUpsSPGXKYwsyOq
ulFX9pXWPRB5dtm+hAdYsADdbuUn2c3ckIHkrXJFSsd/Pj/CKP/r2dFWVM6RpA5TldMUw/zr2VFN
Z2YRplp5DarW3JlJ+bCe7Khx//PH/MtJePkYw1EtBwaBrZrLJeLnS8ACiJF9pfIMZbhfPsIhBnAK
xh9zEwHyzIDmzhWX+H/ag35z6gdQ9S9XV1sBtW5j69EtW3dkLuM/fyxwAR1VRtN4irQ4UyJ/QxgS
bOExIC3O1KRXxWhAQ6Vbv3yMA0d3Ffut0Ab8nUzleksy93o53Re+D4HfVjnUUvpbHdFsbaTJF0k3
wvmmklPZdbNVNGIRmfvqG3tUyY5RFeiViK1XSdWcWiB923RGQVPoR2rz8VU+a9WFPpAio8UWCJ+t
XzXNo1p24A0sWA+Y+x36E4W00ez5ts0Y6rOXW1IweaoGGcsuHlrD6u4Co1EvnTSHPFEy40gsaYV1
ptw7bXMxWnm0mwIuZL5cvjh9sQ8MZs8ZaBXjowsGOLuU+mpzCXGhD1lk1MDaA2Fryk6T5z0+Tcaw
dJpXOGCZ2fkYaOt6XTpUHAdqagw1+uso51/gZ285Hdir3Gm2Va1Ih0KmEs/A/0ktawk65ly6qBy+
uroFHzvQ4IsK+S4xff0y6itwYzN+e9JCaJUZ0iGxJw+A2I2ZYkGXpwxDMtMwUDgaX9L+Uu/J++Kc
mofkhCAsWpFoTswVqKOVKs3M6KsMD7OcbyUVIZ4Wy9Zl21gERcw0w+WBC5+lX001OGtT0t8HZ4Rv
BgskVRf0mJV6fa9KFJyMZp8QUj4O8bVWgFhV+Wa5Md8beF/4vqCcss+60H3PKKFjj7N6FfeQhTBB
rdvCpFsamY9dRNtLp2s6LIS21GSQ0DNjUmp9Xs2meWfMcHlLApMT5SRT8SC19lohp3o0budSghEZ
TE9ADR7/j7vzWG5czdLtq9zoOSLgzaAnIEDQU5SXJggpJcF7j6e/C8iqylPndtyImvaEQSolpWgA
/P/e316rHNOP8NqJYeY2Y3M/hvlD7AePctR8xSakNkrzz7PaJVBhX5b76uBKQ4R0ORIg32SQhsal
bSACn/MTdUcAe4C472oztSlZlXFp0pvMYnDidRxcwlJ7Yrr9LAgiNWSLd9pELxQXgiekqrCrGQeJ
e5pCCm1Bu+4GDDnZRjSBe49lYG6F8ZtypSMK6eNYyl+QcJjPz2tOfEnGxJsnJN2Ew4WGWtjpd1So
AhvXY9peGDW1JwZoU16ddD5LU+mUZUCT6AFQKEi8hcOSONilmE0KvVzsnOU9E31hO6bf2MS2BjVv
JdScITfcGhBMC31EvdMR2GeaZffMd+cFDSJsj2bWbbSF5T8aJLr3HQmcbCA+Jr1rPcDPGhg9C69c
+45pio0Pc49yeeyfzGY4sW0m2S5uVYZil2JrM0/wR7hOjpF+hFqjHxX8ul6UZdcp1GIaFj6YV3I1
C4S2U04gbkwwOMZlVpy4YBpAa1UfFCBj3VMuVbDW82kXZ2gME/qBbJHH7phX9b1QBL6nFkHgoGCr
N0iVpEPQAJIrOfPRaTUbx+zlgHmt/iB1VB4S0E5UeZmVlcToMBXR1mgA3603+iTLhzSqWbPJVht6
VWve+S3c8lzQGieW6NkB6y7dYcFPjOqQHAz9Aw8li9b1S5H5QpI8P1CUp8e1fJMWWsnve738iyMi
PoJzwuoZSJC2KrV3A1KjdogsKLdH1J+HsJO/qwDqnSz3kXvH7BYpw+t83wwblossAcqd6TTngvCn
HXlA+lgy+m/y07yT32IUzE59Rt9ylj5Spv+PDPLplmMx0WJz7k7epgeO/eo0AnL8qT3J7VkhnJSL
+WYXt5Cxwjew9eo1/GhOSECJf9r+pfiE4HHHYD/dR/mV90h/NY/NQ7hT6ZGBFOA8fzVKz8AIrdFm
ZnyBF2oDZRkMft1sjIt4R6mcoSLMQDWThAwHYDuimGvspZtJwoJhRrt+kxjQNPCCoqV0gEQZG8CJ
2qd5Z36Z++o76t+wxiSxo7bwofjB/qdSXO15OMEvIIcjWKB0WPXgVXLSi+UZz8UjC3nsD/b4bHiG
J14jDxAbEgMa0tZN+UnfAWeAEf2c32OwQB7myEJmpQ3aimWzI2EpOrY7qWKrsl3qjYjEALxwArU2
APMNaueap0v4qlDBbqdhNzKJyOoK2H1zlNQ9VK2Jo63FirQRUV4B1XMpm5BrbSqIfy5Rl6XordrY
wfQ7DeI4T+9WcW46Zi4qLnMbCtABOCFwPUGnuxkhGfEaYp59SVsP0zuL0wsg8qWctGfgtX6VoczT
/wf9OiFft3EXCQSurzJjE3tuznSC4BqDadXMrQlPzRkgL9kJx9fkUQerFWZlkKGfcA/LmFiJEfXu
BO26tUFw3ApeLVaX34zhKfWx/mRqk7cHmDydnsSmYZleLf2Q0EELdnp+D0t8tN6EC6cw66JpB/2N
BmC/42ORCXte4mUoM3gwLupXz+BT4rIla2EiLD1ViIqsGc1Hxngo4MYXMzrqX4z73OZn/8r+qXmr
ydvgUn2kwcT/DZh3M7/mJ5wtX+zJsBOo33ikLvo5++iKjajY7cuA2hNdwca6cNjgBlk4xhtizsVT
ua0fQrZacOPeOAKUz4zNWuz0En1E3jS2m5vqaZn7c7RL8qSxVJ0d5vcwPlulS5HyBes0ZqeSv//A
3yt2ZxneKstuXmp3BBsu2o90/oiFGJVXPUmhPQV7nia/uu/vCumVjAuTiqZ5CjQH3mucbHgRDTaS
eFE32kmqXOPoH0x2oAibCt4pTBJ2lTi8QcyW+s9d8hzMXqZv9MRLu6PwqeZudB9IOwwSmuVVLMQu
1nUpTSOEGs/jvj8lTPphfHXZcPqCXXn1sUu24wFm4jkOHFY26dcEKvFVRCh38pmVNmzdZz7WFsmJ
foJv99nN2SByi8BGeszqn4x5RPdqg+RA2FHw++w+QfnsmKdsTuEuH5nxcJLX1Gv1DYsBNmDM3z5T
zE2uAL6YQBxoBYOEtQUCG7ItmJvB5COyCXR3OFVsyHNnPjNWxIedUzM16PdaYOOyGbVNeGNHnh+S
5BFmNnS+R9PadC8FK5zRMzfKHrbFq7SVPf0p9SjmvGUkCLl87NNztFWecuoKrnE6Mq0xPwyZO95R
0MbdeWM/89Zu4yVCqJ4TTmOBUzrgYIwvZLDBLrswB/navxLaeec53NjpmvkuPPReP9sBHO9Tmjmz
awEBc8YrkNCp3ojGljSOePHv6fijImFXV24Gh215e99chbfqqD0w6Ni+mgzZ2u/hvjmSmHBZJtyA
PVjINThr9w/xtDW9mZP+3tpan7KbPXMJbe9QBkkngJeX4FL/AvmNR1A+J9HGugrKRmW59VR+do52
5gyrPiqX6Ck5BjtVPgQKAhQXLYk8gcTZpcmpbPeleKff1LPxUDwDf2OBSWAyDxyfT522q7/YGoQU
VOq99ApPar6ypbtwhaEUwh4x+mRmE66uFbhkE6D0GB39lk2WOaV/4HXPHLpDsJsYF3PrV0lxFYWP
gXnBUl1LW0PwkD+Hwm6UtrxPfrjluRTJTcSBoe7leMMmlXaJ323zM2WVoWCxcGJXKX011SerCqty
ivak3sJHwVZMW9qaN9mzHmitQJCiZ8SULXPNoIRxK3d2vQ9lh37TeIrIFYKTv1QX4ISieqnII3JU
/vRkwvZ87IKX+Vd2WU9zCMYP2TvVlQF23nsW7FgWWe50l3nFIbkF0UGRPmn6xyYCzXP0Tr9oAH8F
g4pQR3s0UQXA8uDk3zG9nxz94bGT+KQLP3ZfAQGDeX3H+ceaJrZgj8mhf8BS8Et6ESyHHcFwTt+o
QCiv0pUCSK/Y0jXdz9vqRlUcHUN2C965LnEyUJQPq9925/5a3EfoIX61JI422Qsz06aFpXtDzIdt
c8yljPMjDS6uwzo99KexfApMVuGbRPMAFCoFCb2txNnuLX5vjU1yBZUw3cZXH1z5QkbctHuFT2xM
XpGIBtww238PoCkQRURY/1k9Fe/YpdTnMrqP78zyaGk7bRe/LQtPYRt9jER7mHaMHOYHk0PMbAui
J7d/kXZ0HDwAySCSKIjsRK/dsz3tzhFY1Nqr5G33bcIToGujOUFlYwvo3swHcb74D/nOcP237psW
e8kq4BH4JDZspXY4UIKL6GZPzHb5d8VN3QT35YnxhOSDQGz1o2y795L6xs90yD5k5ZZFm4ZN3czL
3h8HOtIswh+45kU38ll3vehp0R72qzu9I0Osnjir0wEFRBxQG7sQKnoAqrP0fHbmMy1s+ifWlYLS
h7IVv3kAAXMIaLrSYXXU0fOBwIOUkjb+I0ns/Kjd03bTwm2Y3rJvtB1m72bfGgms5DZbx0TaCq6Z
k+C7BASt7np973NZnMR3lXILGtB+FtmcYMUJXmc9c+qEC5TqFgD9OfQiNraDypluwERJtAYIjl3B
/8O/YQAOaGKfspok2+p5YoP+CmzVP9fKT1P/qkOnvuM5EQ8hruTvg2/WMDncdV4UZtt9pC2sEg5G
69a1C9+zfIs71ri2+u3zNuYHLWH7YdPuTWw+x+Fjf+q/cBy+g5Enqjp/Vt/sGq3GKYDm/mCgArFp
07k2D9SStZdgBIPHVWgDMvAwnycnO2VexurSGaDXXCANvaGfzlUPLqbUOyVzGzaaE3cWkVtt1S9x
zxIR1ChRiKN6hsGIghIevhtc0rd8H3vhuGk+Eb0QBA4fq2MBS45g4zm6ml51Mc2j6I3f/bd54VMp
IJZ/nM/hOf9lPQbX9ozRSf209tFzfSJ0tVg4n8dpO+U/0nw3aXaebth6TfE+Z3qk3o6/DJP+7nYE
LibZQDGmjKTxGGXKpjcDeaOOk3icZYDm9Ga14DCziw01QzwOASYiYsH8gyS25z7DPywSLnLblKst
Yz7Scb1Zv2+9t/6YMUB4zpOk4aTcSUdrjCSwG8t307sr4ULdpUG7G7I4vDWitJBQFUcxobeHnGfa
CiGZSarPNWRer1JB55aVOkmAkZBaaG6AyF4JLnNgZzQlM4aHHM1IbpEVHnXN5G+zWiq3aiYSZOQK
Ai/Nsv2ccG3LHDmILJJKnUZmotPBdMgxKyoBT6U/iW5DMpJsiEgxytJ4yn4YuCh836RED92qa4YH
CUJElOXptpKpsIsWC+6WxpZT+Qw/pnL90DSK6RS++SGHAIxDASPBRJI3rXHv1anskBTEr5nWFM1l
uMhKNIbPUbTVKhIKQmxIWzrk5JIUv95W2pIAzLkUFgQc7itWR6aC48uKTbseAzZrI4lpYmNHteO6
XiYzhRRzOIZxekO4DtkPscQ5bJQ3XYXHNnN+iDsGFVDMA1QR4vsSDIFZGkeDi5MfVseeBqg040Gt
KlbIQ+Hf0sh/J4DZHFqAqX0xsn2OOf81s7ZNky2Ne2arjGKfBEf213dtCTNWVmdK4nKWuFNESsaa
WFTADwERbD2FGVyPGO9f2JtQ2oOTX46vaMXkfT8gwmJE/c6PP9Kurg++JX2rZcq2rEcH1U9x7InQ
0ZcCSNyp6ZtqslnxEyY3Z7MkUzG3zFX44/0c3CCGa6+wRxqhEBnJaN/oE1NeBo4V+4+V9kM6sKbL
nD73Ycp1tUpGamrWT4WFXGrG2iYcT+Uk528g7OwSfnQH2cQxgKREaM1+146Ixysx/JlhJksoiWuT
aEqI9mvnU8uruvmpog+/Y16VJL8AZSQgpcvmaniZlv8MIW+QSASrLfBiIzgtIguWq4ftVpXAP0Yx
lOkmlHdiSXkafI03Jyodf2AmjIQeu/llqISXPl/Y+uypLYVqI9nXlhHK3z+Ly+JHNPeJVHKyHti/
U0+LDBIcY2peU12siJKJj62ovuZjsoMsqENXRiEhkhBlcW0BmYFN25kBf8GSCG5eCg0+acaGuMxZ
oipF+5RXTFDnKjPsxmB91qMDbvRT1VkaRz0EvYIFcwlo2CAyaKlvViq9Eqps2ILSwGrJrIEYPxV9
tw1KtgxySAslriLmI9LUk+os2N+HGk0lyAtL2KsiJBSxmWlEW66MGzKsZyEe2DYZAF8N8S0ph894
5EpjMtA/WdSDsnaP1AQsPeIbK+5BW8dPcOqZU1I4paQiu+WwSQsnjMBro2Fwq0lud2ZU6baVR/qh
l7gAGMFjBwzJw17Usy+N2555CkEketltm4ZMoxA9YlP50FR0ho1EksVs272cKgmRq5LrogziCK8A
2+4A1llTUdGL6CByinSViYBl7UOnUei3BV15Na38Fg31k1RNS5lsIg/dSHYotffW0DCMIQ5Pmdqi
eZFJNSfGQpxsaFsgX4qHgnayaAS7kpRhoAtbhgZvCi8tn045B3bCklar1YboavcC+oz1SEovhnN4
drKqZ1hyDfv++A1UFe2rmBEPlTGHODAf+wHXDkYuX1aTrZmLHs6IwB4R3LmaIExOnEzytaQPKIhF
v9WtCPA5c7fgvwNbTUaiFqAtpNT6qFJ2rkWYPeHLtiOQo7ZiKTVgbGY21KS6IJT02tb/DnXVUfru
hUmnFZsQ23oax2450VgT1fGAD8xs5PdwZCFbtm+ifgTrc6GvsSsN0NNm23xbI437rHFE1DaGkJ8B
EFObgQ+8uS9MbZ9V1YNomZexBBQ5gFjHGDfss7r+KoncT1j+gozLaU7mz4zIPgkN0x6Tkb7BX28S
ur81BOu0IIBHL4EFD1uc6e1DB48FG4yFfRMuGnDqpIogn9qOqkgtLHtVc7iPTKiiSRzdRCidWqoR
WKpo+45Ft5kL6yGo42wLPosLK0aEppn3QDMPflyLx6JmqiIW0/uxb9+YgK/sKoO0EkAxBSKt2vA8
boUgfIw94y2hcg36/Eh04jqMFlRoq2vsGW2kLZGTElAvp02ob1SNhzoBvZ1PAJAgFlEyAjasozDV
wDJ8KsaBL5WU1eqhP2I3fRKN0WmKfpM0muRVQ5rSWh2o/vay13A2s3UTA2zbKxdpJu7WT7oXqUmH
8eagafn8MWvRUQpmYc+wwC0zWYOmbfk0jCmbaL19GAnCbvzBuHV8Tje4EiG3WuBtG2i4Xcq+iV5r
oC5RPEPDBVUyE6JgzSx3iiJ4UUmhT0ktaRNJ+Z4827E3oweB5/8cUTxPiuQ1MZKQKzHZ0ZoLmZQT
T86tQcRdKh5Fi6ywrGSUkGOF81StRtuwZGNvNFBlW588agQxfx/H7DtmEq1iEEdbP0eIkyzqi9jE
BjUw2xLIoLnmQdoq9HU2S4RQjWS2hvr0oSYo4gYiw5uiTPazCIalMPdq3HauKUiCHXbE5vOCYcV5
dAYSG8xyMfYzy80GUUqBYWbeKiH7MrKW+saPhbtJbbO9VgLnqk3GaDqmsSooUF48yD9D1VPGTYGP
P/Z4e11TB2cxxWwdmu7cyGFEZzd0Z0YbJ7N9aDKTumZb74HL7VIjogZRa7cBARvzQd0+Yr4t4SXa
RL5xKnUk7WXAxYamVZpGD9XUcMQ02os8ltpGTLK3xBefhjqcPI2JkDayXgyRiQK5H7eaMvgMHjSw
FQL9lbQaVYdYcDRJSWjS5NDzVYOZCXx2BQQXEsdMNOjUBMylZq3J6f0sCMewnB9gkEHfoiOlkinm
MM7U4RGBHWMPpvQFJKU+ow73qOMT4FXLatv77X3Q7IvU+NTlSMRHoB+CbPqJodhvTR3Mnc8rVKiq
243U1ySBFVukhvIGBMGmGjmqjeqXQV6N95KPRNj4mdOOje4kW2lRsctY2Da5LD35Yhec+o6Ngko6
ovC7HgpW9JAgON3SoFnypqSCKlrZCRxbexnW8y3goyGVSuoaQWucZYWVASe2syFioOwsJlOxVLaQ
4rwo76+9shVMmb582Ckec17qockG9bDe+9vDMS1AyAHIDqrkE8WU6UpKpR0GM/zrzfo1s54sFxz4
e7DM5a43Vc8RwAlLcnG2dVtfkt/EDlVQo+e/GIVpSKdbhORFrO9iBWJaC3sqfGHAplRiIxubYHrH
XiClrlPTTNm5LdKSPgiKvUrVSVsIs0mV/uOmm8qbkCnGFtKFfmjiqYbrreFIkUNF/32Tkys9tG8Y
JIyD8K8bnMI2oy/VPl4UKunqUVmkLFrVtStOKBtMqmKKlt+J/iATfdSSEw5J9X+5kV0mCPaXfr7z
0X78n28UE+10+ci+//u/Lt+f9UeT/Dvv8/cP/SPWh3l9CedxkFmaLtLj5/cN30373/8lSKIK79PQ
dPJmkqEA2/wT7VPwrysyZynF0kFwKvzTP9TsqvifRPkkwgzECf4SNRNNFcanpCqWQcpB40/797hB
iqtAnPywP+W92o7kQ0D1n1dwmb9MH6/3/tz8519bjwtrHXT+//8aArUIW4KCZK0jKVm8Xf+vYgU0
rT/Zq8T/eiNSpzLDQJze/MWXki7mFEMeCOdxglicKuHwXJiFvM/nwXD7xbtiImBhdHbP7yrtmKPo
kCNpwS2NsCUuKTOoHx2QS5e5Jtx+yNT1rvfEEGuP0s/eYJWPvgnAr8MGU6OFadHDtJR7s8UXoy3m
mHpxyAyLTYYr3DmN+2cG9Pbp4puxFvZWuzhoSpwAslLjBPEpApUFLJeaAr84BaITZM8GKpthqJgG
Xuw2He2PcsJ3o4mDuElQ4GSLCydbrDjIWu0JTY7EvF02kEHn/2GQS062zMYtV9ribC2WnWTx7fgm
5h1xcfC0EYUWHbCSOqF3p12qOc3WWLw98WLwacv8WY6DXaNr3V4V+p9BDVk/DPlDgosQowcmIH9x
AmktRQV2R+UiC+KNcg3zkCwWIVIo5m5czELSjupjqQnQM4f8As+U+BAionwxEuXTl78YinqTM5q6
WItm9EWgtZ+tILM2BXMPbl8/5oiO2sASNyrk5/MUiWw6i/SuDqvQ4yw1L56kGmFSjzhp1gttq6ql
1xjZbS7NN6il9JkW21IeVCTxux5iwepiQso0ImcykTQpi62JVfWvPqomdxj5HDAj+M7oUOL4A5an
VH9GgoFCevE/qSJVtG5xQoXIoeIOvqfBFGUuXfxaPDHAw7yBSuE/KS3gQtUmAbHN7BoANeuj1zH4
5GUoUzRBgFy2viOJv4qexkmsfQhG2GxTMSudSMfdUyfVyeyXQjwHpC0lnNSZNePdK8prmVm6gwma
pbYU0qbU1es8cl3ONPaQSkb8slVQVAwldG+zcAO9eAbPizINwv+26/sBHTHK+UxxGdty1aqKN/Ks
3Y8T1fSASq6cUukAKMohMNYHtpqQLA2EKlNXBNg5/WqT6SKxSzm8ZAERAikVdpIedxv+1NCRKuMz
rbPPsOqcQq3AKarGfdym36K4UGk0PAcMNOnaVB4E9SNnQI3VIui5Xp6YxNP2WDW+mDz1XaW9qb0i
U9+hP4NS4SYxXyYH6XsSJq4ojZ9zSsd5rOod/lREfm3+YZY4TBpM4YKiPJklk+7dwHslyBUuv/Yo
WJ+jVD4s51cbCrfFm6bCHc7PVjWMu7ZD7uGzQBAou3o5kzbH1o9+9CS75/TozlYQewVqCzdi9FfQ
MRsPoUzl01U75VHOS1qIub9j0ciYAUSq3zfEnlhjvUTZ1DGJIt/FtX5LWhoFMaUjMi+oUaTOFA+6
7MW+EN0ZSe8NqgUKQ6e2COkXi5J6GAuOCSMe6c7nwEjz7hwryWObgZHi6FKFecsJQNEkkhbwd7ts
k8mSeqxIYM3RizZTYZ3bhpUFmw+QV+kxBbbrRIeA9P+ytCTBGFNZgHjr8Vy+5qBXSXOPF/C3fDSI
2HUVa5OWxlsa0BELGmNnZOQzjeRpEtiyB0apOBB/z4FhfsJhH041Q25mEu9En7BtrJv3BYTebbCE
XobKcDU2A7amXBFvmnbc6wwtkZxyBY0Ss8qc1Y3pwPzqVyyLwbeJFSIxOX5TLXCNJeX7AE03GVbm
61vyDKxTB5t9ESqlZfxi/i4zbaczqOE1xMhcWVXfS5+icXdGrMywl+IAZSefM/kpVFvtjtxlJzFS
HtUIZeWB5GaTaNlFqaN7iRpPBRx2w+i+xrCL8NmpJi7SUpIJHzXojHxU4LiiWO+b1l3uO34vkEEo
iEe3CxbXUEfWxJPuMtdLZZGMls2YtTyHLS0tVaHW7G+XQ2ucO4a3NH1yk/hLzsAuaeqhnmVaeHqO
pKkQvquhf+WExFdjTGqddCrC4ota5JWLwamGrmBDM6bxoqY3S8R5HBQnK6ZCVA8/kQxjL89q6gQh
fkl/4FLZ/kz+hCovCR/jtil3jDU6BdvMLTzXH8gJI+1902lNQz1FWgliTnITA1ZMK0SdQwmNTzlw
NIqH5s9MLcjOgXUOCeNeTcsAHrHfTKCyIFkar26qXUUiiRcFiMlmGsPiDLHgcxjl+3qaToAJyLL2
U37q/S2iCigRcvostSqiyUTpvTZHVxpH0x0zMU+VmAuM7VgcO2znSYER7PBxRunMuUyDf26rRftb
ciDDCkw0DGLtSKcp+7aivGF6RmDtIBN9mdWjhcrCzU16yAM7eb9WPvzKJ7nC7w6M7gfqLu1ZNToV
rT6Dgo1uU/ZsygESz/TOUKlIGWIauMmk/2gpMnlTga7Zy73jh0xYkXC851cC6E046Q1ifBeJS/tX
Dk4JhUh2OuFRLC1wCjjGdhR9KNvJHt9MCLiqSEm390PJKgMdjtOXcHoywp4bkePJrjo8PFHRg+6g
CVNK0nfVW2hcGase9PI1owDOdjz/schHwIqrvJYlHTxagoiU+Hd900xOk/XDEXzBRqyNylbrvmZ1
UZsU6hj4bhj5NyuaBDonNgCvxyigVxMl9aLccBl0oj6X9HesI2lajmyJrRwGu8Lp2G2iYdea4wcy
pdE2i8bY9srwHbDrKIxdkyeWU8zCmxzHkTc2RndkraBTUVNpJ9aWxZMhyUzpuNikSfUpMby0r812
5wt6chLEjGaPeZ1aki+zAsu7C2iF6YLkdJlqOSoR4Akt4Y7xYm9qxZZYckD/NWlq21RLR5yW0IRC
OZjXL6b1W313HScMRSmIgUYG4gqhnGyK1+Gl0igP9xV0bAC1sdcaWXFuw9KWJLbanS7yAYIdTm83
+zYmJQE60HEu2olD9JXzTlazDHJ1yoa9gXcCqgJBEnP0J0Z1YQiYGuEDTZA5jAQZFsNEj3HmyloG
hhvHJKJS/l8LRQuhKYpxqMNlpxny1GnVjJDpKN6ERiHZWlH6rhE5e30c3lNwSk6aUC4MahYMqk5b
OYZYOKX7Cva8WzE0b5c5jbwm+Zpj8RO9zYMfAqQoVYr3SccERzib7tSZ2qGOidpMXN9dTZuegInE
xIXIpdS+8mjNWMsLGDAbZgg1v/9SITkJbYjavJuplabc1GQcuYYxMRIVx1zpfskt8V0LTVCGoMTT
S+Exy8zyRgAr8rW9WS2BhxzySmCZ56qIKGtLXMjngFywQv2UtzvoTg0lOD0WK2CzBu3QKhKOKaEW
pLnZVcvFwdMMslLTEOLyRlgMX1ToHxHSXYu6vsDApoGuqMVOTImxM4khiz4qz5COPOrg6BIX8ARm
bCAklYkn6kLWb8SSfkNYVETWQlY2io6dPAaHxUk5Kk9iHPTYaqpv0UqqYxPDPV7vdfJwVTRR2ssC
stDCoBw4GgMMplBToEsMLwJ9RG9IppMK6ugSGhzYlN13Uzx1+4HLJhWAlGqUSAmARfplzBLiDeay
bDcsMoLLhKxcoFIRAv+MnHh04r7UtsiE7Fid/B0XilPdGO0xxSSza/z5NsXkNcbEp20jGofRaElz
IKw6tL1xn/Yl6mgKjns/rsTnbBlugpExShNOVzkImaI33IlGZD+JyrErx/hc+eaZSEXfScWpKWbx
bmQsXJGm8ITf8g3K/BIX9P0dJb7HqpnNY1ZWD5pVIvLOjZ2c3TeiOd/N4hy51ZxVVMgz37UsMPZU
6UlHi76xHcwZL7AuPIhruJWdxTbvI/ADovTSym7Pyo3+TTZcBjkvEFCeAp9Y72yyOF3Vvdm//L2r
2fdvXzOT9FcUsOJYTb6l2XNZhGxMw/+Py5cujgMEg9gY7InDKvQV05wc8J/HoDUikOHL/kGGJ95n
U+XSePyJV4Ht6q5db4osmAg39PIxqJSPqFU6cm0qOSKhwnZmWdlyVwR0/ftxW30EQO1/E12lRCAV
oy4gUuAYTh0aK97zHzeRUjlCD+yiU8ewP3IiJ7pBPM0YM3DnK30wU318Sutd3DCm20nNS7hwKlfi
3J+bYcHSrQ8nQbhVqlZvu2aZJwkYDFnBhevvWG9ETuxsQAzvz5d+/wd1Rd6mD4EnLBDT9bf5C7yF
AAlY7D9ftNQIVg0GvD+oWNZa/rRZ+Xu1Fcz7QDr9hez5F5DlSnqrlqH5KRSu1DopJKvL1HPbjLo3
Uj9IllqW1VFqrENhZosKCha1JqU2JL7sN6qlngaNjE7bwvULIefgE1he/wXmqJ8SMEAyRmNWjD7A
AYRUvEvLW7XeGzNlltyI7BJXbZplFLIVK2JhttwrRQ22izoarx1ncHfVN9NeLw9FydgtRWNwoIt4
musCaGF4fockX8R562O5xtXM+gT0CYGwcekTtxXk9fWeWifdjrkJoGdQ2pvlZr2X1mRGWnl865dv
9UWnbbPwt+x4/fBFEn67iKYMH9AxnzYSkF+AOjzbgLWO5K5PnDdp+SDSf4kNSsr095csFB+1ztLG
ksxB6oWxpHsBbUUSUdxoPZYpwu3VYWj8wyDij16/NM/kbhlOZQ+cP4EQI88Dx6U8ULIuDtJyb32Y
43xxR6X70hhB31pTe/t/iIjx8iFdb6YQAUZiLdKKhWJrrUj3FWi7Pl5v1oez4DOXWOcWPLqMbTiA
W0DEc3diE+dTiCX2LbBlcEM/gwe2dDbr5RmsT2h9LuN9Vyz0fCUmjTStDjrZIAEgLjcxQDVPp/i6
+sgNgVwdlom0hnkUcyqR7zV1IFGwuhvjReW4ehsTDhQHKhDjbwt9d73hmP7HvUlvOeH/ebz+s7h+
EfDE4FoTe+R//ZwuJiIwsuVx28lZ/fq33zY3SrZvxO+xHHlulcrn7vddtbIgzUkda5Pli3HP+GhW
R5zn/3xnD5QbRD836731G/uR6zDVmwlWEB8JmaBQqSFOXB+JFh+a9R5NyVeqxgZjZ3xXnVBqc8VA
zBHNlZpTCvkSQaD3p/zL7qgt9/72UGcA2NI5q0CXR53z59crSiM4AKgBIi9ezPVl/aPJXL82LP+w
3vufvgW4n7brc87ozFX/w2SnFHhtXSGodZQD4bLNVrNrEXLyHKVqoH4WhGDslrOLsQJx17s0vM+R
Eetba7wrJpgv5krG/WOB+K0DoIxbOXO1OCaKm7C+m6uB4C93VxcEZvCdEYW9h9GAkySXcG4LK1d3
CRL51Vun0GNxS0FE3ozU4s+fvz6MFt3dem+9CcsKLk8HR3E5HwklivnfNr0/j/0BfavZCZjveGar
f2+9l3P+HHs52lEmrh1ZY6Rx/fp6ozU1UXhqUHANSEbDQaHDzlmFAyhkFGa5OwpKsaGm3W7+NBL+
9BWYWmMHmkVxd2gZBxqkfv/HVYCOUufcpOIuGCThQkDo7x/C5TO56kbXz6RG/W0rDerdXz7f611K
9DSKB93crA9LJSRtLUnHv3zf+skWW+kiaYJCcO1fh8n6PX/+j0qCNZpnJbiboKsOGI04nvJxEV0C
Svv9B64/0uiL42hcSJumOMxOvHK7V3ntqqwNl+vg3x6u/4DPw9isbYb/xZAEhaHOfw1G/g+NlP7j
69/bKIq4/Mg/tWkSvRIQBIZOd1PVRYuuxT/bKDJzmv9EIsj0TUxFt2i4mDiQzD9IBEXjnzSdr5qq
LJuapP9HfRRtEbX9Wx9FlwzD0GUZMoKFxv3vQ6lhq459XpfKOaSpHfe15rLjI8kEjZbSKq1toNRU
3Qm4lyHdBgJWbRJqp3rh5c1y/eQXFKp7DXKjLvhe3srMnsV2KaDGakH6/1/uzms5cl1L068yL8AO
enOr9EYpW5JKNwyVo/eeTz8fkGdvqjW7z8S57agoBAAakUwaYK3frNoaZEihgwkij/ehYTwdMu7d
dJg5rQbBzFPR8O7xVk87Ld8Wo/Otzvxp48UM5Dwtvychau00l1d00NyCNEDIDJP5uS6nVT5HMbjN
+dgYobuv4/bJ6MaKSJ757BoBwIXOb7darQYrdeiZqeo9jGpFRZ/NwqS8G5uXNqif0Sh5qVO1eDU8
pCvz8eK5foMyFoYKRj+MK5VoLjjR6g5XHVwZ8QbCnkf76SDDsvFRdMIU0dFOAGeOqdpl94qb3Tha
OMCW7NwTQqbAJgROz0SALslqvOTV107kb7QZ1HK6L/yg/I6pN9GW6XYuw3A99JWGViGQvRDSR4Ts
y2ZU54dk+G7hJgyw026YhRCCG2bt0Qv64UZuYQct5ls2UXzd5evFJwBEdoimkNOQ/2lHGPZ13IOu
Te6tOSqRsMqajcFrKdppWcosvDK52OWfrtOOdQEZMSTIhsJUDlY+97ee+ctmXr1qXGjzoWHDUfL8
CxJv0JXmqQGCorbZJk/uzAqpReRv8Ijwhj9OM3wfrazaI6S3AUrhEHoBoNeNzpqQCrODOCU0lKfN
YcZT1kID6MZiXg1vHnSXBQQlHHQTpD8E3UJtHczS0SLFCw583pHce7yLHHCKCFqhZTOjNtMr2n1Z
D8mtMdXxxq29WzudEF8F9bJJA6gWEPb8+yBWots0AYYvrk0xx8ozuY0yhdU6Fxnu9EPPc+BOOLuh
SlauHT1N78tKPfmoi56dJ6iRwT5oCtIM3R+r7v3bSit+5MxJd43wDETHDYAUcnt406uvgdl4gHEH
k8vjn2bVK3B+JaGigDrucXm9GJivDllQnwwmR8U8GK8J/LAoQJa4tqAEMpdNkTY5xQzywACb81oz
oaeZUfDNs9FD8yqD27ZVy7WfqXyOxmYXNliJ+trY39b8ilgseLswwpuzV5JxbaMDtYcZjcmmBRmv
qd17jnrv2qQSgiG1NlMfQPVK8ldckZuzi00n6gzPRhp236suf0qD/Bu5kX5d9Km196KxWeO3MfZD
cKoBXR6msGY+jCkoftnD/GJj2H6DrJjyoRjRrTY0A/pdHtoNGu8QF763piiHxDTUSy3kzfxZITYZ
Za+6CGJlOopyJTknSIGxtUv9EGJh5p5DaLR78brKSe4gChkQPPmO5dFtq7rd7woJ7bOj+ueZ4c6W
uC8OCqB8T43KNZj0sIAx2xa3kYKMFr4Q33Wr9JnqRiP5NOS6rQYZWt8l6oDjs7melTG9872k2UMX
9w9Raaa3aL4iz4HO7yqokZ+yWgUpiKZB5wtr4U1lQwHxa6ixSo+AoqqBo6p7z1/H2RCsHN9/abHa
ewbIs0IS2F4xjjFXSWa7kLkZ6UA1vec82wmQhKuTOoh6JDSLODuHhNyvBXC529zyDw3YyyrnJ1ds
cF7a0La4qI6/GXFbT0kQmWvkpTFRnPpTl4+MJiHEVar9TugQmlGQnXj3E6w2MbpHu1lZa3nWMOuh
METRhcK+amnLWs4QLyVDiz37dfmEHQfXi7ZcvjSva8pOp/bYk1z0qSoXjaQRts2o3ctdyFVk/5c9
doxAjgZmMICuXYaLncb01ZulbYwYOV6rSkE1FG1ZkyvJYtkGgBgBBrnYbYQv87Jo2Wbpk1vLBehE
Q27rYCsCFIQJJzv/+QgUeVxyheufk3v5VL1uJv/KtWqg6Mzjzrz174P/tOvlwOTi6xLZ+an95Tzl
4rGGIzE6iAks+13Wa2qoQFaAYNZyHeVm1xNcTn3ZRNa+ri47P53d/3xk1y0/7V5eAlJ0IESXIyxJ
TKwtoLtAoRWutNy/LDC4bpgFiV/500HIRbJT1krPPJSpVeOPNn4P0AW9bnBdazQZdKPESNIZt7Wk
zWf+iG/dxgXILjjfJmIKBMFRCHvISAMcnYlAQFwK950xF47wsndZ1DJV2IGVO37pl01LbCz3sCy9
7qXBJBx3+WWP5Fdv4lJMTSrCs3jmxGJuGvWYdtzIqlJhmHRtTxE6kWEeQXVeOnNw8oekeL2uIhfI
7fwQnsqoDnd+Enm8BxSbCELmQU/Mp5lXf5isU9c7VQnzNeax1VHWajHvNjpMyM02jdd6dsQa5hJ5
PoaE4nmXj2gpXwWlftFbSO7EV0/oT/C5SvjNGAPnB7fxVk3T/3aa37zJYfXk03uqlAhwAybCYFAU
k5iSysImW/2PzWU9uRm/BuBoKPSl43T7cSxPY9M4KIjkNyAufuShV2/ruiEk4s2EwE1j+O5n9lNB
lge0AvmVUoS+pIGWDMfJZjVCA0dvfD8NO4MhDlZfhE5AjNpHz4mbFQKLHcFFfOll0YiaWyTEYLMM
AXvkArgwXc/KaX9URU02y3bWdr1bHJTRDk+yQDTew2SHr3nRawBS+QLnpyZFfJ+hm3u17ZDxRwcU
uz74zl6aNYxiaiaLLlL+lJo1wJgthfiTb0Q7e7Tv66GJTpMx66sJiyhiJS7KSr6yT0csgyxEpE3T
E8oMioXUuY3ZYD8z2GwN0K6VrhlHx2kMYopKDUAnxotGhPviWkdxAjuXG7uvvoPBvK0ZkfA546eK
x0cU7kEeou6sb4zEBMVZtT6ZA9s/YGZlTbN2RFpUO5Ldd0wAHo4GgvYaKJM+NCJkNtikqslqXZ26
Rh3KW4qV4SZn3nLMhMN8pSKmIGuezRyZOQHyrkZ/lL8Bd3bV7pn1km7EFBQBUK6/I4qhdbVDlT7K
UJ4qImKIXhLf81Njr1YNGkXiGCYRR06k0bwMKct2OoOCDxnmyVidLoLBFmmEbE/UFVutyAhWixGL
tGmRRTCFmFcYmXkZlBziKYA6rry4v62JiOZK1SeSzeQjpTvScgPK2pe+qUV9IxxR+3XF29Bz0BFQ
gm3DKFDE5olmykjfp7bthNGG+VmEsal4uXxx75ERb3nKXgnNNJuRe5K3kzw9ecNl0rpLRtvlEtfH
/g6/9MVlRtaWQl6ENiEvOODrJgOWi2nL1ehEeifJzrEuQde0TbWWT528hWRtKRbXKL4mDFdjc2+J
2JAMWAdwO46yWJpTqn4fggCWyqTeQzmx5pW0FbtWDZJ9Nz2qRUjfExaR8epY3tWi+NIkEbnNDJQ/
ZAxbxqqXYhLekrIZ6Ejcclsc3cEAYJ4M+u9WhSuXGz7xelGEYVNuRp/fC1Frf2+a+S5oSNBHiYma
FpFUef2WTMIXqzMIG8dGrzWBqbB3HU7YaJFzG814d0xkZE+EdHVQWnG5BgFOLD4A4g8hBiqziMeb
PNJWoSF8p/bQ8xomgTcIZkLZQsqfJ6sejzqWlTHOFL2q37m+Y4IIcexjNJn6zTyR501CNT2NRnwO
ovh5GFpsuJsyBfhnIp4gTqBL3ACnbPFCR4KKGBxmL9enQFHXPbwIWBMNah1VEJw6zErrYEKVXISz
QZkgCxCmzxJuJH94WVtuBodg9tF8ykcYojXqxWv4gPXJTD9GDUyyV+cWTDYKhcmgUrUI8YjQbCu/
at4QHdMS+JznEeyr3H2khts+7F46pJS2MPMCKNsGKPY+hNiqa9aZiOS4m8MhPrVmjoBaUz5UCUJT
5uzA0YpS5QYr+2I9VV23rlUkVnFnJfjnFFiVzHqyD9Vor5XNwYiRUelykFYgvzhNUySsUIwnVi7a
ml9YiE/zqfVIG4m0Tr8yNbdaeS7DZlWMtUfxVXV0lCLTTnkxyCDken9JM/RcnMa7d2N8kN26fh7s
ncG0d3Xdu1nQnSY+Ugji75CYN1aVegZivw4cVBUyZFm0Fi9H2y7WWQOdHtZueWyGuiSFJGASrXYu
NVWdwV7QJ5fCIsFJoWmfw453zTwH33w/9bdxGxSnxvwxm8p01JtAO8FPdSJ2NyKlfoyqngQK2mpB
JpQeU1hMajKjyCoOjKRCA1xEPyOdfVcTF0A6AnCR8ids2GlY9W9aE0wbd2g3fjDo4CzhYowe0h/C
W04WuaIERLjV32bDs+jWeBY36hMZ1GhfH5f8hazJoDrkwvZom519cPo7xx3jTRwimJfzQkFPNgVl
Klfg6cWo4sPp627bxoDLetVf923kCjTYcD23sEQVRx1RkKhsviONKBDloSDIsk47XjPT/FpM9Uug
tDOT7RnFEQeJPsdOXvBlIJmR+DkB52i6jdscKbIS8eqWr4O8Otk0MSSCQoIsvFJ4CCTho8RkE9V0
UfvkuCQ7paOS0kynTFHDnVxFFw+XrC2FXM1e3JpkW+4giXJUwwk1y5U/rSerqm4nG5Q0/1y3lX1Z
PByiXIW5Yv1MVCSsijSt0NaEg2tOprJurPgpzxIUNWYteZxqf97Hw2NcY+Bp6Kh5ANshhKZMW8OH
eBOo4401eT+CIXuZYX1t5hQGYzf29k05Qy6YZ7QSUON6Dbp8l7nQM40UZYewA8qcBzpK1j0y9vV4
ItFX//RHsIJD6b2jQIqvxERMye8rZ2U23QCUhpikoibjcehnNDl1hA9wzHQN8x0OLwT2YPDvnDCo
b31NgdqRRNOHU0fnGTXwbzqxrz0hJnzde6t/T5STXD4YKVgRbUiP5PX9p0rrvtnjPH6YYYOhfeY7
FzK2zSVv4CWKkMsHuMvHXPcxa06RNymBjx7aeQBDKhbCd0R4KvlooGRtu9kuD3Hg5N/qcL7IvXLV
uNUjy7z1IuBzFnHhG7mgdZXvYYyA+FDW+tEyEefPJqQg1I5xfYGKDXye+XsFgWILV7bbVw3KqEMJ
NVic5NQOsOqbyDiXTaXdM/sRsGvxprExjGgmyHu+WvsPzhxB/x7DiegaRzsTU5g9O3nLlHreOWOr
7bS0C99wYV3Lo+omxOLC2NZPgwMI1koAIF6vTgCWKULP774PJu2cG1Nw3eWEIWg/WvrLlANKKqaC
FHbTDt8zEExyy7BwkfVsDCgpUMCfwEW/y341jcDtBf54p08ZaqR2O5DK5ofQwuLipmr1jchgcWjG
Gm8mxQ4+LCRCxbmbFbdTVDcInQ5q9xwl86Pc4VAC+Ostt72EU2lfisINrz+g5ebfdBXEcwWyd9N0
XXLUrBjGsrgkanPyQn14n7EaIPlu+HtddSykqtOz3OscOtpK3mLYjfh38raTG5qV+pNotP5oqlN0
Cl3gZvLwc8Q7WhjXL1GBZEimghyoSvMAhNt7iAMCrN5k5D/zzjzia6y/ju6MA7oOkDPAl+IhGBHc
kmsAhThYthK/YXwWb82pro4lL6SHRhH6AGpW/IxGc+djo/HWRbm3CQ1ANqGIjmqFvfcMbjS5H8DA
uL2k4XdGW/oGiV/3qOE7dj+1LqFNsR8rQi19UPrvKSn0jeLgszMaeXhf1xDY5RpBVqzxYvW/N55T
bpIyG05MDLQ7wsQZIvycTz3CgCum9j2YdH5uX+dD72bVnQpA8boPG0nwrLXc97lCrncstficF8Sh
03Dur2t00AP7eW4+3MZC8y012zPOFOrFEi5p8q+MvAOg1n+khTuuc9KA58YOywsEQDhl4lS8fm8j
8X+WK6hl16ydto5u29bxbvlE+Ne1HGSU48n50XcIYXi209wmbjtzC2oxIfwm/Zn+64AKZGJQdTNu
DXMoblP+1jqpB+0Hcc3r8VSqu+oUJbz4Su2fo6iFu2eY6Y9MOcnj0ebSWOXkkC9lD2a/87GQ8+dU
/+jNV7kC1nHTqlYr89Ki43c2mwydsaBVL0XHz4OfzorQPQI7IoqqDq36iCVHybdtblDtz/vH2UUT
utfs6lcD4yG1O/OjMjJllUKZvVTcn2jiqe6mx5jgRWmDx+vevPCpdAvrxVdSREPgq8BEVcwLNxPI
79D1P5DavpGrJkYLTLGLqkerMPt9kfhovBaF9VjYJDTkKnkxrnKCsx+mA+Eb1cD6AiB8OCVWQ3K4
L6tXNa3u5ao8Pc8drIYXQivwC3gkjtXshncDDHRGPnnzwwjhiYkzNpjU3titrTxo06TvGTwpO2QY
4ycnICSNd1b9C49qZPt75T0W1PhgneJHA8JtNE9tgCBBlPF4oXRwkZfH1l0ceuroxWzaaotdmXbU
o7y+GxsFBSCzFCOjV7nm3PmYFPWa9jD6vbcfJiyn2r4+jV3VPWEEWVyv9xSkm8L0pnclLvGOxvzg
FmBKiFoaLjqd74Rvc5fcynPxSu9N7TvjmxMq/XbO3faYqKp6pzkKegCEbX5q/a28QBUzOWR45/qh
x/foQLYeKbYksJ6iHkiNXMW3g61Luurdhy60dnVvuHV0pTj7UNw3VtS0b1qGHJm4hkTqPqIw5zuZ
QVvCkiPbacAED3buuQ/2nE03YWmgLZ7VJPFr5XvSGf56aIvmDAI7vIDtgoGape2PzH2Yusz6OSop
H0XPUe6MTNVha5hYI6AR8IotxK3cV9iqf5Q4iJ/JLzhg4rsR2TE+3U4AqZyjtqC+eLhc+9qbZ839
ZrbD8RTPeXCXNUhBXPchDko2u8BTLq7KzUQKvd/IzcT2cjUjOP6vTmmTZNb/re7/61RkqMd/Vvz/
1zZ/5bQl/8/QBCGPfTnGp5y2pglqoOeSW4b955AI/yvDTRob7Krt8U8l5qSjFP83M/C/PLwAmHC4
hsx96/9JhvuLGLLqquBWYQlaGqwJ0xO5+M+qxPDTm6SGLHMxqjfkx8mKYqq5RTrOMu/RFP+U7P8H
FWRDKDj/N1Lil7/2ReG5Cgy0PAb+GjDXP+R97JdiXIPD8B8gNUOIsl4LBNJujV3xjEyd+VZuot/B
LjoQdkA2rFi5q/A8vKC4hjuAejNizxIyHUBYcFOc/v2hQr75fxiUuDAgQ818ElInP94XnehJAzVv
paZ264hJYVnNDc6LFJ6MapgKYLE+CJ1VCVYIRNyz08zjQckmUj+dAO61EtAnasg54+UyQoAMdUtD
UYyIut5FyUkWvTZDijTV90rAUpVgGNEymwes6kvEm0Rf7iO0BHO+XFcxmPokQh/Lryrecm5W3rQi
3iAL3LeYJOVzjwqghsKIIeaVkTQjjkQcUbZ7Ec2TzVLt73O3GraYvhHstQi/YXEYoTRJkGQpCDnX
x0lApIK5uEgIkyyy2td2pRXsl65ai4jFM60D+WSMKLAT0DqqAubUOSVWUl1X8pofkc6IxJ+0nEHf
5xVS0gJKCDeRwIEtS9mhCmzhbPYRiHDCloNb+zuj77eFQPiZIr6nxOG/ap6oyWZTn4tW0w9WQzIA
7ydwZ00I7lEWlahpI2pEA0wlnB5VAbAUYQWJ3l3ahZl6m3T0X6u02reVCllaA4+W1YAAcWK5VaPW
38qudlZAhbm6YW/w2f7uEjc9Bm3yx+0RFrNFS3bJYmlqVfxmDSLLVrXCa5nzt0RBBAEPDXnm8ldx
aziUTRZhDcX5yrOUNb83ckDEolN1k3KbzfHTcoa6hBjLtgN1FuQduMwyVJoNyt710R1LbtLlZGVN
M1NGHZjQTwoBF0UlzyJrUVWgr2jOB3esgq3nWC9yGYpI4MZKrAv0Br8DBRF8OBMgYCX41YMfgHoB
xhOyaQjU5rSTkDYJeJM1eXcATNP3Az4Esl928Yu7q9bjng88kYisRC6i8kVCUQuxBHAbIcCLWNWx
9SqhfEDwRgmrCMOFbhyOw+BQDXKg2xHfPGIk0Qh6lqjeYCKlV+TzHlZqeZS3bS+O+Vqbu4fMAhHz
6X4tY+F8Kw+qYaqzbeBQy6Mp5CH9XVgiBOOJtKRc6jM6hs8jEIoCxAhVtzlmAj4qm7IYxYKl+WUV
6DPM45tJWZsidKeKwFeQJS10nbx2drZX7DQB1ZRLZ1H70sx9Ipme10R4cPbwgVNU4gzD1/EkEDsE
eORsyrR7W3YvayJYve9g/chWHaL4MAi8aC1SXYPIfMn0l6zJvkni7XKBO00EAlV2zgKVakl8qlz8
ac1W/a30SnZAMQM+pUTSidpoxmX9JjunAB+vjazKonIt4IXVsGkkRnhZILeuls5lb3IdcEbaTSqQ
uvLKJ39ffltCehX9sQur4YDAF4E9npHyGFjiFaVlFcPRGdFHeewMqQQemjOXhW70yc4LEISTS017
5n0XTuKtd10e6i7TZoNA15hv7BiFbSSWLLGT67pyLdkuNALsS1PWZN91d5+2yZUO/hNylqgYOajh
IzEeC4T5P+1m6dMHxPpXet1CEMLvzECnKRS3qTuQFtNS50O2YtGlivuVKaKNDhTNQeAGZG0pvvYR
NeVdbZFWU7gamQw8ynXyOfwziZP/x23lZssSpHoIWC5tWfv6p/77IQWdGWLVtDMmvWdOp/9hlgrX
THxmjVDbOGOZ7pVcfTN9GMjXPJpMoYmvHqiwGydVUGfZ4YTJLYqEKURjSMxzVDP1aydyAhK1KgrX
Uh9JJdWA3v7CuMuazJN96cujCkRJWW5kbkwV/vR5E49oR/GZy4c2UzftQPwb1hO6OTJBIAqZV1qa
SyqtE189GOMj76tU8IcckM25ycXKhwZ63FTpq8YSEcQq2+J3fSAVW2yTun3ncvQHRCnOMXHXXWST
W8j5tqhZzzu9fzLv8KRNjvIvyfyKI5+gCmksKNnwI3Fwhw9tcXnqGuk6q3L2aJ1hZdiCU5Skgj4T
kBdZXXgWdQtbNLQxN3GnYjsOsJbK/qe8SjDv8mJf5OV8aPSLzLHJqySTb4nT3MUeouBB01ibbLD+
dIJ21ZGcm0b3o2rCYDug6AW4aMLCEKoEiuBm8C2E+XyQlAlJpfCcLsMuBUupqOjFzJMhi7gdDN1M
9/UYc8CNMnuHQT8PGp+QpnIaFECTB1vzXlrGutMUJMdoQGAKskBPgGBnBeEBDUj9qCkG6VlR4Gpw
h/5Hsu/bCYZn4V5K/IJCfX6uMoQY4ik79kP5GGkMcAoNSptF3KD2c+eBXFK50ttRW3/JDMqc0NKn
RkQyE0hJK5kPlMX1DpDVyMbyzk2AtEVECpltKBcH2OVKbeYaZox5HnzyK46e9Dft3Bx6d0AjcySU
ZUGIvRl1snF259zZMymdK6+FaeyfZlSzjS6GarLQJCxd5BRlM4drQ1DA3eWF+asEhJSnJJYTV+mP
slbFGYzoMKzXYcFDmHEG5PxmyCyf2p7Kyw4JO9GdeCQn5DKXV0cPYHS3dMk1rvvIuh4WFcQf74YM
iLVqxEdIQrTT1DXmKyS8M2M0GyN8gRyzY0SkDh4JGblqKdI4cn1ZkxB0WVsWyPWum8xj9CuNcUyS
fegbeTu3Nrf4NfAmEIU652jmyjY3uwYtPYchOZPNlH2OggH2TYkM6aRZB9klF4bB0ImhHfQkBa3V
vuLwEHZEwttVN/Xgu4e8s+5H3za33Cl80vXwkNb+sBvsIFHJ74m+tv4duAEBhJKRuezCvFhBMw/j
pVassSxYmsNdyQgXlax0g0xGPyCuteYG0KYbZ6e5JM52QbxtjZPmbSx3M7zmv0lE3w5rH+QlOmZr
+zm9MO14VDa+B4R/3WePKLCG4w6bKSq6f6psHon1VKOvdcaVXMyS4nUcHKf+pSP6hgKwwOu7sA43
YfJixnfkFTL0kJVTEd9hT9bqPDM70MEueVjF5/k+5/GlGs/deEZxjnh55p9a5YC4uG09YIA0eOsg
OiTZIZmKVT1uoSSjtnfMzy7pSL7Yq/bnTAJzk/2Bv1i3O8RcMNhFHp2U1fDUOgcLNT11wnDlJkte
ddQvQXLjtoTCGuRkBVIeSMPnLtzAHjTRor8ZMabTYchjPQNxeIfThp0dkKoNoq0wsTPvQDPH3+r4
vlF/pLfqtrw5IwjzgQTCBX4Fj+gKq/KjcbRW8ft0xsziD/mdj4bo1qZYK/cWbyLkKN+93bhyD/ov
7SHfDIfkDd/iF3xB1uPew0D5ztgjtnkDdOfe2djwRe+ZdCJ6f8Dr7BbJ5h8kHML2ogVovWwQwUsR
ZMOwCxuDs4EcL6kZRtjtGi1Kf/0Ds+Y7Yt7b+RmWg7lJHpRL8Hv6Fb6Uf4pzdUZpE4PUTYY8wI3N
NPtbmyPBrz83b+b6d7ufTwe8tA8cVbRDg2vFATMOORb3R2PcOzvY1pMJT2gD5iYGhY5V1y7PNnb1
1sb7KHzERBMaTV1v7WoPZBp1EqJlGWxl6PD2Ez4tGE2ov0xcMcLV9D0okFPc2AYecKS4EXpZDWCZ
mNbG4PVAgm0Y14PpBnkEe68kOaPW7/UJPzCP08oP9ip/sscjCs7IeR2QPVX8V6z3QCHhKccbEsUc
51u3nX208r0HfZ3fBtvxvQWO9Us/o2+IdGLi7QOEIMb19JSSIPa2LaIi3mbA7BMxf/tRWB9+GOVJ
nbff22wd6w95si+LC6Z4P0tlU86bTciXVPzHY2364fxyIAMghmadEgeTgpPPUHhYGXcY1Ccv1bQ6
Wc8k95STtoWS/Wohe8/LTAig3Hhn/5FUv/MdUNcknNm8dq2g3o82+8kkO/Q+PXvlWTf36pmx10P6
rv2GME9kQv3h5SvycB8qd2V11jAd3/W7HO+alYeVL2MUe0UyG53NSGOmfKO/5ru2X8Nod17sH/1D
du++VYfxVjAcCOnnZx5/BZoUQcwnspFoRHa/glX9GyKzCWAOQT7EXbRtWmxNc8cRsntygegVaLfG
0XiAeIZikJftAdhEv9Xb4UP5md6jkb1ikvasvwW/kmdkJggAAyZDSWDlX5LX6rU4qQ9EBwI867oT
Lhyknva4yM9v6cG8vEyP1pOyN+7j3zkK2cHKACW/Vv+gn28fUeffIAHEi6b+1u76B31vntRDEt3U
LzrWvx/MjpMDItA3mMi9qcXK2fprFAXWJL0G3IVvtBWzgniCB7+utHUbogVz4KZXHvp3tAxwU/M4
RTLTN+Qu17xTX1G5wB4DLN2aUy82GQmGG53ZL1I3N/rW3ecP3ndQDi/jxl7P++Q922GzUa4iDNca
VIw3ACR26TqAV4hPARR2/6Y487jFW4J0e3Dn1iv34RmjZw2vC0ISA+AVzDN28yXGvhllwd348NPf
B2dmnvt8P/Ogwg9171EzOGD12Ndb6PLImSB6jSC0vq6euKaH9jQiH7/W8cXgTg32EefQg0Nfw94r
7723SkXnAwOLVYVBOzpC3PlkmS/OHkkelLKanU94Z4d6xqraxd+H26L+xtwrVuDHgyfYWq8axhXc
e9nKOLvr4FCd/W12tF+wv3R3aAnCZl/dObAxTlW5RcpSWO+YfNWRhtlCIunize/pLjl7H+Z98g3/
xl34AzSqdRkxD18tnz83rwj4yE+kwWsj69N2T/DoqJpOvQsN/6K5DGxaMcPxBUTWFHMjJIUwW2js
Dpqsiz2Ly9h6bwqtYqMsO3RdQPL1YhNZk1ALWRssAzTkteqpyLjHaX9KzAbWhZi0pHJ28z9vbSRo
U1eNzqSkxRe5QK0oaYvm5Dp/UCp0mFKGXgeC/K8irtXuqBjg9mRNLmia8h15Z5s4kotzylCbaADN
eEAm+qEhcuUOpOznGcXYaxUrMlyirLJaO7aJb2ITMuAcKiDQgduP4MIdwFBZHsa8d4lBxLLtOyxy
DBzmkwQjbAlUl4icBZvTShz80sbtmdlHqJ7s3sSuPK2xuhAADFUUEmEha0uf5vXDLqu7e1/t10iX
NisbB6oV0xNmulWulesp1pSdH9wFtqoeXSdlDGLn2iEOa3AzgkArizaxLtWkaNtBRBeWIpCzwL/7
dMzuUd9W72SUbZQIRzFXq0sBYF46TRtNICeqUU0Qs0Ab4yOVdNdehoNbERKUNVtEgzGgV/dCS0Wz
tadUNfyt6xGaKsc+WU0lnwm/K6tTrWqI4hu8j7uXscJya4iGrWKN3m4JIKmomK6mxBYPY9TBeq7a
+Qj0MF4Zbc1bHdRPGuqMPDs8HEarQ8pZNFEr6fESsh683n8GMa4iVj2iSxvO2nNZu9WWHMB4JA8w
HlGONEBJufsAkFFG3AZX8akkh5mOxYyUCvE6E6meG8d38UoX+ExP/HJLsfT1PfAg3T9LMT+trx2G
Sl0xrSezelab5uIw6zEc3973IhAnQ3QiC7Ky+p63nuC7mo1gbV6Dx0swGSuud8tyeLEqwOiUYjSO
+dSemPvCZbKrH6QMPZ6Rrg1RSDFe+8bVmLlRqICuUA/pNg1iKvjKEVaVP7AslqbbFhEnycRQZUwu
f15NQGCVyYGXp1WQocoJPNM0CYB5JYLO10LEkK2ypjMIcN7yQoYkAtSrzBoROhlhjXWQ6de2q47Z
5n91Dk03NIP81b+jhQ7/5/b3GP0sPqfR/rXZ32k0IZZpElLyDNW2TZXc0V/UUNUjjWY4WMu5pumg
KPJ3Hs1wxEa83NmKPJsU3/xXHs3Q/svQPc12DQ2NTJLl7n+UR/O+pos8TzU1C6SsBcOQhNGXdFGF
4uE8BHl8bioAHZXN0MFAIWKXpOM5dgUhSIbZQx5edWV7jYHgoLZSFAZQYdRUmyq0fppZCBrMOhcD
0Wq0qYdrYZg8OL7uMkLJpvdMBA4NMRP05MdOVnMXcaiNrHZiQihrskgcFFQUyIg3kvktI9elUd1X
WTds5YMuC61pgGLKKuJU+SHKfi2PuHzsnf/+AuhAAiNAgK63FPSU7Hf5CihAsJOFErC8dsY0MM9w
lpP5KVBXf72lZQhMNOUCD1ep0J9mBFFIU8lXtcxVLYVF2G/XmYybxVt6eZxlHmlQLGU7R81Z9iMS
yHA2cKNV1U+M3XAIoLzmlfqieEy1pt5+yp9cqw4iP4dkfLw+2IZIHi2PvGzGUZxvNIgFteJ2wwnm
Jz4mjYOTm6XEI0gcPFlD4HWW76/nsv/VZtO90hmM4WaGVI2XITjV3dWxGmynpt+5fE9uHCURMpZR
u0vHXojo7zRkJ/eamzELxXGsDOvLoCXWbnKqjVrGwT389aqtT3OeAPkVtS4LCpJT2oeP5rhjKMJh
yOy3RpIwkUjmbFMMcxoh/R6nMImlbKv8bXiFfkvntvJnPOrMF/n7MXRgYksEpG7vzWKw15pUOhg6
rGl8UIxwTO3fbZE3GxuqLQFFwqSyRgriX7WlzygHIiJLW66zNJftZJ8KR4O3LLmHeupKRBf/2uH/
ZzdfF8vdBnpo8ZOLY7wuxxZo5o28/E1LHtzSXv7ef95Xl3wqknxG9138RVlkYqy2NJe+HtefnWJ5
yEhtZe9yWa6XYGl/WSybYx4PQDyAjstmOGjlrkauhZAYqV7xQMki/7uZXHPCf7fl4jqP0VCV28g1
rystW5oRymstHiWMKjBe+ofdfulb/nwpgbpfFsvmss5ydHnL1IyAfLuWq8gF/7Tesj8l6LxtnXjn
pWvZdOlbzm3pSxr9rrahUl5PV7edbwVg2e0nVl1T1Cp6Sgz1P9HqPlUlF0+Zgru4YxSnS6qdqqGp
bStBcKU7LntbOH4L8e5KAZTtT+y8yYfG0aJeudD0lt0sfZ/4g/JArnuQy2V7WfNLX5GN+gE/n+Iw
DGF/LDGz2QwCnN0KmDaKN6N6bUcpeEy41iz6VJUcvTQVr9Gvi8puj27oTrJcIkco30wC4h9F+BYu
rI1afhI+rRTIVf9Hgkdnm9p2YiQfi+FhKgrJWZFFI0EG6NITu5maB9kn1/u/3J3HduNKd4VfxS+A
u4BCKkwJZlKZklqaYLVCI+eMp/cH6P5Wu33tZU89YYOxRRBAVZ2z97eXLXOZS37fX978fff7Y/B8
//2pgUoumpMBilvIYn+Axszc6UhbnTL3tycaIMshRUg4oywBuEL/fvNPjzUxUnWqvkvj5cui9p8b
QPFiLFqe8bVhXxhU3YdlhgsNuD2OUsqtloXXywf89uKvzeVRZTnVm0luI5EEIDuZPyw3bYeyPi38
zm3muSsg/3/BxuZp6nJ3eeKLTFbkz2pFE0mdDT3LjSCpms5TRG/TdPwfw7yr9Jr6WVHrCrwgurMD
RmHqPzrFZTxia7Pl8vfdSlu2lseo+7+p2UAfmlBnwHXeBB6Lm8zk+2ZQnOuZ5LXgvpatqPEAyeR4
5meMYT/faENDWjbOwwCSHBEunai2vjHd4+M1ViPBSO7ymy+/72JqSry5S7s82C7HjjmD/UkHhH3L
+3Us73FmEbmxSCWWPbHgsjyyi9D72TjuVQP6mGMcl63AZJW9bI1Wm2/iNg9xOGIVdRfXlZiMuVI1
W7HUpakS5FSuDTWiNVbWewENwByMqX9YzHR0x8g9wqaJAKICEecQeo2qklgaPEbNZiBsg5ip0Dkm
KcjiECWqO0giNwXreDkowLJnn6GxzN7+8Al9Pbg8/4Uunld1GaECMfbORLh6Pnioheb7388vW18P
fnuPkkSxtkI0V18fOUMD1o5HDXRS9Aep9aSiY+pAtzKvn75bo0Slu17R63st3Vuabx4WP95y84/2
vOWd36+BRTIvzJbPnIUuX1vzMnzZqiwiQMSkeu5iDlxupna2qy+bHGW0qL99rH8+P1o0FBB1oKad
dRzfn7Fs/S8eW17y9b8sb/HC/sN36NL88VHfX7Ub8M5AEXXc5Qsse2vZ+qe7y86IlZ053S3lqu+b
7xLW8pg/606WYpaGJkmvQOZ5i1k9X0az7/ctW8NizP9+z/fTXx8bIhXZ//EgNG/26h//7fKa//Yx
i4m8qyf61gJbv0KFkGMm5AaiDB/15+ZyP5u95P/4yto0+Sn/++d/+9A/X/rb/a/N3/5r+qGcdUpr
fX30f3l+eekU5vgjNJj1//SH//boP/9P3390PGqX0Smi7W9/wbL5/ZLfPmJ55s/7y4O/vf3r+d/+
Bj3ZGTXrLqBj4reb5D/upjnSwFIh031+6Pvx7zfYhkrO8JSg9/7XZ3hGI47CTCgYL5vLM21CpWXZ
ykcKQyjURmaux+VmMepNs2gpjmYo5rK5PLg8TdgRq+HvVy5bQRJo6zGhfh99P22BbqbuPH/wbx8n
ZjOg6AuAXsvm8vzX/7Tcj6rpMhXE5eJCAYf4/fZl67fP/P6Tlk9fnubnvle0DDBSOigwjMXTcq58
nxHLXcMHbbf/Oi+sLipUCCKchcurIP7bxDFR0VoggP1SEQuWGVA/20C/b2RGO8HJWhW6Z2kwFM1u
u8Wdt9woHQaZ1bKZTrGpusum81m1ZngcgAkyqM3nDIhYlsTznO37bjpso+hoSpntFhVfLYNX5j5U
EEYdN0Ldfo6t8YGDxE3ycjfEuU/00AMWlOqYt90PojjTU1iDRWiITggg62+WtXXMx+TOycGkukEl
+vfy/VuBuqzwEdMEG8NnWFHaLDqprSAI1WeCG8T60dIZzK0507aMiBhUW+D4pETzXUxzONVYVlWV
KSrHjlalCWlNZIIp5hpv58332nUpRSyr2HRAzVRaiF2dnkic/+91Nu1/1Kpff/b/dvys6s/xjzrb
/La/62y2/hdiDLjDhqHrJlUzFOF/19ls8y/T5HEpDMHh+ptanVLazEmTwvxSuCNx/1eVTf7l8Gkw
2QDmGpr6f+SxCXvOrflNQk6Nz8QaJrW5mGdjAP6jzCbKKkv11qz29YADNxiVK4IQiHVysPFGVdW7
NUyfVVbpzQYQ+0WpLG+thGlKNFSzbmOvvCDGvm/9ks5WE8XnrEY2EEIFIuuMgDvmsWSwJ3m0rXFP
rWRrvRrp4J08LFJVPphbbZz0o2daB02t40PpWMVO/xH1aXVysGatcuC83BAfoDVduoXLla51QXqj
E+rjQ/nT06K3SubRXW0Igr5q+zoDM3DGo/wk8hJBu+KUp6TGvFnXTkFglkKuTK8YuzYpbrleNNdk
iFxkQQyv2dU74k/rAyEMnEjqk2MKBaGFg156GGl+Yl8n3aNEjCmKAeKvYuC6ronMa7165w/pDS4P
79JmxrvSR6+ljqo0V2V3W0Y0LZAlH5qENDBFW02YhY92TPqYKsLIvarSHGSdHl1FlRKua7Wq1xJs
NAjqPN2Oua8cKiO7RJNmb0sjTjcmCYeeUU5rAjfSXeX3j2Nbpfus3wH1z3ai55MLi9Bf0PTZepw1
UHmuHgle+OEXQF+JnrtUsC6omF7ykl4sBOlzSvLYsSxXShbA9igqLALIe8tQc9win5oNhOyLqdkI
S/oSN3OLBEMT3KuYVcN7wWHj8DA7cV11JJPD7OqIhBOvRphhy9Yztx2jfdMbbJQYteumaV1JjFxO
AaaBxry1Cz488eJTMjOyHXy4uu7mOHvuczVkv6Wd7oIPajYzLMxI1RHxEO/oLVvZkAxCYEmkFSsn
4rF0yOt1Y9a3DcIyVbA7KuxMbj0ogP8NH5zfk6oM/ChkozX8nbBAEIc4xn5qp6csYHVjTlwrIxs+
22hXDw0ZDX3oXSHztc4ybs59r9GPH0VPsdKjXaGRFxvjSBcxgQ9kauzGjt3bpY/CHu6dqrIQ5qDt
DmMWnjRZkIA1m6nn1Cg46OAPn1m6hxt8nPFUYktGARJMT2LgUKuMZMcxPGxZYXj0rlXWo8dmYWxN
5UEPejcaHLnznXTakrhAjw8Zu010sSAKYG23lWv1unIzhvGPbLrJDWmfAMMPrt0kpE1MA+wxoOcD
KK/YAU1d9iHHfNe/WdaPItK6h1Z5NjFUzD/qdDRaIGylRVRuFckzGZsJDOjgR1tHylHvJ7hGo28d
DJ1ZUSpygMgifyrteEvvDO502Gf7IecnsMrMPORa9YCOtzlLTy1ctWE5TiTlHZ5lN620bmelzV1e
tWLnCdhJA13glZ1ieEySWKKMVJG9KAWhFMoK/JirhXG8y71c3zkYufuCg4fgnq4jpENo075Ki/NM
Pg46cp4TrBQkVVegS1oL1puzJ5lhbUnxqjXmXUVAFJLj5IHUPP/Mn0LL/BYefesiTqwfID2u7LGi
KWl3ycZrUWdKflJSQdtPK0diFUnSU+lkox4SvbmNFcvZeXbhTkN/SfyZPjggYPCSoHad0OGySOci
17psB175Dgx+vhrmik+XJm9hR5xmOkYfuR+jS/HLS1wjC/BMopThWJKkVPX45KakXdsksuD4GZQt
CH2ghO3e+OXLHOVSz+8snWk/Yh6c7ArtIvWp84i5GZhRQPqq3T0kCZKHREdf01WGvsaI+qRYgBEm
qQGCREPVK5+xik5gGuVaQ62ipx2E2xowFst5v8w/ZZ7tCw9IhlCZDgXhm8IEaoVkdk84tjhYtcaq
JY/fqppFd48GtQv1NZEns0oYJYNZcAJVIr7JG7o9RuBxng44Jc1WbuGYn5LKRvY0v2jwkYhB6qDR
SqaKLBNnF+MBIgGVjNo+MjbRfoaQvAqdeEuAokQLjKxrEz+9yDYjBkgnRIkUbFS8G+WQeci4S4i1
My6gvYo1B9gfwty+9yK8AoW3bTM6pkDuibnKa+TMof8ZKSRFtfNFNfzwg+6KQNyOxhN9dmaPm1qS
C5DRWFr3s9u0xu/cdAZZhT4sAUNBe5Hl/nWs6phVM9PcWqH8Fdpkulq56HZTZr3UhWqdS60W2yRF
NjTonkrQULnTDQiaVapTE7QS7eyFVIxavUu2KVXlWzECy8wImvKr4i62jeLG7pTwnCVIO+pUJ+KY
OpIz2Xd4PbtDz5Nn6ePo0ar4DmYjAjBGFSVXyh1TTe8OSe61o0fliY5xvIUS9YFz+egrAqtZg2ix
bMWvSUTm2Uv5EpkgUVuEZX1V1nTLpphLU8PpSScEFxr0ok0p21OdDy+q71Awnsz5MKC535CkTTMk
7ZDoGvO41UrYcFF9bRDhS3YOrxtLeIL2EcMy531uXQdWi4pwUCFJollJMWJH88cNafcwVD87Fc5K
F5MTjP5CBfdaxtsWgJRr5+G9MzXx0W+v2tGvdkzN+MJh8FiXVbBNyYrCQE05aDkZp5bwEpxohAN5
myHHtGpKf1PExrQ3OuBWEWVda9BeEuE7Oytxrm1vGLcOGqhasd3eUQkD88FtVVxq4HxD3EcANIXD
dQtfnyww753Wq7rKgDS5ei+pG/U11BzD3jvsz1VqR+qeiOf7RoGopbcP9mDvDIsiU9OHUMMc8+ck
JKQcrVtnzZxzJ3tsry1SMGngNmzirpuzfHB2Z71gfaL9YmA2NG2kBDwqpKK012mk7cfFWdM0pGml
1YuuNxwYXG1jrzjXWjxu6VxBghi1t9SLnzEOi7PHtHAeyvQgazAjDyulYIJk9qWNGJZ0V20O78Xe
BYnRO2oBir4eyaPHSn0lQ+Av0UsdqoRARGjaCAe8OEZ9rY9hsO1B3LsGO9eN5/S32UawTgrjuVBI
4ewVaDahNM3DIG8qMtmvcs0k3UAcVaSNNRc55iaAzbgwbAJIuJukOGgCtVelrIORnOOa/RxZvk02
hZWfyZviB21n2i5s0o0hHZwrIbrJhGiVm6oGvJuwhL0nwfZdTsaDVXjdLfiFbVVH8j7NHvJmRDcq
wvoUa6jcQVysnJY+M2Nzyth4n006uyhunH2lJvrOb7ahGjnwve3wtjDKFqD+xBXVdyVC9rWwvP5S
Sd0hV0H/iLxseojz8zgAm2mHY1T73WW56YvoEet9dN3bdXcxSLRzGXC7veeXCdY4MeEo9NRdUUUE
6mL7Ny0+qQFSd6coDPS5QfagZSLlAeeDATPTD17RmKuRLuTBML0LQ2J+TS6JuvU7YvOISrcvqi9s
YKl24soohgY7ofrF+GSSIzW9WIPpbLRsVABU9No9c+WVk6bmRTVH80L/dKtmWn339ZCDST7r1ew0
kpxrBo1xiX1Ojho73D7H702CTylYXCvjRk9asW2DZnjUFE5fLfGirZnyFYLBeDdHmEZQeteWwHhQ
lO817cK1GER2lamFt6JwEF47qThW5irq7OkcoySa+pjTNQ7dXo1JRTLdsCvpqSP5tfMJVuMkV+dS
BvJewylKNlD3mCQJweJ6BVyt0LaDMO5GO76xW1KGlUk5Fn2FJcXXyIEEJkqjo7lgCoaMW9dP1hDa
mE1mx3q36VsPdWBbEHyWhU+JP1Z7Q/QkVCplsGeIC7d9n2i427TnXq1WBt6sXSJYAXht/sOCXLBR
9DmwuRP7RuyqCRA/GJpV1BJe75yydC42aM5Bc7LHfqUMuxjttV8Ee7O1dqnFHtKYLuyzSrTXLDju
MuKSU81m0HM6dd0y2BEutVINVL1R0drbIJQzqQtdO9E3l3TIEsC6RL9NDWUNM/W35DmMuPK0t4QL
xTo1Gg3hIwLsxDJOLecNqCHyw7Op2GauYkj2CEFo4zRFP8I2YoKYt2jMi6ZE8q0qqwEU/Ti0zToi
nmClDt1H9Fpj8r9jLmKvOg5mGVdnU79YplOfbBtZXzPPUDqlOGPeumSpU96UE8kagfnG5LzZGNj3
+KlbbBH9Wx0X+h2Xm1MFIJf8rl53IaZkK0fzqzOrqUGzVOY9Qt93imjclHQkx45/pQFJOcAT8ZuW
8YMaiZ0wR4IM6N1KB2e1r8tP0+LcUFlNpvVA+lRZ7KVCXH3a3w2hmu4HwalL+GcY0MIxfviwdHQ/
rHfdTMVq6uqg+eNEXp5K8yKLHsxA+wF0T12ncWxtOnxDuoTW7HX+VTZh7Pa65AFmwRlgx6u0WKzA
QH7oMg+g9Nh8+Iy7hLhi8qRo5RKP8kOWLFDjgnTkaUBEXgdBvA87+3WE6LHuBoE+tfOnjWn4MC7g
fziz6lM2seWGFqsINZHqWTCR4Nv55KmJqD2HEyLmXrEPtdwmvq/fQxyah0FBoJRkLuuHvwoU5qKe
ul0ZegXaA0DKwYdt9+auSdCqJlIM+8iCyAHgqEYLwdDtxQHRhA24B3dIWKYZAcvb3LY3/UJpab3H
2Je228XVYZhMmxVU75wwILlOC6tHMEhcuknuPOjSa4nLf+916RoyU3Fy/OJsaWkDp8N4wU5MFyMQ
10ZOzBrVuRuULGj66+bKUwnSpottr405IK5x7PSmn6ybkohbDpT8J9OD9xgP0AoiZeBYextF396e
UKnb9cWPw55+iawwupFWC4e0cX0T+TnIsiczM4mx4uRaDSWXi1AEjPhpyjBXWcxaSm0TxRoXyToR
a8WvQV1B7NtpMbArSyOkK7LJ7J6EuKJhRXZZ9WbZbXMygvZKL+WRrAimDcIKrjPR9htmh+XBCbk+
tOBJDm1P7JUNAgb6M1NqWSrECTHLixugHeVVwHh04Ij0OEK1K0+x9bWtWYdWQ3CTaWRlwmvmHG2d
R2gHJHWYymcWFW+QqeMDF2DLFZyxawSftOKaUKAnpgSdOurFLN/x+WA2mdpsn5Ylah2T0KiCPw4X
9i6vLeLYZik6Cxljoi3nT+qLyDSHCiwuB7PXxTYOGMr9llmj4Rn6KTPqW1+0mltWyUse4opAyAnw
P99a/lrI+7Gtrb2h2vkmqWSLxmdYBWpAFEruYaee6mbVGMyzJ786Dt0G/geuivoET9tzmYVp6mUs
fHT65H122DpKap92Uju7CSEi8xQcz3mtXREnrt1dQ77ZsXB9YuT61RGPCWHPuSt1awbmEnBXc3J7
fkuJCtvUepDZvs4dHasiZjpFNR6w+EPjNpiST2qguWJ4TgJV3bXNsNM0KmgV8udKnT4NkcECtMJX
EsdOmZI5O6YjPzvEzK6pM7DfRbn3anZYZmQGDpa+EPD6WnLVmIx3aESrNmqrjW4VtasGbwamNJDT
g4JTkimazIdko9fhdsJCuWHpt8lTP9127Q3ZSQ9NlZ+sZIj22pIyZ9TNJtXM22loONtjw3eDMnoK
a9YyLVMDAISxdzTjFKq9/TrZavUS32QGCa9eXgVr0D5EECvvQUNZqvZfQXT4rsM8f5cp+VrrC3/j
6NOtDdZ83enYDzpWr5awWBz40bSVJWGCEeUsNEzOJhtM/GMB30CbmDTp8JX6QVE2fhK9wVOkCahS
ihnz6JThcXNT0q3m+hpltMK7jCZpgSOQ92UVF5UtIGP92mMw200+ybNms04M9vOylJC1x6cyYwzK
x6YChjXkNi4VHz33dNcLyjakyCpuDfZm7OlV12Bu/IgMVmYT1c5oYMrN8/4imjiKSu/E8szceg2n
L7HV+lxDU6dKX6WUalI7K/Y5WLGVz9BP3HAPQCi1ugMZvW+R0rG879WjEbBGzkSermR6sJMHRTN/
ECGYzw1ix83KhFqYWPtzqXLsqsAdyObZT6n1gF6aXKCeYCE/KbW9j4R4lDaIzCi99UZMIUmAHDyv
51DlwrtJWDhddfkIPtTz33soa0evTh6MdkxORFLeNVZ/brtAkJ7ntwRzEHlKlWRaZQNFF2CT4z3i
lee2JGp3XmokdXGqCbA95RbOsTEHjdFq7dHzijlXFjmeUQwPIZmKPcdIHWFX80fke1Izv+gj/39z
XyxBnf5/EPii5w7+bf0Tl/0f6S/LG/9uPTjWXyZJzaaNGFc3Qbcisf0PiS/BMIYlaU2Y0uafb4mv
gfhXVS3Ut6wY5uYAiJt/oXLMvxxdU1H+qkLqQtW1/4vEF1A2bZHfmg8sq2woPZYu+AvplS2q5t9p
OYYji9oabHGGOj27ZJebBGAfCAEdP5xqM/WanbPK3A38M6lpebBRuQB2SmatFznuWOlkeuKb7VJD
O+SLGAP7p+fG/agD4WmHaZMsFvCl51XNIXkE4t18Gx76XjJ/C/XOwRVJyx0dIIkLZfalpV3um3g1
9WEOWPdTnDcOwQxuep91wnenIH2ifEaLT79X/UTdZ901jY8Jlnm4sWYrq9fdxArJCFmEZ8gqi8fa
ny4p8nqKyulB4ZLsxCFJliMUkiiQ2tr2Zeb6hrzrw+hkeAGZfBN2objITyVr5jWJNS3wX/qBmpau
fc5qF8RSB629fNdzpMP0k24L3fpRyvi+Lv27UW2eE4zohFjBitGTaNPJiXEpBeqrhKGAQ+Cdy6xm
MhQ6v1gpp3QOV4PJqhJGKSltRXPlEOwu0/7KaCi9KJP5XKbjjRlnd5oevpo0H9aEjt7NeWJQKJP9
pN5b2A5AmLx2jknBnDXQevCZ+g3IN+cPxPDyPJjB0aBOAu4gWJkp8dUxuAzcypSM0rBwdrY5TFjZ
OmgS2X2u5BrDDLMy6kFGpJ+DJnstfPbqYFN6iQGRcxmaTkFYvRRSXrjePWhldStr+9EJtCfGS2Cv
fUTFxbpyNAI240is7PJOgCNXYLbHBrUPUO89a7114JcfBPBh2dKzD2msBqSOFAm8TWJlh6bv3/u+
fpc6U4KUMc+PKX5nm6lOuICaxxZ/K5CcrQ4kB6GPt4pt61CpRF/XGhOVjlwNsGzlLyHmZHt1gucK
1HLl3zm2uEka7dNM+LWS4kIoMSuzbNRWQWD+SqFQm5F1AnJTrlq7GVYWkciriS+tRCaTerhBo91y
4FXBa9iXiMnsfATc2OhbO8cFk1Cq6p23wqRoU/XVTZb96FWCCZ0irMBA0hSYzPxBe44FuwrROnA/
w9qqnXemhL6dj6dCBUWgyjtfG2neqNBIxZTchskh65WbGDdzl1pHxbZuRDfWrj6ZHdY+JsX5iH4+
Hj8mbbhOLAYiv4luWslkqIl1prAm79TSu2oYAWip8RPJ48965lxTsVfcVh1ZPqLz6lNWk0T6fhiN
ijb8aDda5pYxdpNCRnuTSr5LGBllIVvbyqJ4NHvrowXYso5TWnyd168CCv2w2iaigCJsuMONLqkv
531eroUeHhXMpWVpEWlcG7eZvaxqvGsThlHqx88l2UJuG+8rvTawQes7TYRXxDFf+ph6Q+LQgcg4
kilUMERayVMB4m+FX9tSSOel7+U2RbSvHvpO8iPbhA0R19yP5pU5lZAZYqzJvenfNYOOtE49ARI2
2amEHaswCwSLjWL8xX/wkobGLbyeueMavtFdPagdWTx19eBZ0Rvb4aruLZanioP/mr/3UIRdDBY3
Ooelfx+AHkY00NFvJFePfq/p80MJ2XOSxgOUwZQkcdCW6ciCK86imxqz+9ovf0UNtWbnOnOqC5Mk
kqGK2G00zuku0m/b4IqaPdSepL6z9PBpltArNaWQsmkPvQKLSM37W5GN93a7SxglOLyi106Xs0/Y
+lWzFl1RrCUQShmYj6oPTsTBLEzWIhCYPlXz2nNGzMvypk7CT1I3yG5O+vtGrwL+yOYCubtd0aDD
GDpl+M9rayMnhpSg9R66oHuv9fxeLbrXAUMes+bs2gCUjzHd2fHN12S63wZOdugj5p52m/5UhupR
66k7COMxRz1bG5NEcbEqtQwHaKLeewwCdjf+0kRGVZYaehj9GvzsxAJ5q4ii2bQ+o0nTGGTvwKcK
nTW6sWalUcyPaKeK/JoweMLGzM6F4fuo8vFC2tFG9Zgkxrq6T1JrU3ntDouj825FXCva4DaS5vs0
GsNmCCQfEoZXjkzGjcmiAJNiJukNGddhZ5z8JNuj6Hmm7f5pe+KY53QkAvgbm8Cwz57oiGvsT/ao
eTSeptvQa0+DSrKa0ZX8TbTn0sHtxBxMiJzEv1e9OHHT5qzrByAnt0aKRxkRJeNgYW6q1jmGuQGe
Q9slSXaXdMmnH82wXHwiTjf8lBTv13LIb7tSc8P57BrAyRLoSjJuEHxOJm2o3hxXhGeQtuqwtB6T
ta68WhRfV3Ht7GdrJhRlKtwxvj7mK9cy8967DE1xrRUsYKe3RvhPwxDeE2Hs5l2Urpq21PehheS6
ttUfmUe/kaUUYnk5HoaSSCLb7g6oIc6DEt+OAdMJlocm3HfEbN4a69BONad7LW3HVRlRscQEVFm4
6JvYuEK0SC+uiXd9ZO2LXtuWpv08DEzE56PdEYW2I8ZMX/vRuPUH8eLTRXL9Wn9LdZiZPQW7MNo5
MAICdW+Pw6cztz5S+yrp9UdSNx7Q97ImHdoXsDXNbpLYmCbdbVsrW+VKTSGGRT+XhgPlZg1hEobw
/E7PgfxOwQnLZEBxf0X8QEx/wrrVROW5ghfJ7OKUNCCL+KdBRjT1keipgEinqNEsH0hPGPloLJoF
17vBpDVkU3LMckqXk9qvMpPjpsuh6nhN54LLDFYyKWGwUVFUTR4vVI5cuFkzYVa4fa4yunGE6Ea1
87NkbxXG0UIG3Fn8wUU4PToD2VA9/qbIeQm1LjxEk/URxGLHqimhPqi8OQYlrsK8McmzOPSxftUk
gbWqy+S1IVdslxfRTtb6jlBY6apqrG576uLErGfiBICH7ojIV0WYXayCU9xKy586kVh0YCLQPOWn
PtY0Q8tHPVYdaqGQELMkORcUN3CtK5wO+mPecboGhXwiwNcs5GMIix3CuvdM0Y4k+KB6ETK5oTpR
rP08urdS7zPLMEAotPwHO6LeNz5jADp6oUGMnxpyvemblZ4Ob/iiE1f46nWhv025tjJoaGgObRb7
Jb3uDJ25gEbXuEq4IqZGfaF5REMyVZ9pO85yAo4EDx9UNwPk1Fw+D0WOp1yzV2rHup0rJi7VARd+
S2Unt1I31bsHTRbvpnOrO+prb8qPGo80yTk99XIJ68yIrkYi60WeP3oOFZU2UG9ru1BX0UQqgB5g
1Gc1CB/GWEOkJh1C+jci2LdGcmhVFEND7L8kevwWlf7PMp6uAz26b0R0TaTslT1arFpT9aTXhMHU
hFBPELhrAb0esipQbvCO6VQ+TFJ/zRTrlCOjAruSPLSJdQapiD2esAuSIrdA4m/73H8282Ek7S44
maXOdZfIei5/ayUzLspcdFMsWO50FddZOPwwo8nj4lXcekys+Sp0+karIjsiYhAK/JvcxEE+pDtH
7M0k/sg0DdjkBC/OZtCS43tkZbT0kIxXNtVxOU5Uk8wTM3LFSIE+kPU4n+dl711CMuapqqoFncrw
SnX8FkgGFQ67u8t1Yp+imgvcGCT3nkJp02l8/gMTHXrceT8pB1wsSXWVjrHummPGcFbnzzG8Jmgf
71lt3MNlI14jCX4Oskdh2H2MbfMpoI4x034LHQpXhcq+CrzovlUMMm5aLBPODB+EHqJ57b0m4KCZ
/VmrvJMl5pQxv3pt/Voy76i2Yb5Dc1zUUbQnR/GHiNKTV5a/goYhdtSS115INI5yDxDJX5FMcaeR
eeHKSlLuUXAZZ/2VpsY3jtbZKzuw3poElkVmt5spnge8wWUcz1tY1H5f1asQEIy0AOWMasnw3z4Y
uXzTIy9g3it3XHCHFMinZgM9AvCKTRnZyiiHdy449zqsLMe76wvhxj7AdYgaXh7EG9IE47Udl3d9
lDmYCfI5ipf4juhxQE81+j7Dv0v/OnFRz/gsNhzNDVSF4yUCAiKYKbf0YktzOIR0Ad28FTeQ1W96
T70RBfxk7AeHphxYBNUUziU1NNGey7x/EFUfuEqXgxEWa6k674Y/3tNqNfdVW96OvfakFvLFK6Kz
EpGsMkORaVfT6cUCmdQWB2+fIl0Th46aMQoK62OstbtYkQjU0P/GU3gOMq5QpfMkNM/Hrw2uXg9V
lYKQcVPpIeAD7Sm2g40lzV3pLbyidB/ZQNK9S9TPsUnJPKs1WvRTEQMgbA4TCntb0woP9aGdzQx7
feQa5TiNXHkvXq81B7yRwDECeqwXRbW0dWaj86tH6R2t9Kz3tC281H7UjeCJmEW0W/Z1wX71C2pF
efLZCnWnld05g3Atus8w8D78qf8BAvOtDawn32C+7cgj6+9bo7B/lXFx50mY6TbpoUNQeG7NDClw
QFdp5jtR4wdNG+Ak3Qw4WDa+l+8k1iIUZDtNJ3pAMFkY0iRbtWRfbkILFZqfFxc6NccmsmaDIYta
Ry0rYjOSn2nJInIKBoUVX/ASVGDdavDsBcM8cVLQQeJ7MenARMbgM6JF1voXk3FPWJt3Op8pxMUQ
sBsM7n/kjOG68VeWpYWb5emUrl1QcKwP4KzR7RU9kfe4dRfX0WLicvybIITIhjit3DhF8bG8Lxmo
uBZV6a+dJU97eTCf/3t0LBEBGhiivh8bCtHuIoUcBbdryV6ZTTpLNFLXaSD6hjEZNioE9CUlZ7np
OdPaKiNeMrOifJWWveVC+qf3S8pUvVHmeBDfCSkpBKr/CppN3TiLR8oyonTbxLSkZmujFcubnsiE
LUXOuRjTh/EBYBodRZw1iU02dhOEzfrbzpbN38s0a/+L5rb42lQTaXexqLyXzQXsZgbC2+sctKDl
gSd8h10t93PFz9Y4PEq6xgzePZbM5WsltWJMhJMiq//aXF5tL/lY4ezh+dqc8MpamTUHfPNfD3U9
uB6EqSZ+ngbxtee+9lJIoyc3E9of8y5d9gqckWJdo2T6bf8v+3r5dZbXfWHnlvvLjZ44CXP9YF8a
zrrp2/vlh//y/C275vtoWJ6pBtLMgICi+kyH9CvRSSxaeEJyBLNtyh3gBd+aoUbvkQRf+9fI7I4G
t6H/O3fnseQ4s23nd9FYuAGTABIDTUjQs7ztmiDawnubePr7AaVz64/WuaHQVINm0FUVmwDS7L3W
t/a5F9icdZRAiu4UWtG+mMvZ70z1yAALnWK5yRPHpR6OjiCsIR/r7IHQWbU4OijtEB/w1x9ev6jP
z7DedRcsqmESRbq+8/PoAS1hDT0QJbWa8aLFkd43Wnkk88CfHpHzxZ9fLn1Tzqx/0PkQLAfq/wD3
fX55dXRLJ0hqc7tHibIQTlHSw/XUsWdzPaw3pkxxNi2K/eWArh+pBNGcN+OwXz/LENR3mTODGdPt
gTiinAt9NLX951uX37P+5PrL/tvnvL6CKcZ0gyya02FIMmoJZUD9h0fm5LhHEZib9WRYT5/lDU49
8wbBsrgK1XGNa5t6ezyqAs9kjzqGUIIj9GO+j//27xItfwoiAXWqQGu4/u31T66fdk5uJEs3loal
05w+z6Tl0lzPpPXh13OlK3bLiGSbQGwDlyJ95Gb3nxzL9f3rzdfV+o9T9PPu+vpMGfToLXWQ5cv+
/BEYlgftFTn5/vOoFnXYHmgrn76u8PW/t/7I+tz6MFzOQh0wdYvL8xC58X59Tawn+/qOr5//+xRc
H69Hbb33+TPr48+7f72+Pvzruc/TtqodGHXrSyQ0UzrOxImInX6TmbTGMrXVaeVv1v+n6UF5D812
YyoAfC3KMxvu13rERyLQd457h2zmwU1SypXyamYsA/WSxg5UNWkdxwYC1+LHo9b4UORolaZ+Y3gm
Haky1ZujpYGvQ8p11JDEQVPhhkir7twYjUNbcXns0lrHm6eHo++WLhgFMzC2shjQPDg1r6zv//d3
CxlU+1GaT2kGUDRznhUJL5dxucGAxyywPg5Mh2CY9W5vNg050fphtCaEnPA7w8v6QhgyUTiy3zs5
I/RfoVBfD78CoCZr4itew54+764v/SN66u+3/v36Z07Ucp3Gk1seRWMm09Wemnm/vvPvt3/+5hWW
9I8/8vmn//HE11/9+i3/7rmvv76+Ojn2B4IMGR4syKt/vfj1859/zlwmo79+/bx456u4e/n8dV9f
zl/v+8dH/fo1HSWwDa3J3P/6U8BHjsBHv30yw1cQ0D/urnRxM1fesQ/szQrpXtsvK517vVmfW++t
L6wP2wk5JSlzB311hn4hlurF9KnWJ8OUVm47heGOojnTSLTMsSsJ5R+P07xythSqWISu4/7qPlpv
vHXcW81JXoMPobSMh7U9Y+ejxypisUkhmWDD3bKpWV1Tw5xQ03CQ669vlGOdnKfPnk69LiHQQ4ZH
kcod+2V8VGQURvruC46i9xoa3wJtxwI3ykQAJX0Fo3xx89eHWPA+4BMZuxVsZC4X7XpPwncAgNVQ
qYxh8etQP0K2NjCYCl1skmoI/TXqYIXWr4Cr9d5fzzWN7rILBTDV/lfeQbeEHowLfvfzuURH4kWK
tz6LzfraIDxxiFDOrccTLkl9Xu8ZfDGf99bn4jW30TZi8EtJcWrXrNoVET/NC+F1PcLrYweLXlCW
AQw9em5r9y3+wsZ/deNU1aSI6zEgrI23elncrffWI/3Xc9ayfmTv8zNZe2+fHbjP++uBHgpqap1E
A/5fJrivjpyzIpU/H6/rS0B0qE/r49qM+8xjWO+qnI4IYzK+2BSA9BADkF6P4GcUwtcRXZ9MipLa
LGvVfvVFzwv3zGGU/wpB+CTZrI8Jz032sGZf7MXsnyHFGC9QqbuTcr6tgQcrjOjr5t89RwXmqMWt
cYiMf4UBrF7CrqAM0LoWeOglKuDzBpY2ORdUlz09EH6zuPjn+IcVetWJGqS9G9vhHWMG5t/1OH2S
/de7PUNIYIbR3lhN7F9HYj0wX0cnagw2qa5S2/UQfN24y+D09fDzouwcnPkq/b0ehvUa/HeHavUr
jgiNjug3/PWgVGA+RQUAesUQfR6i9cqTkPQJUR1piSwUBWRc21S56khsYYY3c0EpLKvzEzQgON+0
0hB/VT8DOgm7cfmeQpJxz9lKgloff971QndA9ML+WS1fob7cfH7f//XQEAN7x5gG2HK1xAkYhjaV
b+sAuV47niLGbrve/byWyI06OSX1s2oBJTu5nFCFwiRfIWeRZkCMRg7Jroh8TtwbO/qXFJrXV+fF
bh9gzNjBtn9dz6VagD5bQze+Hq731udsTaPxwAJiPdOi5WvQlt/x/7kV0zGM/7siYvu9KbO4+FsT
sfzov+yY9n8Im5lAgO1zaafaX9gzKQCYGZDQdEM4QgoL4cP/jg+yUFJIaRA/J3XL5Mf4qX8ZMq3/
4K2G9EyUFrrh2db/iyaC/A9Ibv/QRLBlNYRJfpFrO6ZctBYWr//8/hgXYfu//ofxP910qnOck/B9
dVscnImupVTBQU+GXcGO/iGx3OghTMZzgX7ooHcg86xKtx6LnuyaNJ+hY+cVcofCeYRp5tGDNot9
jNLuOipk6kQx2PdDsJFhNdwTf85WD/1pqTWwg+Mxv7Z9Vb1ZDQ3xdIsOYf4I+qLwC2+sb82uqC4p
pCzETq3adHDZH2pvxktlB/mTmxLjGzrhliaS9SjJ/t13pmFe6AV4UCs7sMlA3HwzQgtVTSAFS9VO
PztPu0HkoPHJnewi6JIe5ynIAXCp8V1vGtQN8fQtltWGYBd7VxGieoDBUr6RrzZtiJ/Bi5Qtbu2w
f5lAUGwiTVU3fTd3L22OGLBE4O5XsnI2jm5EL0WY+dT7Dlk+09+Yyls1Pyh2UaDd6++eCxA/wUdm
1BOmmtiWQP/n6ND0GiJtos8749ZC3+ShMNy5TuTXcz5cvfw6yFRd2sD0A76sV72ju1s51inx5meK
7dZOs1HdwuD7rY0SlDN/Tm9naMiUVkhjncZNTcWFSPNjMY+PfTp4O9cktM3cxqHI94VutHuN4u+B
wLSk7b1X/ZI86AiR78N+eg/GfNznE8ULRTV8q5q+POKJGkP2TyNOXg9j/TQNxr2YhseiGYzbvE9Q
CuRZdPD4L5jOVZOZvSEDj+AnrdjSzM2PBC2a55Y+JTXCJnkN0MsBsSruNUn1V9RGCVHnF9dRTVsx
F3StHP0O92sG7dx6blO8dju3hWITtXfSzE2CsILq5GHg2jS2OR0q2P17m4Oz77zoQBgl2HGoBKds
qiHcJqDWipymn4ZQj/JnGTHJ2dHFGLU/JWTwStPVUYW19aCDyxkCC69H4V3tnslx4pduswDtaKc7
4dkiEgrjCR2kwaJfoAWJd+gcBDXJ4Fn3VkWP1BtgqANL+2gsPb1Wy407d5cgHeJjVPTofNkaXdII
um9rnTHClGfXe5wz17yR8WTeYPvOSYQRqR+L5CmNq33MmXWWAV65MVFnyXLyPrY0bI/SeZgspWhz
ou90FrBhA6IVrmGR7Tw9RnVYgxmv8D7dJ2HOWl5zMT4NOocfd5JWxq4fzZh6ulK9FsrU/IGvfOvG
M4xg2O1OPiJCDVDUmDn9CEs5w96Frm5UQP2fx6mgq9tEP0gMz05NPaO2dbotkS6ZX+qNXDTCBxyC
zVHNj7iMLnVdufeunsM6Mpb/vjLpiVkU0ScN73EnZIdYg5O1CrrYLwtH+HRfWcQMqbzEY/qmR6K5
90rzCfL+OQ4s68YM5WukBeUlG6lPtXSSBics3/PSOLhNW2wLRuAbrp03uwtjRi4k+kY2P1B/Uyfd
xUfQIIEqgipausV09Ysy820iTlHQpmSTJxG7CX2YN7rKpB9kKReaYJhoysrxx2wyb604rm8SK8LA
WnwIgTy5xDzOKgFv8Attul0n4v6mNBNjo5pGnpA57YhnYgkhY/yFpNkWU4GzTtAvNoj+a8dpIMnA
e6fNGmPec8HX2/k3A2Rh6YgAiYxWfovppyrd3fe1Vd2EiN1vHW+aHqvYyLeZW0VXV83OBvsJwnCJ
3RRboLMVWt7fdW5jPoiUdkPdFXdydB/mOdW2TbnY20JnuK3BUOaydn+MQ7SrS5sSRfIajkj7ZQ59
tvDpfScn1bLDg6IVnwaXnI42R82aNXEMUDiKN7Gp0eGptB8IvManJDDvyszei8jqbxx0grj3m3LH
PFRenWbhjfdvumLkh4fuRuZdxdm/I5Ncv209G4fPwlIKJxQloTeb25ByMrJqEZwxVW1F7X5Hcu69
WrSFb0VjEP4Nz3GqgvHYJ1q3Gcm+uDq5Zu4VAAQk28k+d/Xpfo5k+ZHYo7hzLe1F6dYlx8H2Uro7
rFrC2hiu9OkeDnu96/8ksdfvNZ10mLQto6tNIBp2/jk+5qlQF0RL71kMmiOetIukvQT2I31u1M9q
CO564oZeQAS8525/qSo38Wc6u2eMIxR3op4qq81Xm+cuM+1cExkaURBX+OXmUX3MevGhHN455HmE
57D2TqFN3ykMUT6VxBBTHptTvwu85sHTTpawfoVl5L3WYW0jkAvvY0mSPEH30VOiUmqDKn6c9LQ+
FA3/ikS7ySNkONhBfaPyhoto6Q3FdfEeRHa9HdkVnqs0GraI+XI6C1pyGALCCpwG/4oTmccWLddz
n/Vku7b5dHCM0ruT1nDUIVHs3YZWpT3Y+tWryVkotU4e5OyMO5z58ykE/+vLSBgYvIvwFqiCuElL
58M0dN8YHPMFOzy4+cS4n+MceL1w7Eck9yIcx72Dn/JMeQLmuG3CUsfSSktP83zsXn9Mpb7nfWq8
KuOiD4X3qhDxsDD6jmgHJZdqvR2NmJdw8BAfdXAar3NNDkAqv0dCjUSAjO9Ve9YMiyjomng/GA/p
jSmMy+dE4qrkFEnJrJi4INLqRj82LXNi3+OlyvLO8NMG9U0k2vzey7KGwtl3s9bth3TUjRNxztbV
pJixT2pm6khgDBZtIY9N1xPnQ+TzMx1GEGOSaZ2yGIpu8tiPGXaoSwPO4YSu3tj0KbT0IJNHLnf0
EONPJ3uEoEbaxxQQ2WEs8gMka49pFiJtGryLVcMfHRuP6Gn2/q51F/ZCf4RUMbVVeBFGfG4UDKUq
7Sh3oEwYpmDeG5HTsmOo2ofWCy6oGYMr7od+GyHNP7Dbd65gW89OTYZBUtGnI4ftdz3XrArgPWz7
8aHOObOrsJ1IRcAFQGDzc0PjO+uoMRZ4E/ayCw+aWxJvnHxkll6cZKd+NUg9doUXgIDo6J3GMrmZ
ZlzPOJwqPk8aUnzXy34zSNpyHGecuWH+AaFG7k1ywqoxlFsnNfXbOOPcL6umOEZq0vccaWsnw2/S
gxyA4rNvd/iJw9M4J+DXpecPpezvBqdn8ZiMhIIhbg9GmmyEKgtfyBpD92BGV8cuf+P+DfYldlMn
wurWCkH5Y5TNvaVpb2MZLdhXoky08glY7LKMSHVKnbPxmOSFsdfrOvXHtC/eacQhNgwnbcYJmv50
E5Ydwmx9dnPuDYmk5FqEFUz8uY42rvetsB+1SIx3OFi+21h2Dvl81GWNIcNI2gfDdDYTAc8XmWV7
/CPGlbCXTmTFJUNEZqFMutIydDdFODMpuLEFK2CJ5iDw/tLBbu/jAL2DUUWs1pLuHl/4NAnSQMKk
v2fNmpNBPWGDc5HLClKujhH42i3sQWIXrJAwCdd5zc0Wekc6g1gvbYLNXAAC06B3RCBn28FCwSOI
jj8qqV6ItY8PlgkDXWviJb0xPtjJeBexdtsUzXwqKkKq545rvuMTOab2nPRnM5DNu4svjmVQRXbj
XSWKnRWODx4+8VNK5axPyqOeisD3DKWf7UWVxgq7Tmgss5BBLdNUyFqcYXrMRfUakbKQ9nZ1kgTn
VHE1P6ZGsdHjSN2UhCsTjjzdlyF0ESs2CGAX1kmbvJ3nIFa0NBbhzVi2u6FFFhRlxa+iYMoNNCu+
poWisqAqwnU6l0RrOeC+mpz5wK4Lv4VG9kUdae6+lXOJYoMZpU2Ht7xJxGldDPF5N1U5gXrvqqc2
7qtlF4BQIERaMM7e1U1HdHFZFR8as8LHjQMoNmKKSVH2kObIbHj9nDkIvQmjyiBLm/k2tudmhwvL
2hRC1TSoWZSN7gj4OoL+Fjhmvam6xLvoY/4BxArevFZkV1rY9Wko9MJ3tcUvhnaxYE+081xVAX6q
1c4zPevYTwk6myHdIc3hT02Z/dRYEqNWiclGZ7bcwSfdmVujHB8tTxm3DcKX9cV4kBEfq9rMeaUO
RYDp3rPzR/KOuXYZjqFydKcy9EpcKBW6XRbb+34RtMRmnbGq9E6axcK3j1lTa421lXFe4oHlrKw1
ERMnYR7hmN6gKAXK6NlYBPVhJ5UsdiW6cZMVls0+AHk6yRBi+uPKSvqtx5yadelPgV8B9EgFY7+q
uFQwkW0L4gYWod3sj3MTHzwPnx7TPfxRDWClh+CPut42bjvztqwM7KllHdFg1jCQM2PWfhYm70mK
8T9oZcYUyzDAodu12WtCC++unU3bh8dCQ6tOkf6HhMiX43h0GkP4phneemNRPBtV8e41rIDLgfgb
FoyYlRnrAzVFFzFNT7nuDIey0+UhC0gIECxXuokNi55V7hHy0fOMUHobp025t10HobeH2tB9qpy2
J6gDSmSV9tBzGqdhNR00B1fThkOWqDcPh+Ft0NGVyXDIozvntGzQwBkjgWMYTW8qVb3FWBo5/ZAX
ycKKL1WhvrU5zdBBqPKCzczZy3bCgD8HHFAgMj3Jy5vBc2I/7Wm+DtK5AZNUnG0k0xxxKMyZQ2SV
mNIL8If6ZNT2LwOKAA4F0BdliFKtiKFUTGEALr2mB6yGMuUg+euGO5aKLlmXPymFxBQE2Z+S9QtR
8CRoROHwU9kVh5vUeJsksmvH5nMbtYL/XF7LY+/E3lUfudTiHDveqDT8yrVL+wzdMmksKGzKKLf2
ysSwGjXySNpHcRSGF/mxq+MLrVBVp4YDByQub2ianx2X1YqIccQbosck2No/UcdsA70ud+YYolYK
uuboHDyjBbORMt13jNukD9ffHVv9bGd8tlZ8nNvJu6kG/OdlUXg3NXFS1ZS2R4yslt+71oQUa3I4
hmq8qKplW94xCFeUPAtzDm6IdP9g58obsiE4z7J7A9rinCrT7u6b8r6IxwOzeHcXMB8dBKUcvyYX
JqJodegtH7iNd51HMl47eADoLLpsrzcp0Xm4GP24nX9L0FL+VE8JS3E2YYmS18zUjGcndKwr0ieS
R9yq3qbsTZk9CiTjzcmyze4OKjTy5y6MDo5EaS3z9tQUt1Npiqs5utkpLoK23rqFBu3SRVbWqrnd
0dp0FstZfMiDhLxLkZGU0xK7o+zCuNW7aq95k9/lUfAa4Ujp9SpFUef1vmGx2gGWjs1+vtK1OFAP
Tm/ZERBM5sHsqjL087Ri8K0oCfcIB9PWWKbAqTH1KwqZF2R+0xUM2URS7HFWDVyfTl3ybNzSQGqf
HUhYrUVqd+TZN+w7Dglu9vtu0h+rTFvqOa/pxKJLdyROWQRHrIlyBtXIyHwvSQlVCjaVgfCJ6XJG
dWX3u7IFHBM35nB02WbmRTSetFk+GHlr3OMSGugn9/pY3ldGTrmeKKxyzm1fYzo4GdCvmh4d2lxo
CAMUAdamM+3TiiKVK9DyG2N8UsZNz3b4Blv0e9Zp7StgZQoGxY9O0+InkcXvQTLklzCIPtYZKyGb
JGgLd4fdtNiXs/YyUIiZDad5ilLGF6uxblJzJmKr74YDg5x5Ylhhyf5ghV32GllW5OOUHi2P/1uj
0JaGBI7Fg3mHzRl0ShuEB+xH4B5HnQBpp2yP0jOM5xl3PxsR/ehpnNTM1bfQaGAgapbOrlnEJy8Z
u4NFH+AUk2A3sd4LR0MdxwA+hQhZztWJSa3JCP84s6vus8w56hba54klIBKW3O6rbwmeUtkl1I6s
lLTkKVsk7+UFf/2fRDT6DYyAnZ1H9UZQ4j0lBkhtbzIpYrR6dOvshNfLU734jRwSwoL6AAYAi3g8
p5d4gl+GvRJjz1S7N0VZaojQ+6fSG/n8Taqfhrw52qZVHIbII6gqTUpfKESf2Wibh2rBMYaQO7be
JMSPfiAeT5wqe2zfjdbbCIOq5oaR/A7zRnTMkoAlfusSE6N5N3r5S07dYSLaZtu0nfQj3fsWoRs+
SOozME0WgR2z232bG4/6TA6X1bObYWUz3tcfUswluI+GkDh6sKA9ymuea/ZjFJH50upv0dBZH6H2
HgRaf4ktm0AaJzghWggviSTkLPLGO6cVJwq5GFtBWxESxjjPLK75mqZRjMn1B7xGJCvE7nA7GsMp
yUaquZZMnwoYFd5MC6u1q2k3BJyz5VKstcb20Y4bipmw91jTRu5uRs63LUXBYKEXr236MDnoahPb
+Wla0Qi5zi3uhCipRo7PcZi6d2I8hdTQr/gdtqYxBke7nfJti42fxTfModnRsAXiLtvlUgYHCucL
b9zljyRZf54COD/hiL0FzLx2jDXW1gVQoD1uZiTmwxigbm7DPVgqA3E+FYsBOzuaBjfHIQcWGwHI
wqHT8n1NrCtd+xJzGpf6XFIrd/PoHjDBY2mxG4eLcdtP/fBK73g+MT/fjkL+HKCgP6WJ4T1VggrB
RG1CivvRQZdnGJhQKDlDTMydk9YDidFkUD9FNmYFFnc3Y5i+tRnbXobLGFZa7T1QH9mWU5lipJ1y
EDlOTVkf33qprGORktRHg+CsDIVOyMohkNX5QY7mN5OqOSQRZ9fjuXxzXBgWafNa2z+HAQrKiqLD
4P/HSYnFNJbyhwxZOUeTd3KdlBZWVd86zsjCFu7UQzKVTw50mAOrr+mUKXHLUic8hXpKHGAUJbDX
yvYaEOIFSQs2V1CbzgnshoeRwTjbtLipBTcL8yJpjnDBGukWrI+YKxKTXkRbtD+GKl7YbsABBmXc
T7mV76VWfJcaJMM5DQ8xUSbMOIrlMEPyKmvrJjqKWYMwOGM+cpBu16E7HpLQvXV1suSHZgsPa8n9
o2ycZo/avHB7vOlsLDf6rwnkdpuT0rUipbvYftIpoey7IPjQapp6gjD3hBDdDYt7OoMNFVeNN2lF
QqYW4j6VS0JHa8L52iUca5DWfoW3u62ot7LXGiT3WgmtBdZIx/Tloghcgm3MTZx4rPyd/q4PWVVj
8NnbiacoG8W7ySpHPIXheJ6IrZN8bdRum3TjNtE92wq/qeFOWLkgQdSz93ri3CLhw50y1w9o0djw
0n+HpxhCQFs+Zzo4M/9fmz121mX4afj+vfLF7cubRJDFgLnbh1w5HVlSM7iWQG4NZO5+qOPU+9kx
aJ+dpSueqJnIMQXFs55bUJLchCzX09LVT6qmODiOabvLwx38l2APvuCtbLJfVVnGjEWg9lqnOxdQ
Lc6Wnf1xy37GNNW3bIulS52m6AjlxHJFj/gwTvVPLCnMoug2tPSaNN63OXj/lNzNrjiWUEPtJUPM
XW6wXmEwjJTprxBwXZPthhJY76+ix/WGki+ZkPRffM1Tw1nYZXoI+uGaLv1XNZnjrozGH13kwcY3
0yeXdRBacwySSi19CVGexKJkL/KRTQMxjpVhcKSL9LFQDTkmcUFo/OLq7Z0z1cFyj1oCTFqeX9Gw
W2QabS0ylsnj2qVsskgWTsddjBZlD/vhBy6WX6WYD13lPs9J9hv5zV4v0ZTA+Si2zJI4d7yTWuIF
DIu+P46H1wAywNkURLWqQX3YpNJtKs9nFZgdoGDet5M0Tor8yVmaBoWbXDsrHdlZEE4tZTcORI0J
DZqE3+v6Is4nMkFO98R4MwWW9s2qHlxVv6INLuWIvd9IKpy8ecrJE4avgxjMF7ChGFVT92gzCJzc
2u33YVUG+7lSL15mWf7aI5nbsrkgFOZv3V6NWOm35AGl38Dt+InG6sN2W3hLhv0caZO510GVnPVC
vZrj5Oz0GMLRJG1BGyM8pBqCNLsPxbtyyKI0dDQCiCeslCo3FSulbyvaJ+xloA6JCJMJ3INwZ9gE
ivVlaG2gM6wBB+MSZaFatEdsNR8/z0syVRhBLQ+Xh/Mi4uGmUfCRvF9299qQxKqpKADzVH93yV6i
cuH1m6Jw7mQOCmPu0z+Trnzhdcp3CDHcaBjyN6aQJ8rCRNa2HQCRNOjo6wjrWBWuecbQfheZWDhE
yzHGF+Auk/HWiksWRZyUwFOoIe6dnn37T5YpnmOhxSbKPNbEdczEIxXHz9wGTXjfpVl96DFJqEVx
GVIWwM7T1N7P4fRBO5qhAF/PnnLDu1ZUb7iYo9vcILxRC656m4Qb1ONsqs2XRm+fhIudd6Qso4bH
SvZ+bk5ocSK2RNSCnL73daNvNnXuvaRAqwNNvpBDNZxdNFOjlaRHe3HzT4QYHMdZ2+bTbVjX1onu
Rn/Ol8g95Syp0G1PR6hnxTtTIasRyxdUtGkyb50ubjfyOnZsB2tDEUuqygeZgvcz6SSRH23mHuxc
wH95uo/mMKR2F6VU38PH1MTs1hcGVv02vRUkPgC1HVT8FFJ+YvmCH8dj2gnhmPqRNdA6hiS1lDT0
swvzCehMDuVs+pUsAmZgl1Hny6ahZICZfxtEoV8piwDTWRyjxvYOIRsi0p5GTBTE0ETguo0laWGN
a9cTce7raqKKZmpHV7O2oYkoGADGETcgtp26Zptkeb+IL2t35qp9yU1SIVxKX9QHtpqTsKn0vBvy
6N9ZEIf+hJRZLuI1JCpogiYb2EcT6gtbtj1ngfpGZ4ItRgLUxFYh10agJxd6KOGuLfWaldJIIkdV
5/tZ6dcBH8PEepIaXq8fQqs8z3YUnPOaZfXkwsdxpuktNzxSsaR6rZYfC5Z0RFlzdFrtgRUCkIIs
uNMZf9bpbr2plrEdY2yxS2x5X+vRZTIj/n9B2QJ+QhODQ+aptrEehYHFgriEYA+td8dYV7NXMdkX
ktWJS61bPm2NqGYbhTOXdpHfoVqot3nAoq/sw1sdgl3gheeKgPmqm9ODk3Khp6X6LsclbJo+Wlc0
bJqXWXr55Ou9Mfs+xGi1XYheW0C17zQwUdoV+ev0YBVoW/lisf3Ue8XCt2I5Q3lWojss2kOGjaQS
wybJ3UfmK1JEuvrRKxOxZ1M6n229pwlgoL6bsXV6GFa2QzK8mW7+vQ+daRtDUdlqwPrZ45mCHbL1
A2cKKzzwOAzPVkFTTWIT0FieQpIwsBC6aJgaoDfCNKxDb4yvts2cwXAOOjFIqcd7aYNfUJA+WtVi
l0mZbO0sIVLXQxucZridI20gBsUw/9TChv9HHXOarcM6b1PA6k9a+93StWfC8u5gboY76AaXMHSO
tSEeW3Q4B7d1g23VpTPVMroI7qDQXGbTAVzfpDs0JyvnIKz6VQ0JprWkuU276WJREboIPdopqxGP
VoO9PAHbx2J3unIkO4QA43M4jHesbB/YrUlf2g0J2h7Gf1jSf2yDAYK9sg/BxN66c/YmuZLqHsxZ
MKgbHKTH7i0Fkn+aW+Vui9HiyIVDsRP6bxCDrJ7KuN0y0gWHeKCYNwbBU8MWkMyWtrmjItqQNcCY
LI+BWYBCyKqJnJwJKzNYG3IFsCK7ePDS5zqBCVxE0QPjREBZkTKGTWdbUtmuDEZGA5R4v+BDWzLE
k86FXhqW+X2ZY9PSHO3QWHVwsNM2O4YGwEAqdnimAcr1ua2fdNnuUQRRLsjltziT6Uk3WMS46m6g
JXJpYkCTBYqbPh7vuhARAAuTrOm/B0nxQ+cQbxyJsM82eqifDf3ncag/Csf80LCNWp19wRiobfSE
zF8kLKXqUAtIbTxN+DxQjBjttmBnvS2yxcb2WBLlx47HYJbEnasPe4Fybsf8WPheOhGDrkjtY+X8
6o1CHY3+l25ox9Ywg5NVoYWpMxKLDfs+SfjyOjdtDgZ8001YJ88uDdtjq/ojlkfjPNq/gzLQ6LSF
GIZAHjUOpGOv/NOUQfbuFZRX2vxktlH64R2wwoTbhBXkEaa42M+W/duDJrNLWpyBHYivgLD7OEri
jTNPcosY9ITdtNzxHwj3ukOBTNjgMWRh+jRAQReQ0rgRkz6BVndeOQm2YqYgFLWVyf4IYUCYgOqj
Mx94+V08ZuHR7B71AemO1hAhngJujxc8FlVnPfxusWBd2ik/HQhhvs6DxV46x6E6ZB329SHoKTXq
gME1HIuc9yeE9CMdIoNkQDWGVJqemiYJT0iw1BYlQ3sLYu0+dNt9lZqQ1oxflO/te9m7OVupm242
On8IK9AaMeW6vqXonmV3BhtsO3dws4chgOkhOcqysrdspd/z/lRl+q+ggSgSWhMZy56HJkkvgWrb
xSGgMMRoxSqFoKVsvpHgmgLPHRDUqgve9oUyrqC/N5ASAdPiykI2ZorSLwmLBpbrgPCx3e5oWu7v
4WbeTTH1vyYHLquEMLalk9Asn30saDTQ9kEiPszm2XIt3CojGoV4SsTSv0L5g/pjp7cOdFyKXCUE
FgfMDOIKuXfTrKGhjIQhl8dUaExHmD5NVOGePcPrLie28T1Nx06N9BvhY6aFwMm97NZQ6GAgStws
vDh6+e5Ojp8TZbJhFHRriLOsqSN2HSZwbotBQyO4CmBJ/oNIaLXRlw9mV16+qZW6mvj+jnFb10BX
zV+SenCtX0ggLnZhlD5nVW1cFKZFq9bY3w0pPEWNRTLTHJHRPnKwBv8xVN2k6f0irB/Z5TFJ61m9
2OJ3hgCDG/fqJDJ0QE1LAC8u+igfi20MJ5MQq8S34uGH29hPcwetlzK/X1XJKbgjqjWnaErbiLoj
OJL+pOPulGJqzmVr7v6TuzPbbhzJsuyv9A8gF2CAwYBXEpxJkZolf8HySZjnGV9fG4rsSk/P6Iiq
137RktwlUSQBM7v3nrOPPenJvu1yF6UMvhV/YHoooYpYZrMlwIRZpzE8aHXggl2Nd2UijwxG03Xl
l7vY0oydb6DNHWG3o7NMvECJaRU0xndGvzDcSoCCTQwCfBbjTY9jaHgPVDj1UUbEIfsi2lrO/KWK
MLWDUiBTPB7f7OISuHB3VGl9A31Qec6g9G0XcZ9nRf+O+Ifo5RadbZy6JwbB2i6ts43Dj2xTZ3yo
c2yrRTQiQ1p+ywBdYFsVeOYsVE74TxWtoENsauW9neW3OG3dI/Mb27P86aPAgbs3c/sCKh1gNR5o
Do6NZ4qQjTcprC166msyVCvfb619hzwvS/tzkENDMhdGRs7VWlblsFivGTQzt/ACQEQ1jZRVOWSb
QAvea3Gft/n8XGZA4aKNNXC0HoQwtlFclOtGsRfJTKfXqwZ9NeruGd2Y6TETHzcZPvA+t9/ydCI0
oekQuoyEy8QU93JBOTQR091suRoaxRQeTLQEtVIP7bzR9fips41Xh/FRZrX0V5CJOkYRcs89A+yB
iL61KdO5PhCRmc09Uv3wxJjqMiA8BOJpR1tXGCfH9l/x3vpe16ptHIzRybbII8pkuF+6+DigEcZ0
gbmOOf/PAG5mHOarbBoK1ge82OiyblWZXn01NlvD4LJxrNpH3Fdp6OqjI6688K4up/f4buys72bK
7TqV+XPZVkx5e/dLBH16G5LUnYWL9XI2ljZkdkpnSou8b7knUIP1uKqIDA3MGM7jqWUUHwn2ZZdR
GOf56IWgkZiDB6CuNKDPqUtyBvPlTgQZtax9xGJ9JuBWQEHbU2k/O0q1C7iyPH56Bj4//PElpGsg
XZbtyYhsem2qAGNWS6Dj4kH4VL5/fjAWX+W/vvwf/FuGcXDVUnjObmp5n+YZ0K9492JdrfWROpOY
PHhGtfOIQXON13BCbdQShUAARRzDevj8LPzvzz6//LN/+/yWf/3En32LZY0UC5HsvMYyElaaiuBb
TOLX0I2dTWAQIKEXLcq8yZ89jTCUJJzjTR7Wz9Zg/Qi6oL5GcTRsfDuBb1Q5p9yB2VHaer61kCMT
TmH9sMhNWbV4hjgroSEqj47oaQhOjF27lm7h0MdnrrwdS6zAuMmZpINIcR1w+bZhZnm5nPQVilIm
lbQ54GCyN3XRiaR74ArojtGxACjBXQ0894sBLflipR+smeO60FnmugY7BSHAO2kB8RHGV2A1nTf5
2JHzxRVvEFvSASgaqAlpvhvHwhfvkBlAudlePppfSuHfpsBXO+gslI5ir3XDN1HaBg66ltwahqC2
oi80DRMvzxUQhUnPEJRI36MoErZDJt9CdfC1ly770Ek2fhyM99aYftJcDb1Z95+DCqhkYk54y9ry
WCRJvOpGdDVzLax17eySsrOIeqCyH8biB8H20HYAiIGhf0EPTV96ZimYnPSO48LGoSJahYYi5sLo
HjJ/7fTaAyoi0+NJPQ+1DRo/ivgOvV4LEX1vaFCs4mkh5bl9the185RrocmtBgLWwG6ypl6+mnP2
7nTD45hxcNBlxIknw+FclECgrSA4OWQx7KJ5lkfTrOSxX6InYTw8kbHVcealohszECW0i3D8j5Oz
Hev6Lu067Vi5qlv7nT0wGP5RSW7ctuIXFktYZjHGNLLAjxWrSpHeXIxXwax6xaIJATVlo/GiLAFY
AdtqE47Z/Tx1j6HrNIzXRe/VAMJXmjEqAAZAyJwpqzaNzK1DzLgliWinDm66g/1q89fRS8+yaefW
OguKKw5O6KanyS02bZINAGip8foCCFbZE14f1GglsGmOABMycbLU/EqhCNOKBLXAHcJ96dfHskzQ
fI/G/vP5G/XVhPDr6SN5D35+FPNkU3lnrypJbnI0b/GA7i18sXxUQI6O+95nvIgOXz6A1kYMQPvp
8xe58mzaPCdtoOUc2tq2pWfQh7W9R7cxQa2jFwsrmXCZBd3QAiLIRty7Vdj3+36SO1PqE0OrxcZd
nJJIspzdxXl8JIeJx+3p6UOSC5S91qR/VJXGhcN5GI0r1X/ibjnkvdchtaAF6TRzhn49lRzf0gRs
eXRxpPEKMiRfm67/tSmNsxnb8KHV+5ynb2Pdo2kci70a/HfTD32m2HH32APA0UHmHrswo6phZGaZ
FpLntKJV5L8ZVadvlRnT3I+m96QsJyb+9KN68vQ2fkxyvKOH+mMhq596pnZ1mEBEQciw0sGWxkO6
GxIreshDJlvdnL4oR7kXLeW8TvmwUUykGE078TVL4r2u+eFWK6zwEre2exjzSIfcRNdlsM7F6Gr7
LqqZOJIP42N0QOMdXo3OoJz5aouUdKz5a46+aKrUw0grJ2DiWCLq2DZTeJ8uVdSggCCLGd2Cw+SB
uWPsMVB7clL6HGkXK3j5TB2K0v0W4z5AzdWRoQ7z6yiWy6+VtOrdhpcdAnuzZrx8CgVpRgFxcRiz
xxyigYp2ft7chYHN3KqMX+MSd7MLIcXDTVEdZ9Wyi2VTMLP6AcKRBrigOEAH3NlMHaZxk2JeWZOO
4FLSyIDln1027If33o3Go9mNwx8f3HKm4y/oGwATvOTgi3YGkwjHRBSUVoc8neOj3wqdMUJ53wPG
bJeBxueHrkSgIhcQS+/4L2My2it8B3CMZNRtzH78kemFWjsuUueqg3W4nwqSB1ryFjxLBEDhOSji
nIBER8P6aHdk51rLh7kADi5bJoufLjZofS9zyfdmDYBcQCzdSZCdMWf1DxElOc1VfgYFAIXVsqaB
S/0gRa1dD5H1YtXjKuLS2LuVycyzry8O+qb3smSCVyI0y/3xtV4m2IWTJJ4+wBHytfDQO6V+7RvU
76qzaAZGQMItL5v96IbIuF2PmgVTSSXWdmjshl1zZA6gA94ke6jzaMeFp1n7AMykUUlYJxsiyhXA
FwfQ2ah/woDL16kkpcwaDHYV823oGBTrOmIsOTjRNbGqM/3zFPxymnMu6y6AoA61mxcPPhSWsTEf
4Q7N71pRnFw1jD8zE6TcbZBz+F5nzLSJDoyY4ADaGRxwSkztXgR8kXiWw7aP6eBPWAbmkCEq1LPo
TXTuuznIGnzNqwJXnOb6LYCBR7U0SM/KzQ9fIUaNiThbxbUDtqcX1IY5gi0TL4pnhAGArcj/CUkS
HXU7r5foRDguc36ZFBLR2pjdR7VIwIH7OF8MiCllc2t1+WBXEVTnOkjg1TtbJ6ue6VExuEoXtwBZ
WSjjvsr4Zo1R+JTXBm30iAhqhvrcGaxsqoq/irQOTtJHTdm2ZrfllF0eZICoJCmKRwCWGB/0Bn1x
o1POVg8DslHLNfvvTusMbCVwEcuwJDG65i7KH2zoTGcfUkU1GdihI8NHK4Cwa6rKAAeMgSmK99EO
VXkIoO/3Yvrpmuk5D+JdkQzWhyCszKmRfFO821v8vAYMfFMCzTSMA0thRz5MHT/i+aLOxdP0UwZ7
YyaqaOaE66lg7k5BKHHMdMatlki1x5qxorLts+iK3VQM1aUPgXF3sJp3iQhpAdNuuzi2ft8il0a+
3OSXoEqYrsY0U/taB5SZdsZ7I7A7RyBCj2oZU3x+yKgJj8nrELblJU/i8pLVEQTGku7qH1/SyN+B
uAawy1llsubh5rThWzjh8cocJjxdKR5ix5ee6fboqaqo3KRatdhEXG2dhO16QWax3o3JRo4tgdO+
3R5a1bwpNSfnQC6veUnnxkoM61wl2rPshLuhD5Bv2vDDUPayRU4vjIP6hRWGHtJCLS0ZBxPmp/H2
oHKEjIfINZ2PTSj9ux49gJkOxyickpvzONgJEiKZA/0uOgQS7piu69zYNANyTMwbHImFRS+pxDRT
sBjvtSx3No6vpetffI63P6Ia/w/mvRsG9BYLoFwSGv/458MPvmRCY0n8jALboFCYB7Et/moY7EI/
jcDUxXtbNJh45kZc+lY/RqJ173m5toQNRsfEMmFL0bfZ2Bbwe0dn8j/nmFI4SiFmT6coRdESv/QN
MbRFlopjlETaHvlKlq0dG777UJr/tEKZaSjWBXRPDyDGnrST+DhxhEcxAD6iTV3CEN3OOJkJOvzC
EDqNBB2kY4u2RZT+e5qbw6UhbO4gOvNa+nNw+dcHJ8ubfRp0T4FRMdeyOCf1KOD0Sdkz87Wm3JS6
8dAp1/+bl9EibvP3l9ExjeXVVA6JH2IJyvzFdzmEGCJm0Qb7dlA/cOwb710d9+vEhCOF6camw9FH
b/NbOTVofkDdeLTxzQfUjhI5SFocQN+ZD8xfm6uCJ4tmAQOLlWF/odn9yI2LGacjM2RqtEPi1iv0
JcFtTGKbgMa02RS2/T01arJqjCi8F9gQkVyEX9I6RVMEJ+rFiMbcswqiFVii1Rr5p3+njO7gkG92
QhJ6awU+PaupoBFj0SRyz3hxLObnf325wfj+j9fJNR2OgMLGJqvU4l/95XXKzQ62GrqAPWkv3phn
QJOIvywHCH52LCaOkjJeozhqT72OlDXstzHXwG4wu+hAe/jOz139HDKhUFNa7z8NbLHEzC8DsoQy
5o3rH7LMgquzqcZ5es7G6G4EP+r5CVpGzc/etTjuH7XBOqHh+evnxuP+6ZOzeYI2cmHD+i0NNZ9w
seb9jOwdUugBeSnt0+1QwLQOS/L2rKCouJV4I5heWVuzasZVqUXaN4csD2iYHILrtNxbsUw3ucOw
lflpT8hXpz/XrgTOUme0urmsiKAn2pPWVXMNTAVF8L8/S2R4p4TZ3k0dFENNJO33niXS1qf81W79
euvsEP+MR1y5xt1cNLkXBLqCJZcdMotpXD7qL3obv0eij5453UDXxQGzt1QnHmBvESfX9Qgxh8lG
oq690vWxH7FKEOcQR0ASqTnICoWDVzE32U+pfbBNz8CWdhLhrXYE+O3AcB7Z9I5Iy7v1UKXhuXQJ
IaGYZUHw8VLWMQGvENNf+8buf/YMu4i5/lJ004TGHSmokA8tFKSfiZLVypCt9Ui4NO1p0oaODgU1
MXoYSbMKOZ/qerjlY3E16ln+ZGnd0/0EVmiPGGojQNpt5wRPsW+lm86Q9h02OxwXWrbHdAkED5Nh
HG7Zt2tSKLCoDNtmLpt3bG8Ix5sD9y7+3cFtzyLG5WL1bEdDXb7lCgy3i0gBLZZ1jEOZ7QELTzvZ
IsXsY0EwVNGam5RjRgiA/P2vr0LzP1ciqZQhlUnEr66M3+8wBjyRZuLJ3bs0TPc60mWT1uZF9a9p
L26RAqliBbW9oZkoTjC+C1p+SbBHQk/F7xDbWC8zx0gX3zJJn9didrdTOnNyfZJMeqfJm13sHaLB
KdAtqvoZwp+Cw7lkTW5kUzsbswCAAH73HWEbog26o2srmy96y3emziD3GbPKv3nayz717/sYagpc
b7ZpKdPQjd8WFk1W2twJFe5nVVyjZBJXIg2J2U216C6Q3SnLBay8IH8qBJg/q9e7JyqaqzZ0FJh1
090aC48l6UdMf2Rw0fzUXpqVJjIZPMtlj/o7yHqUg4sQch6/Grj/VqaGAzCI42duotJzmYkldXNn
m+FRFBK8NUzYdPSZT6tKeqnI5LaSu4b5lzczzvqbl8Cw//Oth0hgSdfG70H3kXTnf1tcVa+XOIJJ
ButF2V+nNHAuXQ1XPBNvtmrb+zmww2MVRN+VhXbDisrXIfK9WgXjltBoGnKZW76nybXtjcd0SlAx
Z8J8ylRgrao8pe9Llqas6v7Vjd59ZAq3fui/VaOu70U14XPTLP3FjBUoO5s7rYnxq0zFtTXJQPQZ
Y4dF+pIzeLsSSf6qBW20jvwkPjZa3T26imCPvHzq6Ah5VTYuGZnFLS314VozQj6PwfTF0ZsemWm2
bcoJdbi0X5opltdWWNaV9fIttSKdXDeDy7SN2gf0Q+YZ1sCdqIjEbYMMe8igXTpcRes5sCQRknN5
bRjVeO0kLp/aEtbsQ5NS8vf66CAPqeaHUhoPTkdcQlfVD6bZOmeCBtAMUwyW7oziGL3kjlnrSSuA
ehptDliuk7gpCJbqZvfU6hWjgkGPWPKce2l0yU6zCa4M28ACRYIgFZtiUFoo0FUJ30s2GqIl5C8j
0rIt/Y8fanL1DW5qgGJk2qyHLvVvaWZc6TikO5KT6k3poCRu8qDeRJTvG93IKvKDFOI7Q0u2kUjy
mx51eySnyPci6nIfXCHFeQAmPRziE5ruZmVrNM1l6PgbozIEQTQJS8ELhyvOfykdPS3E+Nx8k0ZJ
52uekHLN/buuzGY3h4hQcEZy9uswOJY5JIU+pm6o5/CjSsUN3ebFQLJ1HUgL9ywcpg7CnFVF2XWr
087d2Eqam3Gi4RJNRsJonTTqTKG2mCL9CZ95cZ+GI/l7Nj8Z+jZn9dl5QSm2MhV1HwpT+wzXhgFP
6WvPf72yGIKgk9+XFiWUZRuOZVi2a/12RA4BQhKCrTQSRWhYLybCK7wWQkHgaK6m2frRU0Q/5GXs
e5PRpJtSWflxCI0vfa4C6Ak07jRSLy+F6463BujRoXPZ1rLQfZLgqvY1yIJtrwZjb5r2K2lma1LX
sossZHMlKRLpXtU3KzNM2zvX19audAoKvNsYJuFtGffdcyDFW2EAi4tyVL8+w3lHF/CsewCrWdvz
cwHtlBHiMLuQmVzsAvFDL4cOOLouL9LKGJsXBmF8bvGVsTmdaqe4dGFYou7neoykoe5E2lZr044a
ItDrGIgv1u1sal+zQajbkBBAjdts8elts/BI4nHzXU3NAfrTGqHlTYhvtC96cIVMywl0nzlE3ClO
uOwkw7AHHoL+xI69gQV5Q75vg1ISzqqe+fPetINbm8dIbijBGM1NB7gX0vv0wUt1Mm3aeqlfzvuM
jg1ZgoP7go32kkwVdArrPp/RXHHwNo+hdLEDtqraY58PcSYQr2Vhw17NxFlek5yjOcKkMzrMtaGV
HDYwekHNHpB5FOpk54G+Rca+iNoWJQTiavQu8inGeUPny8m8fiHbxwkJb66TVHcRepAZbMXGCjDj
oZKMgzj77iYIA9yY0NTaFyeh8Cp+XrH/v+YVLcUAu/X/O6/o5WedYfqAwpOzbk9L3frPn/m/WB7j
H2z6JipF9n0biA5Vxz+jipT5D5q5SmcYzpbIIY5H+ieWx5L/0A3+2aEA5rQu2E3/SeWxxD+UcA28
aFJC0ZGW+t9QeZZd95eTCfxGabiu4g+0TGVZ+m+loWP03RwVDucB2/2O4mJlRvezMdDOhkGy+uWF
uf3xW38t583ll/3yYICJDJNnSvYR5HVej9/WKkTHlTCLwN9PNdmAwukQpPWjuTYqM9qQ/lDrP5pG
P3TJptKni5s7b5WG3j6DNhf12ZdMQT9NScuth2bwhnbwknEKPCsJXBx+0XPk6E9lyuJh2+YpSqXr
laIavA4dR20lDtkBCJViGZ2LwNkPjS42Wg8/udfq218/UfXv4U/y84lKW3d0XKcobOzfXtWQCms0
E8eF5GLtxxZNNqU26ayRbEgGXCcA39cyEt8tPf1II3SxY80emGecS/NyQ8sDjV+2D/XsI7Oyc5r2
IArIS0WELzcJZ8X1ZEcVoHEKDmxYaE/IselCkHY7SF90bBzz0NtWs5wkxIbz/EUFySWN6Ybr5sbo
CvOoCb3Yuoq8u0X/zKSZySJS1AEZsaljjybgjgYk8lnmXNLiz27xua8RLTAgIuOJGrx9YwVrEH5V
eyhHzznqZlrzRDvSvN7HDqxQF3wMPxJ9GPG0kKBvvb0oxRoz8VhfpvlnlVY3koJxYQjGR0n0WHaT
h/gZ+DTYb2+ykveiKgLEOf3XHpU98TLp4P3Ne/X72Xy5KJXF+yRdTqWMJP/9XKojzzSzdnb3Yag5
K6MCIm4iwkI21lNw0tNDm1XnxDoG1L5eX6GmK+rBm225b4AGrBjk7ow03IOGdNYqIecCU/HGR/7g
iWg4lmFub2TlvI0NChM6XYDw+2mF6RNxkx3sakQQVNYtrq7p3njt9ZTEXwJHZew2qGRQpFaKEVFc
cN1XvbapSTXazJb7LQ0tZhJ19ZaG+ZnsTwdQLhmyDogCQMSnTJQv3ZDfMrr0DB2hD0/9OTKSL8wA
bxhJmq08Fv1wmITtCYMhmE9SmGjPErkeDGaT4+y67aFq8Q0MknkXrVyXAC/de91AxeFzmoAIHV9d
d/LIfXwam+TDwQvMG/WQ4XD+m8Xjz24ph+LUcBwHJfZne+OX3kxDD7NDPuISX4YWpdbJJXQCOWFe
BTcriIJO3v76wjD+9BEd3eR2lg5nnd8uDNkbaOgNHtEkpai07duMqRt9GU8NT/ErcRt3psb8NXK6
N0o6rASLhkgVAkVI7hzqKPhA0hRUwb7v/qaO/rNr1iW+jqsFaYhrsm/82qgS9KvzTEvdvRJnF9/+
ToX8aexkDCUlMKGuIIQ1Z4j21y/Jnzws3XoC92gjOsL8vYXk1oIQkEFz9nDGPkbpPDGo1VdQhj6a
qoPwNCa7pHGe/vpBDf33zhV3qAS3wja5bFP/sUfFAafigRt3r7cIJ6PgGgwjebVDevZLvV+rErmK
RWLo2npmBviEMzJdVaOA0q/0D8NwT5i+EY+xLXHbZRf476cqZpHx9WTaIXc8p4a7m1yFUS4GmMAf
gkE5tTFj2wQANVG0pof8mtfaPab7Y97zUk8K2loCN7LicTfpiPAjJT6MbJWWa/Nm42LylI2LPUmR
P9psAIF5yhGZrYovwQS2WC05RmY44gpkpF9hHlzZTv291Z8x/g4kZA9X169w+vjkVQNT+9IyDk8k
f9mQqMRLqoYcWvSXYJWsDwDbJ8NHqRZHgPtpNm2cBBJzucI1nhLhwWWZjvPZCtgMdJLfxom3ray2
mu2AdB05yZrp9GT2xXNnLN/L1rpyp+lBtew5FZAuQLbukxVw4/kuL66szLfFxJhQL6O5pzwbKmK9
hLvVHdKYl0i9oqP1PtJUXCFk+7tegrB+79Q6jo6mnAsRyLntunK5d39ZDXyC97pwrkfaGKJfDeY2
zvsrhM55p5EZuO5dOkLYXUOjhGGG5ghtHTHSGGTSKjhMI3rzfoPviwQRPa9XPuZPwwEwlmYxGeIx
GxFnFej+A/Us8wHCgoJzIYznLm6wY2RJtU63HQu619LJ9EIL9lteAdrV8NAr1I1TNq+nBjacdIbA
y9JWJ0NWwulnyG3OJD0VeJmY93+0uX1Ugs4AjZNvhX6owwFt/VBto96AxN+0O5FY9aWgjks03OG+
Pz2NlJEr1ixwe0QEgWYr50dTD88pkzinIveFDiIpRwXQk9IQb26XohClfyQxiTLVcpMNRmJkrETF
zB1HrMDIDmhsgRgZE6asvNuGvfZq2zBTkDrsnMx8pqX77hedxKYrX2uYW6ssjR7jGBlSFaxhH2pe
7KuzQ4bP2m60u2ruDmPmR17fqnseF0ukAhDR1Yc2c0BihMOjGZd7+rgbR88i8CADpqO48xZGmEp5
qayXdiAOd6wA+1XyY6qIbMkI7c5LiigYUbFnK/5uPw7vQw7WQPjQ/9mJsaXcLtfpjAtzZHo7+oLd
aR7RomL0Y5YOKUby6kVzt/FNoB0Bh68yOYzEaawlPwtqmeFpJBiMuADPWhwunE6NrWVQP2M4J4GQ
BquDARx3Q3+FshBt+znK10lce1VsFswdkWfkFZcE4jmSaegQbQfUhyvTXOCVTAzRLIhTnSOFL5fN
2WRM76Rhu3GsEl2ukb1NkiyisQpf5iB9jGV1iuLyEIPtIAAQo2schcAzqn1amSC3QJwr0g+YnK6m
3PLIisb4yvCQy25fEczD1V0goJncezewy3Wm9Y9BUxHha9TPGbfrqjfM+3BQ2qFvkpPByPMrjiWA
LQzWlbR3pW+9yEre2XqVbMh0xAEtzV2us7tUi2UgEbAioNKuHTl5EDGf82Q8xUbfLMFYSIzT8nkU
JHIi+SNjZCyoNTuGnZmooVazl4bgMbEnqZHKfaUROs5ZnsDFYQrDdT+rawFSZQ7N64S4pNS0r1kx
3nNoBVeUoGIxFwbemNFsR5nTixzEE+9/Vuv6SdYjmEf9IHpOqJLTSsHwZZt32qPpszLPOUusFZBj
HYU4FKL72Mm5n5zhodH6DueuBg1SE+e5BlhrG9zVLXI5Bo7zulqN77gkM5KgslXpTyQZDcBuYuAz
SUbVXbzXJsafJhKIrbMJI6ePDYQQ+K9ueyTl9Afk7gGLC/exOza7hhFsWlWPuSMP99vBDaGXmOQq
aPlFHzHqxa1XqvAlyfqflaoi2n8+YT/lXTOeOrt6b6vuyW3El8Q6JtV8rCaBahyDDkxjrAhtnaOR
UwOxqJKesc+hGzkg9T+x1zMvgqpXcZ/DzsYAUYbZc532CmS2+zVxUPBJtPqpiw8/UyifzQwFeUF6
QcpSn2uOuLY1oR1TH4pNkICowq2204RF7rvdkAKYQubynwaNwB+C5Zcxc4yYMX0HT837br3QQAXn
VONJ0ewSL/EwvLqC3USL9eS+1PCMqQLdpWtU91aA1qugOkjicK+NbYYeA3MAysoYQOcqFPYi7275
/frw7AxNQ/XRP1Qh4hfGyqyGgnxGq32Gg3qvteU1MdvYywEoxQPK+NZhJNeY+KFn9ayobw5znlmr
coxYI+eGYDLYmATdMZJswxQTEzZ8N4y/+tFT3bjIZiYWzRCCYIABZmb+bJu7Fm3wzggxglSspHFt
H2nJ2SwKfrsvC3dCWqdv2r4ib01ZatN3pslREvPBMDyXLuOMZjH2u3N37IxDNJBhmUx0+ZBlrRJ3
+qZFUAPJQ/HjAfOG6750jXs/GuzV8LKfG3Bd1kjoWEum4eperwnztZsMuV+kNmY4FV5YLr6uvtvq
mX5G7wDrfGGRLlNVOZtvpWu9Q8MRZQY9p2DfjHqiHOz8WJrBdwJP+jT4nlk4Fphl0VUa++e2zEh9
S8vYg/6Ava551TX3u59F5OGR5zQhAU1svPfKKBhbrGGOFWOy73Trra+np4zlZQXa8hqrMV8B9tm7
vUu8N2Vkkh47V33EMeN26cBPavridXDpIyob62VOXIoZvvnBW8PICFYMcw68bbHp7oxyHNHRiv3n
zw6MXLyI7a2Z3c0EG2qFTC9bDYYkiQUrawUzQQXDa2gPAps98DpEdrQOECiQbTU/a12KNgURX+6S
KTvy/zlW16lNPmRvR5gCk2FvTMZrAS2JIarciMoyNrrVHGfWOHoRes0b7JzG2v0YlwebnYJbLYA9
UrYYSyE7wfV+JmJGoY3DdDy8txogTp+AsoBUdK2+jyP9IYOIsdEU5lqhASgeLJb4vM6y96TQdgZ7
7gDPfWdjat/IMo0x5Bo/w1ivj930NW/t2zBgq1B0EQ5aOb61Kji3GCD7nJxMpK/rQkKhnAzrMOot
CejYY0cOPHg1ZstjG0i9Tlm3pCT4PT9YC4gfEJHToNBlArYDw9YsBWD9xwc5A3awiqz3Wlvec1yd
t4UJYwimcIZsecn3W2jJunDREXMjHsch7I+fn/3rQ7A0KLIYQxjCddLrFNOaHkf0lBPpZEs8aQjq
y6ONF2LbkvE4jcl8DKt2Rp4UxWtShYzltcTk3Qq16/DwobPdW457CpyMkR+N69AAt55U+UvtZNE2
r9sWpqtg5xhQuIQK7RI8C3hD4lJKnUhMc9EPMv9vxSUWIVdo9swlzrZrJUiHmWOtMGqvbNm3+GEy
NHKiPc1Ov60agl4DDdJ8Hd2GOTNX7Dk/pZFe4F6XEbXHPAU33x8vHJPGtavC21A0z3mTPFZJdMq6
4mc9jKdIWJ7hiK9OZ3+xjs5SftLkX3VZ8VOkwU0wvzGw1FL+KBCnODM5ZVz6zmZfhyTdpT85Q536
ajmmWLBS9Jmtj2YYsttFNYstbiKKMWVy5YG8lBu8QF+o+6Y/rJ7DIsvsVcNvtY0sg7nE7SqQFfca
DtaSOLOJMJ4/TPRi9DeyK17sxUbQwgXgRT4YpI+dgoxbFNwIzrJFp/v5IR9S7ahHyR3nbn/ra1yy
c8cyhlBn9+mhrfWE0W0EH3VV1cVTjH6gWdzVn+/u52ef10o0S7ziiPYdkE4Ivj6jiT75CZ+fIRyB
qlpheQ6xGDS1+2Qj+/ZkNn8TRYZ/1A4PUa2/BzHdn6HPX3wgK/nS0NDj5CPu/ScKpj2cCUzVuTwj
q3l2EYDsCH7k79XlovFtWBoyInC74OhM9HeCFqVw1Ldovd3kECNBpVmA0qvi6La2wDJpeg7AR8w/
rGnAu0YPs40dZ9UXayyRGjosg4ItksSOdW9UbRyPkJCC3b/YjANj/oPJ5rgZbMoTn5enbuOP3qIh
J6X2c+xjDDM1T6AVTO9K8oSDGVSKxRHzqCgva0W09wh1fFPZHyTxievS+vssEsnxQ44DQNDKWvx1
UFI/S+6553cbEaOCrG+BdWWONy4PBwkZYQHcKIeR3NLC+2xzaZn7VOnpl2qGvhSTjkIkS/y98ZMP
i8h6BbHZHnl+mGhDnVndEGBrETo22qjVH2IBh8sf+CYMolqPM9kt2F3tkDhsdB36pvMhaEfGuhwJ
9+py1OCtMeNPh3xmM9xreyZzE0e4OCq/Oq3/KAFx4kdV69pM9iQVf83sKaa/LA5LVvNZROe0A7Gc
oefrcVCuQ1sM+//i7kyWG2fSLPsq/QJIAxzzliQ4ixQ1hzYwTYF5cMeMp68DVVb93WXWi972Imn6
QxmhgQDc/X73nuuip7YfTcUJarlixpkWXbnomM4sApC4vYF6oNoCwKA9Eksl5hbpno2MwFvphbz7
aannZFC5x7tFVoTO6fNjjTc4yN9QD8GhDdOpNpgahj1ChZM2r6FX79wJhcPWqxejw/VsyRANIxtO
ysKhlBMWXw/KCiqTTROae0mdPWj1TOObcrT2fuwPVXPqDG7u37cHmtddQj/d2gnTd5z9ddDP5YvQ
WcpSlMHBrq6pjzUn0xdYSDg8zNa4jGNhEdqZedFM74bTmitZspv2fO9BWwZVo48q0fJbcVNUDEJV
f5IuuWkhWu/vVZeNcVAYer8KCY0S4tBhbut/55n9Q0zseBFCMsXFM5sR8AUUR+YPULpC8hOp1XBZ
8DlObZIL6uDZ4vcNoN6YI/WixLiFfVPK+sprtCGfFnOEpJ9E0y+l9UiOnVFg7G9/f6VJKoeA/shF
qJwi7lG7TIzff63KPtjbwgyfe4jVxaLjauRInEbHQN23wdBmj8U4XtIKdb6vOMvRS+6taMER5Edn
OlQLA7Y3gQfEBiJ2JIhnLvjV2PK+/orbMDkpnB3w8A7JWs8WbhFJvaDKOrGH189+YUgDMSIMEypJ
9kZLOBiTA7JRYR+6dpDHakrfIwsVxtDOvYEooVLqfApoGB7tx8j3LMexe5KDEQelVql12nu0vSUw
sa2y3fvhY9w0gCjDmZs2QaxR+7Kr8IynFT6QgZPC7I9Uh0wHpdlvEaMHTgV1IEtSFFH2CZmpP2Sd
TPHIzH8L/bldLmA7RljT/Ow9GULMsyRg55IvkqGbGUq/DbW7K0zUOTg9+Xq2E5oRuiVqWgfoFzSk
ZMRtuUxyLf2LvMLbPHhPRPwuxDhuTchlywaqAWYcuNi8hdbh/Vuusdkqhw18wa0RyolbV5Gi7eSt
aSxOAlX2V5950nbqzuRRCUa1oL0AuOKqo7IBBoG2QbDXaYUjAOSvxx4/lt6gq2n1Ycr6pRqQt86v
mq8wDO8WFTfMzq2cHuI+etULbuoRDCysAerperL1tWQXHPUeACwbghz3Mz9h8yPrTK2nJD5hSQCx
wYxvn1oIpNDg9hrPlHVMzg/9gVFbETFBV34dBkPykDnjh5L9kSV2E1oMk6cIH1dFUJAbBf88u8SR
Y05jUZwhWu0a+UBuk0Ml90oH6zlW28wadlFdVwcmBa+J1d70ZthXKFKGYDiMiN0ydQPEbJSQq1ic
W2ywEJf0zeD8UUbOoCOfnp3Z3RNl/+g97Uu1WKoUfrG1YAcH08TBZQHEKUGKovJXcb6pRfpa5+BI
kml8d20waU2fHXpM3llhcK4hIwFuoCe34jTU24u93YonSbjcm5OLLvOLiVOgq/QkyIsEACJR5RAL
JXmk6CQr59Po8jdMMucCkHjg93oapDnXI/mVTajPPWuR/WZgtyVbIC8gvOUOyTY9FXMKWUJnrWu7
np1wVp0I2fVHp70lFnrmCt/JNAM6FLb5E85C0q4dyjlAZyYSblbz8fcl0mUHXPC//1v5yJqSyIjW
VN5JSUPtTC16UHwHR6OgQM+lgWXdjxrVGTP14nMmN9jCEERnkCtVbGIGoZdZP/7+tx+HV8MEbpF1
XoG6aJbnkIHsPACHNToXwwye+zgRUVBipHGGHJSPZhrHNstMrojlwxrv/vH3o9+XLMMdkLB2Bznm
oePvS9hRKyYbGAhtnJn/+We/n5jj5IzmPxKRRidUlUcElqwErOEzXd9ykATltYwaTpqmOnpgmU8i
mXI0BgHBcmSfdJ8vVLFqr8IFOvLPi+3XEEysbgwwA5UnjVDt72jg/1svAVMrRir/dy/B60/T/q+X
REVJmXz8H46C//yb/+UocHEA4CPwfB3xGyfv/1b0I/7l2MzYGWZYsOSZsv/jKND/tVgQmBq5eBE8
Z/Fe/lfRj/sv/ATgfpiv6YxCHf//xVIg8Nf8z0E/Yb5f64JrYDs3/6fXL5qsIS/TKD4Mmp1uAbf8
FD18cDEkV3rD1WkwzTzI60pfya77wOhawPg6Z4PRXfrtFFvOAaMN52u4d92crkvYhZtfH1ADBat2
3I8kpdFg1FlBnRHASkSSP5NgT/I0nlZDFEIPOtVUT2wm/SjMifI1SM7rTihCc8P8OnzgVKwDoFbu
hvgsDjrGNVG9H/ReUEGRSQQsPwAguZmlPChvhIFG8GHTTzQ5iHL4cKO4OFsemF98N2sjHE99lM/n
gcV1dqFiRLG8MnXSKLtkVkBgCTvUasiFcfDjJoYvXd6RppcbK+2dwBCPhP8SYF5L+t3q73LwZPej
U2lYmKh3lwgeq6ZNFUNzJj51W/vBaELGs4242Fke2T5SRnqQJxlDHzE+whIHqZcQAYXlMJV0sYju
Q025hfDdTuzx9ATDJ7Hwmu0RqTZ4CfUdJ0vIRomrbRyJsmpoI3Z8XFU8A6DDyA4VO+lSZC4UHlFH
IKimkZmR91BAHIaZg/JtI8thEQSoAdGCQKZ4qtt+OOux9mQII5ja5sWJh5ttqXU/OFvpQOsCOUEJ
xKZKXudf3XLC+6Gdhtq/OtXMqdV/Zs37sBjC9/VE74UJSzGb1EZrvcPyWTNn1wioD+9B8z6kALpp
XozgKGGk1Q2g5wl5Gd1pgYvk1ckc4WklBuFnLTb2WetQQNgyIiOUB/stXyKgd6LX35Kqyc7zRA28
GI1qG5sOkj5bWApF2HdX1Ej4REDwN871hmKXbhMCxIId0Wwrkk+k7kQfoHwzmrZxjevStU/AHuTb
zHLZlqfWdRUXXIQS5umou8Y8rCW2jmoSEeUNUbL26I8qoiddFDUjbvAZbMDuhGLFDnXzgbnOOQvt
GzrttcpiRjDDOyx8l9BY+iZrOr5VzmqTzOw1TI4MGcYeOwHk3hWqCbTG3ybKgInE+Prc2P0yzYlB
+hm7TMcGH5Xwqnqqf63B35kTngzJoTiITG3YwQaGhdC9ipzBJpzgNOhixfTK5TajcR6EXbOqVXgO
mZb2wpYbV6prTCombGDjNBhZ4MCRKikqVnrXC0iEPGaNpa+JGGI4aMAy1O6ltQp55yb9Fo/g8Bw/
WaJ+SNSDVwhtB0qVTs96/k5bGBwgG79tT14YjKFfARQ1LGTOjmwJzCY2jdOs4BsuAazBxunpsBMe
E8qFZhJ2bejuF4wp6O80fUDbSmCw1hts1tgFDfviqpRBHDE9Nb2Wxvgzab27i3v7Ip3x0BlKbF1D
Iph503bOUDXjsb+HmYhEVpEB7j3RrlTHZGzo9saCoHDC6KbaeAtT6db011A0c6D8RXLLL25ZEQjL
HBPuOdISirBk+sFZMqrMAlclInWc6Hu9+fCnmaxf8zGOXbHBW7aZIv1Dn5c3KJphFQpr64bdzkWU
J67QYJ6nLXdtR+qrEzp73cKygIvMByl8cQZAAPLFDB9G6nae4yI/yvwRMhXBb7ropi6G4mLG0bEp
HX6YKv6piWYb/mCCCUKazU33akZhfxzj4cX1zeKIqh86ECkcdIV+8A5JFnu3nh1yVvcFm+158Qcp
Wt4prA/yGGzxULdndtU/Tvo30ZyXfIb7SXVry5FT/AygaYdi4WU4pLs1W39yCxohhuYrSszhYsKy
XFc5O6u+qLamoF7Bdz+Z44BVQcna+CYPrNZc475SG6/mySSreTcCmKS2wIpuzs5wOSe0GnokvQu8
u4BYYATBMmwVbTcarnlL6ufMHTACmaexZtIe++yGY+u5qHXiC+joJDEO05wnbH0YXlW5COB21wAa
NU5aBqUMIuJ37HZ3FJE8S33fePI69MNurGtvraVltOlZJUMMl7fCJ4JpcWCQdTHQkqL1GwNhiNFN
o/kIEoJt2oDbn7kMZ7OsALtpOBtvKh9VrvCZ+kQq58x/d8AZ7Yu/ft6+pZ6VMVPleDTVHPD24xyW
gF+ma65frBx+khh5vLR1xxxbYHVqTW+T6Mwh9Iht7QKTCn0JRR6akLRD/X5xRKe2ybWTIFwTFAgz
Pdu5WmRc+hjfmWJZGwp5b2IFua8Mi4kjI2nLLd9G8EUnJ2ZoPLsJp9qyxmTWVufEqe8azs6OdrWW
JpDY6THfdqyQvQ5OzX9MGs3ErKRl9zCDecmHgipTZx+T0bNTiN9t9zi78plA4VMWcqGAEY6rEtio
x0TJ4LI0RrkdcJcdKleODKzNXRFpVCcwAiZ/Oe/75sBzdcHfkVKbJX1UcX+j66sePOBGrqLugClf
NVPWR4RTbtXsbydcBrOpTbcQ8/3RmubvbkJIS0bpbbnV3mtF4x0W6UMTcf37sl8XNRcmew4cxaFo
CZpj+hVY+DpojUV1tQkOVxVtX4CL4k011PXKqn8q2+q25IR+ZDc5a6ouPKAl1GIQAN8moMS21eAd
qVGAotLEf+hQelKdh2Xbsh4iNiBJztC684GaQ6tc+V3FEafQD+HUnhumBmuT5ShR2rTp9YxDntMT
xnlLRLInR4IKxvnaKaK9PRYFyEMvWM4h79KF1ZXg3t8DCSMDOsfPfRUSCy3Eexwm0Hh9Fni0d78Z
Xx2V1YxCiicjc1/tbtzyD6+dYzUwxTRr1AoImWLv+NBMKBZp9ji96bBPPmxtHt44/33BSix3yst2
OMlPjhwabiB+Y8tJZ2UK/7knPu4SdDhjlhJbH7g63gCfZcwWL0XOvstx8o+01ZfGn2LlEgrFwEKg
WQP/hkX8Je/6eUPSP9pUbYhZQB6miNxUNNJzOrv9s/RNjs0pT65m0LK7KuXURRQXy/yIPMV4TNSf
nBrNC+hwRuZOuxlBfB0JIRwK8o6JUdunrLY/6j6h+UTNt0Tj4AleAL7524S6vvbku6M0jEstRNeY
6BdOHUTPUWsgJsV3DT1RK8K6txxYDSTXlFmKZ/wFtgtD1YF+a8zYzdg+MUF100PdxDARUzwP4Wu2
XKhKpFuX9/nAbiU/e8bIFolnHZqN2haNjIK2IcyAm66iiqOftnIaub7UHdyXfDu7n2lWM3cZ8noH
Ty3PxKemIQIS4xnW2Eg/m0i8W6JyDo2WXHNW0ZNR+Evyv5Yr7YrpKYNUONeBNpUPoZRX6hKQ2rr0
IZ0vsopvoZUVQeskbClzq16ViMdrY1ZM1qviyR1gfTfWbSqVYACEpCJ1E1aY/lCNfXlp2fswnyHn
j62EegzQZWJ5uKcoALR5gnR6sPWBqEmlbq5pn72ivQtJ3KMdjt0+16jsGEJELUtrGlbZmeTr2ENN
d+oumJtZ/Sks+cqWl71dgykAi5SxLuvmvis5wg/gzNdWFR9qSJBP2RIgK/u0I0zSk4Ik5sbdze/b
dYlo8XcimvF2Vs8IxkUN4QcqGQfS3zTTtHDCs59sLEbA2WhG2HFGrFapwJmr/eUZg9sFBeLd7iEN
G2gS3YvSKc5MXTaplrj0kWeuLX5m+L8V1tpaHabe7Dcos+OqsaE0ezxXXcNnb0ZHA0gOnE+t5mbX
FPWEjXUn32G22rQL1N1+DoljoGfEAeAYa92Hw4uVuOSCFzABFocK2fkNceGrRzcO02y8NnH/05kN
gCzLQcos7Hudw8bZ7niiEGCiF41RTOgYB9TMe53rryLMe4AA9NmY/Un3uEYzboBNnIvPOD+TMOdL
UQmJI0S+Tvb0I2T20KTMp9ixUnE2inNzZ2n2rpQl+A1ywxXaH1ImoPAGE6+rx58RHS6o6PK9aNTB
cybWvXuVJkdKYD84Rd2cfnoZNAV0uZw3QtCUId/bpXsgohJslcz+Q9FHOzvEgMtIOYZru8GN06/n
B6f2H+wx+vA82LS+ChR5qhw79UZFH3QNHHxlYJk2thHHG9ca7kRGgUcINtPvAfPl3pFC5UNSAG4W
PTwiRnBO4+ydMP70jedxnoOZ01s/1n/qhimw4z9b7kjpPN4Z/ymc/C92n3/cnmeIFULbrP8I486n
oXNJxqQsLZ6O6BaW93PL488NQSGLUxnXL4nWBzV8vdlr7pkZgxPL3QebKus8npltGWQx4xQI+Ziu
PczPTdQfl3+KWo1bbcEJcUy0rWxaBiOLIjRebYd47KDu01m8larap9jlGHkumPp9o4VBDjIU0fJC
UiheGXiAVjwXRn6bXI5Q/MdI3CrdeDElvXIWInGU2Z9ZT8tqdTdrHsMkmT35lnmX1uo6uYR0wjxo
nD+k3QL0qPPCp3UbbVMzAJnrOjm/qaRMt4apP8Wlvu9SnsrGIayEw8Pbuo7KegeZ96Q3AtRDeCFk
AJGUTaG7+Fbf7WXAx+T6syv8M/tfpigxITtYsV8w4ulsxNoaxpimMDzJpY6BjQC+aMnWzklLYs0d
Ae/4y7fHWx6OKAIpxz6iR9AiN2bdPyUJ5q0C0WB5a0r8YrZfbAsUTobLFTgXTchHWCGAlQdE7tH1
V4Juv5qID5Uzx9Y397EJV84Wr94MPZr2olcGyBB+eAYjmqvK2vlR/BTWd/1Qf7jQkUughWHv4Di1
MV9N/n0nhpeor9d10wd+iA1tgr5t2c9sK15QL7C1tJyetTi8z0D9RymYK6u37MeH2onVqYRlFYxt
hoxeZPegUZODObCfQnG50zJdPyd2s9OruTm0PQ8N+Gf9MHOOqgqcTLxNue4c6DqERdP8QhZJa3n9
jrV/Qdq1d0mkX8cOBYCFC3W7xqY7aI9JBRk5TkBKhtY9CAkFlJsLv8rbEXdTeCqj8TxnTBBKvwhU
JX8qh28AKvfa5B6aRze/NtJ99QvoTxWnCKwdDDY7mF8Iw1AitPlCJcmKTt+96GqOr3r8odjWJRgN
wrwqFu31bEb1DuWKbVxkXuwYh6h7cbw7JdkWpLHgMB/fsXf8dHvzE85so9jGpRDV1k6Ln5Cr5zJN
Zof2iy9gzIFb19VnDQqfUHvdrxH4yHPRcxz7zX0dSWrvtAr3ZXoaSVzSaKN/Km2YnvTkKj0sVn5Y
VsDCbOy4HrYBed+bqbZydBBtk/bk9Lj4zeFFNEgwVYNapdc+tQ3i6tok+LtqhhInwQuaZPxbb+Ju
6/Zclwi/OlDOAi8JhIW7RPc8AmLGKQsFWM06DtScxEcty7ekyGhEkwNyE9cdtrpuF9fi3awqNtH1
l7UAwkblbFKaVg+m7gapIFBSZdUHJjjMTS0TM/ec+aKiwiFpn8okO9BfxDBetaccxXNjA8OK5p0+
xB6zHdgY0HCWMRp8ZzAdpRH6uzHCxZwbw3eRNrg9XQ2H76z2Tc1jA8O3FxTZcDZBVQajy8zH5shR
jY9p3JOKBQpXlO07BgrcUWxshlxtBkubDgxqqnVkt6cpRmBrgW9FzJOk0hggU61XwjHYzIo5jqGG
SwXLgvMo4mQyg7hkcF703KDkdzlJ2v2b04KyrYbHPMf9FilMq0kFr7ch1MRXdM0TlSnOVtTarctF
ueH/nQWx4OCHf383mm22FyLkdDdjNXBoS8w9gSDQN5wS2Jz5KYvtsEzOM9veT6NzVDEVn7JwAwtG
ADoK8kZhALIfu+8KTOpmaCrFyj2gVpl3soPPb0Q63WIWeA6B5wvT+LmtESppX7kMqbp3RyZESLEr
4jhjAMkyg1pih0iBqZN+z6PjrjMOdGt2ol9uaP8UrlFuhxxLY+e56amv9UflN3tdI3dMv9h9q0c3
M9EuoQejAdouSQoY9zWnHPaC0E0NDzNVFqX3jMy/kgaDrwfBIKmiO6zJ20wA1ISpUhAIlynkvYou
7Uw7lOIpnMtg7l3+4cUvPOWXXEe+LNP2ltPX3eGgolJFey81QcOsq+NDcUEqSbC0ka7dhXSihBq9
1roj107Cvk03s51d9PoamlrYvlRNhB4bOdhg0gLmTg+W3IQhXaCMlkxdqHMicep/02vC0AxFykmj
bF3Y/bxDUN2HUAVDl3OHluSQ5RQcCLLluzpKIV6ThA6o1AnasfPWce+vZ3GQIXEErBpKfimN9BZA
vGE5Mt38nFGOu7xEcJuPcUqTsWM09+bYGnvYktQrpuwtKscl3tv8+yMVqTkYBsoWCOdqR24UToSc
dTa2h/b5+wJz1DlOJE2OAl4ThNjlM62fTGthcqs3PDPxOifd1kSwOqSmkMeoMy4IMva2kkVzrEs9
3iDNCMDC+HxI7tODFEVxvvq1/EzlyIdm5GPV9BSHjdTYWxNVWMjJ8ljP/R6uKPTHBURq9hYvy0dD
y6bGmw40ZvO4x5LTVbfCkIBkm0ydwsHnKPL71X+9WzVNm05Z+fkGTd4jt4TV6B/TEZL4v+1H//wZ
u1AmyLXYN8vorF8IiYPvhptBzd5axOg+yNDiCFf83y8xMMM1k5VX0yjK42jbaF0FNs7174eul5CA
l00C5iMJi2PSsv6Uwj7LBOQZ01r71FOou+POq49tgn08ppSZsWVnrY2SX+LvS8ddEwxC//jnj4Tt
Hdnl1jspOiS1fz6BRfjff+v3z9KpMBg+82j/5xMDyb+NKdnMVTWPt0hhNbZIG//z4iuTsd3vfydJ
G0glME763AUertZVITpt50KpLJuIAg/KYTZeIR9pPyjuqoj9cK+xmg4I2BIeeeGW+sGzYPnpPWzn
zqCFry/MjQJhlXc4hOLsUOFI7SD5wkHjsJL6msaDJ9N2rAS3omThx0irUyGsLgnxKipJ0e5HMQvW
0yE5u2k0rwrqpOlhzcIg7p2fWWi4acv+wJnAPncThU2tVwQ1qpQ2PopIthRtkMwCFQlbyMOLnOQb
Q0NVnJLieUqbYYfjCkJIapxSy/zCWkc8xkaByKb0CVZLfdZoZawNN8avK44TJTIsAlHCOXMgTRN2
9xZUqJM+0x5KQ/K2Lsvt7BHcqfBw7lukoXXtRseZfPCax1y1nntSr36nE7HP9H2pTx3Q1f4PPsFn
fQRpkqIHOXRdDMWNc6KJM7V2D3nYcVxSgAGJ1TIP2mlpx0vFJk5En5x98/taMxI4q9RHRpRylPRG
qrL+lqK6NvqFGOhemhxVwKzmLrpnYb9kRku7tzJ/Cs15VByqc1mf8hx4hQmNv9eskBhoSnxGPJPz
mbCSUTyCy8HqFMMTyJlRPz5RQ3BMsyeM9+gt5nANO+vBV/Vh8NOLnsCqlNULYjzn/XIaOUqWz5PF
E3euMAB3/Xtc+PfLl62hNq/aosHRW+ubOEm/ywqfOwo+g7jpLZR6UISkIDW9eLQt95VmZwiIiLJ5
rL+VHU/WalbfgzLfWn5CO0UYaTseOp1o/oDVQ1UTFCGcqy4BtxgZ4Hqh9i0/3dpCbrjLHDpx/bn9
cPvo3tfYnFc232XMY4j9RNtf0sjj5GatCt1+qkP2PzO3R17Dr8IO9yzbcddTuYJC330DSWN7xTkX
BZy1Uhxq3dJOTfskQAcF9mIL5Ax4EJImT6ECno2s8rIA6p0UP5ll5UxM+mpTEhFNcPHEEfEkThX4
pylkMY3pqRb+lxPZ86mp0aAMMp7rbGraqzY5pLaWcT3QYk73sUJx2NkdMr2nYTMkj9zDQU2c+xIV
k15kvAPMMnJqO4NCYZgpFydTyWRv+dUxKDI/SJsEvam9XwqooAui0V+5HUZkZ9hErfNIy/GOKaV1
JxjBpT0841CgeYcGgm8o75SDO395PxT4t62Klb/SqubOmLxXCHsfPCvx0Vbmnx68IWdZfmboLStK
or+wg9FrnweRUNGOHNDAp9WTY2UICJT+4ii5RmVN8GWQaotek2FGsc8GYt3ecSsdc0P6OZUes5CG
qEjz180QQmccXROwdXRBbVgn/pxjO4s2Ou/ixhzxUMfmO0433h7fW0vLx4UiH8LO/B6KHktPiOYK
kopyYmAzVKWT+zW/k8TFG5w13wIjUOVZOF25ScOk53asXpRrXGncGrZ21lObYgF1ly8csug6YnaP
zcaCqgit4uBTnIxnaIkZ2E9M1C0uUsRff3A5uZn43F0ZmBQvrpKG2i4Axhv5R+9miWk1ZFXF+wJD
9GS71Ss+uYuVFPkGGSGN59emlwdBVXdrRNukhXRqCs+C/tsdtME29r0TP8GAklvPIaUXqcVGqFm7
iOpgriDJgxN4VEW1CfXKO3KECCMCv6UHGrR/g5MMvhD+1nTKXOOslPMu2YKRL6aTw882Ye09SN/5
9FwmN1w24NV+RDXfannviiqYLGTAEY8jqlP3Q/UQg2BJ0RkXvIrpR0t8mgkiSuG049jg44s765Zl
7kab0o+mj/a+U2351uZN56DF0VZ5P4UoMWwWxMaexucYvDy4C+2hyPJz3X9qUahWQEcOM8GrSaZ0
MKjIXFkGw0MbLNQSCYKOH4jaIz7qUh1gantoGBd0qpvjOvc0yN1IDy3lV5sqN6+/X3dqsdhj6AP3
TfescquHuKGEAefzypjZclsYmldUGWEL1DEDMrredlb+7NIjxNQ1anATTD+a3+4qb6Hdo6lQcITI
ZgsZpN1D43Iv9WS61p4qISKED86CKp8GtSusDx8dF5u5/QXT736gpq5R8jmV6Q6KOaRe7QJhEqgj
T8XRv/dQk8wWoShqY55glvnR4OnWJqKlnvfXyz/1CvoWs7OnEu9Dk6YbvXQNoopM3ZW+5+EKaECh
sI463iT1jozLYdFLOUa2u5IHrVbKjzQqHjBTAAKHul9b877t4Z31hTsD9p3OsR4ddd96snXrlXDc
Gg8kaTiuxmQCuejzvWDMXHIgtBFhpagZw4AgAJBsZgHT12NqOwHjwA+9QzLu8vo57cdjnzwAu//S
I/Y4grKTgc4i7hMWWvpI+qvOYmDEjGww05G3m3hf0CW92ijW0mDarigtSydmYnUqduTKkZgrcYeB
OZh0603O+jK9oggOAHpJaqeD7ccpkVkK9WeupJq161+bDM+9SJKrGSsqrgmTDW357XkoSJnVvXk5
6O22+ZST9V4QMyhztgVd8iyd/o8FAXshDdzYa5Rbzo8uC0AyEsLNPuLW3PpMJ6htYdBQqk+b9zP0
RjohGeiPlRF4MNL23vQYpVp7Syv9XI8boVPXwazPvOahAXJA4vbk3DavbW6lyqQPmne07sYRP1nC
lWArigeS+g1Bn3hMojPwaplLGtlHC5U0AxKL36wxt04r7/SCeTFObws7QYqbb2B+K6I/jeZsdViN
ZcvOx/JYKbGQnFBe7+3FfefGh3S0PoY+oy1oevIm4wPRjGTl0O80clSsl+XXcn+HVUQGq3XWSGyk
+AQJtdFyniwd/3VMF0XiMIUbzAlKAZM2T4HedoQ78Sjt9pHb2temyziACu2rgiq/trUXkKwrnXT6
yinYt9jKesUasLdKRwW6Y0yHGMn4d7vvtt/CQZ9qI03RUmksS/O17MMlqcQjk0yDQd5As/guGs34
bFS0njUwEH7B5VMG4PactVAwR9zIOFD5M++huxvJcyZIHEVLGJdiMD1LEzJ7h8bEf1/NMxMZYgRF
FT75ifOmx8wFItIfUxa+tHp/chpKXwzZnIAjY4Qu659JwmsSYr6V6bxzE+KHNHhSUugvOgajkKV/
x10oZ537YdLvuwJEuHEBySMkpYGTjfuyMAKLCf/aoLB8KdIWK6YHw67S7Fc5J8NBNgUqncF80k1e
pZivHZvIXegJyB8iu7EFwqMwuW8Yb/ZqhgbOdkuRpZ/4iUxm3N0UGHopg7y7TIirfSdHHhnO+4hc
EcwVzxXeXIv4YPwgZSQDg14kcNtbp4quVdy8CRBWwTDCSdYwJjW+iRLqRjvDBBnJ9OToR8RzmN6s
XSauDINOdcOpomrsCxFQd2d64zOXgmIxuRckSUhTVDfNTZ8HPS/RrVlqk5KFTIZtkI5DtcEeBiF5
zA12zfzkPKIOJd6hcEL3aZolRs+9QjIrY5PnahimHLCBMMXBNEWHeR4SPNrlUZckNvuBcanRWgM6
gXPvTxhDKpuiZHSrHTNnfdcb2YNdm591lKVn3T742YUUQn3rjPk0xpF5YGTW6jSiRG3BzoYFq0hx
JNuRNx+smvBcrdurGbL5TNCHe5jGKBnreIfH5xZZaCD/2lbDWfbCWTPDf2kbHN6m/ebXXw4E4Y3W
JCFxq+ShSOaH0kSmU8wspyYaHsLs5lXRaUYTcTVksQr13lmi4zlUbjXPjJSSgXqLefTXlegPtt39
FX5BqjqcqE/Wny3tPc+cHx2+zVCKktrLBXDd4+Y1ojnwI4ERFvpMMpQXAYkejMYpLDFRa4ht6dxs
CizsEAliZ9vVEXie9gJek2D8JBAH23YbxkYSoEcD/ybmSlpA55k4kb43WUN419jbgMfrMN/GiKhT
TnKT5mJnJL1HbGPnjS/IM2iEjuZSbt5/loKxTFGHj8PovtFR/4Ic8dyVJL7wwkDzKpzLWHZo0dO3
oVBk844tjWJqExFxWBddSDBVO8y13u0yyiFWxhDZG9ZQLtO8uU8dqpriihoxN+u3bWkfpI9WH3np
x5xzauuKtyHH/hR27w0BhbJVzOXrULKhGu4YiN9NVB1vdBk5uOgD1yx/nLL3YEEz9eg66uwHjp/E
ePYkVq9e4uE5m3tjPbFk78mkXO3IYqOF1Gmb2xhLfj/AQSX68zlM5dIGbGyKKN2z9kW7ynjufIty
OMFmD15FuYUcSSK9uE/tmIyY2d/8Ujz27jetRxvfJyHGbv2zbrs32sTDWhV3uQ1NtuV/M5Yl+hfy
fPcf3J1pb9tIurb/SmO+Uyju5ItzBjiWtdiSd8dJ+guh2G6S4r4vv/5clJxuS0lnpsPGGeEFBsG4
45SkUvGpZ7kXx+nXqqgocxXIuLGiXTLuXgZIZZd2Ty+9EEuqPom+36yhEMPUwkiiD76Pek2k4iyk
5So2eDD3Sw+DjPi3LA6SmV25Mgo3xheta/EYi7bGrPble08bbISbmNDcGZ+qL1aClniQMU2ixViZ
EAvg3dDuKSm54nTuOZS0QfPB0rMriMNIIlrGWdnH0NezD75TZAs76h8A+QeXPs8vCV+4nZVKigZ8
6xVzNAGVGSgZ4Pclk7V4KatlM2W+9dC7kIZ090bP6axDxdwYluJf1Ep9UyAuP83Rpz1HXGeLqGmL
UqmmL+y4Nu8lvUOySqy3ktrMPNorwCkhNyV5hUuCBlwxXDLMcWZJ19RIVy7Rz6zuApd3pmxrEHo1
M1w3namifdmhj/9/xVfLKgqju0/43P4/9zU535SbN1m26030+t//WG6aje+/B1a//ZM3YLWsaxM6
KLKOto1qIrn2ptOGONtE0QwEFr/qsf2OqlaUiaKiY2vrwtR2kOvfUdWyNbGFrUOdZMwhA8aW/wqq
Wj5STxtE0zD7tXVDQVjM0iDIHGqegEjGV4Ju5YNIt8iXd+Q8UpjQJ4jlq8APEDyOe7LYJl6Bh9I+
WJiKnCk26n/wbWyunv4JP26ZeB1zP/mC9lyPglQpIqYPmbQSAgUAw4XLUNsFM5xSpo9WliCxwbug
weHeNygSrIF1PfqpNRelvzS1EnPlAPqwcBDmkgx5WtoS4Urhcq1k7OedWhQg1sCxyK3xq4VZ+lko
m0hM2Wl7ZlmNuoTjN0wiGxOPMieG21H0t30LNkIYSXmeeG0wJ7zeZW6NjIEolXnVhMFZWWytq5Jq
rS+MD1lMc8IuHrKkZVgCQaGXSiimgT5rK3fZb1UUD11KW8h7ZMXJCsBAOOcs5VPhOzgx5QjqYDoK
50xrtBswqs8FWTzmQtoi36bVIkqbatFIxpdS7z5asYbPvWveKVqe3tTEbRTmk1kDGO+u05nIWIUJ
vnVrgzEZ7Gsa4NJaZpYfC8v5LUuhoeA5H81b0G5nQgthU1SkuzRvA1zZlopN+iSQd1q2WzRr66a6
1jX3KmodnDjM7FwODe0ySdrfkqQJbppK+iT54rZIlP4+0ttuWgWF+xD7YKRNAwvZTGMenLvyGU4p
GP/E4reGz4h1pHjelrZxjdC9d+7QB8eppCyXEDQfM+zCgJh78SIFK3cbIcjxL+R7jEGd6g8ZwN1B
NgxYCMIWwrZkaxD3eSfeE/WatkWmx3iIGeUEwqmWulrpWBiF3czRa2eYxJW4hU/Bo25/FTqeiyns
PMqKLTq9SoFPaJKeg583z40mweGmlu/MGM3Noq/VW0Z9hu0+ykmKKWVnuZdmWt/5gahRgt12aDVV
c0VGB7dhiEH1lILe0dEfKZm006J0m4xcIe+TMzkzgeRLab+u7UYecnwBSOg6iYqF10lcV2HlD0X/
s5kGNA774mPBYMfuzac6rFDPTmXYlc2vSjTgOwuOKvIr06pQ4VjK3X2hWeVUrVC0QHJAecxDyt5Y
FQBnQa4/vAty39FdVAbWx+GOUyENQWiQTUKg7FgkNrUQenJEGj+YGTx6rCjwl/A6lEw99UqFf2k7
+kfSNfcmXLcAdVfbTrpt0/rXUgCRCHyKyqxj2p1W+bNOHYrWQR0vGYTk686nnR0oV4xDt/PtMFNl
UrnFABUMu+x2/axIG/mSRBvtIKeaStVWvZW3OAoMIyq//eLGWnAZpkMJja7YNvRvMy+ACOibuINZ
0VMuURy4rf9BSRN5xS7FawZ5C6tyzcsQLQjVzVpAFs6Tq7WU71nsXxqItk2DGM6t6fcyEL70cyMK
VBTTeBFVvQRjYk3vtDzvkpyZhw3gBfHXz74Ar4pn2yVyXdFS9OpLbFTrJlfkpUlwY9ziL6IawHcW
b5Onzm0wMVTpwDHiLjWpPFfVhNFnS3qxTU1yUUGa5Cb2qhu0DhqBTpOH9k0YeciuwwPhHmJSifWR
3FE0qiUSPkoDYNCcyjUmKPkwHiq29idTr56x91sHnuqsU1DHReI/6Brkt7IQ03AwFXCZWHqJd19a
kjXtZSgsyNHYUCJdsYzsClpCjOp1nK9jAYJiG0oAdeHvB9teX2Hl9sGIKfI0RKdEEbTnXYsPXlj4
zdz2rGDpY02H1glTyhp3VNojCo2OyjpP02yZYd56XbnnSMw2K8lDYxY9E8I0TI0Vg68zNVWSS1r6
56hgVReaBHABEfdpHYp2npng42IVuR9XBqffIzL5YFnVktymu+w696qu9WjBg/5SGozSc6UeCnug
144VPMdwWZdRmGPlIaBBl+KKcwU6BkK2gkcKAhTnSF6kq4pgoqQ46mDnFs87WcZuxXXRYeiDm7bD
DzLSbp2KSVPs6IvW12k7QhRdgJ5Or3Z/mNQWacacsuOTQYwIUgpoFA9svcRpzyGJa6xfVQXsItjE
YC6nBtKXCrImMZlyByJGcmINarfSLrdCBRXLcPhSRciLrom6QFOjOO9gWtq4WK29httRsdLb0iie
K5TAlj8OA3AGD8KALoQFt0sWqorBuqootnoYeBW3dhyXIvZ+G+b6GSLQBu3HDD8AE5pkrfcXva3l
d0Fm4YXVWIzaK0bS1dSTgGvzsKDdjfLMCloJRSicAjOK6yemiukU2ZP2onbbl94V+oMfIXJEsKja
NdJGZ6Ge4X0gGQspT7HASdPyUmLcEHlqeZ1Z6ad2QK9lfVtdNDonWXIhzzfwFte2G/ozA1D+jYAw
M1NcBok8jusEHhIFf1HOIuYNM+xfXg0wkSvPrSBaKTIt/NSpV71CFZzTX5268TpDam+Oo3J7poFQ
Ro9osCQVynnsTG3F+dJGqruMhBatcoCEVdKGS9Vmhh6ayhWWufGskdAR0FW9W6e8/JleSsqs48Fa
A2G2p6UY+vAVTCIkILUF0Er0iRApmqNnTXcrlvRV1omnOvJ+rVP/iyExmQGnOoW/564iGTolpiyz
Su/0VWE2qK8buDjZmTUzNV2Z2n7cXOYF5rIpA7+eB3hl2ApNAjCec99BrM+n6YCpqQoorYuYldkd
eZkeuCvf5est220zdDi2BABUjCgrPJRJl4WdBlclZObzPMEyK3GbYG25wUtiysYCvrNPa26umbo0
FapU3FMdVuswMx5VrNYQdVnLsbVI4Cmsq950b3d/LNu6+u3Hp9YYDuUf2cJwaFWSZxOqo6HoOmjZ
w0PboDUgYTjr3BdOa4OhdO2VAwRzBb6xWMJmfKIAXUpYKd/X+vO2t7srTZ/LEpNsFST/RjjqQorD
YIbaDFmwwvzWV4CVeYHSrqMmKKHn3ktdsb1sS5zLg9y6k/Sw+2zFRQlVRXj3KZNt5kXCX2hMTH36
YzPdQl0y1Wl+2VZe4/YVtVdZQixTzbyf934brhWXaVlkNM6Ct/HF8Bt5VerYybeQfspCvarbuxiJ
hHXrGMUUPVHzTCo1ca9DeyaJ5kszcvEENfi8N3t52ah9Sf/WNdZ6g8uTWt5uozYC4R2C+9KLcxzB
pPmPN14b6omjjQfKIvNtK7BTIJwebjzC5EWOS5l5Hxp9OaOH2F6jUeTOP2lV79zGrQ1GSxtQ8xY+
Mmi525KHcaVfrVMd1kenSdv7KLmOPV0C4h92884PcK0I0ifhCOAQmStNc5QTr+HK4ICIZGFiQbqK
cwFExQtXMpkB8E2m2RYhY6okhblMlJCaQK8ZVHdq8CgL/SYMrM85/oaXaDd401hx4rURWGcW1/kD
7vFM60XogoATF5JWOHsC8r58/E5mJdtH2qTD6dQgY8myopi2oh1vUoN6Wd5rjX5PjsiNuQ2UG1++
K3rs9XKvFgte85OB5dHUoGV5ydCupVzBeymrkViime5PJaY4yKbCaHD0tpni7U5aq2WQM80UeFBg
y+cDOsFwbUxK7LgCr8S0WGEKdWEBI7wMSv8KTNTHpBLaMinWHq73UCaTeZF68kWjIAhpudW8NCJ7
gX/iFxz29CVRsX80wYPnEEkvUlWgT1T46xrfCDllRpKLbT9PyRjPFQuDItnadtchvjNngQ8nR0IA
XxIdFY6daJdgOK01toWg25ymuuhiABVWwMzc9z5JMvi02P9YS1W+Buwy76rAuzIN1T2vAJc9CrlL
mUz3BsOCVAUf1RFILl3XRzDFj6ivlKA+8+qmWSjtXJMEkjkFTSMY59ZZmemfDKwrFg21zoz2D8Lg
FoA1DcgWmCK4YNsYo9rkAmUJ0MW2IS0lkqZbWWswPbfzgUMaRlcNvCnF81AiSgwQAmF17/diLkEO
PMtKwJt94pgIqyKwaev+J2DuhI2inapJ8EVp23JjBcrULy3cg3SGocAUYBUJ89ap1Rc0EKFSQE+F
F3SOoJyOIlCuLXY3kObFtxYBap0ItPhT6SZsZOsmz4CkW16YoPx/jmtoca3ptOSFBGEG56LETGSs
FZnZSEPzx5SQlzbwcM7dJxW/akyb/e7Oz7zL3GCqgiL3x6hEm7tpbUwJ8gJLX4m5FQ7nOLj5xayu
42Jewg9cbS3ztkw/REq0vckyqhwFnqKCIcE0Log8bkTnrFZXBdpsUVZXq0ZDOiMIm1dsuky6noY7
TxFNQiw6Ch5V/9LzJW+dWW4yTwtolbsfLbdYmNH2GUhwggYrWRyPFGUvUp21hfm1BchS0kJlTbaE
dkpTPqgIJcy9rnEA6KDx3rWuuGJzrX8ha0wwOw51tqpRjsqIjuwaNkcVqRXLgJKCOrvXDZKDNgJ9
mOqVCe2xj6+5lO57g9CPcpB2YwbSg+I5+pmS4dgWNm226BwazhiAklFQ3bWqnq/UrVbNfOcWZ7w7
TdnGjzTrDMZZdzhf4AILI51mg6d8wK2XBp9lqEymRbxIlPQR4Sd9wcgKJ9ghzqo54EE/LJoL+Ft8
Ey7KwGjBv9RWfS/wK3103Xie8DVf14EDeEje5gNcMJ9yZ1oowAFOVdCCg3Kui3O6MxUgDDmcFw3K
saZkOEtHBquNgHFPAHdAtTTmHDqYtYIoYl07yK8vqwhQSWpkMS/sxjd6pa6kznconWBZwbauPptp
f7HdBv2jIWcI67poNyHAjMBLelfH+B72UuJ9UOHS0wDmdUO45Y+R82AAI5hRBElX4ADCC8Co4QVz
f4XhDNFNAFSq5UhcOfSB0WhR11sHnb0GkfEbMsWPBaKcmGYqwdrIyPNrT4vO3Q5pELsyn6PERQu0
EgYARt9dmSqKGGmCdJ/arOQhnXG3GnbBqD6fp3WbnemkTPcIR01LegiLwm5LKFrcXOgFXjChMTGr
6cnmfSmbI8e/iEn20MSMHPx7EnAtwtCncETKheVBXCpLKUadM6Cv0UhPfp3UmKamYpF3aKGYRkWZ
QdIBKElfAWAFdJ6t9KTWzxyn6qdwqvVZZcC4VD2YkhFDF3juIC1i32LEYwCj8bIMtdi0CpYQPmMk
+LcfPSbv6LEK9TxECBLlBKC8SWhTwxbOut4a3R37cK4XwXOjh/JDYpSgXBPVvfTTuLjBrwBhz3LL
8DyLnmXthhvX2YDWASBe8kS6cgPUOPGZxdnOytGi4Nq3fCBRVfghlPUvNGzkq2z4qczsFX4ujPZC
REZoZj6GMV49LqCWueE/RTjMAEgr1FvHU3H6y0GUW5h1wWqPLL5CO7i3FEhLQUL5rQW/OXnzxcgs
4277pEBJuvSKpp+3y3KrJtDoXvzSA+2Z59bKC3X3zDVjddHVOgxJkVgftD6MFnQRs5m0DZMFYpL6
lGvgSSoYW3kld2Xgqsa5EwtYd9y/bRF1GBRH/iMo23RatvH2wtXjD6mbVItKxOIyFY+1CmgowTbv
swW0N4M83LvJunfBe5ZJ+SJDNV51iNvOzbKDZhD4c1f2/GuBe8gdWgMXUHqNuQuAjfCadk+Bw7Ej
OfK8sv+UtSBZyqBGx0tH3qwjiq+jMA6YV39O28icaoZpLhWwTuBkk1sg2jg01C3gPy1/qErLnUMz
RyZVt8OrvgKqbTu0J2u/JSeTig7c7vZj7Cv6zCKHmlaWHS0iNGU4LcjdIMHufYpkeOdNU5vMflJ6
DvkLfQoF39jUhtUIlCUOvH7OgMeAyYbBROnLMORL63EZkxvdk61cwKeS15bmfdg6pTRjlBduy3yZ
dciU1oUerYy0G8zLJOWsAmO4jCSrmMvglM9VRIPv5XTOhDmZibLAgiL2GGFHuXPb6jROtToOLxBL
Ks8rTXUuoQ3CB9H9gdnGFBbhKQTs2gaxyax5cPGtvFKsrmU80l1GsLsQiSBt7vQNGqX5BcX7Q+90
wbTr7C2ewZ1yDawqtLtFWm2fw20TzkVoibWSIUwmwbhuTOg/SVJMXaNz1lKT9dfgGcBVo/90BtmW
ZBayyLKX1c9mjHZSUXw25V5ZiqhrL2yZJCEotwbQK7O5lqGl9TSLZ0KFwV1bzT0zBJtNsyG5BPnl
VlTNNU6IBb0m9Tcky/sZyrrdR62Lb9wcyrCWZsQ0Lcjvg9yYI/4KtS/+ZNE7Py9DHeUHryqWBrn7
/qb8SwOh5ex+9l/Dv3gGsYP8lVf+878Oflq8JsO4pfjhL109zB+Pf+Fg0eKfu79+G+Mc/DDjWSm7
u+o17+5fiyrkDbx9gmHi883fstIf86Cd1exj8nO/9OOF3kZNj13KqGnzMoio+UWZ+8/l+4kTDm8y
6ceBCNDuTe0+z4/WCDd87OqFxVVrgsCOzbTLtnAMoa37j1/AaUKX2f01SgBYDpkWFg0QwvTBa2f3
gu826c+24cef8Otu/2g7Dz7BM5Zq5fAtuX4SH+yCpv17e3C0wrs9sCcMw1A/0nR6HZY+aAwd7AHT
N4thNNMyJg5CQ9No2PT/+z3405OA4Bcl9biDgBeUgbAuXzQlugx07nATLGNiaUIls9VUYRg7pajT
2gRFNWSy7XG7oE845KquaLBh7W8fB9OekNmrDJwwPqKX8fb8ndJRsIfuy7hN0CY0dAUiK5jjKMIc
ztb750GW5QknAAMyU7VNzRAn9zwQyYaO9Lhd4CjwyGPWwx4osmYdPRC2OdHpJCrITfF7p3gUFBzd
xu4CFnGyjiOkLutIXBnf7IIpT3TDkG0FLIGt8zzsD98JPRB0gPZ31tFV89cuScK/rimmhe8s2Sdh
5uCBEJwVDNEBWtCEUswBb3FasZEvyBp7FFQxwXFXlwVu5qYApHKcKsgTjgnOZzww5n8yVfjza9LW
R18QwHrs4WbQQOpgwqwcbwL5kgrIa3goiA27a/TEjoJBxBobG60JkYBGvk0px/9Tj3eBrNIS7BBo
JlzFdlnlae2CxSho7CbYE3r2RDxV6LKJkdlRVDD1CUW0BjDPYPJhDSCw09oDOpT7m3tEZDQnTNJI
PxUyR21AtR1FRtme8OlBwcmDRaM9HJTT2gQGLcbYk6CpEz4ZR2GYKvIhh6/64H5QxGT4G9znANTs
fFZPbBewb9h/Mz9/FDQyAXSPBNnQXkmW0vT9JpgUGCgCCE1WAWpxFk7ukkS+jZkcx/PnN4FymhKZ
eGcPqdI3B8E0seI1FXR1UY4Yyu3Ty5xVeZDgHbUJmpjwHdM1MLgHB/zr0e1gahNIbrYsNMpWtuv0
ckYZZMvYzorCHWnDqf/jwB8+D9bQWVEUZbCM1dn0kzwLo3dB1SYcc5UUwHh7KA53QRbGRBZ0Fgya
Cha16z5LPaH6gfJOjD0L6mC0jezIPk0Yzvv7yGhxRzK+ACFh7m6HE+wvKYA9R0YF9oCYqNI8AnJu
Dh/4aBfUiUZtpZMq2TaZxH+s0/jn5QPgjLFFlKaRGdtCpZaUFY1u21FXAUo2h4HPT02N/KfQ9sH4
hJ4HVVeN0WeB3olMNf31gjhOmExrQuNF2MRHgN3/wa7zD86C9Y0A/1/tvQ/35ACfNFXSL+CUx713
4gLJlMkgTgh511w5teSZMzo4N4/LFvQJCtgK3/ZbZ/mohDDsCd01FHr2rcZdTnVaJQQVsDX6hrAn
Nrsp6GFTShAfj2YQtN8VSzbtwQGB0Hh6KZMim9bYalIjPcaWG2yeTYedL/3oKNBO4Q6h6ypor5zk
LsgMiEanz8oEAhjjBwzSQRHtxk3v0wWbi5IWlMEjsZvYnV5jYeiOjX0gNGMCkApb7ndDt4Nd0Aaj
ESZVlmXuZhT7Iv6ELkoeVGtscFS5KGmiAbMnORwuCQ7X+12wdMICUxp6ChqSvidYVKsD03HsFUER
QWAchrRAiJlWE2je7wL9J6iTtKSpIOBSKEPwPK0rQhHa6Lgw9BaYwVMyUlrvho+Hu2AaE1PQ2yW3
hos6PBgntwsIZo6dxZBAM3Sjp0hxbXyn68oTQReKotomZzjJgZTC5T42gabZRtJBCYHXl0kn5Riy
wFgObh551f4GOcHmM0CLtzr357ttQ8uR6Mg2YE7C6GloHryPC7Y9sRhWC5X5LHTFXYf+xOKCKtT9
XODnd0G1JypjSTosAkoWWfRx1iQblJTIhOPJBfefce7JxQWaAaMLa8Fgjsg3jCfhptKGPzwLtF5h
vTOJILXaz+tPbhcA14zOHdWJQc5Iac33PNwCR02WYVxvmjrDbBNuPIPqfSA6oaxJhW82eheUCQky
qaNOg4EH7Dg6ckaYx1B00vCXd7iF0zsLNIB2b+rn4wLQDXoLBD6mLupb9HsfHZlPwuAcyoj/MLTv
T5ssDNiV0TelSVvRoLvCwGHXXz6OjuSOlFgAhrhEaccMA/3TuiNI/sdDusgHkC8jMjDY0LgtD4Mj
F6XKGQHzJcihT7GMGLrjY4sp+m0MHxnWM4JVEGEZcGvvHwgmMgP7TrbxtaTSIHqc3FHgch+7CyrD
akIC2SHVwgBMOJrOWcNFCvIPgARVJeIaJ4db4KS+9b9+PjiqOnBWouJ7YMLBWRjaD7TfaUvqACBP
ENem8kCPLaaG1JHGAlgdxFO+B2wbkJ4m4G9qDP0k+/DcEKP78BTW2HkNIydQr7sR3VFcwO6WXApE
8K7FcoIdaGAXyuiGm0bbkfsBxNZ3L0rwG9Dm6bCw4bT9T3IXrKH24fb++bhAC1rjDmAYQ0Nt6K8e
JdAAeEgd2QceC40/3jL2k0qgee9jd4EhJADH/SfcXwEHwdGmxwK0jfuDW5k74i/kTP/GTv3OskG8
LnzZ8Wv81+IdSedf/sLXE/DtAm+ckouX//4HeLXfVdR2vzjQbfZLv+5oQcPP/zxITnecj3d/+ZUD
8v6fv33Ab1/6u2/q639c+q/5Jn9GKWn30m9vc6819z/h5ssm2rwnvewJH3+8k29YQr8/BP9i4SI4
WneY541eN8epJj5ceEdLGL9wsImLTfH1LQ5fI20fHvqxK083of8bGpqHZul7hOTotXGszjcvydd3
ObzrPSp9/Mpx/Ppc+s9VebD4Ds03dvHz1xCRw/z1/cp72Ozold/IbL8kv/2Cp24VfTnc9j0Qb+yr
zNl1/+XwFO5xXWNXhpaIL8fhynuEzNiV/1xW8veI9HOP+sXLxjs4gPIezDL2DV+EoY+BxuETSdbM
jTB66fjF3xxFkf2kffTKSXP45e2ntmOXXX0bm/ZY+9ELs0D1HHRf93QX9vbTxbFLD0YlxTfbvGeL
jF37auPHB9HjDS4yft28Czfxy/vteBuwjV+6KDbowxevZXlwpt+4VKPX95/RiNgcElj3U7HxS3MX
FEl5cLLfJvHj1y4Kn//hfXmw6Xto5N+xelLlx0sPEILRSydxeRRD3oAqY1e+fv2Sb46yp7eZ1vil
683hvUWWPYyJxi/c/LLcRLg2+4fXOusPhczfsf7la168HkQqWiwDpPzvWPzqtfWfD64xFh8wyn/H
4p+TPPi60q4+AGolf/0P36Xi/1tJ9jXSn94v0w3Kd/7hbfZGWB793ncvcL4Jjp/9ffd87PI3nn+4
4/tO7Ohlg5CM5LCqodweaLujl85f3WONgB3JZ+zCt69xXHRhvTkqE5T9/HLs8vde8vL6y0Xxzd22
BwyMXf4hqf7kIA4Ynb+h7Nu/wLcH8Q0CNPb9P7L7r0XxepBSvPWCx6/dHlaVb0OXset+KDfe1wM9
xJS3pu3YZZ9e84ib7WDlfQtw9Mo+lc3R8X5DfI9d+uOGeyd2y8NHE/fkoWk3evHXovzl6Xtvft8g
Hr2+Xzwn6P4cZG4qlBVabaPX7hIUXtyvC+3OyX4K/uOVv9dp+l2W5Nv+01fJle/9s8Pm2vAbz+Hr
Jv/n/wIAAP//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chart" Target="../charts/chart9.xml"/><Relationship Id="rId7" Type="http://schemas.openxmlformats.org/officeDocument/2006/relationships/image" Target="../media/image7.svg"/><Relationship Id="rId2" Type="http://schemas.microsoft.com/office/2014/relationships/chartEx" Target="../charts/chartEx2.xml"/><Relationship Id="rId1" Type="http://schemas.openxmlformats.org/officeDocument/2006/relationships/chart" Target="../charts/chart8.xml"/><Relationship Id="rId6" Type="http://schemas.openxmlformats.org/officeDocument/2006/relationships/image" Target="../media/image6.png"/><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3</xdr:col>
      <xdr:colOff>464820</xdr:colOff>
      <xdr:row>8</xdr:row>
      <xdr:rowOff>7620</xdr:rowOff>
    </xdr:from>
    <xdr:to>
      <xdr:col>8</xdr:col>
      <xdr:colOff>30480</xdr:colOff>
      <xdr:row>23</xdr:row>
      <xdr:rowOff>7620</xdr:rowOff>
    </xdr:to>
    <xdr:graphicFrame macro="">
      <xdr:nvGraphicFramePr>
        <xdr:cNvPr id="2" name="Chart 1">
          <a:extLst>
            <a:ext uri="{FF2B5EF4-FFF2-40B4-BE49-F238E27FC236}">
              <a16:creationId xmlns:a16="http://schemas.microsoft.com/office/drawing/2014/main" id="{4B089D36-7C0A-4FA3-B731-3FE373D97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0.00894</cdr:x>
      <cdr:y>0.03</cdr:y>
    </cdr:from>
    <cdr:to>
      <cdr:x>0.05362</cdr:x>
      <cdr:y>0.15498</cdr:y>
    </cdr:to>
    <cdr:pic>
      <cdr:nvPicPr>
        <cdr:cNvPr id="2" name="chart">
          <a:extLst xmlns:a="http://schemas.openxmlformats.org/drawingml/2006/main">
            <a:ext uri="{FF2B5EF4-FFF2-40B4-BE49-F238E27FC236}">
              <a16:creationId xmlns:a16="http://schemas.microsoft.com/office/drawing/2014/main" id="{EA0AC832-44FF-C95E-8FAB-AE85813C888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8580" y="68580"/>
          <a:ext cx="342857" cy="285714"/>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0.01867</cdr:x>
      <cdr:y>0.02116</cdr:y>
    </cdr:from>
    <cdr:to>
      <cdr:x>0.14964</cdr:x>
      <cdr:y>0.13784</cdr:y>
    </cdr:to>
    <cdr:pic>
      <cdr:nvPicPr>
        <cdr:cNvPr id="2" name="Graphic 19" descr="Office worker">
          <a:extLst xmlns:a="http://schemas.openxmlformats.org/drawingml/2006/main">
            <a:ext uri="{FF2B5EF4-FFF2-40B4-BE49-F238E27FC236}">
              <a16:creationId xmlns:a16="http://schemas.microsoft.com/office/drawing/2014/main" id="{45864A58-1D70-4BCC-8ADE-483F928BF93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50800"/>
          <a:ext cx="356264" cy="280067"/>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0.02058</cdr:x>
      <cdr:y>0.0211</cdr:y>
    </cdr:from>
    <cdr:to>
      <cdr:x>0.13946</cdr:x>
      <cdr:y>0.1382</cdr:y>
    </cdr:to>
    <cdr:pic>
      <cdr:nvPicPr>
        <cdr:cNvPr id="2" name="Graphic 22" descr="Presentation with pie chart">
          <a:extLst xmlns:a="http://schemas.openxmlformats.org/drawingml/2006/main">
            <a:ext uri="{FF2B5EF4-FFF2-40B4-BE49-F238E27FC236}">
              <a16:creationId xmlns:a16="http://schemas.microsoft.com/office/drawing/2014/main" id="{2CD2EDD6-C8E8-4E3D-8AB9-7F91B54AE03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50800"/>
          <a:ext cx="293518" cy="281969"/>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0.01792</cdr:x>
      <cdr:y>0.01899</cdr:y>
    </cdr:from>
    <cdr:to>
      <cdr:x>0.09479</cdr:x>
      <cdr:y>0.06252</cdr:y>
    </cdr:to>
    <cdr:grpSp>
      <cdr:nvGrpSpPr>
        <cdr:cNvPr id="2" name="Graphic 34" descr="Money">
          <a:extLst xmlns:a="http://schemas.openxmlformats.org/drawingml/2006/main">
            <a:ext uri="{FF2B5EF4-FFF2-40B4-BE49-F238E27FC236}">
              <a16:creationId xmlns:a16="http://schemas.microsoft.com/office/drawing/2014/main" id="{E1EC975C-E40E-40CB-8396-65B11D4DAED8}"/>
            </a:ext>
          </a:extLst>
        </cdr:cNvPr>
        <cdr:cNvGrpSpPr/>
      </cdr:nvGrpSpPr>
      <cdr:grpSpPr>
        <a:xfrm xmlns:a="http://schemas.openxmlformats.org/drawingml/2006/main">
          <a:off x="63100" y="90160"/>
          <a:ext cx="270600" cy="206640"/>
          <a:chOff x="12661" y="41937"/>
          <a:chExt cx="278552" cy="220174"/>
        </a:xfrm>
      </cdr:grpSpPr>
      <cdr:sp macro="" textlink="">
        <cdr:nvSpPr>
          <cdr:cNvPr id="3" name="Freeform: Shape 2">
            <a:extLst xmlns:a="http://schemas.openxmlformats.org/drawingml/2006/main">
              <a:ext uri="{FF2B5EF4-FFF2-40B4-BE49-F238E27FC236}">
                <a16:creationId xmlns:a16="http://schemas.microsoft.com/office/drawing/2014/main" id="{F86F5A86-638D-4111-8060-F1F092F24AA3}"/>
              </a:ext>
            </a:extLst>
          </cdr:cNvPr>
          <cdr:cNvSpPr/>
        </cdr:nvSpPr>
        <cdr:spPr>
          <a:xfrm xmlns:a="http://schemas.openxmlformats.org/drawingml/2006/main">
            <a:off x="12661" y="131055"/>
            <a:ext cx="278552" cy="131056"/>
          </a:xfrm>
          <a:custGeom xmlns:a="http://schemas.openxmlformats.org/drawingml/2006/main">
            <a:avLst/>
            <a:gdLst>
              <a:gd name="connsiteX0" fmla="*/ 252150 w 270600"/>
              <a:gd name="connsiteY0" fmla="*/ 95325 h 123000"/>
              <a:gd name="connsiteX1" fmla="*/ 242925 w 270600"/>
              <a:gd name="connsiteY1" fmla="*/ 104550 h 123000"/>
              <a:gd name="connsiteX2" fmla="*/ 30750 w 270600"/>
              <a:gd name="connsiteY2" fmla="*/ 104550 h 123000"/>
              <a:gd name="connsiteX3" fmla="*/ 18450 w 270600"/>
              <a:gd name="connsiteY3" fmla="*/ 92250 h 123000"/>
              <a:gd name="connsiteX4" fmla="*/ 18450 w 270600"/>
              <a:gd name="connsiteY4" fmla="*/ 30750 h 123000"/>
              <a:gd name="connsiteX5" fmla="*/ 30750 w 270600"/>
              <a:gd name="connsiteY5" fmla="*/ 18450 h 123000"/>
              <a:gd name="connsiteX6" fmla="*/ 242925 w 270600"/>
              <a:gd name="connsiteY6" fmla="*/ 18450 h 123000"/>
              <a:gd name="connsiteX7" fmla="*/ 252150 w 270600"/>
              <a:gd name="connsiteY7" fmla="*/ 27675 h 123000"/>
              <a:gd name="connsiteX8" fmla="*/ 252150 w 270600"/>
              <a:gd name="connsiteY8" fmla="*/ 95325 h 123000"/>
              <a:gd name="connsiteX9" fmla="*/ 0 w 270600"/>
              <a:gd name="connsiteY9" fmla="*/ 0 h 123000"/>
              <a:gd name="connsiteX10" fmla="*/ 0 w 270600"/>
              <a:gd name="connsiteY10" fmla="*/ 123000 h 123000"/>
              <a:gd name="connsiteX11" fmla="*/ 270600 w 270600"/>
              <a:gd name="connsiteY11" fmla="*/ 123000 h 123000"/>
              <a:gd name="connsiteX12" fmla="*/ 270600 w 270600"/>
              <a:gd name="connsiteY12" fmla="*/ 0 h 123000"/>
              <a:gd name="connsiteX13" fmla="*/ 0 w 270600"/>
              <a:gd name="connsiteY13" fmla="*/ 0 h 123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270600" h="123000">
                <a:moveTo>
                  <a:pt x="252150" y="95325"/>
                </a:moveTo>
                <a:lnTo>
                  <a:pt x="242925" y="104550"/>
                </a:lnTo>
                <a:lnTo>
                  <a:pt x="30750" y="104550"/>
                </a:lnTo>
                <a:lnTo>
                  <a:pt x="18450" y="92250"/>
                </a:lnTo>
                <a:lnTo>
                  <a:pt x="18450" y="30750"/>
                </a:lnTo>
                <a:lnTo>
                  <a:pt x="30750" y="18450"/>
                </a:lnTo>
                <a:lnTo>
                  <a:pt x="242925" y="18450"/>
                </a:lnTo>
                <a:lnTo>
                  <a:pt x="252150" y="27675"/>
                </a:lnTo>
                <a:lnTo>
                  <a:pt x="252150" y="95325"/>
                </a:lnTo>
                <a:close/>
                <a:moveTo>
                  <a:pt x="0" y="0"/>
                </a:moveTo>
                <a:lnTo>
                  <a:pt x="0" y="123000"/>
                </a:lnTo>
                <a:lnTo>
                  <a:pt x="270600" y="123000"/>
                </a:lnTo>
                <a:lnTo>
                  <a:pt x="270600" y="0"/>
                </a:lnTo>
                <a:lnTo>
                  <a:pt x="0" y="0"/>
                </a:lnTo>
                <a:close/>
              </a:path>
            </a:pathLst>
          </a:custGeom>
          <a:solidFill xmlns:a="http://schemas.openxmlformats.org/drawingml/2006/main">
            <a:srgbClr val="FF0000"/>
          </a:solidFill>
          <a:ln xmlns:a="http://schemas.openxmlformats.org/drawingml/2006/main" w="2977" cap="flat">
            <a:noFill/>
            <a:prstDash val="solid"/>
            <a:miter/>
          </a:ln>
        </cdr:spPr>
        <cdr:txBody>
          <a:bodyPr xmlns:a="http://schemas.openxmlformats.org/drawingml/2006/main"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IN"/>
          </a:p>
        </cdr:txBody>
      </cdr:sp>
      <cdr:sp macro="" textlink="">
        <cdr:nvSpPr>
          <cdr:cNvPr id="4" name="Freeform: Shape 3">
            <a:extLst xmlns:a="http://schemas.openxmlformats.org/drawingml/2006/main">
              <a:ext uri="{FF2B5EF4-FFF2-40B4-BE49-F238E27FC236}">
                <a16:creationId xmlns:a16="http://schemas.microsoft.com/office/drawing/2014/main" id="{139CF23D-D656-4A9F-8B22-EDFEDC6D15B0}"/>
              </a:ext>
            </a:extLst>
          </cdr:cNvPr>
          <cdr:cNvSpPr/>
        </cdr:nvSpPr>
        <cdr:spPr>
          <a:xfrm xmlns:a="http://schemas.openxmlformats.org/drawingml/2006/main">
            <a:off x="126614" y="163819"/>
            <a:ext cx="50646" cy="65528"/>
          </a:xfrm>
          <a:custGeom xmlns:a="http://schemas.openxmlformats.org/drawingml/2006/main">
            <a:avLst/>
            <a:gdLst>
              <a:gd name="connsiteX0" fmla="*/ 49200 w 49200"/>
              <a:gd name="connsiteY0" fmla="*/ 30750 h 61500"/>
              <a:gd name="connsiteX1" fmla="*/ 24600 w 49200"/>
              <a:gd name="connsiteY1" fmla="*/ 61500 h 61500"/>
              <a:gd name="connsiteX2" fmla="*/ 0 w 49200"/>
              <a:gd name="connsiteY2" fmla="*/ 30750 h 61500"/>
              <a:gd name="connsiteX3" fmla="*/ 24600 w 49200"/>
              <a:gd name="connsiteY3" fmla="*/ 0 h 61500"/>
              <a:gd name="connsiteX4" fmla="*/ 49200 w 49200"/>
              <a:gd name="connsiteY4" fmla="*/ 30750 h 61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9200" h="61500">
                <a:moveTo>
                  <a:pt x="49200" y="30750"/>
                </a:moveTo>
                <a:cubicBezTo>
                  <a:pt x="49200" y="47733"/>
                  <a:pt x="38186" y="61500"/>
                  <a:pt x="24600" y="61500"/>
                </a:cubicBezTo>
                <a:cubicBezTo>
                  <a:pt x="11014" y="61500"/>
                  <a:pt x="0" y="47733"/>
                  <a:pt x="0" y="30750"/>
                </a:cubicBezTo>
                <a:cubicBezTo>
                  <a:pt x="0" y="13767"/>
                  <a:pt x="11014" y="0"/>
                  <a:pt x="24600" y="0"/>
                </a:cubicBezTo>
                <a:cubicBezTo>
                  <a:pt x="38186" y="0"/>
                  <a:pt x="49200" y="13767"/>
                  <a:pt x="49200" y="30750"/>
                </a:cubicBezTo>
                <a:close/>
              </a:path>
            </a:pathLst>
          </a:custGeom>
          <a:solidFill xmlns:a="http://schemas.openxmlformats.org/drawingml/2006/main">
            <a:srgbClr val="FF0000"/>
          </a:solidFill>
          <a:ln xmlns:a="http://schemas.openxmlformats.org/drawingml/2006/main" w="2977" cap="flat">
            <a:noFill/>
            <a:prstDash val="solid"/>
            <a:miter/>
          </a:ln>
        </cdr:spPr>
        <cdr:txBody>
          <a:bodyPr xmlns:a="http://schemas.openxmlformats.org/drawingml/2006/main"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IN"/>
          </a:p>
        </cdr:txBody>
      </cdr:sp>
      <cdr:sp macro="" textlink="">
        <cdr:nvSpPr>
          <cdr:cNvPr id="5" name="Freeform: Shape 4">
            <a:extLst xmlns:a="http://schemas.openxmlformats.org/drawingml/2006/main">
              <a:ext uri="{FF2B5EF4-FFF2-40B4-BE49-F238E27FC236}">
                <a16:creationId xmlns:a16="http://schemas.microsoft.com/office/drawing/2014/main" id="{02594CA4-8C7B-413A-8528-AC9E4AC5894A}"/>
              </a:ext>
            </a:extLst>
          </cdr:cNvPr>
          <cdr:cNvSpPr/>
        </cdr:nvSpPr>
        <cdr:spPr>
          <a:xfrm xmlns:a="http://schemas.openxmlformats.org/drawingml/2006/main">
            <a:off x="63307" y="186754"/>
            <a:ext cx="18992" cy="19658"/>
          </a:xfrm>
          <a:custGeom xmlns:a="http://schemas.openxmlformats.org/drawingml/2006/main">
            <a:avLst/>
            <a:gdLst>
              <a:gd name="connsiteX0" fmla="*/ 18450 w 18450"/>
              <a:gd name="connsiteY0" fmla="*/ 9225 h 18450"/>
              <a:gd name="connsiteX1" fmla="*/ 9225 w 18450"/>
              <a:gd name="connsiteY1" fmla="*/ 18450 h 18450"/>
              <a:gd name="connsiteX2" fmla="*/ 0 w 18450"/>
              <a:gd name="connsiteY2" fmla="*/ 9225 h 18450"/>
              <a:gd name="connsiteX3" fmla="*/ 9225 w 18450"/>
              <a:gd name="connsiteY3" fmla="*/ 0 h 18450"/>
              <a:gd name="connsiteX4" fmla="*/ 18450 w 18450"/>
              <a:gd name="connsiteY4" fmla="*/ 9225 h 18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450" h="18450">
                <a:moveTo>
                  <a:pt x="18450" y="9225"/>
                </a:moveTo>
                <a:cubicBezTo>
                  <a:pt x="18450" y="14320"/>
                  <a:pt x="14320" y="18450"/>
                  <a:pt x="9225" y="18450"/>
                </a:cubicBezTo>
                <a:cubicBezTo>
                  <a:pt x="4130" y="18450"/>
                  <a:pt x="0" y="14320"/>
                  <a:pt x="0" y="9225"/>
                </a:cubicBezTo>
                <a:cubicBezTo>
                  <a:pt x="0" y="4130"/>
                  <a:pt x="4130" y="0"/>
                  <a:pt x="9225" y="0"/>
                </a:cubicBezTo>
                <a:cubicBezTo>
                  <a:pt x="14320" y="0"/>
                  <a:pt x="18450" y="4130"/>
                  <a:pt x="18450" y="9225"/>
                </a:cubicBezTo>
                <a:close/>
              </a:path>
            </a:pathLst>
          </a:custGeom>
          <a:solidFill xmlns:a="http://schemas.openxmlformats.org/drawingml/2006/main">
            <a:srgbClr val="FF0000"/>
          </a:solidFill>
          <a:ln xmlns:a="http://schemas.openxmlformats.org/drawingml/2006/main" w="2977" cap="flat">
            <a:noFill/>
            <a:prstDash val="solid"/>
            <a:miter/>
          </a:ln>
        </cdr:spPr>
        <cdr:txBody>
          <a:bodyPr xmlns:a="http://schemas.openxmlformats.org/drawingml/2006/main"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IN"/>
          </a:p>
        </cdr:txBody>
      </cdr:sp>
      <cdr:sp macro="" textlink="">
        <cdr:nvSpPr>
          <cdr:cNvPr id="6" name="Freeform: Shape 5">
            <a:extLst xmlns:a="http://schemas.openxmlformats.org/drawingml/2006/main">
              <a:ext uri="{FF2B5EF4-FFF2-40B4-BE49-F238E27FC236}">
                <a16:creationId xmlns:a16="http://schemas.microsoft.com/office/drawing/2014/main" id="{D511D33C-9AB3-4F41-8AF6-BDD637A586C3}"/>
              </a:ext>
            </a:extLst>
          </cdr:cNvPr>
          <cdr:cNvSpPr/>
        </cdr:nvSpPr>
        <cdr:spPr>
          <a:xfrm xmlns:a="http://schemas.openxmlformats.org/drawingml/2006/main">
            <a:off x="221575" y="186754"/>
            <a:ext cx="18992" cy="19658"/>
          </a:xfrm>
          <a:custGeom xmlns:a="http://schemas.openxmlformats.org/drawingml/2006/main">
            <a:avLst/>
            <a:gdLst>
              <a:gd name="connsiteX0" fmla="*/ 18450 w 18450"/>
              <a:gd name="connsiteY0" fmla="*/ 9225 h 18450"/>
              <a:gd name="connsiteX1" fmla="*/ 9225 w 18450"/>
              <a:gd name="connsiteY1" fmla="*/ 18450 h 18450"/>
              <a:gd name="connsiteX2" fmla="*/ 0 w 18450"/>
              <a:gd name="connsiteY2" fmla="*/ 9225 h 18450"/>
              <a:gd name="connsiteX3" fmla="*/ 9225 w 18450"/>
              <a:gd name="connsiteY3" fmla="*/ 0 h 18450"/>
              <a:gd name="connsiteX4" fmla="*/ 18450 w 18450"/>
              <a:gd name="connsiteY4" fmla="*/ 9225 h 18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450" h="18450">
                <a:moveTo>
                  <a:pt x="18450" y="9225"/>
                </a:moveTo>
                <a:cubicBezTo>
                  <a:pt x="18450" y="14320"/>
                  <a:pt x="14320" y="18450"/>
                  <a:pt x="9225" y="18450"/>
                </a:cubicBezTo>
                <a:cubicBezTo>
                  <a:pt x="4130" y="18450"/>
                  <a:pt x="0" y="14320"/>
                  <a:pt x="0" y="9225"/>
                </a:cubicBezTo>
                <a:cubicBezTo>
                  <a:pt x="0" y="4130"/>
                  <a:pt x="4130" y="0"/>
                  <a:pt x="9225" y="0"/>
                </a:cubicBezTo>
                <a:cubicBezTo>
                  <a:pt x="14320" y="0"/>
                  <a:pt x="18450" y="4130"/>
                  <a:pt x="18450" y="9225"/>
                </a:cubicBezTo>
                <a:close/>
              </a:path>
            </a:pathLst>
          </a:custGeom>
          <a:solidFill xmlns:a="http://schemas.openxmlformats.org/drawingml/2006/main">
            <a:srgbClr val="FF0000"/>
          </a:solidFill>
          <a:ln xmlns:a="http://schemas.openxmlformats.org/drawingml/2006/main" w="2977" cap="flat">
            <a:noFill/>
            <a:prstDash val="solid"/>
            <a:miter/>
          </a:ln>
        </cdr:spPr>
        <cdr:txBody>
          <a:bodyPr xmlns:a="http://schemas.openxmlformats.org/drawingml/2006/main"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IN"/>
          </a:p>
        </cdr:txBody>
      </cdr:sp>
      <cdr:sp macro="" textlink="">
        <cdr:nvSpPr>
          <cdr:cNvPr id="7" name="Freeform: Shape 6">
            <a:extLst xmlns:a="http://schemas.openxmlformats.org/drawingml/2006/main">
              <a:ext uri="{FF2B5EF4-FFF2-40B4-BE49-F238E27FC236}">
                <a16:creationId xmlns:a16="http://schemas.microsoft.com/office/drawing/2014/main" id="{8AC54E47-D7C9-4357-8106-5C1486BD3551}"/>
              </a:ext>
            </a:extLst>
          </cdr:cNvPr>
          <cdr:cNvSpPr/>
        </cdr:nvSpPr>
        <cdr:spPr>
          <a:xfrm xmlns:a="http://schemas.openxmlformats.org/drawingml/2006/main">
            <a:off x="48745" y="41937"/>
            <a:ext cx="183591" cy="72080"/>
          </a:xfrm>
          <a:custGeom xmlns:a="http://schemas.openxmlformats.org/drawingml/2006/main">
            <a:avLst/>
            <a:gdLst>
              <a:gd name="connsiteX0" fmla="*/ 155288 w 178350"/>
              <a:gd name="connsiteY0" fmla="*/ 24293 h 67649"/>
              <a:gd name="connsiteX1" fmla="*/ 159900 w 178350"/>
              <a:gd name="connsiteY1" fmla="*/ 35978 h 67649"/>
              <a:gd name="connsiteX2" fmla="*/ 178350 w 178350"/>
              <a:gd name="connsiteY2" fmla="*/ 32287 h 67649"/>
              <a:gd name="connsiteX3" fmla="*/ 165435 w 178350"/>
              <a:gd name="connsiteY3" fmla="*/ 0 h 67649"/>
              <a:gd name="connsiteX4" fmla="*/ 0 w 178350"/>
              <a:gd name="connsiteY4" fmla="*/ 67650 h 67649"/>
              <a:gd name="connsiteX5" fmla="*/ 94710 w 178350"/>
              <a:gd name="connsiteY5" fmla="*/ 48893 h 676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8350" h="67649">
                <a:moveTo>
                  <a:pt x="155288" y="24293"/>
                </a:moveTo>
                <a:lnTo>
                  <a:pt x="159900" y="35978"/>
                </a:lnTo>
                <a:lnTo>
                  <a:pt x="178350" y="32287"/>
                </a:lnTo>
                <a:lnTo>
                  <a:pt x="165435" y="0"/>
                </a:lnTo>
                <a:lnTo>
                  <a:pt x="0" y="67650"/>
                </a:lnTo>
                <a:lnTo>
                  <a:pt x="94710" y="48893"/>
                </a:lnTo>
                <a:close/>
              </a:path>
            </a:pathLst>
          </a:custGeom>
          <a:solidFill xmlns:a="http://schemas.openxmlformats.org/drawingml/2006/main">
            <a:srgbClr val="FF0000"/>
          </a:solidFill>
          <a:ln xmlns:a="http://schemas.openxmlformats.org/drawingml/2006/main" w="2977" cap="flat">
            <a:noFill/>
            <a:prstDash val="solid"/>
            <a:miter/>
          </a:ln>
        </cdr:spPr>
        <cdr:txBody>
          <a:bodyPr xmlns:a="http://schemas.openxmlformats.org/drawingml/2006/main"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IN"/>
          </a:p>
        </cdr:txBody>
      </cdr:sp>
      <cdr:sp macro="" textlink="">
        <cdr:nvSpPr>
          <cdr:cNvPr id="8" name="Freeform: Shape 7">
            <a:extLst xmlns:a="http://schemas.openxmlformats.org/drawingml/2006/main">
              <a:ext uri="{FF2B5EF4-FFF2-40B4-BE49-F238E27FC236}">
                <a16:creationId xmlns:a16="http://schemas.microsoft.com/office/drawing/2014/main" id="{81771835-C27B-4A25-B97A-56284AA685BF}"/>
              </a:ext>
            </a:extLst>
          </cdr:cNvPr>
          <cdr:cNvSpPr/>
        </cdr:nvSpPr>
        <cdr:spPr>
          <a:xfrm xmlns:a="http://schemas.openxmlformats.org/drawingml/2006/main">
            <a:off x="94960" y="84529"/>
            <a:ext cx="168713" cy="33419"/>
          </a:xfrm>
          <a:custGeom xmlns:a="http://schemas.openxmlformats.org/drawingml/2006/main">
            <a:avLst/>
            <a:gdLst>
              <a:gd name="connsiteX0" fmla="*/ 94403 w 163897"/>
              <a:gd name="connsiteY0" fmla="*/ 31365 h 31365"/>
              <a:gd name="connsiteX1" fmla="*/ 142988 w 163897"/>
              <a:gd name="connsiteY1" fmla="*/ 21833 h 31365"/>
              <a:gd name="connsiteX2" fmla="*/ 145140 w 163897"/>
              <a:gd name="connsiteY2" fmla="*/ 31365 h 31365"/>
              <a:gd name="connsiteX3" fmla="*/ 163898 w 163897"/>
              <a:gd name="connsiteY3" fmla="*/ 31365 h 31365"/>
              <a:gd name="connsiteX4" fmla="*/ 157748 w 163897"/>
              <a:gd name="connsiteY4" fmla="*/ 0 h 31365"/>
              <a:gd name="connsiteX5" fmla="*/ 0 w 163897"/>
              <a:gd name="connsiteY5" fmla="*/ 31365 h 3136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3897" h="31365">
                <a:moveTo>
                  <a:pt x="94403" y="31365"/>
                </a:moveTo>
                <a:lnTo>
                  <a:pt x="142988" y="21833"/>
                </a:lnTo>
                <a:lnTo>
                  <a:pt x="145140" y="31365"/>
                </a:lnTo>
                <a:lnTo>
                  <a:pt x="163898" y="31365"/>
                </a:lnTo>
                <a:lnTo>
                  <a:pt x="157748" y="0"/>
                </a:lnTo>
                <a:lnTo>
                  <a:pt x="0" y="31365"/>
                </a:lnTo>
                <a:close/>
              </a:path>
            </a:pathLst>
          </a:custGeom>
          <a:solidFill xmlns:a="http://schemas.openxmlformats.org/drawingml/2006/main">
            <a:srgbClr val="FF0000"/>
          </a:solidFill>
          <a:ln xmlns:a="http://schemas.openxmlformats.org/drawingml/2006/main" w="2977" cap="flat">
            <a:noFill/>
            <a:prstDash val="solid"/>
            <a:miter/>
          </a:ln>
        </cdr:spPr>
        <cdr:txBody>
          <a:bodyPr xmlns:a="http://schemas.openxmlformats.org/drawingml/2006/main"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IN"/>
          </a:p>
        </cdr:txBody>
      </cdr:sp>
    </cdr:grpSp>
  </cdr:relSizeAnchor>
</c:userShapes>
</file>

<file path=xl/drawings/drawing2.xml><?xml version="1.0" encoding="utf-8"?>
<xdr:wsDr xmlns:xdr="http://schemas.openxmlformats.org/drawingml/2006/spreadsheetDrawing" xmlns:a="http://schemas.openxmlformats.org/drawingml/2006/main">
  <xdr:twoCellAnchor>
    <xdr:from>
      <xdr:col>4</xdr:col>
      <xdr:colOff>144780</xdr:colOff>
      <xdr:row>8</xdr:row>
      <xdr:rowOff>7620</xdr:rowOff>
    </xdr:from>
    <xdr:to>
      <xdr:col>11</xdr:col>
      <xdr:colOff>449580</xdr:colOff>
      <xdr:row>23</xdr:row>
      <xdr:rowOff>7620</xdr:rowOff>
    </xdr:to>
    <xdr:graphicFrame macro="">
      <xdr:nvGraphicFramePr>
        <xdr:cNvPr id="2" name="Chart 1">
          <a:extLst>
            <a:ext uri="{FF2B5EF4-FFF2-40B4-BE49-F238E27FC236}">
              <a16:creationId xmlns:a16="http://schemas.microsoft.com/office/drawing/2014/main" id="{D7349C47-F79D-2DB6-3240-9E637180E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861060</xdr:colOff>
      <xdr:row>8</xdr:row>
      <xdr:rowOff>7620</xdr:rowOff>
    </xdr:from>
    <xdr:to>
      <xdr:col>11</xdr:col>
      <xdr:colOff>525780</xdr:colOff>
      <xdr:row>24</xdr:row>
      <xdr:rowOff>114300</xdr:rowOff>
    </xdr:to>
    <xdr:graphicFrame macro="">
      <xdr:nvGraphicFramePr>
        <xdr:cNvPr id="2" name="Chart 1">
          <a:extLst>
            <a:ext uri="{FF2B5EF4-FFF2-40B4-BE49-F238E27FC236}">
              <a16:creationId xmlns:a16="http://schemas.microsoft.com/office/drawing/2014/main" id="{1E28C38A-5391-1D05-4CD5-45BBADD30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121920</xdr:colOff>
      <xdr:row>5</xdr:row>
      <xdr:rowOff>38100</xdr:rowOff>
    </xdr:from>
    <xdr:to>
      <xdr:col>12</xdr:col>
      <xdr:colOff>137160</xdr:colOff>
      <xdr:row>26</xdr:row>
      <xdr:rowOff>45720</xdr:rowOff>
    </xdr:to>
    <xdr:graphicFrame macro="">
      <xdr:nvGraphicFramePr>
        <xdr:cNvPr id="2" name="Chart 1">
          <a:extLst>
            <a:ext uri="{FF2B5EF4-FFF2-40B4-BE49-F238E27FC236}">
              <a16:creationId xmlns:a16="http://schemas.microsoft.com/office/drawing/2014/main" id="{4B48134D-04A2-A15B-89FD-1402AD62D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8</xdr:row>
      <xdr:rowOff>7620</xdr:rowOff>
    </xdr:from>
    <xdr:to>
      <xdr:col>10</xdr:col>
      <xdr:colOff>571500</xdr:colOff>
      <xdr:row>23</xdr:row>
      <xdr:rowOff>7620</xdr:rowOff>
    </xdr:to>
    <xdr:graphicFrame macro="">
      <xdr:nvGraphicFramePr>
        <xdr:cNvPr id="2" name="Chart 1">
          <a:extLst>
            <a:ext uri="{FF2B5EF4-FFF2-40B4-BE49-F238E27FC236}">
              <a16:creationId xmlns:a16="http://schemas.microsoft.com/office/drawing/2014/main" id="{421C0403-1394-00E3-06A5-7844CDA3E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129540</xdr:colOff>
      <xdr:row>2</xdr:row>
      <xdr:rowOff>129540</xdr:rowOff>
    </xdr:from>
    <xdr:to>
      <xdr:col>14</xdr:col>
      <xdr:colOff>205740</xdr:colOff>
      <xdr:row>30</xdr:row>
      <xdr:rowOff>45720</xdr:rowOff>
    </xdr:to>
    <xdr:graphicFrame macro="">
      <xdr:nvGraphicFramePr>
        <xdr:cNvPr id="2" name="Chart 1">
          <a:extLst>
            <a:ext uri="{FF2B5EF4-FFF2-40B4-BE49-F238E27FC236}">
              <a16:creationId xmlns:a16="http://schemas.microsoft.com/office/drawing/2014/main" id="{C7E37BA6-C312-3959-F6A5-77FFC3E6E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129540</xdr:colOff>
      <xdr:row>9</xdr:row>
      <xdr:rowOff>144780</xdr:rowOff>
    </xdr:from>
    <xdr:to>
      <xdr:col>16</xdr:col>
      <xdr:colOff>83820</xdr:colOff>
      <xdr:row>27</xdr:row>
      <xdr:rowOff>22860</xdr:rowOff>
    </xdr:to>
    <xdr:graphicFrame macro="">
      <xdr:nvGraphicFramePr>
        <xdr:cNvPr id="2" name="Chart 1">
          <a:extLst>
            <a:ext uri="{FF2B5EF4-FFF2-40B4-BE49-F238E27FC236}">
              <a16:creationId xmlns:a16="http://schemas.microsoft.com/office/drawing/2014/main" id="{FD983BAB-90AD-57B5-406E-9EAFBC79F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76200</xdr:colOff>
      <xdr:row>5</xdr:row>
      <xdr:rowOff>160020</xdr:rowOff>
    </xdr:from>
    <xdr:to>
      <xdr:col>20</xdr:col>
      <xdr:colOff>45720</xdr:colOff>
      <xdr:row>26</xdr:row>
      <xdr:rowOff>22860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604FFFF-CB5C-3E94-7785-112E1DB512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77940" y="1074420"/>
              <a:ext cx="7284720" cy="3703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243840</xdr:colOff>
      <xdr:row>3</xdr:row>
      <xdr:rowOff>7620</xdr:rowOff>
    </xdr:from>
    <xdr:to>
      <xdr:col>12</xdr:col>
      <xdr:colOff>601980</xdr:colOff>
      <xdr:row>15</xdr:row>
      <xdr:rowOff>99060</xdr:rowOff>
    </xdr:to>
    <xdr:graphicFrame macro="">
      <xdr:nvGraphicFramePr>
        <xdr:cNvPr id="3" name="Chart 2">
          <a:extLst>
            <a:ext uri="{FF2B5EF4-FFF2-40B4-BE49-F238E27FC236}">
              <a16:creationId xmlns:a16="http://schemas.microsoft.com/office/drawing/2014/main" id="{4FE79FB0-553E-4272-96A5-6EA612621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243840</xdr:colOff>
      <xdr:row>15</xdr:row>
      <xdr:rowOff>160020</xdr:rowOff>
    </xdr:from>
    <xdr:to>
      <xdr:col>4</xdr:col>
      <xdr:colOff>152400</xdr:colOff>
      <xdr:row>29</xdr:row>
      <xdr:rowOff>15240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95C0425-6957-4F95-8534-D928C23F38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3840" y="2903220"/>
              <a:ext cx="2346960" cy="2415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213360</xdr:colOff>
      <xdr:row>15</xdr:row>
      <xdr:rowOff>167640</xdr:rowOff>
    </xdr:from>
    <xdr:to>
      <xdr:col>8</xdr:col>
      <xdr:colOff>495300</xdr:colOff>
      <xdr:row>29</xdr:row>
      <xdr:rowOff>7620</xdr:rowOff>
    </xdr:to>
    <xdr:graphicFrame macro="">
      <xdr:nvGraphicFramePr>
        <xdr:cNvPr id="5" name="Chart 4">
          <a:extLst>
            <a:ext uri="{FF2B5EF4-FFF2-40B4-BE49-F238E27FC236}">
              <a16:creationId xmlns:a16="http://schemas.microsoft.com/office/drawing/2014/main" id="{25C0F161-2AD2-4FB2-BF26-3F7134D74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563880</xdr:colOff>
      <xdr:row>15</xdr:row>
      <xdr:rowOff>175260</xdr:rowOff>
    </xdr:from>
    <xdr:to>
      <xdr:col>12</xdr:col>
      <xdr:colOff>594360</xdr:colOff>
      <xdr:row>29</xdr:row>
      <xdr:rowOff>22860</xdr:rowOff>
    </xdr:to>
    <xdr:graphicFrame macro="">
      <xdr:nvGraphicFramePr>
        <xdr:cNvPr id="6" name="Chart 5">
          <a:extLst>
            <a:ext uri="{FF2B5EF4-FFF2-40B4-BE49-F238E27FC236}">
              <a16:creationId xmlns:a16="http://schemas.microsoft.com/office/drawing/2014/main" id="{BB04D8E9-1EDE-4DCD-A52D-D62C383B8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53340</xdr:colOff>
      <xdr:row>3</xdr:row>
      <xdr:rowOff>0</xdr:rowOff>
    </xdr:from>
    <xdr:to>
      <xdr:col>18</xdr:col>
      <xdr:colOff>525780</xdr:colOff>
      <xdr:row>28</xdr:row>
      <xdr:rowOff>175260</xdr:rowOff>
    </xdr:to>
    <xdr:graphicFrame macro="">
      <xdr:nvGraphicFramePr>
        <xdr:cNvPr id="7" name="Chart 6">
          <a:extLst>
            <a:ext uri="{FF2B5EF4-FFF2-40B4-BE49-F238E27FC236}">
              <a16:creationId xmlns:a16="http://schemas.microsoft.com/office/drawing/2014/main" id="{F6179C8C-6DA9-46AF-A87D-48F85D34C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541020</xdr:colOff>
      <xdr:row>3</xdr:row>
      <xdr:rowOff>30480</xdr:rowOff>
    </xdr:from>
    <xdr:to>
      <xdr:col>22</xdr:col>
      <xdr:colOff>563880</xdr:colOff>
      <xdr:row>29</xdr:row>
      <xdr:rowOff>15240</xdr:rowOff>
    </xdr:to>
    <xdr:sp macro="" textlink="">
      <xdr:nvSpPr>
        <xdr:cNvPr id="8" name="Rectangle 7">
          <a:extLst>
            <a:ext uri="{FF2B5EF4-FFF2-40B4-BE49-F238E27FC236}">
              <a16:creationId xmlns:a16="http://schemas.microsoft.com/office/drawing/2014/main" id="{C3CD80E6-931B-711D-F418-C101C0E14414}"/>
            </a:ext>
          </a:extLst>
        </xdr:cNvPr>
        <xdr:cNvSpPr/>
      </xdr:nvSpPr>
      <xdr:spPr>
        <a:xfrm>
          <a:off x="11513820" y="579120"/>
          <a:ext cx="2461260" cy="4739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Filters</a:t>
          </a:r>
        </a:p>
      </xdr:txBody>
    </xdr:sp>
    <xdr:clientData/>
  </xdr:twoCellAnchor>
  <xdr:twoCellAnchor editAs="oneCell">
    <xdr:from>
      <xdr:col>18</xdr:col>
      <xdr:colOff>571500</xdr:colOff>
      <xdr:row>5</xdr:row>
      <xdr:rowOff>60960</xdr:rowOff>
    </xdr:from>
    <xdr:to>
      <xdr:col>22</xdr:col>
      <xdr:colOff>571500</xdr:colOff>
      <xdr:row>13</xdr:row>
      <xdr:rowOff>76200</xdr:rowOff>
    </xdr:to>
    <mc:AlternateContent xmlns:mc="http://schemas.openxmlformats.org/markup-compatibility/2006">
      <mc:Choice xmlns:a14="http://schemas.microsoft.com/office/drawing/2010/main" Requires="a14">
        <xdr:graphicFrame macro="">
          <xdr:nvGraphicFramePr>
            <xdr:cNvPr id="9" name="Order Date (Month)">
              <a:extLst>
                <a:ext uri="{FF2B5EF4-FFF2-40B4-BE49-F238E27FC236}">
                  <a16:creationId xmlns:a16="http://schemas.microsoft.com/office/drawing/2014/main" id="{486E9B11-A311-6175-F6EA-75C309FEBD22}"/>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11544300" y="975360"/>
              <a:ext cx="243840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579120</xdr:colOff>
      <xdr:row>13</xdr:row>
      <xdr:rowOff>106680</xdr:rowOff>
    </xdr:from>
    <xdr:to>
      <xdr:col>22</xdr:col>
      <xdr:colOff>548640</xdr:colOff>
      <xdr:row>20</xdr:row>
      <xdr:rowOff>45720</xdr:rowOff>
    </xdr:to>
    <mc:AlternateContent xmlns:mc="http://schemas.openxmlformats.org/markup-compatibility/2006">
      <mc:Choice xmlns:a14="http://schemas.microsoft.com/office/drawing/2010/main" Requires="a14">
        <xdr:graphicFrame macro="">
          <xdr:nvGraphicFramePr>
            <xdr:cNvPr id="11" name="Product Category">
              <a:extLst>
                <a:ext uri="{FF2B5EF4-FFF2-40B4-BE49-F238E27FC236}">
                  <a16:creationId xmlns:a16="http://schemas.microsoft.com/office/drawing/2014/main" id="{F6F4330E-3600-FD8B-C784-E4A5CF478A3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551920" y="2484120"/>
              <a:ext cx="240792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594360</xdr:colOff>
      <xdr:row>20</xdr:row>
      <xdr:rowOff>68580</xdr:rowOff>
    </xdr:from>
    <xdr:to>
      <xdr:col>22</xdr:col>
      <xdr:colOff>525780</xdr:colOff>
      <xdr:row>28</xdr:row>
      <xdr:rowOff>160019</xdr:rowOff>
    </xdr:to>
    <mc:AlternateContent xmlns:mc="http://schemas.openxmlformats.org/markup-compatibility/2006">
      <mc:Choice xmlns:a14="http://schemas.microsoft.com/office/drawing/2010/main" Requires="a14">
        <xdr:graphicFrame macro="">
          <xdr:nvGraphicFramePr>
            <xdr:cNvPr id="12" name="Manager">
              <a:extLst>
                <a:ext uri="{FF2B5EF4-FFF2-40B4-BE49-F238E27FC236}">
                  <a16:creationId xmlns:a16="http://schemas.microsoft.com/office/drawing/2014/main" id="{D4D834AE-E5F6-0D12-F64C-3C463D74D31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1567160" y="3726180"/>
              <a:ext cx="2369820" cy="1554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541020</xdr:colOff>
      <xdr:row>3</xdr:row>
      <xdr:rowOff>30480</xdr:rowOff>
    </xdr:from>
    <xdr:to>
      <xdr:col>19</xdr:col>
      <xdr:colOff>302106</xdr:colOff>
      <xdr:row>5</xdr:row>
      <xdr:rowOff>14796</xdr:rowOff>
    </xdr:to>
    <xdr:pic>
      <xdr:nvPicPr>
        <xdr:cNvPr id="13" name="Graphic 12" descr="Gears">
          <a:extLst>
            <a:ext uri="{FF2B5EF4-FFF2-40B4-BE49-F238E27FC236}">
              <a16:creationId xmlns:a16="http://schemas.microsoft.com/office/drawing/2014/main" id="{B549A2E6-31D4-46CA-B809-2D4247A7D36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513820" y="579120"/>
          <a:ext cx="370686" cy="350076"/>
        </a:xfrm>
        <a:prstGeom prst="rect">
          <a:avLst/>
        </a:prstGeom>
      </xdr:spPr>
    </xdr:pic>
    <xdr:clientData/>
  </xdr:twoCellAnchor>
  <xdr:twoCellAnchor>
    <xdr:from>
      <xdr:col>0</xdr:col>
      <xdr:colOff>243840</xdr:colOff>
      <xdr:row>15</xdr:row>
      <xdr:rowOff>160020</xdr:rowOff>
    </xdr:from>
    <xdr:to>
      <xdr:col>0</xdr:col>
      <xdr:colOff>539040</xdr:colOff>
      <xdr:row>17</xdr:row>
      <xdr:rowOff>33711</xdr:rowOff>
    </xdr:to>
    <xdr:pic>
      <xdr:nvPicPr>
        <xdr:cNvPr id="14" name="Graphic 13" descr="Marker">
          <a:extLst>
            <a:ext uri="{FF2B5EF4-FFF2-40B4-BE49-F238E27FC236}">
              <a16:creationId xmlns:a16="http://schemas.microsoft.com/office/drawing/2014/main" id="{F8DD28F8-1A34-4932-A474-C3B456EC69E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43840" y="2903220"/>
          <a:ext cx="295200" cy="239451"/>
        </a:xfrm>
        <a:prstGeom prst="rect">
          <a:avLst/>
        </a:prstGeom>
      </xdr:spPr>
    </xdr:pic>
    <xdr:clientData/>
  </xdr:twoCellAnchor>
  <xdr:twoCellAnchor>
    <xdr:from>
      <xdr:col>0</xdr:col>
      <xdr:colOff>251460</xdr:colOff>
      <xdr:row>0</xdr:row>
      <xdr:rowOff>106680</xdr:rowOff>
    </xdr:from>
    <xdr:to>
      <xdr:col>22</xdr:col>
      <xdr:colOff>533400</xdr:colOff>
      <xdr:row>2</xdr:row>
      <xdr:rowOff>144780</xdr:rowOff>
    </xdr:to>
    <xdr:sp macro="" textlink="">
      <xdr:nvSpPr>
        <xdr:cNvPr id="16" name="Rectangle 15">
          <a:extLst>
            <a:ext uri="{FF2B5EF4-FFF2-40B4-BE49-F238E27FC236}">
              <a16:creationId xmlns:a16="http://schemas.microsoft.com/office/drawing/2014/main" id="{B11F4D58-6BE0-8AC6-72AB-3B55961D3D92}"/>
            </a:ext>
          </a:extLst>
        </xdr:cNvPr>
        <xdr:cNvSpPr/>
      </xdr:nvSpPr>
      <xdr:spPr>
        <a:xfrm>
          <a:off x="251460" y="106680"/>
          <a:ext cx="13693140" cy="4038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latin typeface="Verdana" panose="020B0604030504040204" pitchFamily="34" charset="0"/>
              <a:ea typeface="Verdana" panose="020B0604030504040204" pitchFamily="34" charset="0"/>
            </a:rPr>
            <a:t>Sales Performance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749.810893865739" backgroundQuery="1" createdVersion="8" refreshedVersion="8" minRefreshableVersion="3" recordCount="0" supportSubquery="1" supportAdvancedDrill="1" xr:uid="{B2B773CB-3AAD-46D0-8B45-C5AAFC8FE383}">
  <cacheSource type="external" connectionId="2"/>
  <cacheFields count="3">
    <cacheField name="[Data].[Order Date (Month)].[Order Date (Month)]" caption="Order Date (Month)" numFmtId="0" hierarchy="26" level="1">
      <sharedItems count="6">
        <s v="Jan"/>
        <s v="Feb"/>
        <s v="Mar"/>
        <s v="Apr"/>
        <s v="May"/>
        <s v="Jun"/>
      </sharedItems>
    </cacheField>
    <cacheField name="[Data].[Manager].[Manager]" caption="Manager" numFmtId="0" hierarchy="25" level="1">
      <sharedItems count="4">
        <s v="Chris"/>
        <s v="Erin"/>
        <s v="Sam"/>
        <s v="William"/>
      </sharedItems>
    </cacheField>
    <cacheField name="[Measures].[Sum of Sales]" caption="Sum of Sales" numFmtId="0" hierarchy="31" level="32767"/>
  </cacheFields>
  <cacheHierarchies count="38">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Discount]" caption="Discount" attribute="1" defaultMemberUniqueName="[Data].[Discount].[All]" allUniqueName="[Data].[Discount].[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5" unbalanced="0"/>
    <cacheHierarchy uniqueName="[Data].[Shipping Cost]" caption="Shipping Cost" attribute="1" defaultMemberUniqueName="[Data].[Shipping Cost].[All]" allUniqueName="[Data].[Shipping Cos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cacheHierarchy uniqueName="[Data].[Product Sub-Category]" caption="Product Sub-Category" attribute="1" defaultMemberUniqueName="[Data].[Product Sub-Category].[All]" allUniqueName="[Data].[Product Sub-Category].[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Product Base Margin]" caption="Product Base Margin" attribute="1" defaultMemberUniqueName="[Data].[Product Base Margin].[All]" allUniqueName="[Data].[Product Base Margin].[All]" dimensionUniqueName="[Data]" displayFolder="" count="0" memberValueDatatype="5" unbalanced="0"/>
    <cacheHierarchy uniqueName="[Data].[Country]" caption="Country" attribute="1" defaultMemberUniqueName="[Data].[Country].[All]" allUniqueName="[Data].[Count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tate or Province]" caption="State or Province" attribute="1" defaultMemberUniqueName="[Data].[State or Province].[All]" allUniqueName="[Data].[State or Provinc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Profit]" caption="Profit" attribute="1" defaultMemberUniqueName="[Data].[Profit].[All]" allUniqueName="[Data].[Profit].[All]" dimensionUniqueName="[Data]" displayFolder="" count="0" memberValueDatatype="5" unbalanced="0"/>
    <cacheHierarchy uniqueName="[Data].[Quantity ordered new]" caption="Quantity ordered new" attribute="1" defaultMemberUniqueName="[Data].[Quantity ordered new].[All]" allUniqueName="[Data].[Quantity ordered new].[All]" dimensionUniqueName="[Data]" displayFolder="" count="0" memberValueDatatype="20" unbalanced="0"/>
    <cacheHierarchy uniqueName="[Data].[Sales]" caption="Sales" attribute="1" defaultMemberUniqueName="[Data].[Sales].[All]" allUniqueName="[Data].[Sales].[All]" dimensionUniqueName="[Data]" displayFolder="" count="0" memberValueDatatype="5" unbalanced="0"/>
    <cacheHierarchy uniqueName="[Data].[Order ID]" caption="Order ID" attribute="1" defaultMemberUniqueName="[Data].[Order ID].[All]" allUniqueName="[Data].[Order ID].[All]" dimensionUniqueName="[Data]" displayFolder="" count="0" memberValueDatatype="20" unbalanced="0"/>
    <cacheHierarchy uniqueName="[Data].[Total]" caption="Total" attribute="1" defaultMemberUniqueName="[Data].[Total].[All]" allUniqueName="[Data].[Total].[All]" dimensionUniqueName="[Data]" displayFolder="" count="0" memberValueDatatype="5" unbalanced="0"/>
    <cacheHierarchy uniqueName="[Data].[Manager]" caption="Manager" attribute="1" defaultMemberUniqueName="[Data].[Manager].[All]" allUniqueName="[Data].[Manager].[All]" dimensionUniqueName="[Data]" displayFolder="" count="2" memberValueDatatype="130" unbalanced="0">
      <fieldsUsage count="2">
        <fieldUsage x="-1"/>
        <fieldUsage x="1"/>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0"/>
      </fieldsUsage>
    </cacheHierarchy>
    <cacheHierarchy uniqueName="[Data].[Calculated Column 1]" caption="Calculated Column 1" attribute="1" defaultMemberUniqueName="[Data].[Calculated Column 1].[All]" allUniqueName="[Data].[Calculated Column 1].[All]" dimensionUniqueName="[Data]"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Data"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Data"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Data"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Data" count="0" hidden="1">
      <extLst>
        <ext xmlns:x15="http://schemas.microsoft.com/office/spreadsheetml/2010/11/main" uri="{B97F6D7D-B522-45F9-BDA1-12C45D357490}">
          <x15:cacheHierarchy aggregatedColumn="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749.810894328701" backgroundQuery="1" createdVersion="8" refreshedVersion="8" minRefreshableVersion="3" recordCount="0" supportSubquery="1" supportAdvancedDrill="1" xr:uid="{696644E2-7A60-4EB4-991F-CB6CE2DC3D90}">
  <cacheSource type="external" connectionId="2"/>
  <cacheFields count="3">
    <cacheField name="[Data].[Order Date (Month)].[Order Date (Month)]" caption="Order Date (Month)" numFmtId="0" hierarchy="26" level="1">
      <sharedItems count="6">
        <s v="Jan"/>
        <s v="Feb"/>
        <s v="Mar"/>
        <s v="Apr"/>
        <s v="May"/>
        <s v="Jun"/>
      </sharedItems>
    </cacheField>
    <cacheField name="[Measures].[Sum of Sales]" caption="Sum of Sales" numFmtId="0" hierarchy="31" level="32767"/>
    <cacheField name="[Measures].[Sum of Profit]" caption="Sum of Profit" numFmtId="0" hierarchy="32" level="32767"/>
  </cacheFields>
  <cacheHierarchies count="38">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Discount]" caption="Discount" attribute="1" defaultMemberUniqueName="[Data].[Discount].[All]" allUniqueName="[Data].[Discount].[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5" unbalanced="0"/>
    <cacheHierarchy uniqueName="[Data].[Shipping Cost]" caption="Shipping Cost" attribute="1" defaultMemberUniqueName="[Data].[Shipping Cost].[All]" allUniqueName="[Data].[Shipping Cos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cacheHierarchy uniqueName="[Data].[Product Sub-Category]" caption="Product Sub-Category" attribute="1" defaultMemberUniqueName="[Data].[Product Sub-Category].[All]" allUniqueName="[Data].[Product Sub-Category].[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Product Base Margin]" caption="Product Base Margin" attribute="1" defaultMemberUniqueName="[Data].[Product Base Margin].[All]" allUniqueName="[Data].[Product Base Margin].[All]" dimensionUniqueName="[Data]" displayFolder="" count="0" memberValueDatatype="5" unbalanced="0"/>
    <cacheHierarchy uniqueName="[Data].[Country]" caption="Country" attribute="1" defaultMemberUniqueName="[Data].[Country].[All]" allUniqueName="[Data].[Count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tate or Province]" caption="State or Province" attribute="1" defaultMemberUniqueName="[Data].[State or Province].[All]" allUniqueName="[Data].[State or Provinc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Profit]" caption="Profit" attribute="1" defaultMemberUniqueName="[Data].[Profit].[All]" allUniqueName="[Data].[Profit].[All]" dimensionUniqueName="[Data]" displayFolder="" count="0" memberValueDatatype="5" unbalanced="0"/>
    <cacheHierarchy uniqueName="[Data].[Quantity ordered new]" caption="Quantity ordered new" attribute="1" defaultMemberUniqueName="[Data].[Quantity ordered new].[All]" allUniqueName="[Data].[Quantity ordered new].[All]" dimensionUniqueName="[Data]" displayFolder="" count="0" memberValueDatatype="20" unbalanced="0"/>
    <cacheHierarchy uniqueName="[Data].[Sales]" caption="Sales" attribute="1" defaultMemberUniqueName="[Data].[Sales].[All]" allUniqueName="[Data].[Sales].[All]" dimensionUniqueName="[Data]" displayFolder="" count="0" memberValueDatatype="5" unbalanced="0"/>
    <cacheHierarchy uniqueName="[Data].[Order ID]" caption="Order ID" attribute="1" defaultMemberUniqueName="[Data].[Order ID].[All]" allUniqueName="[Data].[Order ID].[All]" dimensionUniqueName="[Data]" displayFolder="" count="0" memberValueDatatype="20" unbalanced="0"/>
    <cacheHierarchy uniqueName="[Data].[Total]" caption="Total" attribute="1" defaultMemberUniqueName="[Data].[Total].[All]" allUniqueName="[Data].[Total].[All]" dimensionUniqueName="[Data]" displayFolder="" count="0" memberValueDatatype="5" unbalanced="0"/>
    <cacheHierarchy uniqueName="[Data].[Manager]" caption="Manager" attribute="1" defaultMemberUniqueName="[Data].[Manager].[All]" allUniqueName="[Data].[Manag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0"/>
      </fieldsUsage>
    </cacheHierarchy>
    <cacheHierarchy uniqueName="[Data].[Calculated Column 1]" caption="Calculated Column 1" attribute="1" defaultMemberUniqueName="[Data].[Calculated Column 1].[All]" allUniqueName="[Data].[Calculated Column 1].[All]" dimensionUniqueName="[Data]"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Sales]" caption="Count of Sales" measure="1" displayFolder="" measureGroup="Data"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Data"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Data"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Data" count="0" hidden="1">
      <extLst>
        <ext xmlns:x15="http://schemas.microsoft.com/office/spreadsheetml/2010/11/main" uri="{B97F6D7D-B522-45F9-BDA1-12C45D357490}">
          <x15:cacheHierarchy aggregatedColumn="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749.81089479167" backgroundQuery="1" createdVersion="8" refreshedVersion="8" minRefreshableVersion="3" recordCount="0" supportSubquery="1" supportAdvancedDrill="1" xr:uid="{F7EEEFB8-8E4D-4AAF-93B0-A695F5AF7BFC}">
  <cacheSource type="external" connectionId="2"/>
  <cacheFields count="3">
    <cacheField name="[Data].[Product Sub-Category].[Product Sub-Category]" caption="Product Sub-Category" numFmtId="0" hierarchy="9"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Shipping Cost]" caption="Sum of Shipping Cost" numFmtId="0" hierarchy="37" level="32767"/>
    <cacheField name="[Data].[Order Date (Month)].[Order Date (Month)]" caption="Order Date (Month)" numFmtId="0" hierarchy="26" level="1">
      <sharedItems containsSemiMixedTypes="0" containsNonDate="0" containsString="0"/>
    </cacheField>
  </cacheFields>
  <cacheHierarchies count="38">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Discount]" caption="Discount" attribute="1" defaultMemberUniqueName="[Data].[Discount].[All]" allUniqueName="[Data].[Discount].[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5" unbalanced="0"/>
    <cacheHierarchy uniqueName="[Data].[Shipping Cost]" caption="Shipping Cost" attribute="1" defaultMemberUniqueName="[Data].[Shipping Cost].[All]" allUniqueName="[Data].[Shipping Cos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cacheHierarchy uniqueName="[Data].[Product Sub-Category]" caption="Product Sub-Category" attribute="1" defaultMemberUniqueName="[Data].[Product Sub-Category].[All]" allUniqueName="[Data].[Product Sub-Category].[All]" dimensionUniqueName="[Data]" displayFolder="" count="2" memberValueDatatype="130" unbalanced="0">
      <fieldsUsage count="2">
        <fieldUsage x="-1"/>
        <fieldUsage x="0"/>
      </fieldsUsage>
    </cacheHierarchy>
    <cacheHierarchy uniqueName="[Data].[Product Container]" caption="Product Container" attribute="1" defaultMemberUniqueName="[Data].[Product Container].[All]" allUniqueName="[Data].[Product Container].[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Product Base Margin]" caption="Product Base Margin" attribute="1" defaultMemberUniqueName="[Data].[Product Base Margin].[All]" allUniqueName="[Data].[Product Base Margin].[All]" dimensionUniqueName="[Data]" displayFolder="" count="0" memberValueDatatype="5" unbalanced="0"/>
    <cacheHierarchy uniqueName="[Data].[Country]" caption="Country" attribute="1" defaultMemberUniqueName="[Data].[Country].[All]" allUniqueName="[Data].[Count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tate or Province]" caption="State or Province" attribute="1" defaultMemberUniqueName="[Data].[State or Province].[All]" allUniqueName="[Data].[State or Provinc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Profit]" caption="Profit" attribute="1" defaultMemberUniqueName="[Data].[Profit].[All]" allUniqueName="[Data].[Profit].[All]" dimensionUniqueName="[Data]" displayFolder="" count="0" memberValueDatatype="5" unbalanced="0"/>
    <cacheHierarchy uniqueName="[Data].[Quantity ordered new]" caption="Quantity ordered new" attribute="1" defaultMemberUniqueName="[Data].[Quantity ordered new].[All]" allUniqueName="[Data].[Quantity ordered new].[All]" dimensionUniqueName="[Data]" displayFolder="" count="0" memberValueDatatype="20" unbalanced="0"/>
    <cacheHierarchy uniqueName="[Data].[Sales]" caption="Sales" attribute="1" defaultMemberUniqueName="[Data].[Sales].[All]" allUniqueName="[Data].[Sales].[All]" dimensionUniqueName="[Data]" displayFolder="" count="0" memberValueDatatype="5" unbalanced="0"/>
    <cacheHierarchy uniqueName="[Data].[Order ID]" caption="Order ID" attribute="1" defaultMemberUniqueName="[Data].[Order ID].[All]" allUniqueName="[Data].[Order ID].[All]" dimensionUniqueName="[Data]" displayFolder="" count="0" memberValueDatatype="20" unbalanced="0"/>
    <cacheHierarchy uniqueName="[Data].[Total]" caption="Total" attribute="1" defaultMemberUniqueName="[Data].[Total].[All]" allUniqueName="[Data].[Total].[All]" dimensionUniqueName="[Data]" displayFolder="" count="0" memberValueDatatype="5" unbalanced="0"/>
    <cacheHierarchy uniqueName="[Data].[Manager]" caption="Manager" attribute="1" defaultMemberUniqueName="[Data].[Manager].[All]" allUniqueName="[Data].[Manag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Data].[Calculated Column 1]" caption="Calculated Column 1" attribute="1" defaultMemberUniqueName="[Data].[Calculated Column 1].[All]" allUniqueName="[Data].[Calculated Column 1].[All]" dimensionUniqueName="[Data]"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Data"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Data"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Data"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Data"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749.81089537037" backgroundQuery="1" createdVersion="8" refreshedVersion="8" minRefreshableVersion="3" recordCount="0" supportSubquery="1" supportAdvancedDrill="1" xr:uid="{160CF058-6B0C-4436-A839-B28B2BB98566}">
  <cacheSource type="external" connectionId="2"/>
  <cacheFields count="3">
    <cacheField name="[Measures].[Sum of Sales]" caption="Sum of Sales" numFmtId="0" hierarchy="31" level="32767"/>
    <cacheField name="[Data].[State or Province].[State or Province]" caption="State or Province" numFmtId="0" hierarchy="15"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Data].[Order Date (Month)].[Order Date (Month)]" caption="Order Date (Month)" numFmtId="0" hierarchy="26" level="1">
      <sharedItems containsSemiMixedTypes="0" containsNonDate="0" containsString="0"/>
    </cacheField>
  </cacheFields>
  <cacheHierarchies count="38">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Discount]" caption="Discount" attribute="1" defaultMemberUniqueName="[Data].[Discount].[All]" allUniqueName="[Data].[Discount].[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5" unbalanced="0"/>
    <cacheHierarchy uniqueName="[Data].[Shipping Cost]" caption="Shipping Cost" attribute="1" defaultMemberUniqueName="[Data].[Shipping Cost].[All]" allUniqueName="[Data].[Shipping Cos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cacheHierarchy uniqueName="[Data].[Product Sub-Category]" caption="Product Sub-Category" attribute="1" defaultMemberUniqueName="[Data].[Product Sub-Category].[All]" allUniqueName="[Data].[Product Sub-Category].[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Product Base Margin]" caption="Product Base Margin" attribute="1" defaultMemberUniqueName="[Data].[Product Base Margin].[All]" allUniqueName="[Data].[Product Base Margin].[All]" dimensionUniqueName="[Data]" displayFolder="" count="0" memberValueDatatype="5" unbalanced="0"/>
    <cacheHierarchy uniqueName="[Data].[Country]" caption="Country" attribute="1" defaultMemberUniqueName="[Data].[Country].[All]" allUniqueName="[Data].[Country].[All]" dimensionUniqueName="[Data]" displayFolder="" count="0" memberValueDatatype="130" unbalanced="0"/>
    <cacheHierarchy uniqueName="[Data].[Region]" caption="Region" attribute="1" defaultMemberUniqueName="[Data].[Region].[All]" allUniqueName="[Data].[Region].[All]" dimensionUniqueName="[Data]" displayFolder="" count="2" memberValueDatatype="130" unbalanced="0"/>
    <cacheHierarchy uniqueName="[Data].[State or Province]" caption="State or Province" attribute="1" defaultMemberUniqueName="[Data].[State or Province].[All]" allUniqueName="[Data].[State or Province].[All]" dimensionUniqueName="[Data]" displayFolder="" count="2" memberValueDatatype="130" unbalanced="0">
      <fieldsUsage count="2">
        <fieldUsage x="-1"/>
        <fieldUsage x="1"/>
      </fieldsUsage>
    </cacheHierarchy>
    <cacheHierarchy uniqueName="[Data].[City]" caption="City" attribute="1" defaultMemberUniqueName="[Data].[City].[All]" allUniqueName="[Data].[City].[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Profit]" caption="Profit" attribute="1" defaultMemberUniqueName="[Data].[Profit].[All]" allUniqueName="[Data].[Profit].[All]" dimensionUniqueName="[Data]" displayFolder="" count="0" memberValueDatatype="5" unbalanced="0"/>
    <cacheHierarchy uniqueName="[Data].[Quantity ordered new]" caption="Quantity ordered new" attribute="1" defaultMemberUniqueName="[Data].[Quantity ordered new].[All]" allUniqueName="[Data].[Quantity ordered new].[All]" dimensionUniqueName="[Data]" displayFolder="" count="0" memberValueDatatype="20" unbalanced="0"/>
    <cacheHierarchy uniqueName="[Data].[Sales]" caption="Sales" attribute="1" defaultMemberUniqueName="[Data].[Sales].[All]" allUniqueName="[Data].[Sales].[All]" dimensionUniqueName="[Data]" displayFolder="" count="0" memberValueDatatype="5" unbalanced="0"/>
    <cacheHierarchy uniqueName="[Data].[Order ID]" caption="Order ID" attribute="1" defaultMemberUniqueName="[Data].[Order ID].[All]" allUniqueName="[Data].[Order ID].[All]" dimensionUniqueName="[Data]" displayFolder="" count="0" memberValueDatatype="20" unbalanced="0"/>
    <cacheHierarchy uniqueName="[Data].[Total]" caption="Total" attribute="1" defaultMemberUniqueName="[Data].[Total].[All]" allUniqueName="[Data].[Total].[All]" dimensionUniqueName="[Data]" displayFolder="" count="0" memberValueDatatype="5" unbalanced="0"/>
    <cacheHierarchy uniqueName="[Data].[Manager]" caption="Manager" attribute="1" defaultMemberUniqueName="[Data].[Manager].[All]" allUniqueName="[Data].[Manag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Data].[Calculated Column 1]" caption="Calculated Column 1" attribute="1" defaultMemberUniqueName="[Data].[Calculated Column 1].[All]" allUniqueName="[Data].[Calculated Column 1].[All]" dimensionUniqueName="[Data]"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Data"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Data"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Data"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Data" count="0" hidden="1">
      <extLst>
        <ext xmlns:x15="http://schemas.microsoft.com/office/spreadsheetml/2010/11/main" uri="{B97F6D7D-B522-45F9-BDA1-12C45D357490}">
          <x15:cacheHierarchy aggregatedColumn="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749.810895717594" backgroundQuery="1" createdVersion="8" refreshedVersion="8" minRefreshableVersion="3" recordCount="0" supportSubquery="1" supportAdvancedDrill="1" xr:uid="{74F3BC6C-7B06-42AE-97EE-4485CF954CD3}">
  <cacheSource type="external" connectionId="2"/>
  <cacheFields count="3">
    <cacheField name="[Data].[Customer Segment].[Customer Segment]" caption="Customer Segment" numFmtId="0" hierarchy="7" level="1">
      <sharedItems count="4">
        <s v="Consumer"/>
        <s v="Corporate"/>
        <s v="Home Office"/>
        <s v="Small Business"/>
      </sharedItems>
    </cacheField>
    <cacheField name="[Measures].[Count of Sales]" caption="Count of Sales" numFmtId="0" hierarchy="33" level="32767"/>
    <cacheField name="[Data].[Order Date (Month)].[Order Date (Month)]" caption="Order Date (Month)" numFmtId="0" hierarchy="26" level="1">
      <sharedItems containsSemiMixedTypes="0" containsNonDate="0" containsString="0"/>
    </cacheField>
  </cacheFields>
  <cacheHierarchies count="38">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Discount]" caption="Discount" attribute="1" defaultMemberUniqueName="[Data].[Discount].[All]" allUniqueName="[Data].[Discount].[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5" unbalanced="0"/>
    <cacheHierarchy uniqueName="[Data].[Shipping Cost]" caption="Shipping Cost" attribute="1" defaultMemberUniqueName="[Data].[Shipping Cost].[All]" allUniqueName="[Data].[Shipping Cos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2" memberValueDatatype="130" unbalanced="0">
      <fieldsUsage count="2">
        <fieldUsage x="-1"/>
        <fieldUsage x="0"/>
      </fieldsUsage>
    </cacheHierarchy>
    <cacheHierarchy uniqueName="[Data].[Product Category]" caption="Product Category" attribute="1" defaultMemberUniqueName="[Data].[Product Category].[All]" allUniqueName="[Data].[Product Category].[All]" dimensionUniqueName="[Data]" displayFolder="" count="2" memberValueDatatype="130" unbalanced="0"/>
    <cacheHierarchy uniqueName="[Data].[Product Sub-Category]" caption="Product Sub-Category" attribute="1" defaultMemberUniqueName="[Data].[Product Sub-Category].[All]" allUniqueName="[Data].[Product Sub-Category].[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Product Base Margin]" caption="Product Base Margin" attribute="1" defaultMemberUniqueName="[Data].[Product Base Margin].[All]" allUniqueName="[Data].[Product Base Margin].[All]" dimensionUniqueName="[Data]" displayFolder="" count="0" memberValueDatatype="5" unbalanced="0"/>
    <cacheHierarchy uniqueName="[Data].[Country]" caption="Country" attribute="1" defaultMemberUniqueName="[Data].[Country].[All]" allUniqueName="[Data].[Count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tate or Province]" caption="State or Province" attribute="1" defaultMemberUniqueName="[Data].[State or Province].[All]" allUniqueName="[Data].[State or Provinc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Profit]" caption="Profit" attribute="1" defaultMemberUniqueName="[Data].[Profit].[All]" allUniqueName="[Data].[Profit].[All]" dimensionUniqueName="[Data]" displayFolder="" count="0" memberValueDatatype="5" unbalanced="0"/>
    <cacheHierarchy uniqueName="[Data].[Quantity ordered new]" caption="Quantity ordered new" attribute="1" defaultMemberUniqueName="[Data].[Quantity ordered new].[All]" allUniqueName="[Data].[Quantity ordered new].[All]" dimensionUniqueName="[Data]" displayFolder="" count="0" memberValueDatatype="20" unbalanced="0"/>
    <cacheHierarchy uniqueName="[Data].[Sales]" caption="Sales" attribute="1" defaultMemberUniqueName="[Data].[Sales].[All]" allUniqueName="[Data].[Sales].[All]" dimensionUniqueName="[Data]" displayFolder="" count="0" memberValueDatatype="5" unbalanced="0"/>
    <cacheHierarchy uniqueName="[Data].[Order ID]" caption="Order ID" attribute="1" defaultMemberUniqueName="[Data].[Order ID].[All]" allUniqueName="[Data].[Order ID].[All]" dimensionUniqueName="[Data]" displayFolder="" count="0" memberValueDatatype="20" unbalanced="0"/>
    <cacheHierarchy uniqueName="[Data].[Total]" caption="Total" attribute="1" defaultMemberUniqueName="[Data].[Total].[All]" allUniqueName="[Data].[Total].[All]" dimensionUniqueName="[Data]" displayFolder="" count="0" memberValueDatatype="5" unbalanced="0"/>
    <cacheHierarchy uniqueName="[Data].[Manager]" caption="Manager" attribute="1" defaultMemberUniqueName="[Data].[Manager].[All]" allUniqueName="[Data].[Manag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Data].[Calculated Column 1]" caption="Calculated Column 1" attribute="1" defaultMemberUniqueName="[Data].[Calculated Column 1].[All]" allUniqueName="[Data].[Calculated Column 1].[All]" dimensionUniqueName="[Data]"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Data"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Data"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Data"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Data" count="0" hidden="1">
      <extLst>
        <ext xmlns:x15="http://schemas.microsoft.com/office/spreadsheetml/2010/11/main" uri="{B97F6D7D-B522-45F9-BDA1-12C45D357490}">
          <x15:cacheHierarchy aggregatedColumn="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749.810896180556" backgroundQuery="1" createdVersion="8" refreshedVersion="8" minRefreshableVersion="3" recordCount="0" supportSubquery="1" supportAdvancedDrill="1" xr:uid="{5818EC7F-1C68-4509-B966-0C184538E783}">
  <cacheSource type="external" connectionId="2"/>
  <cacheFields count="3">
    <cacheField name="[Data].[Order Date].[Order Date]" caption="Order Date" numFmtId="0" hierarchy="18"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Measures].[Sum of Sales]" caption="Sum of Sales" numFmtId="0" hierarchy="31" level="32767"/>
    <cacheField name="[Data].[Order Date (Month)].[Order Date (Month)]" caption="Order Date (Month)" numFmtId="0" hierarchy="26" level="1">
      <sharedItems containsSemiMixedTypes="0" containsNonDate="0" containsString="0"/>
    </cacheField>
  </cacheFields>
  <cacheHierarchies count="38">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Discount]" caption="Discount" attribute="1" defaultMemberUniqueName="[Data].[Discount].[All]" allUniqueName="[Data].[Discount].[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5" unbalanced="0"/>
    <cacheHierarchy uniqueName="[Data].[Shipping Cost]" caption="Shipping Cost" attribute="1" defaultMemberUniqueName="[Data].[Shipping Cost].[All]" allUniqueName="[Data].[Shipping Cos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cacheHierarchy uniqueName="[Data].[Product Sub-Category]" caption="Product Sub-Category" attribute="1" defaultMemberUniqueName="[Data].[Product Sub-Category].[All]" allUniqueName="[Data].[Product Sub-Category].[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Product Base Margin]" caption="Product Base Margin" attribute="1" defaultMemberUniqueName="[Data].[Product Base Margin].[All]" allUniqueName="[Data].[Product Base Margin].[All]" dimensionUniqueName="[Data]" displayFolder="" count="0" memberValueDatatype="5" unbalanced="0"/>
    <cacheHierarchy uniqueName="[Data].[Country]" caption="Country" attribute="1" defaultMemberUniqueName="[Data].[Country].[All]" allUniqueName="[Data].[Count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tate or Province]" caption="State or Province" attribute="1" defaultMemberUniqueName="[Data].[State or Province].[All]" allUniqueName="[Data].[State or Provinc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0"/>
      </fieldsUsage>
    </cacheHierarchy>
    <cacheHierarchy uniqueName="[Data].[Ship Date]" caption="Ship Date" attribute="1" time="1" defaultMemberUniqueName="[Data].[Ship Date].[All]" allUniqueName="[Data].[Ship Date].[All]" dimensionUniqueName="[Data]" displayFolder="" count="0" memberValueDatatype="7" unbalanced="0"/>
    <cacheHierarchy uniqueName="[Data].[Profit]" caption="Profit" attribute="1" defaultMemberUniqueName="[Data].[Profit].[All]" allUniqueName="[Data].[Profit].[All]" dimensionUniqueName="[Data]" displayFolder="" count="0" memberValueDatatype="5" unbalanced="0"/>
    <cacheHierarchy uniqueName="[Data].[Quantity ordered new]" caption="Quantity ordered new" attribute="1" defaultMemberUniqueName="[Data].[Quantity ordered new].[All]" allUniqueName="[Data].[Quantity ordered new].[All]" dimensionUniqueName="[Data]" displayFolder="" count="0" memberValueDatatype="20" unbalanced="0"/>
    <cacheHierarchy uniqueName="[Data].[Sales]" caption="Sales" attribute="1" defaultMemberUniqueName="[Data].[Sales].[All]" allUniqueName="[Data].[Sales].[All]" dimensionUniqueName="[Data]" displayFolder="" count="0" memberValueDatatype="5" unbalanced="0"/>
    <cacheHierarchy uniqueName="[Data].[Order ID]" caption="Order ID" attribute="1" defaultMemberUniqueName="[Data].[Order ID].[All]" allUniqueName="[Data].[Order ID].[All]" dimensionUniqueName="[Data]" displayFolder="" count="0" memberValueDatatype="20" unbalanced="0"/>
    <cacheHierarchy uniqueName="[Data].[Total]" caption="Total" attribute="1" defaultMemberUniqueName="[Data].[Total].[All]" allUniqueName="[Data].[Total].[All]" dimensionUniqueName="[Data]" displayFolder="" count="0" memberValueDatatype="5" unbalanced="0"/>
    <cacheHierarchy uniqueName="[Data].[Manager]" caption="Manager" attribute="1" defaultMemberUniqueName="[Data].[Manager].[All]" allUniqueName="[Data].[Manag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Data].[Calculated Column 1]" caption="Calculated Column 1" attribute="1" defaultMemberUniqueName="[Data].[Calculated Column 1].[All]" allUniqueName="[Data].[Calculated Column 1].[All]" dimensionUniqueName="[Data]"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Data"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Data"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Data"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Data" count="0" hidden="1">
      <extLst>
        <ext xmlns:x15="http://schemas.microsoft.com/office/spreadsheetml/2010/11/main" uri="{B97F6D7D-B522-45F9-BDA1-12C45D357490}">
          <x15:cacheHierarchy aggregatedColumn="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749.810896759256" backgroundQuery="1" createdVersion="8" refreshedVersion="8" minRefreshableVersion="3" recordCount="0" supportSubquery="1" supportAdvancedDrill="1" xr:uid="{F3C481A5-48B9-4099-93E3-4CA8973C56AE}">
  <cacheSource type="external" connectionId="2"/>
  <cacheFields count="3">
    <cacheField name="[Data].[Product Sub-Category].[Product Sub-Category]" caption="Product Sub-Category" numFmtId="0" hierarchy="9"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2" level="32767"/>
    <cacheField name="[Data].[Order Date (Month)].[Order Date (Month)]" caption="Order Date (Month)" numFmtId="0" hierarchy="26" level="1">
      <sharedItems containsSemiMixedTypes="0" containsNonDate="0" containsString="0"/>
    </cacheField>
  </cacheFields>
  <cacheHierarchies count="38">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Discount]" caption="Discount" attribute="1" defaultMemberUniqueName="[Data].[Discount].[All]" allUniqueName="[Data].[Discount].[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5" unbalanced="0"/>
    <cacheHierarchy uniqueName="[Data].[Shipping Cost]" caption="Shipping Cost" attribute="1" defaultMemberUniqueName="[Data].[Shipping Cost].[All]" allUniqueName="[Data].[Shipping Cos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cacheHierarchy uniqueName="[Data].[Product Sub-Category]" caption="Product Sub-Category" attribute="1" defaultMemberUniqueName="[Data].[Product Sub-Category].[All]" allUniqueName="[Data].[Product Sub-Category].[All]" dimensionUniqueName="[Data]" displayFolder="" count="2" memberValueDatatype="130" unbalanced="0">
      <fieldsUsage count="2">
        <fieldUsage x="-1"/>
        <fieldUsage x="0"/>
      </fieldsUsage>
    </cacheHierarchy>
    <cacheHierarchy uniqueName="[Data].[Product Container]" caption="Product Container" attribute="1" defaultMemberUniqueName="[Data].[Product Container].[All]" allUniqueName="[Data].[Product Container].[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Product Base Margin]" caption="Product Base Margin" attribute="1" defaultMemberUniqueName="[Data].[Product Base Margin].[All]" allUniqueName="[Data].[Product Base Margin].[All]" dimensionUniqueName="[Data]" displayFolder="" count="0" memberValueDatatype="5" unbalanced="0"/>
    <cacheHierarchy uniqueName="[Data].[Country]" caption="Country" attribute="1" defaultMemberUniqueName="[Data].[Country].[All]" allUniqueName="[Data].[Count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tate or Province]" caption="State or Province" attribute="1" defaultMemberUniqueName="[Data].[State or Province].[All]" allUniqueName="[Data].[State or Provinc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Profit]" caption="Profit" attribute="1" defaultMemberUniqueName="[Data].[Profit].[All]" allUniqueName="[Data].[Profit].[All]" dimensionUniqueName="[Data]" displayFolder="" count="0" memberValueDatatype="5" unbalanced="0"/>
    <cacheHierarchy uniqueName="[Data].[Quantity ordered new]" caption="Quantity ordered new" attribute="1" defaultMemberUniqueName="[Data].[Quantity ordered new].[All]" allUniqueName="[Data].[Quantity ordered new].[All]" dimensionUniqueName="[Data]" displayFolder="" count="0" memberValueDatatype="20" unbalanced="0"/>
    <cacheHierarchy uniqueName="[Data].[Sales]" caption="Sales" attribute="1" defaultMemberUniqueName="[Data].[Sales].[All]" allUniqueName="[Data].[Sales].[All]" dimensionUniqueName="[Data]" displayFolder="" count="0" memberValueDatatype="5" unbalanced="0"/>
    <cacheHierarchy uniqueName="[Data].[Order ID]" caption="Order ID" attribute="1" defaultMemberUniqueName="[Data].[Order ID].[All]" allUniqueName="[Data].[Order ID].[All]" dimensionUniqueName="[Data]" displayFolder="" count="0" memberValueDatatype="20" unbalanced="0"/>
    <cacheHierarchy uniqueName="[Data].[Total]" caption="Total" attribute="1" defaultMemberUniqueName="[Data].[Total].[All]" allUniqueName="[Data].[Total].[All]" dimensionUniqueName="[Data]" displayFolder="" count="0" memberValueDatatype="5" unbalanced="0"/>
    <cacheHierarchy uniqueName="[Data].[Manager]" caption="Manager" attribute="1" defaultMemberUniqueName="[Data].[Manager].[All]" allUniqueName="[Data].[Manag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Data].[Calculated Column 1]" caption="Calculated Column 1" attribute="1" defaultMemberUniqueName="[Data].[Calculated Column 1].[All]" allUniqueName="[Data].[Calculated Column 1].[All]" dimensionUniqueName="[Data]"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Data"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Sales]" caption="Count of Sales" measure="1" displayFolder="" measureGroup="Data"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Data"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Data"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Data" count="0" hidden="1">
      <extLst>
        <ext xmlns:x15="http://schemas.microsoft.com/office/spreadsheetml/2010/11/main" uri="{B97F6D7D-B522-45F9-BDA1-12C45D357490}">
          <x15:cacheHierarchy aggregatedColumn="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749.810897222225" backgroundQuery="1" createdVersion="8" refreshedVersion="8" minRefreshableVersion="3" recordCount="0" supportSubquery="1" supportAdvancedDrill="1" xr:uid="{CDF2874D-2540-4786-BC17-7636C7EAD333}">
  <cacheSource type="external" connectionId="2"/>
  <cacheFields count="3">
    <cacheField name="[Data].[Order Priority].[Order Priority]" caption="Order Priority" numFmtId="0" hierarchy="2" level="1">
      <sharedItems count="5">
        <s v="Critical"/>
        <s v="High"/>
        <s v="Low"/>
        <s v="Medium"/>
        <s v="Not Specified"/>
      </sharedItems>
    </cacheField>
    <cacheField name="[Measures].[Count of Order Priority]" caption="Count of Order Priority" numFmtId="0" hierarchy="36" level="32767"/>
    <cacheField name="[Data].[Order Date (Month)].[Order Date (Month)]" caption="Order Date (Month)" numFmtId="0" hierarchy="26" level="1">
      <sharedItems containsSemiMixedTypes="0" containsNonDate="0" containsString="0"/>
    </cacheField>
  </cacheFields>
  <cacheHierarchies count="38">
    <cacheHierarchy uniqueName="[Data].[Customer ID]" caption="Customer ID" attribute="1" defaultMemberUniqueName="[Data].[Customer ID].[All]" allUniqueName="[Data].[Customer ID].[All]" dimensionUniqueName="[Data]" displayFolder="" count="0" memberValueDatatype="20" unbalanced="0"/>
    <cacheHierarchy uniqueName="[Data].[Customer Name]" caption="Customer Name" attribute="1" defaultMemberUniqueName="[Data].[Customer Name].[All]" allUniqueName="[Data].[Customer Name].[All]" dimensionUniqueName="[Data]" displayFolder="" count="0" memberValueDatatype="130" unbalanced="0"/>
    <cacheHierarchy uniqueName="[Data].[Order Priority]" caption="Order Priority" attribute="1" defaultMemberUniqueName="[Data].[Order Priority].[All]" allUniqueName="[Data].[Order Priority].[All]" dimensionUniqueName="[Data]" displayFolder="" count="2" memberValueDatatype="130" unbalanced="0">
      <fieldsUsage count="2">
        <fieldUsage x="-1"/>
        <fieldUsage x="0"/>
      </fieldsUsage>
    </cacheHierarchy>
    <cacheHierarchy uniqueName="[Data].[Discount]" caption="Discount" attribute="1" defaultMemberUniqueName="[Data].[Discount].[All]" allUniqueName="[Data].[Discount].[All]" dimensionUniqueName="[Data]" displayFolder="" count="0" memberValueDatatype="5" unbalanced="0"/>
    <cacheHierarchy uniqueName="[Data].[Unit Price]" caption="Unit Price" attribute="1" defaultMemberUniqueName="[Data].[Unit Price].[All]" allUniqueName="[Data].[Unit Price].[All]" dimensionUniqueName="[Data]" displayFolder="" count="0" memberValueDatatype="5" unbalanced="0"/>
    <cacheHierarchy uniqueName="[Data].[Shipping Cost]" caption="Shipping Cost" attribute="1" defaultMemberUniqueName="[Data].[Shipping Cost].[All]" allUniqueName="[Data].[Shipping Cost].[All]" dimensionUniqueName="[Data]" displayFolder="" count="0" memberValueDatatype="5" unbalanced="0"/>
    <cacheHierarchy uniqueName="[Data].[Ship Mode]" caption="Ship Mode" attribute="1" defaultMemberUniqueName="[Data].[Ship Mode].[All]" allUniqueName="[Data].[Ship Mode].[All]" dimensionUniqueName="[Data]" displayFolder="" count="0" memberValueDatatype="130" unbalanced="0"/>
    <cacheHierarchy uniqueName="[Data].[Customer Segment]" caption="Customer Segment" attribute="1" defaultMemberUniqueName="[Data].[Customer Segment].[All]" allUniqueName="[Data].[Customer Segment].[All]" dimensionUniqueName="[Data]" displayFolder="" count="0"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cacheHierarchy uniqueName="[Data].[Product Sub-Category]" caption="Product Sub-Category" attribute="1" defaultMemberUniqueName="[Data].[Product Sub-Category].[All]" allUniqueName="[Data].[Product Sub-Category].[All]" dimensionUniqueName="[Data]" displayFolder="" count="0" memberValueDatatype="13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Product Name]" caption="Product Name" attribute="1" defaultMemberUniqueName="[Data].[Product Name].[All]" allUniqueName="[Data].[Product Name].[All]" dimensionUniqueName="[Data]" displayFolder="" count="0" memberValueDatatype="130" unbalanced="0"/>
    <cacheHierarchy uniqueName="[Data].[Product Base Margin]" caption="Product Base Margin" attribute="1" defaultMemberUniqueName="[Data].[Product Base Margin].[All]" allUniqueName="[Data].[Product Base Margin].[All]" dimensionUniqueName="[Data]" displayFolder="" count="0" memberValueDatatype="5" unbalanced="0"/>
    <cacheHierarchy uniqueName="[Data].[Country]" caption="Country" attribute="1" defaultMemberUniqueName="[Data].[Country].[All]" allUniqueName="[Data].[Country].[All]" dimensionUniqueName="[Data]" displayFolder="" count="0" memberValueDatatype="130" unbalanced="0"/>
    <cacheHierarchy uniqueName="[Data].[Region]" caption="Region" attribute="1" defaultMemberUniqueName="[Data].[Region].[All]" allUniqueName="[Data].[Region].[All]" dimensionUniqueName="[Data]" displayFolder="" count="0" memberValueDatatype="130" unbalanced="0"/>
    <cacheHierarchy uniqueName="[Data].[State or Province]" caption="State or Province" attribute="1" defaultMemberUniqueName="[Data].[State or Province].[All]" allUniqueName="[Data].[State or Province].[All]" dimensionUniqueName="[Data]" displayFolder="" count="0" memberValueDatatype="130" unbalanced="0"/>
    <cacheHierarchy uniqueName="[Data].[City]" caption="City" attribute="1" defaultMemberUniqueName="[Data].[City].[All]" allUniqueName="[Data].[City].[All]" dimensionUniqueName="[Data]" displayFolder="" count="0" memberValueDatatype="130" unbalanced="0"/>
    <cacheHierarchy uniqueName="[Data].[Postal Code]" caption="Postal Code" attribute="1" defaultMemberUniqueName="[Data].[Postal Code].[All]" allUniqueName="[Data].[Postal Code].[All]" dimensionUniqueName="[Data]" displayFolder="" count="0" memberValueDatatype="2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Profit]" caption="Profit" attribute="1" defaultMemberUniqueName="[Data].[Profit].[All]" allUniqueName="[Data].[Profit].[All]" dimensionUniqueName="[Data]" displayFolder="" count="0" memberValueDatatype="5" unbalanced="0"/>
    <cacheHierarchy uniqueName="[Data].[Quantity ordered new]" caption="Quantity ordered new" attribute="1" defaultMemberUniqueName="[Data].[Quantity ordered new].[All]" allUniqueName="[Data].[Quantity ordered new].[All]" dimensionUniqueName="[Data]" displayFolder="" count="0" memberValueDatatype="20" unbalanced="0"/>
    <cacheHierarchy uniqueName="[Data].[Sales]" caption="Sales" attribute="1" defaultMemberUniqueName="[Data].[Sales].[All]" allUniqueName="[Data].[Sales].[All]" dimensionUniqueName="[Data]" displayFolder="" count="0" memberValueDatatype="5" unbalanced="0"/>
    <cacheHierarchy uniqueName="[Data].[Order ID]" caption="Order ID" attribute="1" defaultMemberUniqueName="[Data].[Order ID].[All]" allUniqueName="[Data].[Order ID].[All]" dimensionUniqueName="[Data]" displayFolder="" count="0" memberValueDatatype="20" unbalanced="0"/>
    <cacheHierarchy uniqueName="[Data].[Total]" caption="Total" attribute="1" defaultMemberUniqueName="[Data].[Total].[All]" allUniqueName="[Data].[Total].[All]" dimensionUniqueName="[Data]" displayFolder="" count="0" memberValueDatatype="5" unbalanced="0"/>
    <cacheHierarchy uniqueName="[Data].[Manager]" caption="Manager" attribute="1" defaultMemberUniqueName="[Data].[Manager].[All]" allUniqueName="[Data].[Manag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Data].[Calculated Column 1]" caption="Calculated Column 1" attribute="1" defaultMemberUniqueName="[Data].[Calculated Column 1].[All]" allUniqueName="[Data].[Calculated Column 1].[All]" dimensionUniqueName="[Data]"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Data"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Data"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Data"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Data" count="0" hidden="1">
      <extLst>
        <ext xmlns:x15="http://schemas.microsoft.com/office/spreadsheetml/2010/11/main" uri="{B97F6D7D-B522-45F9-BDA1-12C45D357490}">
          <x15:cacheHierarchy aggregatedColumn="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lla.Kishoran" refreshedDate="45749.786505787037" backgroundQuery="1" createdVersion="3" refreshedVersion="8" minRefreshableVersion="3" recordCount="0" supportSubquery="1" supportAdvancedDrill="1" xr:uid="{C49A3706-D7C0-41C6-B9A3-E4464C23EF73}">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Data].[Customer ID]" caption="Customer ID" attribute="1" defaultMemberUniqueName="[Data].[Customer ID].[All]" allUniqueName="[Data].[Customer ID].[All]" dimensionUniqueName="[Data]" displayFolder="" count="2" memberValueDatatype="20" unbalanced="0"/>
    <cacheHierarchy uniqueName="[Data].[Customer Name]" caption="Customer Name" attribute="1" defaultMemberUniqueName="[Data].[Customer Name].[All]" allUniqueName="[Data].[Customer Name].[All]" dimensionUniqueName="[Data]" displayFolder="" count="2" memberValueDatatype="130" unbalanced="0"/>
    <cacheHierarchy uniqueName="[Data].[Order Priority]" caption="Order Priority" attribute="1" defaultMemberUniqueName="[Data].[Order Priority].[All]" allUniqueName="[Data].[Order Priority].[All]" dimensionUniqueName="[Data]" displayFolder="" count="2" memberValueDatatype="130" unbalanced="0"/>
    <cacheHierarchy uniqueName="[Data].[Discount]" caption="Discount" attribute="1" defaultMemberUniqueName="[Data].[Discount].[All]" allUniqueName="[Data].[Discount].[All]" dimensionUniqueName="[Data]" displayFolder="" count="2" memberValueDatatype="5" unbalanced="0"/>
    <cacheHierarchy uniqueName="[Data].[Unit Price]" caption="Unit Price" attribute="1" defaultMemberUniqueName="[Data].[Unit Price].[All]" allUniqueName="[Data].[Unit Price].[All]" dimensionUniqueName="[Data]" displayFolder="" count="2" memberValueDatatype="5" unbalanced="0"/>
    <cacheHierarchy uniqueName="[Data].[Shipping Cost]" caption="Shipping Cost" attribute="1" defaultMemberUniqueName="[Data].[Shipping Cost].[All]" allUniqueName="[Data].[Shipping Cost].[All]" dimensionUniqueName="[Data]" displayFolder="" count="2" memberValueDatatype="5" unbalanced="0"/>
    <cacheHierarchy uniqueName="[Data].[Ship Mode]" caption="Ship Mode" attribute="1" defaultMemberUniqueName="[Data].[Ship Mode].[All]" allUniqueName="[Data].[Ship Mode].[All]" dimensionUniqueName="[Data]" displayFolder="" count="2" memberValueDatatype="130" unbalanced="0"/>
    <cacheHierarchy uniqueName="[Data].[Customer Segment]" caption="Customer Segment" attribute="1" defaultMemberUniqueName="[Data].[Customer Segment].[All]" allUniqueName="[Data].[Customer Segment].[All]" dimensionUniqueName="[Data]" displayFolder="" count="2" memberValueDatatype="130" unbalanced="0"/>
    <cacheHierarchy uniqueName="[Data].[Product Category]" caption="Product Category" attribute="1" defaultMemberUniqueName="[Data].[Product Category].[All]" allUniqueName="[Data].[Product Category].[All]" dimensionUniqueName="[Data]" displayFolder="" count="2" memberValueDatatype="130" unbalanced="0"/>
    <cacheHierarchy uniqueName="[Data].[Product Sub-Category]" caption="Product Sub-Category" attribute="1" defaultMemberUniqueName="[Data].[Product Sub-Category].[All]" allUniqueName="[Data].[Product Sub-Category].[All]" dimensionUniqueName="[Data]" displayFolder="" count="2" memberValueDatatype="13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Product Name]" caption="Product Name" attribute="1" defaultMemberUniqueName="[Data].[Product Name].[All]" allUniqueName="[Data].[Product Name].[All]" dimensionUniqueName="[Data]" displayFolder="" count="2" memberValueDatatype="130" unbalanced="0"/>
    <cacheHierarchy uniqueName="[Data].[Product Base Margin]" caption="Product Base Margin" attribute="1" defaultMemberUniqueName="[Data].[Product Base Margin].[All]" allUniqueName="[Data].[Product Base Margin].[All]" dimensionUniqueName="[Data]" displayFolder="" count="2" memberValueDatatype="5" unbalanced="0"/>
    <cacheHierarchy uniqueName="[Data].[Country]" caption="Country" attribute="1" defaultMemberUniqueName="[Data].[Country].[All]" allUniqueName="[Data].[Country].[All]" dimensionUniqueName="[Data]" displayFolder="" count="2" memberValueDatatype="130" unbalanced="0"/>
    <cacheHierarchy uniqueName="[Data].[Region]" caption="Region" attribute="1" defaultMemberUniqueName="[Data].[Region].[All]" allUniqueName="[Data].[Region].[All]" dimensionUniqueName="[Data]" displayFolder="" count="2" memberValueDatatype="130" unbalanced="0"/>
    <cacheHierarchy uniqueName="[Data].[State or Province]" caption="State or Province" attribute="1" defaultMemberUniqueName="[Data].[State or Province].[All]" allUniqueName="[Data].[State or Province].[All]" dimensionUniqueName="[Data]" displayFolder="" count="2" memberValueDatatype="130" unbalanced="0"/>
    <cacheHierarchy uniqueName="[Data].[City]" caption="City" attribute="1" defaultMemberUniqueName="[Data].[City].[All]" allUniqueName="[Data].[City].[All]" dimensionUniqueName="[Data]" displayFolder="" count="2" memberValueDatatype="130" unbalanced="0"/>
    <cacheHierarchy uniqueName="[Data].[Postal Code]" caption="Postal Code" attribute="1" defaultMemberUniqueName="[Data].[Postal Code].[All]" allUniqueName="[Data].[Postal Code].[All]" dimensionUniqueName="[Data]" displayFolder="" count="2" memberValueDatatype="20" unbalanced="0"/>
    <cacheHierarchy uniqueName="[Data].[Order Date]" caption="Order Date" attribute="1" time="1" defaultMemberUniqueName="[Data].[Order Date].[All]" allUniqueName="[Data].[Order Date].[All]" dimensionUniqueName="[Data]" displayFolder="" count="2" memberValueDatatype="7" unbalanced="0"/>
    <cacheHierarchy uniqueName="[Data].[Ship Date]" caption="Ship Date" attribute="1" time="1" defaultMemberUniqueName="[Data].[Ship Date].[All]" allUniqueName="[Data].[Ship Date].[All]" dimensionUniqueName="[Data]" displayFolder="" count="2" memberValueDatatype="7" unbalanced="0"/>
    <cacheHierarchy uniqueName="[Data].[Profit]" caption="Profit" attribute="1" defaultMemberUniqueName="[Data].[Profit].[All]" allUniqueName="[Data].[Profit].[All]" dimensionUniqueName="[Data]" displayFolder="" count="2" memberValueDatatype="5" unbalanced="0"/>
    <cacheHierarchy uniqueName="[Data].[Quantity ordered new]" caption="Quantity ordered new" attribute="1" defaultMemberUniqueName="[Data].[Quantity ordered new].[All]" allUniqueName="[Data].[Quantity ordered new].[All]" dimensionUniqueName="[Data]" displayFolder="" count="2" memberValueDatatype="20" unbalanced="0"/>
    <cacheHierarchy uniqueName="[Data].[Sales]" caption="Sales" attribute="1" defaultMemberUniqueName="[Data].[Sales].[All]" allUniqueName="[Data].[Sales].[All]" dimensionUniqueName="[Data]" displayFolder="" count="2" memberValueDatatype="5" unbalanced="0"/>
    <cacheHierarchy uniqueName="[Data].[Order ID]" caption="Order ID" attribute="1" defaultMemberUniqueName="[Data].[Order ID].[All]" allUniqueName="[Data].[Order ID].[All]" dimensionUniqueName="[Data]" displayFolder="" count="2" memberValueDatatype="20" unbalanced="0"/>
    <cacheHierarchy uniqueName="[Data].[Total]" caption="Total" attribute="1" defaultMemberUniqueName="[Data].[Total].[All]" allUniqueName="[Data].[Total].[All]" dimensionUniqueName="[Data]" displayFolder="" count="2" memberValueDatatype="5" unbalanced="0"/>
    <cacheHierarchy uniqueName="[Data].[Manager]" caption="Manager" attribute="1" defaultMemberUniqueName="[Data].[Manager].[All]" allUniqueName="[Data].[Manager].[All]" dimensionUniqueName="[Data]" displayFolder="" count="2" memberValueDatatype="130"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Data].[Calculated Column 1]" caption="Calculated Column 1" attribute="1" defaultMemberUniqueName="[Data].[Calculated Column 1].[All]" allUniqueName="[Data].[Calculated Column 1].[All]" dimensionUniqueName="[Data]"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Data" count="0" hidden="1">
      <extLst>
        <ext xmlns:x15="http://schemas.microsoft.com/office/spreadsheetml/2010/11/main" uri="{B97F6D7D-B522-45F9-BDA1-12C45D357490}">
          <x15:cacheHierarchy aggregatedColumn="20"/>
        </ext>
      </extLst>
    </cacheHierarchy>
    <cacheHierarchy uniqueName="[Measures].[Count of Sales]" caption="Count of Sales" measure="1" displayFolder="" measureGroup="Data" count="0" hidden="1">
      <extLst>
        <ext xmlns:x15="http://schemas.microsoft.com/office/spreadsheetml/2010/11/main" uri="{B97F6D7D-B522-45F9-BDA1-12C45D357490}">
          <x15:cacheHierarchy aggregatedColumn="22"/>
        </ext>
      </extLst>
    </cacheHierarchy>
    <cacheHierarchy uniqueName="[Measures].[Count of Order Date (Month)]" caption="Count of Order Date (Month)" measure="1" displayFolder="" measureGroup="Data" count="0" hidden="1">
      <extLst>
        <ext xmlns:x15="http://schemas.microsoft.com/office/spreadsheetml/2010/11/main" uri="{B97F6D7D-B522-45F9-BDA1-12C45D357490}">
          <x15:cacheHierarchy aggregatedColumn="26"/>
        </ext>
      </extLst>
    </cacheHierarchy>
    <cacheHierarchy uniqueName="[Measures].[Sum of Quantity ordered new]" caption="Sum of Quantity ordered new" measure="1" displayFolder="" measureGroup="Data"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Data" count="0" hidden="1">
      <extLst>
        <ext xmlns:x15="http://schemas.microsoft.com/office/spreadsheetml/2010/11/main" uri="{B97F6D7D-B522-45F9-BDA1-12C45D357490}">
          <x15:cacheHierarchy aggregatedColumn="5"/>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licerData="1" pivotCacheId="20665693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C4F70-42C4-42C2-AD38-354F68845E85}" name="PivotTable1" cacheId="1980" applyNumberFormats="0" applyBorderFormats="0" applyFontFormats="0" applyPatternFormats="0" applyAlignmentFormats="0" applyWidthHeightFormats="1" dataCaption="Values" tag="c80e9af8-8cf3-48e6-9ffa-18f80315ea30" updatedVersion="8" minRefreshableVersion="3" useAutoFormatting="1" subtotalHiddenItems="1" itemPrintTitles="1" createdVersion="8" indent="0" outline="1" outlineData="1" multipleFieldFilters="0" chartFormat="3">
  <location ref="A1:C8"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Monthly Sales" fld="1" baseField="0" baseItem="0"/>
    <dataField name="Monthly Profi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 of Superstor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39F766-0BA1-4715-960B-0331DE7CD417}" name="PivotTable2" cacheId="19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Sales"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 of Superstor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DFAEE2-AF2E-4BF9-8241-3A182675EF55}" name="PivotTable3" cacheId="1992" applyNumberFormats="0" applyBorderFormats="0" applyFontFormats="0" applyPatternFormats="0" applyAlignmentFormats="0" applyWidthHeightFormats="1" dataCaption="Values" tag="627fbf84-ac4b-47f6-80f2-c2497095b095" updatedVersion="8" minRefreshableVersion="3" useAutoFormatting="1" subtotalHiddenItems="1" itemPrintTitles="1" createdVersion="8" indent="0" outline="1" outlineData="1" multipleFieldFilters="0" chartFormat="11">
  <location ref="B3:C183" firstHeaderRow="1" firstDataRow="1" firstDataCol="1"/>
  <pivotFields count="3">
    <pivotField axis="axisRow" allDrilled="1" showAll="0" defaultAttributeDrillState="1">
      <items count="180">
        <item n="01-01-2015" x="0"/>
        <item x="32"/>
        <item x="33"/>
        <item x="34"/>
        <item x="35"/>
        <item x="36"/>
        <item x="37"/>
        <item x="41"/>
        <item x="44"/>
        <item x="45"/>
        <item x="48"/>
        <item x="49"/>
        <item x="51"/>
        <item x="52"/>
        <item x="56"/>
        <item x="57"/>
        <item x="58"/>
        <item x="31"/>
        <item x="38"/>
        <item x="39"/>
        <item x="40"/>
        <item x="42"/>
        <item x="43"/>
        <item x="46"/>
        <item x="53"/>
        <item x="54"/>
        <item x="55"/>
        <item x="47"/>
        <item x="50"/>
        <item x="1"/>
        <item x="2"/>
        <item x="3"/>
        <item x="4"/>
        <item x="5"/>
        <item x="6"/>
        <item x="7"/>
        <item x="8"/>
        <item x="9"/>
        <item x="10"/>
        <item x="11"/>
        <item x="12"/>
        <item x="13"/>
        <item x="14"/>
        <item x="15"/>
        <item x="16"/>
        <item x="17"/>
        <item x="18"/>
        <item x="19"/>
        <item x="20"/>
        <item x="21"/>
        <item x="22"/>
        <item x="23"/>
        <item x="24"/>
        <item x="25"/>
        <item x="26"/>
        <item x="27"/>
        <item x="28"/>
        <item x="29"/>
        <item x="30"/>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dataField="1" subtotalTop="0" showAll="0" defaultSubtotal="0"/>
    <pivotField allDrilled="1" subtotalTop="0" showAll="0" dataSourceSort="1" defaultSubtotal="0" defaultAttributeDrillState="1"/>
  </pivotFields>
  <rowFields count="1">
    <field x="0"/>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Items count="1">
    <i/>
  </colItems>
  <dataFields count="1">
    <dataField name="Sum of Sales" fld="1" baseField="0" baseItem="0"/>
  </dataFields>
  <formats count="1">
    <format dxfId="35">
      <pivotArea dataOnly="0" labelOnly="1" fieldPosition="0">
        <references count="1">
          <reference field="0"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 of Superstor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B665BB-DDDA-480A-94C8-7E4329A1A33D}" name="PivotTable9" cacheId="1995" applyNumberFormats="0" applyBorderFormats="0" applyFontFormats="0" applyPatternFormats="0" applyAlignmentFormats="0" applyWidthHeightFormats="1" dataCaption="Values" tag="bedeb46b-13aa-484e-91cc-75ca9994c090" updatedVersion="8" minRefreshableVersion="3" useAutoFormatting="1" subtotalHiddenItems="1" itemPrintTitles="1" createdVersion="8" indent="0" outline="1" outlineData="1" multipleFieldFilters="0" chartFormat="8">
  <location ref="B3:C21"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 of Superstor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4DA417-D704-40FD-8EB7-004198C649A4}" name="PivotTable4" cacheId="1998" applyNumberFormats="0" applyBorderFormats="0" applyFontFormats="0" applyPatternFormats="0" applyAlignmentFormats="0" applyWidthHeightFormats="1" dataCaption="Values" tag="384ce991-d1d3-422d-a4b8-16875fc67284" updatedVersion="8" minRefreshableVersion="3" useAutoFormatting="1" subtotalHiddenItems="1" itemPrintTitles="1" createdVersion="8" indent="0" outline="1" outlineData="1" multipleFieldFilters="0" chartFormat="14">
  <location ref="B3:C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 Priority" fld="1" subtotal="count" baseField="0" baseItem="0"/>
  </dataFields>
  <chartFormats count="7">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 of Superstor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25DF01-8463-4DAC-9EA8-B00ECBB7C3E6}" name="PivotTable5" cacheId="1983" applyNumberFormats="0" applyBorderFormats="0" applyFontFormats="0" applyPatternFormats="0" applyAlignmentFormats="0" applyWidthHeightFormats="1" dataCaption="Values" tag="159a05ca-dac9-4b49-a3f8-f824741aa981" updatedVersion="8" minRefreshableVersion="3" useAutoFormatting="1" subtotalHiddenItems="1" itemPrintTitles="1" createdVersion="8" indent="0" outline="1" outlineData="1" multipleFieldFilters="0" chartFormat="1">
  <location ref="B3:C21"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Shipping Cost"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 of Superstor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19E4DC-6CE9-45E9-BBBA-C5AB10A068CF}" name="PivotTable6" cacheId="1977" applyNumberFormats="0" applyBorderFormats="0" applyFontFormats="0" applyPatternFormats="0" applyAlignmentFormats="0" applyWidthHeightFormats="1" dataCaption="Values" tag="c80c3a10-6f85-4ed0-aef6-303af01a32e9" updatedVersion="8" minRefreshableVersion="3" useAutoFormatting="1" subtotalHiddenItems="1" itemPrintTitles="1" createdVersion="8" indent="0" outline="1" outlineData="1" multipleFieldFilters="0" chartFormat="5" rowHeaderCaption="Month" colHeaderCaption="Manager">
  <location ref="B3:G11"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7">
    <i>
      <x/>
    </i>
    <i>
      <x v="1"/>
    </i>
    <i>
      <x v="2"/>
    </i>
    <i>
      <x v="3"/>
    </i>
    <i>
      <x v="4"/>
    </i>
    <i>
      <x v="5"/>
    </i>
    <i t="grand">
      <x/>
    </i>
  </rowItems>
  <colFields count="1">
    <field x="1"/>
  </colFields>
  <colItems count="5">
    <i>
      <x/>
    </i>
    <i>
      <x v="1"/>
    </i>
    <i>
      <x v="2"/>
    </i>
    <i>
      <x v="3"/>
    </i>
    <i t="grand">
      <x/>
    </i>
  </colItems>
  <dataFields count="1">
    <dataField name="Sum of Sales"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 of Superstor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8152DF-5C52-4473-992E-EF44A4C448EC}" name="PivotTable7" cacheId="1986" applyNumberFormats="0" applyBorderFormats="0" applyFontFormats="0" applyPatternFormats="0" applyAlignmentFormats="0" applyWidthHeightFormats="1" dataCaption="Values" tag="30ea6262-3c4f-49ba-9aa3-4e9110acb72b" updatedVersion="8" minRefreshableVersion="3" useAutoFormatting="1" subtotalHiddenItems="1" itemPrintTitles="1" createdVersion="8" indent="0" outline="1" outlineData="1" multipleFieldFilters="0">
  <location ref="B2:C52" firstHeaderRow="1" firstDataRow="1" firstDataCol="1"/>
  <pivotFields count="3">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1"/>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0"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sis of Superstor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A1E7BA-E399-4902-8A06-7ACAB6C154C8}" autoFormatId="16" applyNumberFormats="0" applyBorderFormats="0" applyFontFormats="0" applyPatternFormats="0" applyAlignmentFormats="0" applyWidthHeightFormats="0">
  <queryTableRefresh nextId="28" unboundColumnsRight="2">
    <queryTableFields count="26">
      <queryTableField id="1" name="Customer ID" tableColumnId="1"/>
      <queryTableField id="2" name="Customer Name" tableColumnId="2"/>
      <queryTableField id="3" name="Order Priority" tableColumnId="3"/>
      <queryTableField id="4" name="Discount" tableColumnId="4"/>
      <queryTableField id="5" name="Unit Price" tableColumnId="5"/>
      <queryTableField id="6" name="Shipping Cost" tableColumnId="6"/>
      <queryTableField id="7" name="Ship Mode" tableColumnId="7"/>
      <queryTableField id="8" name="Customer Segment" tableColumnId="8"/>
      <queryTableField id="9" name="Product Category" tableColumnId="9"/>
      <queryTableField id="10" name="Product Sub-Category" tableColumnId="10"/>
      <queryTableField id="11" name="Product Container" tableColumnId="11"/>
      <queryTableField id="12" name="Product Name" tableColumnId="12"/>
      <queryTableField id="13" name="Product Base Margin" tableColumnId="13"/>
      <queryTableField id="14" name="Country" tableColumnId="14"/>
      <queryTableField id="15" name="Region" tableColumnId="15"/>
      <queryTableField id="16" name="State or Province" tableColumnId="16"/>
      <queryTableField id="17" name="City" tableColumnId="17"/>
      <queryTableField id="18" name="Postal Code" tableColumnId="18"/>
      <queryTableField id="19" name="Order Date" tableColumnId="19"/>
      <queryTableField id="20" name="Ship Date" tableColumnId="20"/>
      <queryTableField id="21" name="Profit" tableColumnId="21"/>
      <queryTableField id="22" name="Quantity ordered new" tableColumnId="22"/>
      <queryTableField id="23" name="Sales" tableColumnId="23"/>
      <queryTableField id="24" name="Order ID" tableColumnId="24"/>
      <queryTableField id="25" dataBound="0" tableColumnId="25"/>
      <queryTableField id="26" dataBound="0"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95D1E408-5DD8-48CF-88AA-5FD87D33F429}" sourceName="[Data].[Order Date (Month)]">
  <pivotTables>
    <pivotTable tabId="7" name="PivotTable6"/>
    <pivotTable tabId="2" name="PivotTable1"/>
    <pivotTable tabId="6" name="PivotTable5"/>
    <pivotTable tabId="8" name="PivotTable7"/>
    <pivotTable tabId="3" name="PivotTable2"/>
    <pivotTable tabId="4" name="PivotTable3"/>
    <pivotTable tabId="11" name="PivotTable9"/>
    <pivotTable tabId="5" name="PivotTable4"/>
  </pivotTables>
  <data>
    <olap pivotCacheId="2066569310">
      <levels count="2">
        <level uniqueName="[Data].[Order Date (Month)].[(All)]" sourceCaption="(All)" count="0"/>
        <level uniqueName="[Data].[Order Date (Month)].[Order Date (Month)]" sourceCaption="Order Date (Month)" count="6">
          <ranges>
            <range startItem="0">
              <i n="[Data].[Order Date (Month)].&amp;[Jan]" c="Jan"/>
              <i n="[Data].[Order Date (Month)].&amp;[Feb]" c="Feb"/>
              <i n="[Data].[Order Date (Month)].&amp;[Mar]" c="Mar"/>
              <i n="[Data].[Order Date (Month)].&amp;[Apr]" c="Apr"/>
              <i n="[Data].[Order Date (Month)].&amp;[May]" c="May"/>
              <i n="[Data].[Order Date (Month)].&amp;[Jun]" c="Jun"/>
            </range>
          </ranges>
        </level>
      </levels>
      <selections count="1">
        <selection n="[Data].[Order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D0F1212-C995-4493-9F99-6DE4DFDA48F0}" sourceName="[Data].[Product Category]">
  <pivotTables>
    <pivotTable tabId="7" name="PivotTable6"/>
    <pivotTable tabId="2" name="PivotTable1"/>
    <pivotTable tabId="6" name="PivotTable5"/>
    <pivotTable tabId="8" name="PivotTable7"/>
    <pivotTable tabId="11" name="PivotTable9"/>
    <pivotTable tabId="5" name="PivotTable4"/>
    <pivotTable tabId="3" name="PivotTable2"/>
    <pivotTable tabId="4" name="PivotTable3"/>
  </pivotTables>
  <data>
    <olap pivotCacheId="2066569310">
      <levels count="2">
        <level uniqueName="[Data].[Product Category].[(All)]" sourceCaption="(All)" count="0"/>
        <level uniqueName="[Data].[Product Category].[Product Category]" sourceCaption="Product Category" count="3">
          <ranges>
            <range startItem="0">
              <i n="[Data].[Product Category].&amp;[Furniture]" c="Furniture"/>
              <i n="[Data].[Product Category].&amp;[Office Supplies]" c="Office Supplies"/>
              <i n="[Data].[Product Category].&amp;[Technology]" c="Technology"/>
            </range>
          </ranges>
        </level>
      </levels>
      <selections count="1">
        <selection n="[Data].[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6B76064C-F643-4D4F-8142-D5E2B6CDB5E7}" sourceName="[Data].[Manager]">
  <pivotTables>
    <pivotTable tabId="7" name="PivotTable6"/>
    <pivotTable tabId="2" name="PivotTable1"/>
    <pivotTable tabId="6" name="PivotTable5"/>
    <pivotTable tabId="8" name="PivotTable7"/>
    <pivotTable tabId="11" name="PivotTable9"/>
    <pivotTable tabId="5" name="PivotTable4"/>
    <pivotTable tabId="3" name="PivotTable2"/>
    <pivotTable tabId="4" name="PivotTable3"/>
  </pivotTables>
  <data>
    <olap pivotCacheId="2066569310">
      <levels count="2">
        <level uniqueName="[Data].[Manager].[(All)]" sourceCaption="(All)" count="0"/>
        <level uniqueName="[Data].[Manager].[Manager]" sourceCaption="Manager" count="4">
          <ranges>
            <range startItem="0">
              <i n="[Data].[Manager].&amp;[Chris]" c="Chris"/>
              <i n="[Data].[Manager].&amp;[Erin]" c="Erin"/>
              <i n="[Data].[Manager].&amp;[Sam]" c="Sam"/>
              <i n="[Data].[Manager].&amp;[William]" c="William"/>
            </range>
          </ranges>
        </level>
      </levels>
      <selections count="1">
        <selection n="[Data].[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3B5D75C5-782A-4200-B00E-15129BF5C611}" cache="Slicer_Order_Date__Month" caption="Month" level="1" rowHeight="234950"/>
  <slicer name="Product Category" xr10:uid="{A554B47F-6E84-49E2-A5D0-F00A916A8E5E}" cache="Slicer_Product_Category" caption="Product Category" level="1" rowHeight="234950"/>
  <slicer name="Manager" xr10:uid="{6FA2C136-5DA0-44DA-97DB-88C7270FFA60}" cache="Slicer_Manager" caption="Manage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705D55-C2FB-411E-88C2-5F33302409BE}" name="Data" displayName="Data" ref="A1:Z1938" tableType="queryTable" totalsRowCount="1">
  <autoFilter ref="A1:Z1937" xr:uid="{355AB4EF-4CBC-4691-902E-AB3729B7B558}"/>
  <sortState xmlns:xlrd2="http://schemas.microsoft.com/office/spreadsheetml/2017/richdata2" ref="A2:Y1937">
    <sortCondition ref="S1:S1937"/>
  </sortState>
  <tableColumns count="26">
    <tableColumn id="1" xr3:uid="{041DA205-2D32-44F4-B131-6B7B00E7BC80}" uniqueName="1" name="Customer ID" queryTableFieldId="1"/>
    <tableColumn id="2" xr3:uid="{7F1BBA4A-E20D-48C2-9BDF-6A0A1737C1F0}" uniqueName="2" name="Customer Name" queryTableFieldId="2" dataDxfId="70"/>
    <tableColumn id="3" xr3:uid="{58EE059D-6F6C-4EC1-B80A-6C3C7DCC0A07}" uniqueName="3" name="Order Priority" queryTableFieldId="3" dataDxfId="69"/>
    <tableColumn id="4" xr3:uid="{5EDA55FD-B64A-48A5-B782-DE201FAC3E5D}" uniqueName="4" name="Discount" queryTableFieldId="4"/>
    <tableColumn id="5" xr3:uid="{15DB9B24-8066-401A-86D0-BEB43FB55FEB}" uniqueName="5" name="Unit Price" queryTableFieldId="5"/>
    <tableColumn id="6" xr3:uid="{670B20A5-26C4-4D67-BE80-6E11222EDCD5}" uniqueName="6" name="Shipping Cost" queryTableFieldId="6"/>
    <tableColumn id="7" xr3:uid="{4451781E-7D10-4A56-AF89-FD1EC1CCE006}" uniqueName="7" name="Ship Mode" queryTableFieldId="7" dataDxfId="68"/>
    <tableColumn id="8" xr3:uid="{C7D90E39-BC44-463A-967B-E1BC70C7BDA2}" uniqueName="8" name="Customer Segment" queryTableFieldId="8" dataDxfId="67"/>
    <tableColumn id="9" xr3:uid="{984A22DA-DC3A-41BC-9B08-5D958C0546A0}" uniqueName="9" name="Product Category" queryTableFieldId="9" dataDxfId="66"/>
    <tableColumn id="10" xr3:uid="{02D0C7AD-0D2B-4A37-92EA-FD4B273CE0C4}" uniqueName="10" name="Product Sub-Category" totalsRowFunction="custom" queryTableFieldId="10" dataDxfId="65">
      <totalsRowFormula>COUNT(Data[Product Sub-Category])</totalsRowFormula>
    </tableColumn>
    <tableColumn id="11" xr3:uid="{2AC52A01-BA03-464F-801C-B690BF764714}" uniqueName="11" name="Product Container" queryTableFieldId="11" dataDxfId="64"/>
    <tableColumn id="12" xr3:uid="{BB99BDD0-6FF1-4F35-A48F-462C8986B564}" uniqueName="12" name="Product Name" queryTableFieldId="12" dataDxfId="63"/>
    <tableColumn id="13" xr3:uid="{1A22C5BD-83E6-4A08-B405-1BF8BCBB7AEE}" uniqueName="13" name="Product Base Margin" queryTableFieldId="13"/>
    <tableColumn id="14" xr3:uid="{87C4162D-5889-4BBA-8E10-2B4D959A5CE6}" uniqueName="14" name="Country" queryTableFieldId="14" dataDxfId="62"/>
    <tableColumn id="15" xr3:uid="{B54BC3A5-3158-4589-840A-4840F793E5DA}" uniqueName="15" name="Region" queryTableFieldId="15" dataDxfId="61"/>
    <tableColumn id="16" xr3:uid="{70142836-BC27-4A0F-BEB7-AC17CC2056EB}" uniqueName="16" name="State or Province" queryTableFieldId="16" dataDxfId="60"/>
    <tableColumn id="17" xr3:uid="{E73157EF-BC48-433E-AAA6-0814EBF9411D}" uniqueName="17" name="City" queryTableFieldId="17" dataDxfId="59"/>
    <tableColumn id="18" xr3:uid="{0F98D03B-59E8-498A-8E5D-AF6C6C01845A}" uniqueName="18" name="Postal Code" queryTableFieldId="18"/>
    <tableColumn id="19" xr3:uid="{01383722-D87D-4CB9-A328-9EC9D2739E62}" uniqueName="19" name="Order Date" queryTableFieldId="19" dataDxfId="58" totalsRowDxfId="54"/>
    <tableColumn id="20" xr3:uid="{FDD6205F-D0B0-41C3-A4ED-F300BC3CCC78}" uniqueName="20" name="Ship Date" queryTableFieldId="20" dataDxfId="57" totalsRowDxfId="53"/>
    <tableColumn id="21" xr3:uid="{7F417B93-E3B1-443F-B42C-E1BA8F2497FB}" uniqueName="21" name="Profit" totalsRowFunction="custom" queryTableFieldId="21">
      <totalsRowFormula>SUM(Data[Profit])</totalsRowFormula>
    </tableColumn>
    <tableColumn id="22" xr3:uid="{045F9C4D-9606-411C-A0B5-1AD5C0D740F1}" uniqueName="22" name="Quantity ordered new" queryTableFieldId="22"/>
    <tableColumn id="23" xr3:uid="{DC27815E-29F6-43D3-92B7-0441D13F6D5E}" uniqueName="23" name="Sales" queryTableFieldId="23"/>
    <tableColumn id="24" xr3:uid="{C87BE1CF-5E1A-4FF6-B2E2-62B953948736}" uniqueName="24" name="Order ID" queryTableFieldId="24"/>
    <tableColumn id="25" xr3:uid="{E20DF125-C500-4974-AB5D-9BD49AFA7780}" uniqueName="25" name="Total" queryTableFieldId="25" dataDxfId="56">
      <calculatedColumnFormula>Data[[#This Row],[Unit Price]]-Data[[#This Row],[Discount]]</calculatedColumnFormula>
    </tableColumn>
    <tableColumn id="26" xr3:uid="{96154FF8-F867-4AB7-93B4-D1AAF223F1E1}" uniqueName="26" name="Manager" queryTableFieldId="26" dataDxfId="55">
      <calculatedColumnFormula>_xlfn.IFS(Data[[#This Row],[Region]]="Central","Chris",Data[[#This Row],[Region]]="East","Erin",Data[[#This Row],[Region]]="South","Sam",Data[[#This Row],[Region]]="West","William")</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8580-6D3C-4E40-8EF0-34C7B9D5D1EA}">
  <sheetPr codeName="Sheet2"/>
  <dimension ref="A1:Z1938"/>
  <sheetViews>
    <sheetView topLeftCell="H1" zoomScaleNormal="100" workbookViewId="0">
      <selection activeCell="AA1" sqref="AA1:AA1048576"/>
    </sheetView>
  </sheetViews>
  <sheetFormatPr defaultRowHeight="14.4" x14ac:dyDescent="0.3"/>
  <cols>
    <col min="8" max="8" width="18.88671875" customWidth="1"/>
    <col min="9" max="9" width="15" customWidth="1"/>
    <col min="19" max="19" width="12.109375" customWidth="1"/>
    <col min="20" max="20" width="13.109375"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1552</v>
      </c>
      <c r="B2" t="s">
        <v>26</v>
      </c>
      <c r="C2" t="s">
        <v>27</v>
      </c>
      <c r="D2">
        <v>0.01</v>
      </c>
      <c r="E2">
        <v>348.21</v>
      </c>
      <c r="F2">
        <v>40.19</v>
      </c>
      <c r="G2" t="s">
        <v>28</v>
      </c>
      <c r="H2" t="s">
        <v>29</v>
      </c>
      <c r="I2" t="s">
        <v>30</v>
      </c>
      <c r="J2" t="s">
        <v>31</v>
      </c>
      <c r="K2" t="s">
        <v>32</v>
      </c>
      <c r="L2" t="s">
        <v>33</v>
      </c>
      <c r="M2">
        <v>0.62</v>
      </c>
      <c r="N2" t="s">
        <v>34</v>
      </c>
      <c r="O2" t="s">
        <v>35</v>
      </c>
      <c r="P2" t="s">
        <v>36</v>
      </c>
      <c r="Q2" t="s">
        <v>37</v>
      </c>
      <c r="R2">
        <v>39056</v>
      </c>
      <c r="S2" s="1">
        <v>42005</v>
      </c>
      <c r="T2" s="1">
        <v>42008</v>
      </c>
      <c r="U2">
        <v>-337.09199999999998</v>
      </c>
      <c r="V2">
        <v>2</v>
      </c>
      <c r="W2">
        <v>723.54</v>
      </c>
      <c r="X2">
        <v>87486</v>
      </c>
      <c r="Y2">
        <f>Data[[#This Row],[Unit Price]]-Data[[#This Row],[Discount]]</f>
        <v>348.2</v>
      </c>
      <c r="Z2" t="str">
        <f>_xlfn.IFS(Data[[#This Row],[Region]]="Central","Chris",Data[[#This Row],[Region]]="East","Erin",Data[[#This Row],[Region]]="South","Sam",Data[[#This Row],[Region]]="West","William")</f>
        <v>Sam</v>
      </c>
    </row>
    <row r="3" spans="1:26" x14ac:dyDescent="0.3">
      <c r="A3">
        <v>2124</v>
      </c>
      <c r="B3" t="s">
        <v>38</v>
      </c>
      <c r="C3" t="s">
        <v>39</v>
      </c>
      <c r="D3">
        <v>0.04</v>
      </c>
      <c r="E3">
        <v>45.19</v>
      </c>
      <c r="F3">
        <v>1.99</v>
      </c>
      <c r="G3" t="s">
        <v>40</v>
      </c>
      <c r="H3" t="s">
        <v>41</v>
      </c>
      <c r="I3" t="s">
        <v>42</v>
      </c>
      <c r="J3" t="s">
        <v>43</v>
      </c>
      <c r="K3" t="s">
        <v>44</v>
      </c>
      <c r="L3" t="s">
        <v>45</v>
      </c>
      <c r="M3">
        <v>0.55000000000000004</v>
      </c>
      <c r="N3" t="s">
        <v>34</v>
      </c>
      <c r="O3" t="s">
        <v>35</v>
      </c>
      <c r="P3" t="s">
        <v>46</v>
      </c>
      <c r="Q3" t="s">
        <v>47</v>
      </c>
      <c r="R3">
        <v>72301</v>
      </c>
      <c r="S3" s="1">
        <v>42005</v>
      </c>
      <c r="T3" s="1">
        <v>42006</v>
      </c>
      <c r="U3">
        <v>-61.194000000000003</v>
      </c>
      <c r="V3">
        <v>13</v>
      </c>
      <c r="W3">
        <v>609.09</v>
      </c>
      <c r="X3">
        <v>89665</v>
      </c>
      <c r="Y3">
        <f>Data[[#This Row],[Unit Price]]-Data[[#This Row],[Discount]]</f>
        <v>45.15</v>
      </c>
      <c r="Z3" t="str">
        <f>_xlfn.IFS(Data[[#This Row],[Region]]="Central","Chris",Data[[#This Row],[Region]]="East","Erin",Data[[#This Row],[Region]]="South","Sam",Data[[#This Row],[Region]]="West","William")</f>
        <v>Sam</v>
      </c>
    </row>
    <row r="4" spans="1:26" x14ac:dyDescent="0.3">
      <c r="A4">
        <v>1418</v>
      </c>
      <c r="B4" t="s">
        <v>48</v>
      </c>
      <c r="C4" t="s">
        <v>49</v>
      </c>
      <c r="D4">
        <v>7.0000000000000007E-2</v>
      </c>
      <c r="E4">
        <v>4.84</v>
      </c>
      <c r="F4">
        <v>0.71</v>
      </c>
      <c r="G4" t="s">
        <v>40</v>
      </c>
      <c r="H4" t="s">
        <v>29</v>
      </c>
      <c r="I4" t="s">
        <v>50</v>
      </c>
      <c r="J4" t="s">
        <v>51</v>
      </c>
      <c r="K4" t="s">
        <v>52</v>
      </c>
      <c r="L4" t="s">
        <v>53</v>
      </c>
      <c r="M4">
        <v>0.52</v>
      </c>
      <c r="N4" t="s">
        <v>34</v>
      </c>
      <c r="O4" t="s">
        <v>54</v>
      </c>
      <c r="P4" t="s">
        <v>55</v>
      </c>
      <c r="Q4" t="s">
        <v>56</v>
      </c>
      <c r="R4">
        <v>46901</v>
      </c>
      <c r="S4" s="1">
        <v>42005</v>
      </c>
      <c r="T4" s="1">
        <v>42007</v>
      </c>
      <c r="U4">
        <v>25.240200000000002</v>
      </c>
      <c r="V4">
        <v>8</v>
      </c>
      <c r="W4">
        <v>36.58</v>
      </c>
      <c r="X4">
        <v>90539</v>
      </c>
      <c r="Y4">
        <f>Data[[#This Row],[Unit Price]]-Data[[#This Row],[Discount]]</f>
        <v>4.7699999999999996</v>
      </c>
      <c r="Z4" t="str">
        <f>_xlfn.IFS(Data[[#This Row],[Region]]="Central","Chris",Data[[#This Row],[Region]]="East","Erin",Data[[#This Row],[Region]]="South","Sam",Data[[#This Row],[Region]]="West","William")</f>
        <v>Chris</v>
      </c>
    </row>
    <row r="5" spans="1:26" x14ac:dyDescent="0.3">
      <c r="A5">
        <v>1425</v>
      </c>
      <c r="B5" t="s">
        <v>57</v>
      </c>
      <c r="C5" t="s">
        <v>49</v>
      </c>
      <c r="D5">
        <v>0.04</v>
      </c>
      <c r="E5">
        <v>2036.48</v>
      </c>
      <c r="F5">
        <v>14.7</v>
      </c>
      <c r="G5" t="s">
        <v>28</v>
      </c>
      <c r="H5" t="s">
        <v>29</v>
      </c>
      <c r="I5" t="s">
        <v>42</v>
      </c>
      <c r="J5" t="s">
        <v>58</v>
      </c>
      <c r="K5" t="s">
        <v>59</v>
      </c>
      <c r="L5" t="s">
        <v>60</v>
      </c>
      <c r="M5">
        <v>0.55000000000000004</v>
      </c>
      <c r="N5" t="s">
        <v>34</v>
      </c>
      <c r="O5" t="s">
        <v>61</v>
      </c>
      <c r="P5" t="s">
        <v>62</v>
      </c>
      <c r="Q5" t="s">
        <v>63</v>
      </c>
      <c r="R5">
        <v>80525</v>
      </c>
      <c r="S5" s="1">
        <v>42005</v>
      </c>
      <c r="T5" s="1">
        <v>42010</v>
      </c>
      <c r="U5">
        <v>-4793.0039999999999</v>
      </c>
      <c r="V5">
        <v>1</v>
      </c>
      <c r="W5">
        <v>2013.67</v>
      </c>
      <c r="X5">
        <v>89450</v>
      </c>
      <c r="Y5">
        <f>Data[[#This Row],[Unit Price]]-Data[[#This Row],[Discount]]</f>
        <v>2036.44</v>
      </c>
      <c r="Z5" t="str">
        <f>_xlfn.IFS(Data[[#This Row],[Region]]="Central","Chris",Data[[#This Row],[Region]]="East","Erin",Data[[#This Row],[Region]]="South","Sam",Data[[#This Row],[Region]]="West","William")</f>
        <v>William</v>
      </c>
    </row>
    <row r="6" spans="1:26" x14ac:dyDescent="0.3">
      <c r="A6">
        <v>3275</v>
      </c>
      <c r="B6" t="s">
        <v>64</v>
      </c>
      <c r="C6" t="s">
        <v>49</v>
      </c>
      <c r="D6">
        <v>0.04</v>
      </c>
      <c r="E6">
        <v>449.99</v>
      </c>
      <c r="F6">
        <v>24.49</v>
      </c>
      <c r="G6" t="s">
        <v>40</v>
      </c>
      <c r="H6" t="s">
        <v>29</v>
      </c>
      <c r="I6" t="s">
        <v>42</v>
      </c>
      <c r="J6" t="s">
        <v>65</v>
      </c>
      <c r="K6" t="s">
        <v>66</v>
      </c>
      <c r="L6" t="s">
        <v>67</v>
      </c>
      <c r="M6">
        <v>0.52</v>
      </c>
      <c r="N6" t="s">
        <v>34</v>
      </c>
      <c r="O6" t="s">
        <v>61</v>
      </c>
      <c r="P6" t="s">
        <v>68</v>
      </c>
      <c r="Q6" t="s">
        <v>69</v>
      </c>
      <c r="R6">
        <v>98273</v>
      </c>
      <c r="S6" s="1">
        <v>42005</v>
      </c>
      <c r="T6" s="1">
        <v>42009</v>
      </c>
      <c r="U6">
        <v>3576.8841000000002</v>
      </c>
      <c r="V6">
        <v>12</v>
      </c>
      <c r="W6">
        <v>5183.8900000000003</v>
      </c>
      <c r="X6">
        <v>86234</v>
      </c>
      <c r="Y6">
        <f>Data[[#This Row],[Unit Price]]-Data[[#This Row],[Discount]]</f>
        <v>449.95</v>
      </c>
      <c r="Z6" t="str">
        <f>_xlfn.IFS(Data[[#This Row],[Region]]="Central","Chris",Data[[#This Row],[Region]]="East","Erin",Data[[#This Row],[Region]]="South","Sam",Data[[#This Row],[Region]]="West","William")</f>
        <v>William</v>
      </c>
    </row>
    <row r="7" spans="1:26" x14ac:dyDescent="0.3">
      <c r="A7">
        <v>3275</v>
      </c>
      <c r="B7" t="s">
        <v>64</v>
      </c>
      <c r="C7" t="s">
        <v>49</v>
      </c>
      <c r="D7">
        <v>0.01</v>
      </c>
      <c r="E7">
        <v>5.84</v>
      </c>
      <c r="F7">
        <v>1.2</v>
      </c>
      <c r="G7" t="s">
        <v>40</v>
      </c>
      <c r="H7" t="s">
        <v>29</v>
      </c>
      <c r="I7" t="s">
        <v>50</v>
      </c>
      <c r="J7" t="s">
        <v>51</v>
      </c>
      <c r="K7" t="s">
        <v>52</v>
      </c>
      <c r="L7" t="s">
        <v>70</v>
      </c>
      <c r="M7">
        <v>0.55000000000000004</v>
      </c>
      <c r="N7" t="s">
        <v>34</v>
      </c>
      <c r="O7" t="s">
        <v>61</v>
      </c>
      <c r="P7" t="s">
        <v>68</v>
      </c>
      <c r="Q7" t="s">
        <v>69</v>
      </c>
      <c r="R7">
        <v>98273</v>
      </c>
      <c r="S7" s="1">
        <v>42005</v>
      </c>
      <c r="T7" s="1">
        <v>42014</v>
      </c>
      <c r="U7">
        <v>20.38</v>
      </c>
      <c r="V7">
        <v>6</v>
      </c>
      <c r="W7">
        <v>36.090000000000003</v>
      </c>
      <c r="X7">
        <v>86234</v>
      </c>
      <c r="Y7">
        <f>Data[[#This Row],[Unit Price]]-Data[[#This Row],[Discount]]</f>
        <v>5.83</v>
      </c>
      <c r="Z7" t="str">
        <f>_xlfn.IFS(Data[[#This Row],[Region]]="Central","Chris",Data[[#This Row],[Region]]="East","Erin",Data[[#This Row],[Region]]="South","Sam",Data[[#This Row],[Region]]="West","William")</f>
        <v>William</v>
      </c>
    </row>
    <row r="8" spans="1:26" x14ac:dyDescent="0.3">
      <c r="A8">
        <v>1910</v>
      </c>
      <c r="B8" t="s">
        <v>71</v>
      </c>
      <c r="C8" t="s">
        <v>72</v>
      </c>
      <c r="D8">
        <v>0.02</v>
      </c>
      <c r="E8">
        <v>29.17</v>
      </c>
      <c r="F8">
        <v>6.27</v>
      </c>
      <c r="G8" t="s">
        <v>40</v>
      </c>
      <c r="H8" t="s">
        <v>73</v>
      </c>
      <c r="I8" t="s">
        <v>50</v>
      </c>
      <c r="J8" t="s">
        <v>74</v>
      </c>
      <c r="K8" t="s">
        <v>75</v>
      </c>
      <c r="L8" t="s">
        <v>76</v>
      </c>
      <c r="M8">
        <v>0.37</v>
      </c>
      <c r="N8" t="s">
        <v>34</v>
      </c>
      <c r="O8" t="s">
        <v>35</v>
      </c>
      <c r="P8" t="s">
        <v>77</v>
      </c>
      <c r="Q8" t="s">
        <v>78</v>
      </c>
      <c r="R8">
        <v>30269</v>
      </c>
      <c r="S8" s="1">
        <v>42005</v>
      </c>
      <c r="T8" s="1">
        <v>42006</v>
      </c>
      <c r="U8">
        <v>36.905999999999999</v>
      </c>
      <c r="V8">
        <v>2</v>
      </c>
      <c r="W8">
        <v>63.32</v>
      </c>
      <c r="X8">
        <v>91371</v>
      </c>
      <c r="Y8">
        <f>Data[[#This Row],[Unit Price]]-Data[[#This Row],[Discount]]</f>
        <v>29.150000000000002</v>
      </c>
      <c r="Z8" t="str">
        <f>_xlfn.IFS(Data[[#This Row],[Region]]="Central","Chris",Data[[#This Row],[Region]]="East","Erin",Data[[#This Row],[Region]]="South","Sam",Data[[#This Row],[Region]]="West","William")</f>
        <v>Sam</v>
      </c>
    </row>
    <row r="9" spans="1:26" x14ac:dyDescent="0.3">
      <c r="A9">
        <v>674</v>
      </c>
      <c r="B9" t="s">
        <v>79</v>
      </c>
      <c r="C9" t="s">
        <v>27</v>
      </c>
      <c r="D9">
        <v>0.06</v>
      </c>
      <c r="E9">
        <v>161.55000000000001</v>
      </c>
      <c r="F9">
        <v>19.989999999999998</v>
      </c>
      <c r="G9" t="s">
        <v>40</v>
      </c>
      <c r="H9" t="s">
        <v>29</v>
      </c>
      <c r="I9" t="s">
        <v>50</v>
      </c>
      <c r="J9" t="s">
        <v>80</v>
      </c>
      <c r="K9" t="s">
        <v>75</v>
      </c>
      <c r="L9" t="s">
        <v>81</v>
      </c>
      <c r="M9">
        <v>0.66</v>
      </c>
      <c r="N9" t="s">
        <v>34</v>
      </c>
      <c r="O9" t="s">
        <v>54</v>
      </c>
      <c r="P9" t="s">
        <v>82</v>
      </c>
      <c r="Q9" t="s">
        <v>83</v>
      </c>
      <c r="R9">
        <v>64133</v>
      </c>
      <c r="S9" s="1">
        <v>42006</v>
      </c>
      <c r="T9" s="1">
        <v>42007</v>
      </c>
      <c r="U9">
        <v>-7.58</v>
      </c>
      <c r="V9">
        <v>3</v>
      </c>
      <c r="W9">
        <v>485.01</v>
      </c>
      <c r="X9">
        <v>88174</v>
      </c>
      <c r="Y9">
        <f>Data[[#This Row],[Unit Price]]-Data[[#This Row],[Discount]]</f>
        <v>161.49</v>
      </c>
      <c r="Z9" t="str">
        <f>_xlfn.IFS(Data[[#This Row],[Region]]="Central","Chris",Data[[#This Row],[Region]]="East","Erin",Data[[#This Row],[Region]]="South","Sam",Data[[#This Row],[Region]]="West","William")</f>
        <v>Chris</v>
      </c>
    </row>
    <row r="10" spans="1:26" x14ac:dyDescent="0.3">
      <c r="A10">
        <v>950</v>
      </c>
      <c r="B10" t="s">
        <v>84</v>
      </c>
      <c r="C10" t="s">
        <v>27</v>
      </c>
      <c r="D10">
        <v>0.06</v>
      </c>
      <c r="E10">
        <v>40.98</v>
      </c>
      <c r="F10">
        <v>2.99</v>
      </c>
      <c r="G10" t="s">
        <v>40</v>
      </c>
      <c r="H10" t="s">
        <v>41</v>
      </c>
      <c r="I10" t="s">
        <v>50</v>
      </c>
      <c r="J10" t="s">
        <v>74</v>
      </c>
      <c r="K10" t="s">
        <v>75</v>
      </c>
      <c r="L10" t="s">
        <v>85</v>
      </c>
      <c r="M10">
        <v>0.36</v>
      </c>
      <c r="N10" t="s">
        <v>34</v>
      </c>
      <c r="O10" t="s">
        <v>54</v>
      </c>
      <c r="P10" t="s">
        <v>86</v>
      </c>
      <c r="Q10" t="s">
        <v>87</v>
      </c>
      <c r="R10">
        <v>55372</v>
      </c>
      <c r="S10" s="1">
        <v>42006</v>
      </c>
      <c r="T10" s="1">
        <v>42008</v>
      </c>
      <c r="U10">
        <v>-14.801880000000001</v>
      </c>
      <c r="V10">
        <v>1</v>
      </c>
      <c r="W10">
        <v>41.6</v>
      </c>
      <c r="X10">
        <v>89083</v>
      </c>
      <c r="Y10">
        <f>Data[[#This Row],[Unit Price]]-Data[[#This Row],[Discount]]</f>
        <v>40.919999999999995</v>
      </c>
      <c r="Z10" t="str">
        <f>_xlfn.IFS(Data[[#This Row],[Region]]="Central","Chris",Data[[#This Row],[Region]]="East","Erin",Data[[#This Row],[Region]]="South","Sam",Data[[#This Row],[Region]]="West","William")</f>
        <v>Chris</v>
      </c>
    </row>
    <row r="11" spans="1:26" x14ac:dyDescent="0.3">
      <c r="A11">
        <v>1155</v>
      </c>
      <c r="B11" t="s">
        <v>88</v>
      </c>
      <c r="C11" t="s">
        <v>27</v>
      </c>
      <c r="D11">
        <v>0.09</v>
      </c>
      <c r="E11">
        <v>9.11</v>
      </c>
      <c r="F11">
        <v>2.15</v>
      </c>
      <c r="G11" t="s">
        <v>89</v>
      </c>
      <c r="H11" t="s">
        <v>41</v>
      </c>
      <c r="I11" t="s">
        <v>50</v>
      </c>
      <c r="J11" t="s">
        <v>90</v>
      </c>
      <c r="K11" t="s">
        <v>52</v>
      </c>
      <c r="L11" t="s">
        <v>91</v>
      </c>
      <c r="M11">
        <v>0.4</v>
      </c>
      <c r="N11" t="s">
        <v>34</v>
      </c>
      <c r="O11" t="s">
        <v>61</v>
      </c>
      <c r="P11" t="s">
        <v>92</v>
      </c>
      <c r="Q11" t="s">
        <v>93</v>
      </c>
      <c r="R11">
        <v>90640</v>
      </c>
      <c r="S11" s="1">
        <v>42006</v>
      </c>
      <c r="T11" s="1">
        <v>42008</v>
      </c>
      <c r="U11">
        <v>20.299600000000002</v>
      </c>
      <c r="V11">
        <v>4</v>
      </c>
      <c r="W11">
        <v>34.409999999999997</v>
      </c>
      <c r="X11">
        <v>90853</v>
      </c>
      <c r="Y11">
        <f>Data[[#This Row],[Unit Price]]-Data[[#This Row],[Discount]]</f>
        <v>9.02</v>
      </c>
      <c r="Z11" t="str">
        <f>_xlfn.IFS(Data[[#This Row],[Region]]="Central","Chris",Data[[#This Row],[Region]]="East","Erin",Data[[#This Row],[Region]]="South","Sam",Data[[#This Row],[Region]]="West","William")</f>
        <v>William</v>
      </c>
    </row>
    <row r="12" spans="1:26" x14ac:dyDescent="0.3">
      <c r="A12">
        <v>1155</v>
      </c>
      <c r="B12" t="s">
        <v>88</v>
      </c>
      <c r="C12" t="s">
        <v>27</v>
      </c>
      <c r="D12">
        <v>0.08</v>
      </c>
      <c r="E12">
        <v>15.04</v>
      </c>
      <c r="F12">
        <v>1.97</v>
      </c>
      <c r="G12" t="s">
        <v>40</v>
      </c>
      <c r="H12" t="s">
        <v>41</v>
      </c>
      <c r="I12" t="s">
        <v>50</v>
      </c>
      <c r="J12" t="s">
        <v>90</v>
      </c>
      <c r="K12" t="s">
        <v>52</v>
      </c>
      <c r="L12" t="s">
        <v>94</v>
      </c>
      <c r="M12">
        <v>0.39</v>
      </c>
      <c r="N12" t="s">
        <v>34</v>
      </c>
      <c r="O12" t="s">
        <v>61</v>
      </c>
      <c r="P12" t="s">
        <v>92</v>
      </c>
      <c r="Q12" t="s">
        <v>93</v>
      </c>
      <c r="R12">
        <v>90640</v>
      </c>
      <c r="S12" s="1">
        <v>42006</v>
      </c>
      <c r="T12" s="1">
        <v>42006</v>
      </c>
      <c r="U12">
        <v>108.5163</v>
      </c>
      <c r="V12">
        <v>11</v>
      </c>
      <c r="W12">
        <v>157.27000000000001</v>
      </c>
      <c r="X12">
        <v>90853</v>
      </c>
      <c r="Y12">
        <f>Data[[#This Row],[Unit Price]]-Data[[#This Row],[Discount]]</f>
        <v>14.959999999999999</v>
      </c>
      <c r="Z12" t="str">
        <f>_xlfn.IFS(Data[[#This Row],[Region]]="Central","Chris",Data[[#This Row],[Region]]="East","Erin",Data[[#This Row],[Region]]="South","Sam",Data[[#This Row],[Region]]="West","William")</f>
        <v>William</v>
      </c>
    </row>
    <row r="13" spans="1:26" x14ac:dyDescent="0.3">
      <c r="A13">
        <v>2256</v>
      </c>
      <c r="B13" t="s">
        <v>95</v>
      </c>
      <c r="C13" t="s">
        <v>27</v>
      </c>
      <c r="D13">
        <v>7.0000000000000007E-2</v>
      </c>
      <c r="E13">
        <v>60.97</v>
      </c>
      <c r="F13">
        <v>4.5</v>
      </c>
      <c r="G13" t="s">
        <v>89</v>
      </c>
      <c r="H13" t="s">
        <v>96</v>
      </c>
      <c r="I13" t="s">
        <v>50</v>
      </c>
      <c r="J13" t="s">
        <v>97</v>
      </c>
      <c r="K13" t="s">
        <v>75</v>
      </c>
      <c r="L13" t="s">
        <v>98</v>
      </c>
      <c r="M13">
        <v>0.56000000000000005</v>
      </c>
      <c r="N13" t="s">
        <v>34</v>
      </c>
      <c r="O13" t="s">
        <v>35</v>
      </c>
      <c r="P13" t="s">
        <v>99</v>
      </c>
      <c r="Q13" t="s">
        <v>100</v>
      </c>
      <c r="R13">
        <v>28560</v>
      </c>
      <c r="S13" s="1">
        <v>42006</v>
      </c>
      <c r="T13" s="1">
        <v>42008</v>
      </c>
      <c r="U13">
        <v>-42.588000000000001</v>
      </c>
      <c r="V13">
        <v>6</v>
      </c>
      <c r="W13">
        <v>361.72</v>
      </c>
      <c r="X13">
        <v>87963</v>
      </c>
      <c r="Y13">
        <f>Data[[#This Row],[Unit Price]]-Data[[#This Row],[Discount]]</f>
        <v>60.9</v>
      </c>
      <c r="Z13" t="str">
        <f>_xlfn.IFS(Data[[#This Row],[Region]]="Central","Chris",Data[[#This Row],[Region]]="East","Erin",Data[[#This Row],[Region]]="South","Sam",Data[[#This Row],[Region]]="West","William")</f>
        <v>Sam</v>
      </c>
    </row>
    <row r="14" spans="1:26" x14ac:dyDescent="0.3">
      <c r="A14">
        <v>949</v>
      </c>
      <c r="B14" t="s">
        <v>101</v>
      </c>
      <c r="C14" t="s">
        <v>27</v>
      </c>
      <c r="D14">
        <v>0.06</v>
      </c>
      <c r="E14">
        <v>40.98</v>
      </c>
      <c r="F14">
        <v>2.99</v>
      </c>
      <c r="G14" t="s">
        <v>40</v>
      </c>
      <c r="H14" t="s">
        <v>41</v>
      </c>
      <c r="I14" t="s">
        <v>50</v>
      </c>
      <c r="J14" t="s">
        <v>74</v>
      </c>
      <c r="K14" t="s">
        <v>75</v>
      </c>
      <c r="L14" t="s">
        <v>85</v>
      </c>
      <c r="M14">
        <v>0.36</v>
      </c>
      <c r="N14" t="s">
        <v>34</v>
      </c>
      <c r="O14" t="s">
        <v>61</v>
      </c>
      <c r="P14" t="s">
        <v>92</v>
      </c>
      <c r="Q14" t="s">
        <v>102</v>
      </c>
      <c r="R14">
        <v>90049</v>
      </c>
      <c r="S14" s="1">
        <v>42006</v>
      </c>
      <c r="T14" s="1">
        <v>42008</v>
      </c>
      <c r="U14">
        <v>-19.0992</v>
      </c>
      <c r="V14">
        <v>3</v>
      </c>
      <c r="W14">
        <v>124.81</v>
      </c>
      <c r="X14">
        <v>9285</v>
      </c>
      <c r="Y14">
        <f>Data[[#This Row],[Unit Price]]-Data[[#This Row],[Discount]]</f>
        <v>40.919999999999995</v>
      </c>
      <c r="Z14" t="str">
        <f>_xlfn.IFS(Data[[#This Row],[Region]]="Central","Chris",Data[[#This Row],[Region]]="East","Erin",Data[[#This Row],[Region]]="South","Sam",Data[[#This Row],[Region]]="West","William")</f>
        <v>William</v>
      </c>
    </row>
    <row r="15" spans="1:26" x14ac:dyDescent="0.3">
      <c r="A15">
        <v>1136</v>
      </c>
      <c r="B15" t="s">
        <v>103</v>
      </c>
      <c r="C15" t="s">
        <v>39</v>
      </c>
      <c r="D15">
        <v>0.09</v>
      </c>
      <c r="E15">
        <v>270.97000000000003</v>
      </c>
      <c r="F15">
        <v>28.06</v>
      </c>
      <c r="G15" t="s">
        <v>28</v>
      </c>
      <c r="H15" t="s">
        <v>41</v>
      </c>
      <c r="I15" t="s">
        <v>42</v>
      </c>
      <c r="J15" t="s">
        <v>58</v>
      </c>
      <c r="K15" t="s">
        <v>59</v>
      </c>
      <c r="L15" t="s">
        <v>104</v>
      </c>
      <c r="M15">
        <v>0.56000000000000005</v>
      </c>
      <c r="N15" t="s">
        <v>34</v>
      </c>
      <c r="O15" t="s">
        <v>54</v>
      </c>
      <c r="P15" t="s">
        <v>105</v>
      </c>
      <c r="Q15" t="s">
        <v>106</v>
      </c>
      <c r="R15">
        <v>60188</v>
      </c>
      <c r="S15" s="1">
        <v>42006</v>
      </c>
      <c r="T15" s="1">
        <v>42008</v>
      </c>
      <c r="U15">
        <v>2660.1432</v>
      </c>
      <c r="V15">
        <v>15</v>
      </c>
      <c r="W15">
        <v>3855.28</v>
      </c>
      <c r="X15">
        <v>87940</v>
      </c>
      <c r="Y15">
        <f>Data[[#This Row],[Unit Price]]-Data[[#This Row],[Discount]]</f>
        <v>270.88000000000005</v>
      </c>
      <c r="Z15" t="str">
        <f>_xlfn.IFS(Data[[#This Row],[Region]]="Central","Chris",Data[[#This Row],[Region]]="East","Erin",Data[[#This Row],[Region]]="South","Sam",Data[[#This Row],[Region]]="West","William")</f>
        <v>Chris</v>
      </c>
    </row>
    <row r="16" spans="1:26" x14ac:dyDescent="0.3">
      <c r="A16">
        <v>67</v>
      </c>
      <c r="B16" t="s">
        <v>107</v>
      </c>
      <c r="C16" t="s">
        <v>49</v>
      </c>
      <c r="D16">
        <v>0.05</v>
      </c>
      <c r="E16">
        <v>155.06</v>
      </c>
      <c r="F16">
        <v>7.07</v>
      </c>
      <c r="G16" t="s">
        <v>40</v>
      </c>
      <c r="H16" t="s">
        <v>96</v>
      </c>
      <c r="I16" t="s">
        <v>50</v>
      </c>
      <c r="J16" t="s">
        <v>80</v>
      </c>
      <c r="K16" t="s">
        <v>75</v>
      </c>
      <c r="L16" t="s">
        <v>108</v>
      </c>
      <c r="M16">
        <v>0.59</v>
      </c>
      <c r="N16" t="s">
        <v>34</v>
      </c>
      <c r="O16" t="s">
        <v>61</v>
      </c>
      <c r="P16" t="s">
        <v>92</v>
      </c>
      <c r="Q16" t="s">
        <v>109</v>
      </c>
      <c r="R16">
        <v>94559</v>
      </c>
      <c r="S16" s="1">
        <v>42006</v>
      </c>
      <c r="T16" s="1">
        <v>42013</v>
      </c>
      <c r="U16">
        <v>845.66399999999999</v>
      </c>
      <c r="V16">
        <v>8</v>
      </c>
      <c r="W16">
        <v>1225.5999999999999</v>
      </c>
      <c r="X16">
        <v>87946</v>
      </c>
      <c r="Y16">
        <f>Data[[#This Row],[Unit Price]]-Data[[#This Row],[Discount]]</f>
        <v>155.01</v>
      </c>
      <c r="Z16" t="str">
        <f>_xlfn.IFS(Data[[#This Row],[Region]]="Central","Chris",Data[[#This Row],[Region]]="East","Erin",Data[[#This Row],[Region]]="South","Sam",Data[[#This Row],[Region]]="West","William")</f>
        <v>William</v>
      </c>
    </row>
    <row r="17" spans="1:26" x14ac:dyDescent="0.3">
      <c r="A17">
        <v>68</v>
      </c>
      <c r="B17" t="s">
        <v>110</v>
      </c>
      <c r="C17" t="s">
        <v>49</v>
      </c>
      <c r="D17">
        <v>0</v>
      </c>
      <c r="E17">
        <v>291.73</v>
      </c>
      <c r="F17">
        <v>48.8</v>
      </c>
      <c r="G17" t="s">
        <v>28</v>
      </c>
      <c r="H17" t="s">
        <v>96</v>
      </c>
      <c r="I17" t="s">
        <v>30</v>
      </c>
      <c r="J17" t="s">
        <v>111</v>
      </c>
      <c r="K17" t="s">
        <v>59</v>
      </c>
      <c r="L17" t="s">
        <v>112</v>
      </c>
      <c r="M17">
        <v>0.56000000000000005</v>
      </c>
      <c r="N17" t="s">
        <v>34</v>
      </c>
      <c r="O17" t="s">
        <v>113</v>
      </c>
      <c r="P17" t="s">
        <v>114</v>
      </c>
      <c r="Q17" t="s">
        <v>115</v>
      </c>
      <c r="R17">
        <v>10177</v>
      </c>
      <c r="S17" s="1">
        <v>42006</v>
      </c>
      <c r="T17" s="1">
        <v>42006</v>
      </c>
      <c r="U17">
        <v>-308.928</v>
      </c>
      <c r="V17">
        <v>4</v>
      </c>
      <c r="W17">
        <v>1239.06</v>
      </c>
      <c r="X17">
        <v>37537</v>
      </c>
      <c r="Y17">
        <f>Data[[#This Row],[Unit Price]]-Data[[#This Row],[Discount]]</f>
        <v>291.73</v>
      </c>
      <c r="Z17" t="str">
        <f>_xlfn.IFS(Data[[#This Row],[Region]]="Central","Chris",Data[[#This Row],[Region]]="East","Erin",Data[[#This Row],[Region]]="South","Sam",Data[[#This Row],[Region]]="West","William")</f>
        <v>Erin</v>
      </c>
    </row>
    <row r="18" spans="1:26" x14ac:dyDescent="0.3">
      <c r="A18">
        <v>68</v>
      </c>
      <c r="B18" t="s">
        <v>110</v>
      </c>
      <c r="C18" t="s">
        <v>49</v>
      </c>
      <c r="D18">
        <v>7.0000000000000007E-2</v>
      </c>
      <c r="E18">
        <v>100.98</v>
      </c>
      <c r="F18">
        <v>45</v>
      </c>
      <c r="G18" t="s">
        <v>28</v>
      </c>
      <c r="H18" t="s">
        <v>96</v>
      </c>
      <c r="I18" t="s">
        <v>30</v>
      </c>
      <c r="J18" t="s">
        <v>111</v>
      </c>
      <c r="K18" t="s">
        <v>59</v>
      </c>
      <c r="L18" t="s">
        <v>116</v>
      </c>
      <c r="M18">
        <v>0.69</v>
      </c>
      <c r="N18" t="s">
        <v>34</v>
      </c>
      <c r="O18" t="s">
        <v>113</v>
      </c>
      <c r="P18" t="s">
        <v>114</v>
      </c>
      <c r="Q18" t="s">
        <v>115</v>
      </c>
      <c r="R18">
        <v>10177</v>
      </c>
      <c r="S18" s="1">
        <v>42006</v>
      </c>
      <c r="T18" s="1">
        <v>42008</v>
      </c>
      <c r="U18">
        <v>-1679.76</v>
      </c>
      <c r="V18">
        <v>43</v>
      </c>
      <c r="W18">
        <v>4083.19</v>
      </c>
      <c r="X18">
        <v>37537</v>
      </c>
      <c r="Y18">
        <f>Data[[#This Row],[Unit Price]]-Data[[#This Row],[Discount]]</f>
        <v>100.91000000000001</v>
      </c>
      <c r="Z18" t="str">
        <f>_xlfn.IFS(Data[[#This Row],[Region]]="Central","Chris",Data[[#This Row],[Region]]="East","Erin",Data[[#This Row],[Region]]="South","Sam",Data[[#This Row],[Region]]="West","William")</f>
        <v>Erin</v>
      </c>
    </row>
    <row r="19" spans="1:26" x14ac:dyDescent="0.3">
      <c r="A19">
        <v>68</v>
      </c>
      <c r="B19" t="s">
        <v>110</v>
      </c>
      <c r="C19" t="s">
        <v>49</v>
      </c>
      <c r="D19">
        <v>0.05</v>
      </c>
      <c r="E19">
        <v>155.06</v>
      </c>
      <c r="F19">
        <v>7.07</v>
      </c>
      <c r="G19" t="s">
        <v>40</v>
      </c>
      <c r="H19" t="s">
        <v>96</v>
      </c>
      <c r="I19" t="s">
        <v>50</v>
      </c>
      <c r="J19" t="s">
        <v>80</v>
      </c>
      <c r="K19" t="s">
        <v>75</v>
      </c>
      <c r="L19" t="s">
        <v>108</v>
      </c>
      <c r="M19">
        <v>0.59</v>
      </c>
      <c r="N19" t="s">
        <v>34</v>
      </c>
      <c r="O19" t="s">
        <v>113</v>
      </c>
      <c r="P19" t="s">
        <v>114</v>
      </c>
      <c r="Q19" t="s">
        <v>115</v>
      </c>
      <c r="R19">
        <v>10177</v>
      </c>
      <c r="S19" s="1">
        <v>42006</v>
      </c>
      <c r="T19" s="1">
        <v>42013</v>
      </c>
      <c r="U19">
        <v>575.39599999999996</v>
      </c>
      <c r="V19">
        <v>32</v>
      </c>
      <c r="W19">
        <v>4902.38</v>
      </c>
      <c r="X19">
        <v>37537</v>
      </c>
      <c r="Y19">
        <f>Data[[#This Row],[Unit Price]]-Data[[#This Row],[Discount]]</f>
        <v>155.01</v>
      </c>
      <c r="Z19" t="str">
        <f>_xlfn.IFS(Data[[#This Row],[Region]]="Central","Chris",Data[[#This Row],[Region]]="East","Erin",Data[[#This Row],[Region]]="South","Sam",Data[[#This Row],[Region]]="West","William")</f>
        <v>Erin</v>
      </c>
    </row>
    <row r="20" spans="1:26" x14ac:dyDescent="0.3">
      <c r="A20">
        <v>164</v>
      </c>
      <c r="B20" t="s">
        <v>117</v>
      </c>
      <c r="C20" t="s">
        <v>118</v>
      </c>
      <c r="D20">
        <v>0.05</v>
      </c>
      <c r="E20">
        <v>100.98</v>
      </c>
      <c r="F20">
        <v>35.840000000000003</v>
      </c>
      <c r="G20" t="s">
        <v>28</v>
      </c>
      <c r="H20" t="s">
        <v>73</v>
      </c>
      <c r="I20" t="s">
        <v>30</v>
      </c>
      <c r="J20" t="s">
        <v>119</v>
      </c>
      <c r="K20" t="s">
        <v>32</v>
      </c>
      <c r="L20" t="s">
        <v>120</v>
      </c>
      <c r="M20">
        <v>0.62</v>
      </c>
      <c r="N20" t="s">
        <v>34</v>
      </c>
      <c r="O20" t="s">
        <v>61</v>
      </c>
      <c r="P20" t="s">
        <v>68</v>
      </c>
      <c r="Q20" t="s">
        <v>121</v>
      </c>
      <c r="R20">
        <v>99352</v>
      </c>
      <c r="S20" s="1">
        <v>42006</v>
      </c>
      <c r="T20" s="1">
        <v>42008</v>
      </c>
      <c r="U20">
        <v>-111.4</v>
      </c>
      <c r="V20">
        <v>7</v>
      </c>
      <c r="W20">
        <v>715.55</v>
      </c>
      <c r="X20">
        <v>89961</v>
      </c>
      <c r="Y20">
        <f>Data[[#This Row],[Unit Price]]-Data[[#This Row],[Discount]]</f>
        <v>100.93</v>
      </c>
      <c r="Z20" t="str">
        <f>_xlfn.IFS(Data[[#This Row],[Region]]="Central","Chris",Data[[#This Row],[Region]]="East","Erin",Data[[#This Row],[Region]]="South","Sam",Data[[#This Row],[Region]]="West","William")</f>
        <v>William</v>
      </c>
    </row>
    <row r="21" spans="1:26" x14ac:dyDescent="0.3">
      <c r="A21">
        <v>164</v>
      </c>
      <c r="B21" t="s">
        <v>117</v>
      </c>
      <c r="C21" t="s">
        <v>118</v>
      </c>
      <c r="D21">
        <v>0.02</v>
      </c>
      <c r="E21">
        <v>4.9800000000000004</v>
      </c>
      <c r="F21">
        <v>5.49</v>
      </c>
      <c r="G21" t="s">
        <v>40</v>
      </c>
      <c r="H21" t="s">
        <v>73</v>
      </c>
      <c r="I21" t="s">
        <v>50</v>
      </c>
      <c r="J21" t="s">
        <v>90</v>
      </c>
      <c r="K21" t="s">
        <v>75</v>
      </c>
      <c r="L21" t="s">
        <v>122</v>
      </c>
      <c r="M21">
        <v>0.38</v>
      </c>
      <c r="N21" t="s">
        <v>34</v>
      </c>
      <c r="O21" t="s">
        <v>61</v>
      </c>
      <c r="P21" t="s">
        <v>68</v>
      </c>
      <c r="Q21" t="s">
        <v>121</v>
      </c>
      <c r="R21">
        <v>99352</v>
      </c>
      <c r="S21" s="1">
        <v>42006</v>
      </c>
      <c r="T21" s="1">
        <v>42007</v>
      </c>
      <c r="U21">
        <v>-77.03</v>
      </c>
      <c r="V21">
        <v>9</v>
      </c>
      <c r="W21">
        <v>45.63</v>
      </c>
      <c r="X21">
        <v>89961</v>
      </c>
      <c r="Y21">
        <f>Data[[#This Row],[Unit Price]]-Data[[#This Row],[Discount]]</f>
        <v>4.9600000000000009</v>
      </c>
      <c r="Z21" t="str">
        <f>_xlfn.IFS(Data[[#This Row],[Region]]="Central","Chris",Data[[#This Row],[Region]]="East","Erin",Data[[#This Row],[Region]]="South","Sam",Data[[#This Row],[Region]]="West","William")</f>
        <v>William</v>
      </c>
    </row>
    <row r="22" spans="1:26" x14ac:dyDescent="0.3">
      <c r="A22">
        <v>258</v>
      </c>
      <c r="B22" t="s">
        <v>123</v>
      </c>
      <c r="C22" t="s">
        <v>118</v>
      </c>
      <c r="D22">
        <v>0.05</v>
      </c>
      <c r="E22">
        <v>17.48</v>
      </c>
      <c r="F22">
        <v>1.99</v>
      </c>
      <c r="G22" t="s">
        <v>40</v>
      </c>
      <c r="H22" t="s">
        <v>41</v>
      </c>
      <c r="I22" t="s">
        <v>42</v>
      </c>
      <c r="J22" t="s">
        <v>43</v>
      </c>
      <c r="K22" t="s">
        <v>44</v>
      </c>
      <c r="L22" t="s">
        <v>124</v>
      </c>
      <c r="M22">
        <v>0.45</v>
      </c>
      <c r="N22" t="s">
        <v>34</v>
      </c>
      <c r="O22" t="s">
        <v>35</v>
      </c>
      <c r="P22" t="s">
        <v>125</v>
      </c>
      <c r="Q22" t="s">
        <v>126</v>
      </c>
      <c r="R22">
        <v>33772</v>
      </c>
      <c r="S22" s="1">
        <v>42006</v>
      </c>
      <c r="T22" s="1">
        <v>42008</v>
      </c>
      <c r="U22">
        <v>-127.008</v>
      </c>
      <c r="V22">
        <v>3</v>
      </c>
      <c r="W22">
        <v>52.47</v>
      </c>
      <c r="X22">
        <v>85858</v>
      </c>
      <c r="Y22">
        <f>Data[[#This Row],[Unit Price]]-Data[[#This Row],[Discount]]</f>
        <v>17.43</v>
      </c>
      <c r="Z22" t="str">
        <f>_xlfn.IFS(Data[[#This Row],[Region]]="Central","Chris",Data[[#This Row],[Region]]="East","Erin",Data[[#This Row],[Region]]="South","Sam",Data[[#This Row],[Region]]="West","William")</f>
        <v>Sam</v>
      </c>
    </row>
    <row r="23" spans="1:26" x14ac:dyDescent="0.3">
      <c r="A23">
        <v>349</v>
      </c>
      <c r="B23" t="s">
        <v>127</v>
      </c>
      <c r="C23" t="s">
        <v>118</v>
      </c>
      <c r="D23">
        <v>0.04</v>
      </c>
      <c r="E23">
        <v>99.23</v>
      </c>
      <c r="F23">
        <v>8.99</v>
      </c>
      <c r="G23" t="s">
        <v>40</v>
      </c>
      <c r="H23" t="s">
        <v>73</v>
      </c>
      <c r="I23" t="s">
        <v>30</v>
      </c>
      <c r="J23" t="s">
        <v>128</v>
      </c>
      <c r="K23" t="s">
        <v>44</v>
      </c>
      <c r="L23" t="s">
        <v>129</v>
      </c>
      <c r="M23">
        <v>0.35</v>
      </c>
      <c r="N23" t="s">
        <v>34</v>
      </c>
      <c r="O23" t="s">
        <v>35</v>
      </c>
      <c r="P23" t="s">
        <v>125</v>
      </c>
      <c r="Q23" t="s">
        <v>130</v>
      </c>
      <c r="R23">
        <v>33132</v>
      </c>
      <c r="S23" s="1">
        <v>42006</v>
      </c>
      <c r="T23" s="1">
        <v>42008</v>
      </c>
      <c r="U23">
        <v>1916.6757</v>
      </c>
      <c r="V23">
        <v>54</v>
      </c>
      <c r="W23">
        <v>5555.6</v>
      </c>
      <c r="X23">
        <v>11527</v>
      </c>
      <c r="Y23">
        <f>Data[[#This Row],[Unit Price]]-Data[[#This Row],[Discount]]</f>
        <v>99.19</v>
      </c>
      <c r="Z23" t="str">
        <f>_xlfn.IFS(Data[[#This Row],[Region]]="Central","Chris",Data[[#This Row],[Region]]="East","Erin",Data[[#This Row],[Region]]="South","Sam",Data[[#This Row],[Region]]="West","William")</f>
        <v>Sam</v>
      </c>
    </row>
    <row r="24" spans="1:26" x14ac:dyDescent="0.3">
      <c r="A24">
        <v>351</v>
      </c>
      <c r="B24" t="s">
        <v>131</v>
      </c>
      <c r="C24" t="s">
        <v>118</v>
      </c>
      <c r="D24">
        <v>0.04</v>
      </c>
      <c r="E24">
        <v>99.23</v>
      </c>
      <c r="F24">
        <v>8.99</v>
      </c>
      <c r="G24" t="s">
        <v>40</v>
      </c>
      <c r="H24" t="s">
        <v>73</v>
      </c>
      <c r="I24" t="s">
        <v>30</v>
      </c>
      <c r="J24" t="s">
        <v>128</v>
      </c>
      <c r="K24" t="s">
        <v>44</v>
      </c>
      <c r="L24" t="s">
        <v>129</v>
      </c>
      <c r="M24">
        <v>0.35</v>
      </c>
      <c r="N24" t="s">
        <v>34</v>
      </c>
      <c r="O24" t="s">
        <v>113</v>
      </c>
      <c r="P24" t="s">
        <v>114</v>
      </c>
      <c r="Q24" t="s">
        <v>132</v>
      </c>
      <c r="R24">
        <v>13601</v>
      </c>
      <c r="S24" s="1">
        <v>42006</v>
      </c>
      <c r="T24" s="1">
        <v>42008</v>
      </c>
      <c r="U24">
        <v>993.83460000000002</v>
      </c>
      <c r="V24">
        <v>14</v>
      </c>
      <c r="W24">
        <v>1440.34</v>
      </c>
      <c r="X24">
        <v>88686</v>
      </c>
      <c r="Y24">
        <f>Data[[#This Row],[Unit Price]]-Data[[#This Row],[Discount]]</f>
        <v>99.19</v>
      </c>
      <c r="Z24" t="str">
        <f>_xlfn.IFS(Data[[#This Row],[Region]]="Central","Chris",Data[[#This Row],[Region]]="East","Erin",Data[[#This Row],[Region]]="South","Sam",Data[[#This Row],[Region]]="West","William")</f>
        <v>Erin</v>
      </c>
    </row>
    <row r="25" spans="1:26" x14ac:dyDescent="0.3">
      <c r="A25">
        <v>388</v>
      </c>
      <c r="B25" t="s">
        <v>133</v>
      </c>
      <c r="C25" t="s">
        <v>27</v>
      </c>
      <c r="D25">
        <v>0.03</v>
      </c>
      <c r="E25">
        <v>5.28</v>
      </c>
      <c r="F25">
        <v>5.66</v>
      </c>
      <c r="G25" t="s">
        <v>40</v>
      </c>
      <c r="H25" t="s">
        <v>96</v>
      </c>
      <c r="I25" t="s">
        <v>50</v>
      </c>
      <c r="J25" t="s">
        <v>90</v>
      </c>
      <c r="K25" t="s">
        <v>75</v>
      </c>
      <c r="L25" t="s">
        <v>134</v>
      </c>
      <c r="M25">
        <v>0.4</v>
      </c>
      <c r="N25" t="s">
        <v>34</v>
      </c>
      <c r="O25" t="s">
        <v>54</v>
      </c>
      <c r="P25" t="s">
        <v>135</v>
      </c>
      <c r="Q25" t="s">
        <v>136</v>
      </c>
      <c r="R25">
        <v>68847</v>
      </c>
      <c r="S25" s="1">
        <v>42007</v>
      </c>
      <c r="T25" s="1">
        <v>42009</v>
      </c>
      <c r="U25">
        <v>-51.559199999999997</v>
      </c>
      <c r="V25">
        <v>4</v>
      </c>
      <c r="W25">
        <v>22.82</v>
      </c>
      <c r="X25">
        <v>90337</v>
      </c>
      <c r="Y25">
        <f>Data[[#This Row],[Unit Price]]-Data[[#This Row],[Discount]]</f>
        <v>5.25</v>
      </c>
      <c r="Z25" t="str">
        <f>_xlfn.IFS(Data[[#This Row],[Region]]="Central","Chris",Data[[#This Row],[Region]]="East","Erin",Data[[#This Row],[Region]]="South","Sam",Data[[#This Row],[Region]]="West","William")</f>
        <v>Chris</v>
      </c>
    </row>
    <row r="26" spans="1:26" x14ac:dyDescent="0.3">
      <c r="A26">
        <v>388</v>
      </c>
      <c r="B26" t="s">
        <v>133</v>
      </c>
      <c r="C26" t="s">
        <v>27</v>
      </c>
      <c r="D26">
        <v>0.01</v>
      </c>
      <c r="E26">
        <v>110.99</v>
      </c>
      <c r="F26">
        <v>2.5</v>
      </c>
      <c r="G26" t="s">
        <v>40</v>
      </c>
      <c r="H26" t="s">
        <v>96</v>
      </c>
      <c r="I26" t="s">
        <v>42</v>
      </c>
      <c r="J26" t="s">
        <v>137</v>
      </c>
      <c r="K26" t="s">
        <v>75</v>
      </c>
      <c r="L26" t="s">
        <v>138</v>
      </c>
      <c r="M26">
        <v>0.56999999999999995</v>
      </c>
      <c r="N26" t="s">
        <v>34</v>
      </c>
      <c r="O26" t="s">
        <v>54</v>
      </c>
      <c r="P26" t="s">
        <v>135</v>
      </c>
      <c r="Q26" t="s">
        <v>136</v>
      </c>
      <c r="R26">
        <v>68847</v>
      </c>
      <c r="S26" s="1">
        <v>42007</v>
      </c>
      <c r="T26" s="1">
        <v>42010</v>
      </c>
      <c r="U26">
        <v>-263.56572</v>
      </c>
      <c r="V26">
        <v>2</v>
      </c>
      <c r="W26">
        <v>188.66</v>
      </c>
      <c r="X26">
        <v>90337</v>
      </c>
      <c r="Y26">
        <f>Data[[#This Row],[Unit Price]]-Data[[#This Row],[Discount]]</f>
        <v>110.97999999999999</v>
      </c>
      <c r="Z26" t="str">
        <f>_xlfn.IFS(Data[[#This Row],[Region]]="Central","Chris",Data[[#This Row],[Region]]="East","Erin",Data[[#This Row],[Region]]="South","Sam",Data[[#This Row],[Region]]="West","William")</f>
        <v>Chris</v>
      </c>
    </row>
    <row r="27" spans="1:26" x14ac:dyDescent="0.3">
      <c r="A27">
        <v>114</v>
      </c>
      <c r="B27" t="s">
        <v>139</v>
      </c>
      <c r="C27" t="s">
        <v>39</v>
      </c>
      <c r="D27">
        <v>0.03</v>
      </c>
      <c r="E27">
        <v>4.26</v>
      </c>
      <c r="F27">
        <v>1.2</v>
      </c>
      <c r="G27" t="s">
        <v>40</v>
      </c>
      <c r="H27" t="s">
        <v>73</v>
      </c>
      <c r="I27" t="s">
        <v>50</v>
      </c>
      <c r="J27" t="s">
        <v>51</v>
      </c>
      <c r="K27" t="s">
        <v>52</v>
      </c>
      <c r="L27" t="s">
        <v>140</v>
      </c>
      <c r="M27">
        <v>0.44</v>
      </c>
      <c r="N27" t="s">
        <v>34</v>
      </c>
      <c r="O27" t="s">
        <v>61</v>
      </c>
      <c r="P27" t="s">
        <v>141</v>
      </c>
      <c r="Q27" t="s">
        <v>142</v>
      </c>
      <c r="R27">
        <v>97035</v>
      </c>
      <c r="S27" s="1">
        <v>42007</v>
      </c>
      <c r="T27" s="1">
        <v>42008</v>
      </c>
      <c r="U27">
        <v>18.658000000000001</v>
      </c>
      <c r="V27">
        <v>7</v>
      </c>
      <c r="W27">
        <v>29.5</v>
      </c>
      <c r="X27">
        <v>89583</v>
      </c>
      <c r="Y27">
        <f>Data[[#This Row],[Unit Price]]-Data[[#This Row],[Discount]]</f>
        <v>4.2299999999999995</v>
      </c>
      <c r="Z27" t="str">
        <f>_xlfn.IFS(Data[[#This Row],[Region]]="Central","Chris",Data[[#This Row],[Region]]="East","Erin",Data[[#This Row],[Region]]="South","Sam",Data[[#This Row],[Region]]="West","William")</f>
        <v>William</v>
      </c>
    </row>
    <row r="28" spans="1:26" x14ac:dyDescent="0.3">
      <c r="A28">
        <v>117</v>
      </c>
      <c r="B28" t="s">
        <v>143</v>
      </c>
      <c r="C28" t="s">
        <v>39</v>
      </c>
      <c r="D28">
        <v>0.03</v>
      </c>
      <c r="E28">
        <v>4.26</v>
      </c>
      <c r="F28">
        <v>1.2</v>
      </c>
      <c r="G28" t="s">
        <v>40</v>
      </c>
      <c r="H28" t="s">
        <v>73</v>
      </c>
      <c r="I28" t="s">
        <v>50</v>
      </c>
      <c r="J28" t="s">
        <v>51</v>
      </c>
      <c r="K28" t="s">
        <v>52</v>
      </c>
      <c r="L28" t="s">
        <v>140</v>
      </c>
      <c r="M28">
        <v>0.44</v>
      </c>
      <c r="N28" t="s">
        <v>34</v>
      </c>
      <c r="O28" t="s">
        <v>61</v>
      </c>
      <c r="P28" t="s">
        <v>68</v>
      </c>
      <c r="Q28" t="s">
        <v>144</v>
      </c>
      <c r="R28">
        <v>98103</v>
      </c>
      <c r="S28" s="1">
        <v>42007</v>
      </c>
      <c r="T28" s="1">
        <v>42008</v>
      </c>
      <c r="U28">
        <v>9.82</v>
      </c>
      <c r="V28">
        <v>29</v>
      </c>
      <c r="W28">
        <v>122.23</v>
      </c>
      <c r="X28">
        <v>7909</v>
      </c>
      <c r="Y28">
        <f>Data[[#This Row],[Unit Price]]-Data[[#This Row],[Discount]]</f>
        <v>4.2299999999999995</v>
      </c>
      <c r="Z28" t="str">
        <f>_xlfn.IFS(Data[[#This Row],[Region]]="Central","Chris",Data[[#This Row],[Region]]="East","Erin",Data[[#This Row],[Region]]="South","Sam",Data[[#This Row],[Region]]="West","William")</f>
        <v>William</v>
      </c>
    </row>
    <row r="29" spans="1:26" x14ac:dyDescent="0.3">
      <c r="A29">
        <v>1988</v>
      </c>
      <c r="B29" t="s">
        <v>145</v>
      </c>
      <c r="C29" t="s">
        <v>39</v>
      </c>
      <c r="D29">
        <v>0.05</v>
      </c>
      <c r="E29">
        <v>20.98</v>
      </c>
      <c r="F29">
        <v>21.2</v>
      </c>
      <c r="G29" t="s">
        <v>40</v>
      </c>
      <c r="H29" t="s">
        <v>73</v>
      </c>
      <c r="I29" t="s">
        <v>30</v>
      </c>
      <c r="J29" t="s">
        <v>128</v>
      </c>
      <c r="K29" t="s">
        <v>146</v>
      </c>
      <c r="L29" t="s">
        <v>147</v>
      </c>
      <c r="M29">
        <v>0.78</v>
      </c>
      <c r="N29" t="s">
        <v>34</v>
      </c>
      <c r="O29" t="s">
        <v>61</v>
      </c>
      <c r="P29" t="s">
        <v>148</v>
      </c>
      <c r="Q29" t="s">
        <v>149</v>
      </c>
      <c r="R29">
        <v>84020</v>
      </c>
      <c r="S29" s="1">
        <v>42007</v>
      </c>
      <c r="T29" s="1">
        <v>42008</v>
      </c>
      <c r="U29">
        <v>-181.102</v>
      </c>
      <c r="V29">
        <v>3</v>
      </c>
      <c r="W29">
        <v>65.69</v>
      </c>
      <c r="X29">
        <v>89999</v>
      </c>
      <c r="Y29">
        <f>Data[[#This Row],[Unit Price]]-Data[[#This Row],[Discount]]</f>
        <v>20.93</v>
      </c>
      <c r="Z29" t="str">
        <f>_xlfn.IFS(Data[[#This Row],[Region]]="Central","Chris",Data[[#This Row],[Region]]="East","Erin",Data[[#This Row],[Region]]="South","Sam",Data[[#This Row],[Region]]="West","William")</f>
        <v>William</v>
      </c>
    </row>
    <row r="30" spans="1:26" x14ac:dyDescent="0.3">
      <c r="A30">
        <v>2131</v>
      </c>
      <c r="B30" t="s">
        <v>150</v>
      </c>
      <c r="C30" t="s">
        <v>39</v>
      </c>
      <c r="D30">
        <v>0.09</v>
      </c>
      <c r="E30">
        <v>150.97999999999999</v>
      </c>
      <c r="F30">
        <v>66.27</v>
      </c>
      <c r="G30" t="s">
        <v>28</v>
      </c>
      <c r="H30" t="s">
        <v>73</v>
      </c>
      <c r="I30" t="s">
        <v>30</v>
      </c>
      <c r="J30" t="s">
        <v>119</v>
      </c>
      <c r="K30" t="s">
        <v>32</v>
      </c>
      <c r="L30" t="s">
        <v>151</v>
      </c>
      <c r="M30">
        <v>0.65</v>
      </c>
      <c r="N30" t="s">
        <v>34</v>
      </c>
      <c r="O30" t="s">
        <v>54</v>
      </c>
      <c r="P30" t="s">
        <v>82</v>
      </c>
      <c r="Q30" t="s">
        <v>152</v>
      </c>
      <c r="R30">
        <v>64118</v>
      </c>
      <c r="S30" s="1">
        <v>42007</v>
      </c>
      <c r="T30" s="1">
        <v>42008</v>
      </c>
      <c r="U30">
        <v>-407.85</v>
      </c>
      <c r="V30">
        <v>2</v>
      </c>
      <c r="W30">
        <v>302.33999999999997</v>
      </c>
      <c r="X30">
        <v>90079</v>
      </c>
      <c r="Y30">
        <f>Data[[#This Row],[Unit Price]]-Data[[#This Row],[Discount]]</f>
        <v>150.88999999999999</v>
      </c>
      <c r="Z30" t="str">
        <f>_xlfn.IFS(Data[[#This Row],[Region]]="Central","Chris",Data[[#This Row],[Region]]="East","Erin",Data[[#This Row],[Region]]="South","Sam",Data[[#This Row],[Region]]="West","William")</f>
        <v>Chris</v>
      </c>
    </row>
    <row r="31" spans="1:26" x14ac:dyDescent="0.3">
      <c r="A31">
        <v>2302</v>
      </c>
      <c r="B31" t="s">
        <v>153</v>
      </c>
      <c r="C31" t="s">
        <v>39</v>
      </c>
      <c r="D31">
        <v>0.1</v>
      </c>
      <c r="E31">
        <v>12.53</v>
      </c>
      <c r="F31">
        <v>0.49</v>
      </c>
      <c r="G31" t="s">
        <v>40</v>
      </c>
      <c r="H31" t="s">
        <v>96</v>
      </c>
      <c r="I31" t="s">
        <v>50</v>
      </c>
      <c r="J31" t="s">
        <v>154</v>
      </c>
      <c r="K31" t="s">
        <v>75</v>
      </c>
      <c r="L31" t="s">
        <v>155</v>
      </c>
      <c r="M31">
        <v>0.38</v>
      </c>
      <c r="N31" t="s">
        <v>34</v>
      </c>
      <c r="O31" t="s">
        <v>35</v>
      </c>
      <c r="P31" t="s">
        <v>125</v>
      </c>
      <c r="Q31" t="s">
        <v>156</v>
      </c>
      <c r="R31">
        <v>32404</v>
      </c>
      <c r="S31" s="1">
        <v>42007</v>
      </c>
      <c r="T31" s="1">
        <v>42008</v>
      </c>
      <c r="U31">
        <v>244.464</v>
      </c>
      <c r="V31">
        <v>8</v>
      </c>
      <c r="W31">
        <v>92.02</v>
      </c>
      <c r="X31">
        <v>87696</v>
      </c>
      <c r="Y31">
        <f>Data[[#This Row],[Unit Price]]-Data[[#This Row],[Discount]]</f>
        <v>12.43</v>
      </c>
      <c r="Z31" t="str">
        <f>_xlfn.IFS(Data[[#This Row],[Region]]="Central","Chris",Data[[#This Row],[Region]]="East","Erin",Data[[#This Row],[Region]]="South","Sam",Data[[#This Row],[Region]]="West","William")</f>
        <v>Sam</v>
      </c>
    </row>
    <row r="32" spans="1:26" x14ac:dyDescent="0.3">
      <c r="A32">
        <v>2302</v>
      </c>
      <c r="B32" t="s">
        <v>153</v>
      </c>
      <c r="C32" t="s">
        <v>39</v>
      </c>
      <c r="D32">
        <v>0.1</v>
      </c>
      <c r="E32">
        <v>146.34</v>
      </c>
      <c r="F32">
        <v>43.75</v>
      </c>
      <c r="G32" t="s">
        <v>28</v>
      </c>
      <c r="H32" t="s">
        <v>96</v>
      </c>
      <c r="I32" t="s">
        <v>30</v>
      </c>
      <c r="J32" t="s">
        <v>31</v>
      </c>
      <c r="K32" t="s">
        <v>32</v>
      </c>
      <c r="L32" t="s">
        <v>157</v>
      </c>
      <c r="M32">
        <v>0.64</v>
      </c>
      <c r="N32" t="s">
        <v>34</v>
      </c>
      <c r="O32" t="s">
        <v>35</v>
      </c>
      <c r="P32" t="s">
        <v>125</v>
      </c>
      <c r="Q32" t="s">
        <v>156</v>
      </c>
      <c r="R32">
        <v>32404</v>
      </c>
      <c r="S32" s="1">
        <v>42007</v>
      </c>
      <c r="T32" s="1">
        <v>42008</v>
      </c>
      <c r="U32">
        <v>-473.57799999999997</v>
      </c>
      <c r="V32">
        <v>2</v>
      </c>
      <c r="W32">
        <v>283.55</v>
      </c>
      <c r="X32">
        <v>87696</v>
      </c>
      <c r="Y32">
        <f>Data[[#This Row],[Unit Price]]-Data[[#This Row],[Discount]]</f>
        <v>146.24</v>
      </c>
      <c r="Z32" t="str">
        <f>_xlfn.IFS(Data[[#This Row],[Region]]="Central","Chris",Data[[#This Row],[Region]]="East","Erin",Data[[#This Row],[Region]]="South","Sam",Data[[#This Row],[Region]]="West","William")</f>
        <v>Sam</v>
      </c>
    </row>
    <row r="33" spans="1:26" x14ac:dyDescent="0.3">
      <c r="A33">
        <v>2303</v>
      </c>
      <c r="B33" t="s">
        <v>158</v>
      </c>
      <c r="C33" t="s">
        <v>39</v>
      </c>
      <c r="D33">
        <v>0.1</v>
      </c>
      <c r="E33">
        <v>146.34</v>
      </c>
      <c r="F33">
        <v>43.75</v>
      </c>
      <c r="G33" t="s">
        <v>28</v>
      </c>
      <c r="H33" t="s">
        <v>96</v>
      </c>
      <c r="I33" t="s">
        <v>30</v>
      </c>
      <c r="J33" t="s">
        <v>31</v>
      </c>
      <c r="K33" t="s">
        <v>32</v>
      </c>
      <c r="L33" t="s">
        <v>157</v>
      </c>
      <c r="M33">
        <v>0.64</v>
      </c>
      <c r="N33" t="s">
        <v>34</v>
      </c>
      <c r="O33" t="s">
        <v>113</v>
      </c>
      <c r="P33" t="s">
        <v>114</v>
      </c>
      <c r="Q33" t="s">
        <v>115</v>
      </c>
      <c r="R33">
        <v>10011</v>
      </c>
      <c r="S33" s="1">
        <v>42007</v>
      </c>
      <c r="T33" s="1">
        <v>42008</v>
      </c>
      <c r="U33">
        <v>-270.85000000000002</v>
      </c>
      <c r="V33">
        <v>6</v>
      </c>
      <c r="W33">
        <v>850.64</v>
      </c>
      <c r="X33">
        <v>37987</v>
      </c>
      <c r="Y33">
        <f>Data[[#This Row],[Unit Price]]-Data[[#This Row],[Discount]]</f>
        <v>146.24</v>
      </c>
      <c r="Z33" t="str">
        <f>_xlfn.IFS(Data[[#This Row],[Region]]="Central","Chris",Data[[#This Row],[Region]]="East","Erin",Data[[#This Row],[Region]]="South","Sam",Data[[#This Row],[Region]]="West","William")</f>
        <v>Erin</v>
      </c>
    </row>
    <row r="34" spans="1:26" x14ac:dyDescent="0.3">
      <c r="A34">
        <v>2458</v>
      </c>
      <c r="B34" t="s">
        <v>159</v>
      </c>
      <c r="C34" t="s">
        <v>39</v>
      </c>
      <c r="D34">
        <v>0.03</v>
      </c>
      <c r="E34">
        <v>6.48</v>
      </c>
      <c r="F34">
        <v>8.73</v>
      </c>
      <c r="G34" t="s">
        <v>40</v>
      </c>
      <c r="H34" t="s">
        <v>73</v>
      </c>
      <c r="I34" t="s">
        <v>50</v>
      </c>
      <c r="J34" t="s">
        <v>90</v>
      </c>
      <c r="K34" t="s">
        <v>75</v>
      </c>
      <c r="L34" t="s">
        <v>160</v>
      </c>
      <c r="M34">
        <v>0.37</v>
      </c>
      <c r="N34" t="s">
        <v>34</v>
      </c>
      <c r="O34" t="s">
        <v>54</v>
      </c>
      <c r="P34" t="s">
        <v>86</v>
      </c>
      <c r="Q34" t="s">
        <v>161</v>
      </c>
      <c r="R34">
        <v>55410</v>
      </c>
      <c r="S34" s="1">
        <v>42007</v>
      </c>
      <c r="T34" s="1">
        <v>42009</v>
      </c>
      <c r="U34">
        <v>-35.04</v>
      </c>
      <c r="V34">
        <v>2</v>
      </c>
      <c r="W34">
        <v>15.95</v>
      </c>
      <c r="X34">
        <v>91285</v>
      </c>
      <c r="Y34">
        <f>Data[[#This Row],[Unit Price]]-Data[[#This Row],[Discount]]</f>
        <v>6.45</v>
      </c>
      <c r="Z34" t="str">
        <f>_xlfn.IFS(Data[[#This Row],[Region]]="Central","Chris",Data[[#This Row],[Region]]="East","Erin",Data[[#This Row],[Region]]="South","Sam",Data[[#This Row],[Region]]="West","William")</f>
        <v>Chris</v>
      </c>
    </row>
    <row r="35" spans="1:26" x14ac:dyDescent="0.3">
      <c r="A35">
        <v>2460</v>
      </c>
      <c r="B35" t="s">
        <v>162</v>
      </c>
      <c r="C35" t="s">
        <v>39</v>
      </c>
      <c r="D35">
        <v>0.03</v>
      </c>
      <c r="E35">
        <v>6.48</v>
      </c>
      <c r="F35">
        <v>8.73</v>
      </c>
      <c r="G35" t="s">
        <v>40</v>
      </c>
      <c r="H35" t="s">
        <v>73</v>
      </c>
      <c r="I35" t="s">
        <v>50</v>
      </c>
      <c r="J35" t="s">
        <v>90</v>
      </c>
      <c r="K35" t="s">
        <v>75</v>
      </c>
      <c r="L35" t="s">
        <v>160</v>
      </c>
      <c r="M35">
        <v>0.37</v>
      </c>
      <c r="N35" t="s">
        <v>34</v>
      </c>
      <c r="O35" t="s">
        <v>113</v>
      </c>
      <c r="P35" t="s">
        <v>114</v>
      </c>
      <c r="Q35" t="s">
        <v>115</v>
      </c>
      <c r="R35">
        <v>10035</v>
      </c>
      <c r="S35" s="1">
        <v>42007</v>
      </c>
      <c r="T35" s="1">
        <v>42009</v>
      </c>
      <c r="U35">
        <v>-35.04</v>
      </c>
      <c r="V35">
        <v>8</v>
      </c>
      <c r="W35">
        <v>63.78</v>
      </c>
      <c r="X35">
        <v>30785</v>
      </c>
      <c r="Y35">
        <f>Data[[#This Row],[Unit Price]]-Data[[#This Row],[Discount]]</f>
        <v>6.45</v>
      </c>
      <c r="Z35" t="str">
        <f>_xlfn.IFS(Data[[#This Row],[Region]]="Central","Chris",Data[[#This Row],[Region]]="East","Erin",Data[[#This Row],[Region]]="South","Sam",Data[[#This Row],[Region]]="West","William")</f>
        <v>Erin</v>
      </c>
    </row>
    <row r="36" spans="1:26" x14ac:dyDescent="0.3">
      <c r="A36">
        <v>2460</v>
      </c>
      <c r="B36" t="s">
        <v>162</v>
      </c>
      <c r="C36" t="s">
        <v>39</v>
      </c>
      <c r="D36">
        <v>7.0000000000000007E-2</v>
      </c>
      <c r="E36">
        <v>9.93</v>
      </c>
      <c r="F36">
        <v>1.0900000000000001</v>
      </c>
      <c r="G36" t="s">
        <v>40</v>
      </c>
      <c r="H36" t="s">
        <v>73</v>
      </c>
      <c r="I36" t="s">
        <v>50</v>
      </c>
      <c r="J36" t="s">
        <v>51</v>
      </c>
      <c r="K36" t="s">
        <v>52</v>
      </c>
      <c r="L36" t="s">
        <v>163</v>
      </c>
      <c r="M36">
        <v>0.43</v>
      </c>
      <c r="N36" t="s">
        <v>34</v>
      </c>
      <c r="O36" t="s">
        <v>113</v>
      </c>
      <c r="P36" t="s">
        <v>114</v>
      </c>
      <c r="Q36" t="s">
        <v>115</v>
      </c>
      <c r="R36">
        <v>10035</v>
      </c>
      <c r="S36" s="1">
        <v>42007</v>
      </c>
      <c r="T36" s="1">
        <v>42010</v>
      </c>
      <c r="U36">
        <v>149.53</v>
      </c>
      <c r="V36">
        <v>46</v>
      </c>
      <c r="W36">
        <v>451.61</v>
      </c>
      <c r="X36">
        <v>30785</v>
      </c>
      <c r="Y36">
        <f>Data[[#This Row],[Unit Price]]-Data[[#This Row],[Discount]]</f>
        <v>9.86</v>
      </c>
      <c r="Z36" t="str">
        <f>_xlfn.IFS(Data[[#This Row],[Region]]="Central","Chris",Data[[#This Row],[Region]]="East","Erin",Data[[#This Row],[Region]]="South","Sam",Data[[#This Row],[Region]]="West","William")</f>
        <v>Erin</v>
      </c>
    </row>
    <row r="37" spans="1:26" x14ac:dyDescent="0.3">
      <c r="A37">
        <v>2579</v>
      </c>
      <c r="B37" t="s">
        <v>164</v>
      </c>
      <c r="C37" t="s">
        <v>39</v>
      </c>
      <c r="D37">
        <v>0.09</v>
      </c>
      <c r="E37">
        <v>212.6</v>
      </c>
      <c r="F37">
        <v>52.2</v>
      </c>
      <c r="G37" t="s">
        <v>28</v>
      </c>
      <c r="H37" t="s">
        <v>73</v>
      </c>
      <c r="I37" t="s">
        <v>30</v>
      </c>
      <c r="J37" t="s">
        <v>31</v>
      </c>
      <c r="K37" t="s">
        <v>32</v>
      </c>
      <c r="L37" t="s">
        <v>165</v>
      </c>
      <c r="M37">
        <v>0.64</v>
      </c>
      <c r="N37" t="s">
        <v>34</v>
      </c>
      <c r="O37" t="s">
        <v>35</v>
      </c>
      <c r="P37" t="s">
        <v>166</v>
      </c>
      <c r="Q37" t="s">
        <v>167</v>
      </c>
      <c r="R37">
        <v>36869</v>
      </c>
      <c r="S37" s="1">
        <v>42007</v>
      </c>
      <c r="T37" s="1">
        <v>42008</v>
      </c>
      <c r="U37">
        <v>-274.49799999999999</v>
      </c>
      <c r="V37">
        <v>1</v>
      </c>
      <c r="W37">
        <v>174.5</v>
      </c>
      <c r="X37">
        <v>88296</v>
      </c>
      <c r="Y37">
        <f>Data[[#This Row],[Unit Price]]-Data[[#This Row],[Discount]]</f>
        <v>212.51</v>
      </c>
      <c r="Z37" t="str">
        <f>_xlfn.IFS(Data[[#This Row],[Region]]="Central","Chris",Data[[#This Row],[Region]]="East","Erin",Data[[#This Row],[Region]]="South","Sam",Data[[#This Row],[Region]]="West","William")</f>
        <v>Sam</v>
      </c>
    </row>
    <row r="38" spans="1:26" x14ac:dyDescent="0.3">
      <c r="A38">
        <v>169</v>
      </c>
      <c r="B38" t="s">
        <v>168</v>
      </c>
      <c r="C38" t="s">
        <v>49</v>
      </c>
      <c r="D38">
        <v>0.08</v>
      </c>
      <c r="E38">
        <v>43.22</v>
      </c>
      <c r="F38">
        <v>16.71</v>
      </c>
      <c r="G38" t="s">
        <v>40</v>
      </c>
      <c r="H38" t="s">
        <v>96</v>
      </c>
      <c r="I38" t="s">
        <v>42</v>
      </c>
      <c r="J38" t="s">
        <v>43</v>
      </c>
      <c r="K38" t="s">
        <v>75</v>
      </c>
      <c r="L38" t="s">
        <v>169</v>
      </c>
      <c r="M38">
        <v>0.66</v>
      </c>
      <c r="N38" t="s">
        <v>34</v>
      </c>
      <c r="O38" t="s">
        <v>35</v>
      </c>
      <c r="P38" t="s">
        <v>170</v>
      </c>
      <c r="Q38" t="s">
        <v>171</v>
      </c>
      <c r="R38">
        <v>70802</v>
      </c>
      <c r="S38" s="1">
        <v>42007</v>
      </c>
      <c r="T38" s="1">
        <v>42009</v>
      </c>
      <c r="U38">
        <v>280.27458000000001</v>
      </c>
      <c r="V38">
        <v>3</v>
      </c>
      <c r="W38">
        <v>130.62</v>
      </c>
      <c r="X38">
        <v>87463</v>
      </c>
      <c r="Y38">
        <f>Data[[#This Row],[Unit Price]]-Data[[#This Row],[Discount]]</f>
        <v>43.14</v>
      </c>
      <c r="Z38" t="str">
        <f>_xlfn.IFS(Data[[#This Row],[Region]]="Central","Chris",Data[[#This Row],[Region]]="East","Erin",Data[[#This Row],[Region]]="South","Sam",Data[[#This Row],[Region]]="West","William")</f>
        <v>Sam</v>
      </c>
    </row>
    <row r="39" spans="1:26" x14ac:dyDescent="0.3">
      <c r="A39">
        <v>169</v>
      </c>
      <c r="B39" t="s">
        <v>168</v>
      </c>
      <c r="C39" t="s">
        <v>49</v>
      </c>
      <c r="D39">
        <v>0.05</v>
      </c>
      <c r="E39">
        <v>574.74</v>
      </c>
      <c r="F39">
        <v>24.49</v>
      </c>
      <c r="G39" t="s">
        <v>40</v>
      </c>
      <c r="H39" t="s">
        <v>96</v>
      </c>
      <c r="I39" t="s">
        <v>42</v>
      </c>
      <c r="J39" t="s">
        <v>58</v>
      </c>
      <c r="K39" t="s">
        <v>66</v>
      </c>
      <c r="L39" t="s">
        <v>172</v>
      </c>
      <c r="M39">
        <v>0.37</v>
      </c>
      <c r="N39" t="s">
        <v>34</v>
      </c>
      <c r="O39" t="s">
        <v>35</v>
      </c>
      <c r="P39" t="s">
        <v>170</v>
      </c>
      <c r="Q39" t="s">
        <v>171</v>
      </c>
      <c r="R39">
        <v>70802</v>
      </c>
      <c r="S39" s="1">
        <v>42007</v>
      </c>
      <c r="T39" s="1">
        <v>42014</v>
      </c>
      <c r="U39">
        <v>-112.4263</v>
      </c>
      <c r="V39">
        <v>12</v>
      </c>
      <c r="W39">
        <v>6945.16</v>
      </c>
      <c r="X39">
        <v>87463</v>
      </c>
      <c r="Y39">
        <f>Data[[#This Row],[Unit Price]]-Data[[#This Row],[Discount]]</f>
        <v>574.69000000000005</v>
      </c>
      <c r="Z39" t="str">
        <f>_xlfn.IFS(Data[[#This Row],[Region]]="Central","Chris",Data[[#This Row],[Region]]="East","Erin",Data[[#This Row],[Region]]="South","Sam",Data[[#This Row],[Region]]="West","William")</f>
        <v>Sam</v>
      </c>
    </row>
    <row r="40" spans="1:26" x14ac:dyDescent="0.3">
      <c r="A40">
        <v>169</v>
      </c>
      <c r="B40" t="s">
        <v>168</v>
      </c>
      <c r="C40" t="s">
        <v>49</v>
      </c>
      <c r="D40">
        <v>0.04</v>
      </c>
      <c r="E40">
        <v>10.14</v>
      </c>
      <c r="F40">
        <v>2.27</v>
      </c>
      <c r="G40" t="s">
        <v>40</v>
      </c>
      <c r="H40" t="s">
        <v>96</v>
      </c>
      <c r="I40" t="s">
        <v>50</v>
      </c>
      <c r="J40" t="s">
        <v>90</v>
      </c>
      <c r="K40" t="s">
        <v>52</v>
      </c>
      <c r="L40" t="s">
        <v>173</v>
      </c>
      <c r="M40">
        <v>0.36</v>
      </c>
      <c r="N40" t="s">
        <v>34</v>
      </c>
      <c r="O40" t="s">
        <v>35</v>
      </c>
      <c r="P40" t="s">
        <v>170</v>
      </c>
      <c r="Q40" t="s">
        <v>171</v>
      </c>
      <c r="R40">
        <v>70802</v>
      </c>
      <c r="S40" s="1">
        <v>42007</v>
      </c>
      <c r="T40" s="1">
        <v>42011</v>
      </c>
      <c r="U40">
        <v>24.923999999999999</v>
      </c>
      <c r="V40">
        <v>3</v>
      </c>
      <c r="W40">
        <v>30.94</v>
      </c>
      <c r="X40">
        <v>87463</v>
      </c>
      <c r="Y40">
        <f>Data[[#This Row],[Unit Price]]-Data[[#This Row],[Discount]]</f>
        <v>10.100000000000001</v>
      </c>
      <c r="Z40" t="str">
        <f>_xlfn.IFS(Data[[#This Row],[Region]]="Central","Chris",Data[[#This Row],[Region]]="East","Erin",Data[[#This Row],[Region]]="South","Sam",Data[[#This Row],[Region]]="West","William")</f>
        <v>Sam</v>
      </c>
    </row>
    <row r="41" spans="1:26" x14ac:dyDescent="0.3">
      <c r="A41">
        <v>1777</v>
      </c>
      <c r="B41" t="s">
        <v>174</v>
      </c>
      <c r="C41" t="s">
        <v>49</v>
      </c>
      <c r="D41">
        <v>0.02</v>
      </c>
      <c r="E41">
        <v>10.06</v>
      </c>
      <c r="F41">
        <v>2.06</v>
      </c>
      <c r="G41" t="s">
        <v>40</v>
      </c>
      <c r="H41" t="s">
        <v>41</v>
      </c>
      <c r="I41" t="s">
        <v>50</v>
      </c>
      <c r="J41" t="s">
        <v>90</v>
      </c>
      <c r="K41" t="s">
        <v>52</v>
      </c>
      <c r="L41" t="s">
        <v>175</v>
      </c>
      <c r="M41">
        <v>0.39</v>
      </c>
      <c r="N41" t="s">
        <v>34</v>
      </c>
      <c r="O41" t="s">
        <v>54</v>
      </c>
      <c r="P41" t="s">
        <v>55</v>
      </c>
      <c r="Q41" t="s">
        <v>176</v>
      </c>
      <c r="R41">
        <v>46383</v>
      </c>
      <c r="S41" s="1">
        <v>42007</v>
      </c>
      <c r="T41" s="1">
        <v>42012</v>
      </c>
      <c r="U41">
        <v>90.624600000000001</v>
      </c>
      <c r="V41">
        <v>13</v>
      </c>
      <c r="W41">
        <v>131.34</v>
      </c>
      <c r="X41">
        <v>89940</v>
      </c>
      <c r="Y41">
        <f>Data[[#This Row],[Unit Price]]-Data[[#This Row],[Discount]]</f>
        <v>10.040000000000001</v>
      </c>
      <c r="Z41" t="str">
        <f>_xlfn.IFS(Data[[#This Row],[Region]]="Central","Chris",Data[[#This Row],[Region]]="East","Erin",Data[[#This Row],[Region]]="South","Sam",Data[[#This Row],[Region]]="West","William")</f>
        <v>Chris</v>
      </c>
    </row>
    <row r="42" spans="1:26" x14ac:dyDescent="0.3">
      <c r="A42">
        <v>2081</v>
      </c>
      <c r="B42" t="s">
        <v>177</v>
      </c>
      <c r="C42" t="s">
        <v>49</v>
      </c>
      <c r="D42">
        <v>0.09</v>
      </c>
      <c r="E42">
        <v>1.48</v>
      </c>
      <c r="F42">
        <v>0.7</v>
      </c>
      <c r="G42" t="s">
        <v>40</v>
      </c>
      <c r="H42" t="s">
        <v>96</v>
      </c>
      <c r="I42" t="s">
        <v>50</v>
      </c>
      <c r="J42" t="s">
        <v>178</v>
      </c>
      <c r="K42" t="s">
        <v>52</v>
      </c>
      <c r="L42" t="s">
        <v>179</v>
      </c>
      <c r="M42">
        <v>0.37</v>
      </c>
      <c r="N42" t="s">
        <v>34</v>
      </c>
      <c r="O42" t="s">
        <v>113</v>
      </c>
      <c r="P42" t="s">
        <v>114</v>
      </c>
      <c r="Q42" t="s">
        <v>180</v>
      </c>
      <c r="R42">
        <v>14853</v>
      </c>
      <c r="S42" s="1">
        <v>42007</v>
      </c>
      <c r="T42" s="1">
        <v>42009</v>
      </c>
      <c r="U42">
        <v>1.68</v>
      </c>
      <c r="V42">
        <v>6</v>
      </c>
      <c r="W42">
        <v>8.9499999999999993</v>
      </c>
      <c r="X42">
        <v>86092</v>
      </c>
      <c r="Y42">
        <f>Data[[#This Row],[Unit Price]]-Data[[#This Row],[Discount]]</f>
        <v>1.39</v>
      </c>
      <c r="Z42" t="str">
        <f>_xlfn.IFS(Data[[#This Row],[Region]]="Central","Chris",Data[[#This Row],[Region]]="East","Erin",Data[[#This Row],[Region]]="South","Sam",Data[[#This Row],[Region]]="West","William")</f>
        <v>Erin</v>
      </c>
    </row>
    <row r="43" spans="1:26" x14ac:dyDescent="0.3">
      <c r="A43">
        <v>193</v>
      </c>
      <c r="B43" t="s">
        <v>181</v>
      </c>
      <c r="C43" t="s">
        <v>72</v>
      </c>
      <c r="D43">
        <v>0</v>
      </c>
      <c r="E43">
        <v>213.45</v>
      </c>
      <c r="F43">
        <v>14.7</v>
      </c>
      <c r="G43" t="s">
        <v>28</v>
      </c>
      <c r="H43" t="s">
        <v>96</v>
      </c>
      <c r="I43" t="s">
        <v>42</v>
      </c>
      <c r="J43" t="s">
        <v>58</v>
      </c>
      <c r="K43" t="s">
        <v>59</v>
      </c>
      <c r="L43" t="s">
        <v>182</v>
      </c>
      <c r="M43">
        <v>0.59</v>
      </c>
      <c r="N43" t="s">
        <v>34</v>
      </c>
      <c r="O43" t="s">
        <v>61</v>
      </c>
      <c r="P43" t="s">
        <v>148</v>
      </c>
      <c r="Q43" t="s">
        <v>183</v>
      </c>
      <c r="R43">
        <v>84041</v>
      </c>
      <c r="S43" s="1">
        <v>42007</v>
      </c>
      <c r="T43" s="1">
        <v>42009</v>
      </c>
      <c r="U43">
        <v>-560.81417999999996</v>
      </c>
      <c r="V43">
        <v>1</v>
      </c>
      <c r="W43">
        <v>224.12</v>
      </c>
      <c r="X43">
        <v>90430</v>
      </c>
      <c r="Y43">
        <f>Data[[#This Row],[Unit Price]]-Data[[#This Row],[Discount]]</f>
        <v>213.45</v>
      </c>
      <c r="Z43" t="str">
        <f>_xlfn.IFS(Data[[#This Row],[Region]]="Central","Chris",Data[[#This Row],[Region]]="East","Erin",Data[[#This Row],[Region]]="South","Sam",Data[[#This Row],[Region]]="West","William")</f>
        <v>William</v>
      </c>
    </row>
    <row r="44" spans="1:26" x14ac:dyDescent="0.3">
      <c r="A44">
        <v>2203</v>
      </c>
      <c r="B44" t="s">
        <v>184</v>
      </c>
      <c r="C44" t="s">
        <v>27</v>
      </c>
      <c r="D44">
        <v>0.03</v>
      </c>
      <c r="E44">
        <v>399.98</v>
      </c>
      <c r="F44">
        <v>12.06</v>
      </c>
      <c r="G44" t="s">
        <v>28</v>
      </c>
      <c r="H44" t="s">
        <v>73</v>
      </c>
      <c r="I44" t="s">
        <v>42</v>
      </c>
      <c r="J44" t="s">
        <v>58</v>
      </c>
      <c r="K44" t="s">
        <v>32</v>
      </c>
      <c r="L44" t="s">
        <v>185</v>
      </c>
      <c r="M44">
        <v>0.56000000000000005</v>
      </c>
      <c r="N44" t="s">
        <v>34</v>
      </c>
      <c r="O44" t="s">
        <v>54</v>
      </c>
      <c r="P44" t="s">
        <v>86</v>
      </c>
      <c r="Q44" t="s">
        <v>186</v>
      </c>
      <c r="R44">
        <v>55445</v>
      </c>
      <c r="S44" s="1">
        <v>42008</v>
      </c>
      <c r="T44" s="1">
        <v>42010</v>
      </c>
      <c r="U44">
        <v>-663.51419999999996</v>
      </c>
      <c r="V44">
        <v>2</v>
      </c>
      <c r="W44">
        <v>807</v>
      </c>
      <c r="X44">
        <v>86052</v>
      </c>
      <c r="Y44">
        <f>Data[[#This Row],[Unit Price]]-Data[[#This Row],[Discount]]</f>
        <v>399.95000000000005</v>
      </c>
      <c r="Z44" t="str">
        <f>_xlfn.IFS(Data[[#This Row],[Region]]="Central","Chris",Data[[#This Row],[Region]]="East","Erin",Data[[#This Row],[Region]]="South","Sam",Data[[#This Row],[Region]]="West","William")</f>
        <v>Chris</v>
      </c>
    </row>
    <row r="45" spans="1:26" x14ac:dyDescent="0.3">
      <c r="A45">
        <v>3146</v>
      </c>
      <c r="B45" t="s">
        <v>187</v>
      </c>
      <c r="C45" t="s">
        <v>27</v>
      </c>
      <c r="D45">
        <v>0.03</v>
      </c>
      <c r="E45">
        <v>3.36</v>
      </c>
      <c r="F45">
        <v>6.27</v>
      </c>
      <c r="G45" t="s">
        <v>40</v>
      </c>
      <c r="H45" t="s">
        <v>96</v>
      </c>
      <c r="I45" t="s">
        <v>50</v>
      </c>
      <c r="J45" t="s">
        <v>74</v>
      </c>
      <c r="K45" t="s">
        <v>75</v>
      </c>
      <c r="L45" t="s">
        <v>188</v>
      </c>
      <c r="M45">
        <v>0.4</v>
      </c>
      <c r="N45" t="s">
        <v>34</v>
      </c>
      <c r="O45" t="s">
        <v>54</v>
      </c>
      <c r="P45" t="s">
        <v>189</v>
      </c>
      <c r="Q45" t="s">
        <v>190</v>
      </c>
      <c r="R45">
        <v>78577</v>
      </c>
      <c r="S45" s="1">
        <v>42008</v>
      </c>
      <c r="T45" s="1">
        <v>42009</v>
      </c>
      <c r="U45">
        <v>-94.258600000000001</v>
      </c>
      <c r="V45">
        <v>4</v>
      </c>
      <c r="W45">
        <v>14.9</v>
      </c>
      <c r="X45">
        <v>85850</v>
      </c>
      <c r="Y45">
        <f>Data[[#This Row],[Unit Price]]-Data[[#This Row],[Discount]]</f>
        <v>3.33</v>
      </c>
      <c r="Z45" t="str">
        <f>_xlfn.IFS(Data[[#This Row],[Region]]="Central","Chris",Data[[#This Row],[Region]]="East","Erin",Data[[#This Row],[Region]]="South","Sam",Data[[#This Row],[Region]]="West","William")</f>
        <v>Chris</v>
      </c>
    </row>
    <row r="46" spans="1:26" x14ac:dyDescent="0.3">
      <c r="A46">
        <v>3146</v>
      </c>
      <c r="B46" t="s">
        <v>187</v>
      </c>
      <c r="C46" t="s">
        <v>27</v>
      </c>
      <c r="D46">
        <v>7.0000000000000007E-2</v>
      </c>
      <c r="E46">
        <v>3.71</v>
      </c>
      <c r="F46">
        <v>1.93</v>
      </c>
      <c r="G46" t="s">
        <v>89</v>
      </c>
      <c r="H46" t="s">
        <v>96</v>
      </c>
      <c r="I46" t="s">
        <v>50</v>
      </c>
      <c r="J46" t="s">
        <v>90</v>
      </c>
      <c r="K46" t="s">
        <v>52</v>
      </c>
      <c r="L46" t="s">
        <v>191</v>
      </c>
      <c r="M46">
        <v>0.35</v>
      </c>
      <c r="N46" t="s">
        <v>34</v>
      </c>
      <c r="O46" t="s">
        <v>54</v>
      </c>
      <c r="P46" t="s">
        <v>189</v>
      </c>
      <c r="Q46" t="s">
        <v>190</v>
      </c>
      <c r="R46">
        <v>78577</v>
      </c>
      <c r="S46" s="1">
        <v>42008</v>
      </c>
      <c r="T46" s="1">
        <v>42010</v>
      </c>
      <c r="U46">
        <v>6.3308</v>
      </c>
      <c r="V46">
        <v>11</v>
      </c>
      <c r="W46">
        <v>39.64</v>
      </c>
      <c r="X46">
        <v>85850</v>
      </c>
      <c r="Y46">
        <f>Data[[#This Row],[Unit Price]]-Data[[#This Row],[Discount]]</f>
        <v>3.64</v>
      </c>
      <c r="Z46" t="str">
        <f>_xlfn.IFS(Data[[#This Row],[Region]]="Central","Chris",Data[[#This Row],[Region]]="East","Erin",Data[[#This Row],[Region]]="South","Sam",Data[[#This Row],[Region]]="West","William")</f>
        <v>Chris</v>
      </c>
    </row>
    <row r="47" spans="1:26" x14ac:dyDescent="0.3">
      <c r="A47">
        <v>915</v>
      </c>
      <c r="B47" t="s">
        <v>192</v>
      </c>
      <c r="C47" t="s">
        <v>39</v>
      </c>
      <c r="D47">
        <v>0.06</v>
      </c>
      <c r="E47">
        <v>350.98</v>
      </c>
      <c r="F47">
        <v>30</v>
      </c>
      <c r="G47" t="s">
        <v>28</v>
      </c>
      <c r="H47" t="s">
        <v>73</v>
      </c>
      <c r="I47" t="s">
        <v>30</v>
      </c>
      <c r="J47" t="s">
        <v>111</v>
      </c>
      <c r="K47" t="s">
        <v>59</v>
      </c>
      <c r="L47" t="s">
        <v>193</v>
      </c>
      <c r="M47">
        <v>0.61</v>
      </c>
      <c r="N47" t="s">
        <v>34</v>
      </c>
      <c r="O47" t="s">
        <v>54</v>
      </c>
      <c r="P47" t="s">
        <v>189</v>
      </c>
      <c r="Q47" t="s">
        <v>194</v>
      </c>
      <c r="R47">
        <v>77803</v>
      </c>
      <c r="S47" s="1">
        <v>42008</v>
      </c>
      <c r="T47" s="1">
        <v>42009</v>
      </c>
      <c r="U47">
        <v>-489.41559999999998</v>
      </c>
      <c r="V47">
        <v>1</v>
      </c>
      <c r="W47">
        <v>346.52</v>
      </c>
      <c r="X47">
        <v>86356</v>
      </c>
      <c r="Y47">
        <f>Data[[#This Row],[Unit Price]]-Data[[#This Row],[Discount]]</f>
        <v>350.92</v>
      </c>
      <c r="Z47" t="str">
        <f>_xlfn.IFS(Data[[#This Row],[Region]]="Central","Chris",Data[[#This Row],[Region]]="East","Erin",Data[[#This Row],[Region]]="South","Sam",Data[[#This Row],[Region]]="West","William")</f>
        <v>Chris</v>
      </c>
    </row>
    <row r="48" spans="1:26" x14ac:dyDescent="0.3">
      <c r="A48">
        <v>2393</v>
      </c>
      <c r="B48" t="s">
        <v>195</v>
      </c>
      <c r="C48" t="s">
        <v>39</v>
      </c>
      <c r="D48">
        <v>0.06</v>
      </c>
      <c r="E48">
        <v>105.29</v>
      </c>
      <c r="F48">
        <v>10.119999999999999</v>
      </c>
      <c r="G48" t="s">
        <v>40</v>
      </c>
      <c r="H48" t="s">
        <v>96</v>
      </c>
      <c r="I48" t="s">
        <v>30</v>
      </c>
      <c r="J48" t="s">
        <v>128</v>
      </c>
      <c r="K48" t="s">
        <v>66</v>
      </c>
      <c r="L48" t="s">
        <v>196</v>
      </c>
      <c r="M48">
        <v>0.79</v>
      </c>
      <c r="N48" t="s">
        <v>34</v>
      </c>
      <c r="O48" t="s">
        <v>35</v>
      </c>
      <c r="P48" t="s">
        <v>77</v>
      </c>
      <c r="Q48" t="s">
        <v>197</v>
      </c>
      <c r="R48">
        <v>30076</v>
      </c>
      <c r="S48" s="1">
        <v>42008</v>
      </c>
      <c r="T48" s="1">
        <v>42010</v>
      </c>
      <c r="U48">
        <v>-45.01</v>
      </c>
      <c r="V48">
        <v>12</v>
      </c>
      <c r="W48">
        <v>1202.6600000000001</v>
      </c>
      <c r="X48">
        <v>86951</v>
      </c>
      <c r="Y48">
        <f>Data[[#This Row],[Unit Price]]-Data[[#This Row],[Discount]]</f>
        <v>105.23</v>
      </c>
      <c r="Z48" t="str">
        <f>_xlfn.IFS(Data[[#This Row],[Region]]="Central","Chris",Data[[#This Row],[Region]]="East","Erin",Data[[#This Row],[Region]]="South","Sam",Data[[#This Row],[Region]]="West","William")</f>
        <v>Sam</v>
      </c>
    </row>
    <row r="49" spans="1:26" x14ac:dyDescent="0.3">
      <c r="A49">
        <v>916</v>
      </c>
      <c r="B49" t="s">
        <v>198</v>
      </c>
      <c r="C49" t="s">
        <v>49</v>
      </c>
      <c r="D49">
        <v>0.05</v>
      </c>
      <c r="E49">
        <v>161.55000000000001</v>
      </c>
      <c r="F49">
        <v>19.989999999999998</v>
      </c>
      <c r="G49" t="s">
        <v>40</v>
      </c>
      <c r="H49" t="s">
        <v>96</v>
      </c>
      <c r="I49" t="s">
        <v>50</v>
      </c>
      <c r="J49" t="s">
        <v>80</v>
      </c>
      <c r="K49" t="s">
        <v>75</v>
      </c>
      <c r="L49" t="s">
        <v>81</v>
      </c>
      <c r="M49">
        <v>0.66</v>
      </c>
      <c r="N49" t="s">
        <v>34</v>
      </c>
      <c r="O49" t="s">
        <v>54</v>
      </c>
      <c r="P49" t="s">
        <v>189</v>
      </c>
      <c r="Q49" t="s">
        <v>199</v>
      </c>
      <c r="R49">
        <v>76028</v>
      </c>
      <c r="S49" s="1">
        <v>42008</v>
      </c>
      <c r="T49" s="1">
        <v>42015</v>
      </c>
      <c r="U49">
        <v>35.31</v>
      </c>
      <c r="V49">
        <v>3</v>
      </c>
      <c r="W49">
        <v>499.31</v>
      </c>
      <c r="X49">
        <v>86357</v>
      </c>
      <c r="Y49">
        <f>Data[[#This Row],[Unit Price]]-Data[[#This Row],[Discount]]</f>
        <v>161.5</v>
      </c>
      <c r="Z49" t="str">
        <f>_xlfn.IFS(Data[[#This Row],[Region]]="Central","Chris",Data[[#This Row],[Region]]="East","Erin",Data[[#This Row],[Region]]="South","Sam",Data[[#This Row],[Region]]="West","William")</f>
        <v>Chris</v>
      </c>
    </row>
    <row r="50" spans="1:26" x14ac:dyDescent="0.3">
      <c r="A50">
        <v>1142</v>
      </c>
      <c r="B50" t="s">
        <v>200</v>
      </c>
      <c r="C50" t="s">
        <v>118</v>
      </c>
      <c r="D50">
        <v>0.05</v>
      </c>
      <c r="E50">
        <v>363.25</v>
      </c>
      <c r="F50">
        <v>19.989999999999998</v>
      </c>
      <c r="G50" t="s">
        <v>40</v>
      </c>
      <c r="H50" t="s">
        <v>73</v>
      </c>
      <c r="I50" t="s">
        <v>50</v>
      </c>
      <c r="J50" t="s">
        <v>97</v>
      </c>
      <c r="K50" t="s">
        <v>75</v>
      </c>
      <c r="L50" t="s">
        <v>201</v>
      </c>
      <c r="M50">
        <v>0.56999999999999995</v>
      </c>
      <c r="N50" t="s">
        <v>34</v>
      </c>
      <c r="O50" t="s">
        <v>54</v>
      </c>
      <c r="P50" t="s">
        <v>189</v>
      </c>
      <c r="Q50" t="s">
        <v>202</v>
      </c>
      <c r="R50">
        <v>76706</v>
      </c>
      <c r="S50" s="1">
        <v>42008</v>
      </c>
      <c r="T50" s="1">
        <v>42010</v>
      </c>
      <c r="U50">
        <v>1766.7795000000001</v>
      </c>
      <c r="V50">
        <v>7</v>
      </c>
      <c r="W50">
        <v>2560.5500000000002</v>
      </c>
      <c r="X50">
        <v>86573</v>
      </c>
      <c r="Y50">
        <f>Data[[#This Row],[Unit Price]]-Data[[#This Row],[Discount]]</f>
        <v>363.2</v>
      </c>
      <c r="Z50" t="str">
        <f>_xlfn.IFS(Data[[#This Row],[Region]]="Central","Chris",Data[[#This Row],[Region]]="East","Erin",Data[[#This Row],[Region]]="South","Sam",Data[[#This Row],[Region]]="West","William")</f>
        <v>Chris</v>
      </c>
    </row>
    <row r="51" spans="1:26" x14ac:dyDescent="0.3">
      <c r="A51">
        <v>890</v>
      </c>
      <c r="B51" t="s">
        <v>203</v>
      </c>
      <c r="C51" t="s">
        <v>27</v>
      </c>
      <c r="D51">
        <v>0.08</v>
      </c>
      <c r="E51">
        <v>1.81</v>
      </c>
      <c r="F51">
        <v>0.75</v>
      </c>
      <c r="G51" t="s">
        <v>40</v>
      </c>
      <c r="H51" t="s">
        <v>41</v>
      </c>
      <c r="I51" t="s">
        <v>30</v>
      </c>
      <c r="J51" t="s">
        <v>111</v>
      </c>
      <c r="K51" t="s">
        <v>59</v>
      </c>
      <c r="L51" t="s">
        <v>204</v>
      </c>
      <c r="M51">
        <v>0.57999999999999996</v>
      </c>
      <c r="N51" t="s">
        <v>34</v>
      </c>
      <c r="O51" t="s">
        <v>54</v>
      </c>
      <c r="P51" t="s">
        <v>189</v>
      </c>
      <c r="Q51" t="s">
        <v>205</v>
      </c>
      <c r="R51">
        <v>76021</v>
      </c>
      <c r="S51" s="1">
        <v>42009</v>
      </c>
      <c r="T51" s="1">
        <v>42010</v>
      </c>
      <c r="U51">
        <v>1.3224</v>
      </c>
      <c r="V51">
        <v>11</v>
      </c>
      <c r="W51">
        <v>19.97</v>
      </c>
      <c r="X51">
        <v>89536</v>
      </c>
      <c r="Y51">
        <f>Data[[#This Row],[Unit Price]]-Data[[#This Row],[Discount]]</f>
        <v>1.73</v>
      </c>
      <c r="Z51" t="str">
        <f>_xlfn.IFS(Data[[#This Row],[Region]]="Central","Chris",Data[[#This Row],[Region]]="East","Erin",Data[[#This Row],[Region]]="South","Sam",Data[[#This Row],[Region]]="West","William")</f>
        <v>Chris</v>
      </c>
    </row>
    <row r="52" spans="1:26" x14ac:dyDescent="0.3">
      <c r="A52">
        <v>890</v>
      </c>
      <c r="B52" t="s">
        <v>203</v>
      </c>
      <c r="C52" t="s">
        <v>27</v>
      </c>
      <c r="D52">
        <v>0.04</v>
      </c>
      <c r="E52">
        <v>125.99</v>
      </c>
      <c r="F52">
        <v>5.26</v>
      </c>
      <c r="G52" t="s">
        <v>40</v>
      </c>
      <c r="H52" t="s">
        <v>41</v>
      </c>
      <c r="I52" t="s">
        <v>42</v>
      </c>
      <c r="J52" t="s">
        <v>137</v>
      </c>
      <c r="K52" t="s">
        <v>75</v>
      </c>
      <c r="L52" t="s">
        <v>206</v>
      </c>
      <c r="M52">
        <v>0.55000000000000004</v>
      </c>
      <c r="N52" t="s">
        <v>34</v>
      </c>
      <c r="O52" t="s">
        <v>54</v>
      </c>
      <c r="P52" t="s">
        <v>189</v>
      </c>
      <c r="Q52" t="s">
        <v>205</v>
      </c>
      <c r="R52">
        <v>76021</v>
      </c>
      <c r="S52" s="1">
        <v>42009</v>
      </c>
      <c r="T52" s="1">
        <v>42009</v>
      </c>
      <c r="U52">
        <v>455.42070000000001</v>
      </c>
      <c r="V52">
        <v>6</v>
      </c>
      <c r="W52">
        <v>660.03</v>
      </c>
      <c r="X52">
        <v>89536</v>
      </c>
      <c r="Y52">
        <f>Data[[#This Row],[Unit Price]]-Data[[#This Row],[Discount]]</f>
        <v>125.94999999999999</v>
      </c>
      <c r="Z52" t="str">
        <f>_xlfn.IFS(Data[[#This Row],[Region]]="Central","Chris",Data[[#This Row],[Region]]="East","Erin",Data[[#This Row],[Region]]="South","Sam",Data[[#This Row],[Region]]="West","William")</f>
        <v>Chris</v>
      </c>
    </row>
    <row r="53" spans="1:26" x14ac:dyDescent="0.3">
      <c r="A53">
        <v>2630</v>
      </c>
      <c r="B53" t="s">
        <v>207</v>
      </c>
      <c r="C53" t="s">
        <v>27</v>
      </c>
      <c r="D53">
        <v>0.01</v>
      </c>
      <c r="E53">
        <v>194.3</v>
      </c>
      <c r="F53">
        <v>11.54</v>
      </c>
      <c r="G53" t="s">
        <v>40</v>
      </c>
      <c r="H53" t="s">
        <v>29</v>
      </c>
      <c r="I53" t="s">
        <v>30</v>
      </c>
      <c r="J53" t="s">
        <v>128</v>
      </c>
      <c r="K53" t="s">
        <v>66</v>
      </c>
      <c r="L53" t="s">
        <v>208</v>
      </c>
      <c r="M53">
        <v>0.59</v>
      </c>
      <c r="N53" t="s">
        <v>34</v>
      </c>
      <c r="O53" t="s">
        <v>54</v>
      </c>
      <c r="P53" t="s">
        <v>209</v>
      </c>
      <c r="Q53" t="s">
        <v>210</v>
      </c>
      <c r="R53">
        <v>73071</v>
      </c>
      <c r="S53" s="1">
        <v>42009</v>
      </c>
      <c r="T53" s="1">
        <v>42011</v>
      </c>
      <c r="U53">
        <v>690.17939999999999</v>
      </c>
      <c r="V53">
        <v>5</v>
      </c>
      <c r="W53">
        <v>1000.26</v>
      </c>
      <c r="X53">
        <v>85914</v>
      </c>
      <c r="Y53">
        <f>Data[[#This Row],[Unit Price]]-Data[[#This Row],[Discount]]</f>
        <v>194.29000000000002</v>
      </c>
      <c r="Z53" t="str">
        <f>_xlfn.IFS(Data[[#This Row],[Region]]="Central","Chris",Data[[#This Row],[Region]]="East","Erin",Data[[#This Row],[Region]]="South","Sam",Data[[#This Row],[Region]]="West","William")</f>
        <v>Chris</v>
      </c>
    </row>
    <row r="54" spans="1:26" x14ac:dyDescent="0.3">
      <c r="A54">
        <v>2630</v>
      </c>
      <c r="B54" t="s">
        <v>207</v>
      </c>
      <c r="C54" t="s">
        <v>27</v>
      </c>
      <c r="D54">
        <v>0.02</v>
      </c>
      <c r="E54">
        <v>209.84</v>
      </c>
      <c r="F54">
        <v>21.21</v>
      </c>
      <c r="G54" t="s">
        <v>40</v>
      </c>
      <c r="H54" t="s">
        <v>29</v>
      </c>
      <c r="I54" t="s">
        <v>30</v>
      </c>
      <c r="J54" t="s">
        <v>128</v>
      </c>
      <c r="K54" t="s">
        <v>66</v>
      </c>
      <c r="L54" t="s">
        <v>211</v>
      </c>
      <c r="M54">
        <v>0.59</v>
      </c>
      <c r="N54" t="s">
        <v>34</v>
      </c>
      <c r="O54" t="s">
        <v>54</v>
      </c>
      <c r="P54" t="s">
        <v>209</v>
      </c>
      <c r="Q54" t="s">
        <v>210</v>
      </c>
      <c r="R54">
        <v>73071</v>
      </c>
      <c r="S54" s="1">
        <v>42009</v>
      </c>
      <c r="T54" s="1">
        <v>42010</v>
      </c>
      <c r="U54">
        <v>1507.6431</v>
      </c>
      <c r="V54">
        <v>10</v>
      </c>
      <c r="W54">
        <v>2184.9899999999998</v>
      </c>
      <c r="X54">
        <v>85914</v>
      </c>
      <c r="Y54">
        <f>Data[[#This Row],[Unit Price]]-Data[[#This Row],[Discount]]</f>
        <v>209.82</v>
      </c>
      <c r="Z54" t="str">
        <f>_xlfn.IFS(Data[[#This Row],[Region]]="Central","Chris",Data[[#This Row],[Region]]="East","Erin",Data[[#This Row],[Region]]="South","Sam",Data[[#This Row],[Region]]="West","William")</f>
        <v>Chris</v>
      </c>
    </row>
    <row r="55" spans="1:26" x14ac:dyDescent="0.3">
      <c r="A55">
        <v>2630</v>
      </c>
      <c r="B55" t="s">
        <v>207</v>
      </c>
      <c r="C55" t="s">
        <v>27</v>
      </c>
      <c r="D55">
        <v>0</v>
      </c>
      <c r="E55">
        <v>145.44999999999999</v>
      </c>
      <c r="F55">
        <v>17.850000000000001</v>
      </c>
      <c r="G55" t="s">
        <v>28</v>
      </c>
      <c r="H55" t="s">
        <v>29</v>
      </c>
      <c r="I55" t="s">
        <v>42</v>
      </c>
      <c r="J55" t="s">
        <v>58</v>
      </c>
      <c r="K55" t="s">
        <v>59</v>
      </c>
      <c r="L55" t="s">
        <v>212</v>
      </c>
      <c r="M55">
        <v>0.56000000000000005</v>
      </c>
      <c r="N55" t="s">
        <v>34</v>
      </c>
      <c r="O55" t="s">
        <v>54</v>
      </c>
      <c r="P55" t="s">
        <v>209</v>
      </c>
      <c r="Q55" t="s">
        <v>210</v>
      </c>
      <c r="R55">
        <v>73071</v>
      </c>
      <c r="S55" s="1">
        <v>42009</v>
      </c>
      <c r="T55" s="1">
        <v>42011</v>
      </c>
      <c r="U55">
        <v>801.74680000000001</v>
      </c>
      <c r="V55">
        <v>8</v>
      </c>
      <c r="W55">
        <v>1191.2</v>
      </c>
      <c r="X55">
        <v>85914</v>
      </c>
      <c r="Y55">
        <f>Data[[#This Row],[Unit Price]]-Data[[#This Row],[Discount]]</f>
        <v>145.44999999999999</v>
      </c>
      <c r="Z55" t="str">
        <f>_xlfn.IFS(Data[[#This Row],[Region]]="Central","Chris",Data[[#This Row],[Region]]="East","Erin",Data[[#This Row],[Region]]="South","Sam",Data[[#This Row],[Region]]="West","William")</f>
        <v>Chris</v>
      </c>
    </row>
    <row r="56" spans="1:26" x14ac:dyDescent="0.3">
      <c r="A56">
        <v>2206</v>
      </c>
      <c r="B56" t="s">
        <v>213</v>
      </c>
      <c r="C56" t="s">
        <v>39</v>
      </c>
      <c r="D56">
        <v>0.03</v>
      </c>
      <c r="E56">
        <v>28.48</v>
      </c>
      <c r="F56">
        <v>1.99</v>
      </c>
      <c r="G56" t="s">
        <v>40</v>
      </c>
      <c r="H56" t="s">
        <v>41</v>
      </c>
      <c r="I56" t="s">
        <v>42</v>
      </c>
      <c r="J56" t="s">
        <v>43</v>
      </c>
      <c r="K56" t="s">
        <v>44</v>
      </c>
      <c r="L56" t="s">
        <v>214</v>
      </c>
      <c r="M56">
        <v>0.4</v>
      </c>
      <c r="N56" t="s">
        <v>34</v>
      </c>
      <c r="O56" t="s">
        <v>54</v>
      </c>
      <c r="P56" t="s">
        <v>215</v>
      </c>
      <c r="Q56" t="s">
        <v>216</v>
      </c>
      <c r="R56">
        <v>50501</v>
      </c>
      <c r="S56" s="1">
        <v>42009</v>
      </c>
      <c r="T56" s="1">
        <v>42010</v>
      </c>
      <c r="U56">
        <v>-35.290399999999998</v>
      </c>
      <c r="V56">
        <v>2</v>
      </c>
      <c r="W56">
        <v>55.25</v>
      </c>
      <c r="X56">
        <v>86258</v>
      </c>
      <c r="Y56">
        <f>Data[[#This Row],[Unit Price]]-Data[[#This Row],[Discount]]</f>
        <v>28.45</v>
      </c>
      <c r="Z56" t="str">
        <f>_xlfn.IFS(Data[[#This Row],[Region]]="Central","Chris",Data[[#This Row],[Region]]="East","Erin",Data[[#This Row],[Region]]="South","Sam",Data[[#This Row],[Region]]="West","William")</f>
        <v>Chris</v>
      </c>
    </row>
    <row r="57" spans="1:26" x14ac:dyDescent="0.3">
      <c r="A57">
        <v>2206</v>
      </c>
      <c r="B57" t="s">
        <v>213</v>
      </c>
      <c r="C57" t="s">
        <v>39</v>
      </c>
      <c r="D57">
        <v>0.01</v>
      </c>
      <c r="E57">
        <v>205.99</v>
      </c>
      <c r="F57">
        <v>5.99</v>
      </c>
      <c r="G57" t="s">
        <v>40</v>
      </c>
      <c r="H57" t="s">
        <v>41</v>
      </c>
      <c r="I57" t="s">
        <v>42</v>
      </c>
      <c r="J57" t="s">
        <v>137</v>
      </c>
      <c r="K57" t="s">
        <v>75</v>
      </c>
      <c r="L57" t="s">
        <v>217</v>
      </c>
      <c r="M57">
        <v>0.59</v>
      </c>
      <c r="N57" t="s">
        <v>34</v>
      </c>
      <c r="O57" t="s">
        <v>54</v>
      </c>
      <c r="P57" t="s">
        <v>215</v>
      </c>
      <c r="Q57" t="s">
        <v>216</v>
      </c>
      <c r="R57">
        <v>50501</v>
      </c>
      <c r="S57" s="1">
        <v>42009</v>
      </c>
      <c r="T57" s="1">
        <v>42011</v>
      </c>
      <c r="U57">
        <v>-74.883600000000001</v>
      </c>
      <c r="V57">
        <v>3</v>
      </c>
      <c r="W57">
        <v>551.22</v>
      </c>
      <c r="X57">
        <v>86258</v>
      </c>
      <c r="Y57">
        <f>Data[[#This Row],[Unit Price]]-Data[[#This Row],[Discount]]</f>
        <v>205.98000000000002</v>
      </c>
      <c r="Z57" t="str">
        <f>_xlfn.IFS(Data[[#This Row],[Region]]="Central","Chris",Data[[#This Row],[Region]]="East","Erin",Data[[#This Row],[Region]]="South","Sam",Data[[#This Row],[Region]]="West","William")</f>
        <v>Chris</v>
      </c>
    </row>
    <row r="58" spans="1:26" x14ac:dyDescent="0.3">
      <c r="A58">
        <v>3125</v>
      </c>
      <c r="B58" t="s">
        <v>218</v>
      </c>
      <c r="C58" t="s">
        <v>39</v>
      </c>
      <c r="D58">
        <v>0.08</v>
      </c>
      <c r="E58">
        <v>120.97</v>
      </c>
      <c r="F58">
        <v>26.3</v>
      </c>
      <c r="G58" t="s">
        <v>28</v>
      </c>
      <c r="H58" t="s">
        <v>73</v>
      </c>
      <c r="I58" t="s">
        <v>42</v>
      </c>
      <c r="J58" t="s">
        <v>58</v>
      </c>
      <c r="K58" t="s">
        <v>59</v>
      </c>
      <c r="L58" t="s">
        <v>219</v>
      </c>
      <c r="M58">
        <v>0.38</v>
      </c>
      <c r="N58" t="s">
        <v>34</v>
      </c>
      <c r="O58" t="s">
        <v>54</v>
      </c>
      <c r="P58" t="s">
        <v>105</v>
      </c>
      <c r="Q58" t="s">
        <v>220</v>
      </c>
      <c r="R58">
        <v>60056</v>
      </c>
      <c r="S58" s="1">
        <v>42009</v>
      </c>
      <c r="T58" s="1">
        <v>42011</v>
      </c>
      <c r="U58">
        <v>-233.840688</v>
      </c>
      <c r="V58">
        <v>2</v>
      </c>
      <c r="W58">
        <v>233.58</v>
      </c>
      <c r="X58">
        <v>87285</v>
      </c>
      <c r="Y58">
        <f>Data[[#This Row],[Unit Price]]-Data[[#This Row],[Discount]]</f>
        <v>120.89</v>
      </c>
      <c r="Z58" t="str">
        <f>_xlfn.IFS(Data[[#This Row],[Region]]="Central","Chris",Data[[#This Row],[Region]]="East","Erin",Data[[#This Row],[Region]]="South","Sam",Data[[#This Row],[Region]]="West","William")</f>
        <v>Chris</v>
      </c>
    </row>
    <row r="59" spans="1:26" x14ac:dyDescent="0.3">
      <c r="A59">
        <v>451</v>
      </c>
      <c r="B59" t="s">
        <v>221</v>
      </c>
      <c r="C59" t="s">
        <v>49</v>
      </c>
      <c r="D59">
        <v>0.01</v>
      </c>
      <c r="E59">
        <v>8.8800000000000008</v>
      </c>
      <c r="F59">
        <v>6.28</v>
      </c>
      <c r="G59" t="s">
        <v>40</v>
      </c>
      <c r="H59" t="s">
        <v>73</v>
      </c>
      <c r="I59" t="s">
        <v>50</v>
      </c>
      <c r="J59" t="s">
        <v>74</v>
      </c>
      <c r="K59" t="s">
        <v>75</v>
      </c>
      <c r="L59" t="s">
        <v>222</v>
      </c>
      <c r="M59">
        <v>0.35</v>
      </c>
      <c r="N59" t="s">
        <v>34</v>
      </c>
      <c r="O59" t="s">
        <v>61</v>
      </c>
      <c r="P59" t="s">
        <v>92</v>
      </c>
      <c r="Q59" t="s">
        <v>223</v>
      </c>
      <c r="R59">
        <v>94024</v>
      </c>
      <c r="S59" s="1">
        <v>42009</v>
      </c>
      <c r="T59" s="1">
        <v>42014</v>
      </c>
      <c r="U59">
        <v>-15.456</v>
      </c>
      <c r="V59">
        <v>2</v>
      </c>
      <c r="W59">
        <v>19.86</v>
      </c>
      <c r="X59">
        <v>86013</v>
      </c>
      <c r="Y59">
        <f>Data[[#This Row],[Unit Price]]-Data[[#This Row],[Discount]]</f>
        <v>8.870000000000001</v>
      </c>
      <c r="Z59" t="str">
        <f>_xlfn.IFS(Data[[#This Row],[Region]]="Central","Chris",Data[[#This Row],[Region]]="East","Erin",Data[[#This Row],[Region]]="South","Sam",Data[[#This Row],[Region]]="West","William")</f>
        <v>William</v>
      </c>
    </row>
    <row r="60" spans="1:26" x14ac:dyDescent="0.3">
      <c r="A60">
        <v>451</v>
      </c>
      <c r="B60" t="s">
        <v>221</v>
      </c>
      <c r="C60" t="s">
        <v>49</v>
      </c>
      <c r="D60">
        <v>0.06</v>
      </c>
      <c r="E60">
        <v>2.88</v>
      </c>
      <c r="F60">
        <v>0.99</v>
      </c>
      <c r="G60" t="s">
        <v>40</v>
      </c>
      <c r="H60" t="s">
        <v>73</v>
      </c>
      <c r="I60" t="s">
        <v>50</v>
      </c>
      <c r="J60" t="s">
        <v>154</v>
      </c>
      <c r="K60" t="s">
        <v>75</v>
      </c>
      <c r="L60" t="s">
        <v>224</v>
      </c>
      <c r="M60">
        <v>0.36</v>
      </c>
      <c r="N60" t="s">
        <v>34</v>
      </c>
      <c r="O60" t="s">
        <v>61</v>
      </c>
      <c r="P60" t="s">
        <v>92</v>
      </c>
      <c r="Q60" t="s">
        <v>223</v>
      </c>
      <c r="R60">
        <v>94024</v>
      </c>
      <c r="S60" s="1">
        <v>42009</v>
      </c>
      <c r="T60" s="1">
        <v>42018</v>
      </c>
      <c r="U60">
        <v>16.049399999999999</v>
      </c>
      <c r="V60">
        <v>8</v>
      </c>
      <c r="W60">
        <v>23.26</v>
      </c>
      <c r="X60">
        <v>86013</v>
      </c>
      <c r="Y60">
        <f>Data[[#This Row],[Unit Price]]-Data[[#This Row],[Discount]]</f>
        <v>2.82</v>
      </c>
      <c r="Z60" t="str">
        <f>_xlfn.IFS(Data[[#This Row],[Region]]="Central","Chris",Data[[#This Row],[Region]]="East","Erin",Data[[#This Row],[Region]]="South","Sam",Data[[#This Row],[Region]]="West","William")</f>
        <v>William</v>
      </c>
    </row>
    <row r="61" spans="1:26" x14ac:dyDescent="0.3">
      <c r="A61">
        <v>1314</v>
      </c>
      <c r="B61" t="s">
        <v>225</v>
      </c>
      <c r="C61" t="s">
        <v>49</v>
      </c>
      <c r="D61">
        <v>0.05</v>
      </c>
      <c r="E61">
        <v>80.98</v>
      </c>
      <c r="F61">
        <v>35</v>
      </c>
      <c r="G61" t="s">
        <v>40</v>
      </c>
      <c r="H61" t="s">
        <v>73</v>
      </c>
      <c r="I61" t="s">
        <v>50</v>
      </c>
      <c r="J61" t="s">
        <v>80</v>
      </c>
      <c r="K61" t="s">
        <v>66</v>
      </c>
      <c r="L61" t="s">
        <v>226</v>
      </c>
      <c r="M61">
        <v>0.81</v>
      </c>
      <c r="N61" t="s">
        <v>34</v>
      </c>
      <c r="O61" t="s">
        <v>61</v>
      </c>
      <c r="P61" t="s">
        <v>92</v>
      </c>
      <c r="Q61" t="s">
        <v>102</v>
      </c>
      <c r="R61">
        <v>90058</v>
      </c>
      <c r="S61" s="1">
        <v>42009</v>
      </c>
      <c r="T61" s="1">
        <v>42013</v>
      </c>
      <c r="U61">
        <v>-746.44</v>
      </c>
      <c r="V61">
        <v>34</v>
      </c>
      <c r="W61">
        <v>2710.47</v>
      </c>
      <c r="X61">
        <v>27013</v>
      </c>
      <c r="Y61">
        <f>Data[[#This Row],[Unit Price]]-Data[[#This Row],[Discount]]</f>
        <v>80.930000000000007</v>
      </c>
      <c r="Z61" t="str">
        <f>_xlfn.IFS(Data[[#This Row],[Region]]="Central","Chris",Data[[#This Row],[Region]]="East","Erin",Data[[#This Row],[Region]]="South","Sam",Data[[#This Row],[Region]]="West","William")</f>
        <v>William</v>
      </c>
    </row>
    <row r="62" spans="1:26" x14ac:dyDescent="0.3">
      <c r="A62">
        <v>1314</v>
      </c>
      <c r="B62" t="s">
        <v>225</v>
      </c>
      <c r="C62" t="s">
        <v>49</v>
      </c>
      <c r="D62">
        <v>0.05</v>
      </c>
      <c r="E62">
        <v>279.48</v>
      </c>
      <c r="F62">
        <v>35</v>
      </c>
      <c r="G62" t="s">
        <v>40</v>
      </c>
      <c r="H62" t="s">
        <v>73</v>
      </c>
      <c r="I62" t="s">
        <v>50</v>
      </c>
      <c r="J62" t="s">
        <v>80</v>
      </c>
      <c r="K62" t="s">
        <v>66</v>
      </c>
      <c r="L62" t="s">
        <v>227</v>
      </c>
      <c r="M62">
        <v>0.8</v>
      </c>
      <c r="N62" t="s">
        <v>34</v>
      </c>
      <c r="O62" t="s">
        <v>61</v>
      </c>
      <c r="P62" t="s">
        <v>92</v>
      </c>
      <c r="Q62" t="s">
        <v>102</v>
      </c>
      <c r="R62">
        <v>90058</v>
      </c>
      <c r="S62" s="1">
        <v>42009</v>
      </c>
      <c r="T62" s="1">
        <v>42009</v>
      </c>
      <c r="U62">
        <v>-274.95</v>
      </c>
      <c r="V62">
        <v>31</v>
      </c>
      <c r="W62">
        <v>8354.73</v>
      </c>
      <c r="X62">
        <v>27013</v>
      </c>
      <c r="Y62">
        <f>Data[[#This Row],[Unit Price]]-Data[[#This Row],[Discount]]</f>
        <v>279.43</v>
      </c>
      <c r="Z62" t="str">
        <f>_xlfn.IFS(Data[[#This Row],[Region]]="Central","Chris",Data[[#This Row],[Region]]="East","Erin",Data[[#This Row],[Region]]="South","Sam",Data[[#This Row],[Region]]="West","William")</f>
        <v>William</v>
      </c>
    </row>
    <row r="63" spans="1:26" x14ac:dyDescent="0.3">
      <c r="A63">
        <v>1316</v>
      </c>
      <c r="B63" t="s">
        <v>228</v>
      </c>
      <c r="C63" t="s">
        <v>49</v>
      </c>
      <c r="D63">
        <v>0.05</v>
      </c>
      <c r="E63">
        <v>80.98</v>
      </c>
      <c r="F63">
        <v>35</v>
      </c>
      <c r="G63" t="s">
        <v>40</v>
      </c>
      <c r="H63" t="s">
        <v>73</v>
      </c>
      <c r="I63" t="s">
        <v>50</v>
      </c>
      <c r="J63" t="s">
        <v>80</v>
      </c>
      <c r="K63" t="s">
        <v>66</v>
      </c>
      <c r="L63" t="s">
        <v>226</v>
      </c>
      <c r="M63">
        <v>0.81</v>
      </c>
      <c r="N63" t="s">
        <v>34</v>
      </c>
      <c r="O63" t="s">
        <v>61</v>
      </c>
      <c r="P63" t="s">
        <v>62</v>
      </c>
      <c r="Q63" t="s">
        <v>229</v>
      </c>
      <c r="R63">
        <v>80022</v>
      </c>
      <c r="S63" s="1">
        <v>42009</v>
      </c>
      <c r="T63" s="1">
        <v>42013</v>
      </c>
      <c r="U63">
        <v>-746.44</v>
      </c>
      <c r="V63">
        <v>8</v>
      </c>
      <c r="W63">
        <v>637.76</v>
      </c>
      <c r="X63">
        <v>87603</v>
      </c>
      <c r="Y63">
        <f>Data[[#This Row],[Unit Price]]-Data[[#This Row],[Discount]]</f>
        <v>80.930000000000007</v>
      </c>
      <c r="Z63" t="str">
        <f>_xlfn.IFS(Data[[#This Row],[Region]]="Central","Chris",Data[[#This Row],[Region]]="East","Erin",Data[[#This Row],[Region]]="South","Sam",Data[[#This Row],[Region]]="West","William")</f>
        <v>William</v>
      </c>
    </row>
    <row r="64" spans="1:26" x14ac:dyDescent="0.3">
      <c r="A64">
        <v>1316</v>
      </c>
      <c r="B64" t="s">
        <v>228</v>
      </c>
      <c r="C64" t="s">
        <v>49</v>
      </c>
      <c r="D64">
        <v>0.05</v>
      </c>
      <c r="E64">
        <v>279.48</v>
      </c>
      <c r="F64">
        <v>35</v>
      </c>
      <c r="G64" t="s">
        <v>40</v>
      </c>
      <c r="H64" t="s">
        <v>73</v>
      </c>
      <c r="I64" t="s">
        <v>50</v>
      </c>
      <c r="J64" t="s">
        <v>80</v>
      </c>
      <c r="K64" t="s">
        <v>66</v>
      </c>
      <c r="L64" t="s">
        <v>227</v>
      </c>
      <c r="M64">
        <v>0.8</v>
      </c>
      <c r="N64" t="s">
        <v>34</v>
      </c>
      <c r="O64" t="s">
        <v>61</v>
      </c>
      <c r="P64" t="s">
        <v>62</v>
      </c>
      <c r="Q64" t="s">
        <v>229</v>
      </c>
      <c r="R64">
        <v>80022</v>
      </c>
      <c r="S64" s="1">
        <v>42009</v>
      </c>
      <c r="T64" s="1">
        <v>42009</v>
      </c>
      <c r="U64">
        <v>-274.95</v>
      </c>
      <c r="V64">
        <v>8</v>
      </c>
      <c r="W64">
        <v>2156.06</v>
      </c>
      <c r="X64">
        <v>87603</v>
      </c>
      <c r="Y64">
        <f>Data[[#This Row],[Unit Price]]-Data[[#This Row],[Discount]]</f>
        <v>279.43</v>
      </c>
      <c r="Z64" t="str">
        <f>_xlfn.IFS(Data[[#This Row],[Region]]="Central","Chris",Data[[#This Row],[Region]]="East","Erin",Data[[#This Row],[Region]]="South","Sam",Data[[#This Row],[Region]]="West","William")</f>
        <v>William</v>
      </c>
    </row>
    <row r="65" spans="1:26" x14ac:dyDescent="0.3">
      <c r="A65">
        <v>3331</v>
      </c>
      <c r="B65" t="s">
        <v>230</v>
      </c>
      <c r="C65" t="s">
        <v>118</v>
      </c>
      <c r="D65">
        <v>0.09</v>
      </c>
      <c r="E65">
        <v>5.98</v>
      </c>
      <c r="F65">
        <v>4.6900000000000004</v>
      </c>
      <c r="G65" t="s">
        <v>40</v>
      </c>
      <c r="H65" t="s">
        <v>96</v>
      </c>
      <c r="I65" t="s">
        <v>50</v>
      </c>
      <c r="J65" t="s">
        <v>80</v>
      </c>
      <c r="K65" t="s">
        <v>75</v>
      </c>
      <c r="L65" t="s">
        <v>231</v>
      </c>
      <c r="M65">
        <v>0.68</v>
      </c>
      <c r="N65" t="s">
        <v>34</v>
      </c>
      <c r="O65" t="s">
        <v>35</v>
      </c>
      <c r="P65" t="s">
        <v>125</v>
      </c>
      <c r="Q65" t="s">
        <v>232</v>
      </c>
      <c r="R65">
        <v>32174</v>
      </c>
      <c r="S65" s="1">
        <v>42009</v>
      </c>
      <c r="T65" s="1">
        <v>42010</v>
      </c>
      <c r="U65">
        <v>-781.13419999999996</v>
      </c>
      <c r="V65">
        <v>11</v>
      </c>
      <c r="W65">
        <v>65.849999999999994</v>
      </c>
      <c r="X65">
        <v>86283</v>
      </c>
      <c r="Y65">
        <f>Data[[#This Row],[Unit Price]]-Data[[#This Row],[Discount]]</f>
        <v>5.8900000000000006</v>
      </c>
      <c r="Z65" t="str">
        <f>_xlfn.IFS(Data[[#This Row],[Region]]="Central","Chris",Data[[#This Row],[Region]]="East","Erin",Data[[#This Row],[Region]]="South","Sam",Data[[#This Row],[Region]]="West","William")</f>
        <v>Sam</v>
      </c>
    </row>
    <row r="66" spans="1:26" x14ac:dyDescent="0.3">
      <c r="A66">
        <v>1085</v>
      </c>
      <c r="B66" t="s">
        <v>233</v>
      </c>
      <c r="C66" t="s">
        <v>72</v>
      </c>
      <c r="D66">
        <v>0.05</v>
      </c>
      <c r="E66">
        <v>7.64</v>
      </c>
      <c r="F66">
        <v>5.83</v>
      </c>
      <c r="G66" t="s">
        <v>40</v>
      </c>
      <c r="H66" t="s">
        <v>73</v>
      </c>
      <c r="I66" t="s">
        <v>50</v>
      </c>
      <c r="J66" t="s">
        <v>90</v>
      </c>
      <c r="K66" t="s">
        <v>52</v>
      </c>
      <c r="L66" t="s">
        <v>234</v>
      </c>
      <c r="M66">
        <v>0.36</v>
      </c>
      <c r="N66" t="s">
        <v>34</v>
      </c>
      <c r="O66" t="s">
        <v>113</v>
      </c>
      <c r="P66" t="s">
        <v>114</v>
      </c>
      <c r="Q66" t="s">
        <v>235</v>
      </c>
      <c r="R66">
        <v>11729</v>
      </c>
      <c r="S66" s="1">
        <v>42009</v>
      </c>
      <c r="T66" s="1">
        <v>42010</v>
      </c>
      <c r="U66">
        <v>-40.275199999999998</v>
      </c>
      <c r="V66">
        <v>6</v>
      </c>
      <c r="W66">
        <v>47.18</v>
      </c>
      <c r="X66">
        <v>86122</v>
      </c>
      <c r="Y66">
        <f>Data[[#This Row],[Unit Price]]-Data[[#This Row],[Discount]]</f>
        <v>7.59</v>
      </c>
      <c r="Z66" t="str">
        <f>_xlfn.IFS(Data[[#This Row],[Region]]="Central","Chris",Data[[#This Row],[Region]]="East","Erin",Data[[#This Row],[Region]]="South","Sam",Data[[#This Row],[Region]]="West","William")</f>
        <v>Erin</v>
      </c>
    </row>
    <row r="67" spans="1:26" x14ac:dyDescent="0.3">
      <c r="A67">
        <v>2151</v>
      </c>
      <c r="B67" t="s">
        <v>236</v>
      </c>
      <c r="C67" t="s">
        <v>72</v>
      </c>
      <c r="D67">
        <v>0.08</v>
      </c>
      <c r="E67">
        <v>243.98</v>
      </c>
      <c r="F67">
        <v>43.32</v>
      </c>
      <c r="G67" t="s">
        <v>28</v>
      </c>
      <c r="H67" t="s">
        <v>96</v>
      </c>
      <c r="I67" t="s">
        <v>30</v>
      </c>
      <c r="J67" t="s">
        <v>111</v>
      </c>
      <c r="K67" t="s">
        <v>59</v>
      </c>
      <c r="L67" t="s">
        <v>237</v>
      </c>
      <c r="M67">
        <v>0.55000000000000004</v>
      </c>
      <c r="N67" t="s">
        <v>34</v>
      </c>
      <c r="O67" t="s">
        <v>54</v>
      </c>
      <c r="P67" t="s">
        <v>215</v>
      </c>
      <c r="Q67" t="s">
        <v>238</v>
      </c>
      <c r="R67">
        <v>52001</v>
      </c>
      <c r="S67" s="1">
        <v>42009</v>
      </c>
      <c r="T67" s="1">
        <v>42010</v>
      </c>
      <c r="U67">
        <v>-162.8244</v>
      </c>
      <c r="V67">
        <v>1</v>
      </c>
      <c r="W67">
        <v>248.84</v>
      </c>
      <c r="X67">
        <v>90404</v>
      </c>
      <c r="Y67">
        <f>Data[[#This Row],[Unit Price]]-Data[[#This Row],[Discount]]</f>
        <v>243.89999999999998</v>
      </c>
      <c r="Z67" t="str">
        <f>_xlfn.IFS(Data[[#This Row],[Region]]="Central","Chris",Data[[#This Row],[Region]]="East","Erin",Data[[#This Row],[Region]]="South","Sam",Data[[#This Row],[Region]]="West","William")</f>
        <v>Chris</v>
      </c>
    </row>
    <row r="68" spans="1:26" x14ac:dyDescent="0.3">
      <c r="A68">
        <v>1793</v>
      </c>
      <c r="B68" t="s">
        <v>239</v>
      </c>
      <c r="C68" t="s">
        <v>27</v>
      </c>
      <c r="D68">
        <v>0.04</v>
      </c>
      <c r="E68">
        <v>880.98</v>
      </c>
      <c r="F68">
        <v>44.55</v>
      </c>
      <c r="G68" t="s">
        <v>28</v>
      </c>
      <c r="H68" t="s">
        <v>73</v>
      </c>
      <c r="I68" t="s">
        <v>30</v>
      </c>
      <c r="J68" t="s">
        <v>119</v>
      </c>
      <c r="K68" t="s">
        <v>32</v>
      </c>
      <c r="L68" t="s">
        <v>240</v>
      </c>
      <c r="M68">
        <v>0.62</v>
      </c>
      <c r="N68" t="s">
        <v>34</v>
      </c>
      <c r="O68" t="s">
        <v>54</v>
      </c>
      <c r="P68" t="s">
        <v>105</v>
      </c>
      <c r="Q68" t="s">
        <v>241</v>
      </c>
      <c r="R68">
        <v>61401</v>
      </c>
      <c r="S68" s="1">
        <v>42010</v>
      </c>
      <c r="T68" s="1">
        <v>42011</v>
      </c>
      <c r="U68">
        <v>-13706.464</v>
      </c>
      <c r="V68">
        <v>8</v>
      </c>
      <c r="W68">
        <v>6968.9</v>
      </c>
      <c r="X68">
        <v>87853</v>
      </c>
      <c r="Y68">
        <f>Data[[#This Row],[Unit Price]]-Data[[#This Row],[Discount]]</f>
        <v>880.94</v>
      </c>
      <c r="Z68" t="str">
        <f>_xlfn.IFS(Data[[#This Row],[Region]]="Central","Chris",Data[[#This Row],[Region]]="East","Erin",Data[[#This Row],[Region]]="South","Sam",Data[[#This Row],[Region]]="West","William")</f>
        <v>Chris</v>
      </c>
    </row>
    <row r="69" spans="1:26" x14ac:dyDescent="0.3">
      <c r="A69">
        <v>2418</v>
      </c>
      <c r="B69" t="s">
        <v>242</v>
      </c>
      <c r="C69" t="s">
        <v>27</v>
      </c>
      <c r="D69">
        <v>0.03</v>
      </c>
      <c r="E69">
        <v>2.1</v>
      </c>
      <c r="F69">
        <v>0.7</v>
      </c>
      <c r="G69" t="s">
        <v>40</v>
      </c>
      <c r="H69" t="s">
        <v>41</v>
      </c>
      <c r="I69" t="s">
        <v>50</v>
      </c>
      <c r="J69" t="s">
        <v>51</v>
      </c>
      <c r="K69" t="s">
        <v>52</v>
      </c>
      <c r="L69" t="s">
        <v>243</v>
      </c>
      <c r="M69">
        <v>0.56999999999999995</v>
      </c>
      <c r="N69" t="s">
        <v>34</v>
      </c>
      <c r="O69" t="s">
        <v>35</v>
      </c>
      <c r="P69" t="s">
        <v>244</v>
      </c>
      <c r="Q69" t="s">
        <v>245</v>
      </c>
      <c r="R69">
        <v>23805</v>
      </c>
      <c r="S69" s="1">
        <v>42010</v>
      </c>
      <c r="T69" s="1">
        <v>42011</v>
      </c>
      <c r="U69">
        <v>-1473.9059999999999</v>
      </c>
      <c r="V69">
        <v>4</v>
      </c>
      <c r="W69">
        <v>8.7200000000000006</v>
      </c>
      <c r="X69">
        <v>86750</v>
      </c>
      <c r="Y69">
        <f>Data[[#This Row],[Unit Price]]-Data[[#This Row],[Discount]]</f>
        <v>2.0700000000000003</v>
      </c>
      <c r="Z69" t="str">
        <f>_xlfn.IFS(Data[[#This Row],[Region]]="Central","Chris",Data[[#This Row],[Region]]="East","Erin",Data[[#This Row],[Region]]="South","Sam",Data[[#This Row],[Region]]="West","William")</f>
        <v>Sam</v>
      </c>
    </row>
    <row r="70" spans="1:26" x14ac:dyDescent="0.3">
      <c r="A70">
        <v>1782</v>
      </c>
      <c r="B70" t="s">
        <v>246</v>
      </c>
      <c r="C70" t="s">
        <v>39</v>
      </c>
      <c r="D70">
        <v>0.03</v>
      </c>
      <c r="E70">
        <v>3.28</v>
      </c>
      <c r="F70">
        <v>3.97</v>
      </c>
      <c r="G70" t="s">
        <v>40</v>
      </c>
      <c r="H70" t="s">
        <v>73</v>
      </c>
      <c r="I70" t="s">
        <v>50</v>
      </c>
      <c r="J70" t="s">
        <v>51</v>
      </c>
      <c r="K70" t="s">
        <v>52</v>
      </c>
      <c r="L70" t="s">
        <v>247</v>
      </c>
      <c r="M70">
        <v>0.56000000000000005</v>
      </c>
      <c r="N70" t="s">
        <v>34</v>
      </c>
      <c r="O70" t="s">
        <v>61</v>
      </c>
      <c r="P70" t="s">
        <v>92</v>
      </c>
      <c r="Q70" t="s">
        <v>248</v>
      </c>
      <c r="R70">
        <v>92672</v>
      </c>
      <c r="S70" s="1">
        <v>42010</v>
      </c>
      <c r="T70" s="1">
        <v>42012</v>
      </c>
      <c r="U70">
        <v>-90.755600000000001</v>
      </c>
      <c r="V70">
        <v>7</v>
      </c>
      <c r="W70">
        <v>24.57</v>
      </c>
      <c r="X70">
        <v>89856</v>
      </c>
      <c r="Y70">
        <f>Data[[#This Row],[Unit Price]]-Data[[#This Row],[Discount]]</f>
        <v>3.25</v>
      </c>
      <c r="Z70" t="str">
        <f>_xlfn.IFS(Data[[#This Row],[Region]]="Central","Chris",Data[[#This Row],[Region]]="East","Erin",Data[[#This Row],[Region]]="South","Sam",Data[[#This Row],[Region]]="West","William")</f>
        <v>William</v>
      </c>
    </row>
    <row r="71" spans="1:26" x14ac:dyDescent="0.3">
      <c r="A71">
        <v>783</v>
      </c>
      <c r="B71" t="s">
        <v>249</v>
      </c>
      <c r="C71" t="s">
        <v>49</v>
      </c>
      <c r="D71">
        <v>0.02</v>
      </c>
      <c r="E71">
        <v>100.98</v>
      </c>
      <c r="F71">
        <v>35.840000000000003</v>
      </c>
      <c r="G71" t="s">
        <v>28</v>
      </c>
      <c r="H71" t="s">
        <v>29</v>
      </c>
      <c r="I71" t="s">
        <v>30</v>
      </c>
      <c r="J71" t="s">
        <v>119</v>
      </c>
      <c r="K71" t="s">
        <v>32</v>
      </c>
      <c r="L71" t="s">
        <v>120</v>
      </c>
      <c r="M71">
        <v>0.62</v>
      </c>
      <c r="N71" t="s">
        <v>34</v>
      </c>
      <c r="O71" t="s">
        <v>113</v>
      </c>
      <c r="P71" t="s">
        <v>250</v>
      </c>
      <c r="Q71" t="s">
        <v>251</v>
      </c>
      <c r="R71">
        <v>6010</v>
      </c>
      <c r="S71" s="1">
        <v>42010</v>
      </c>
      <c r="T71" s="1">
        <v>42010</v>
      </c>
      <c r="U71">
        <v>-134.91200000000001</v>
      </c>
      <c r="V71">
        <v>6</v>
      </c>
      <c r="W71">
        <v>614.99</v>
      </c>
      <c r="X71">
        <v>90961</v>
      </c>
      <c r="Y71">
        <f>Data[[#This Row],[Unit Price]]-Data[[#This Row],[Discount]]</f>
        <v>100.96000000000001</v>
      </c>
      <c r="Z71" t="str">
        <f>_xlfn.IFS(Data[[#This Row],[Region]]="Central","Chris",Data[[#This Row],[Region]]="East","Erin",Data[[#This Row],[Region]]="South","Sam",Data[[#This Row],[Region]]="West","William")</f>
        <v>Erin</v>
      </c>
    </row>
    <row r="72" spans="1:26" x14ac:dyDescent="0.3">
      <c r="A72">
        <v>1828</v>
      </c>
      <c r="B72" t="s">
        <v>252</v>
      </c>
      <c r="C72" t="s">
        <v>49</v>
      </c>
      <c r="D72">
        <v>0.05</v>
      </c>
      <c r="E72">
        <v>7.1</v>
      </c>
      <c r="F72">
        <v>6.05</v>
      </c>
      <c r="G72" t="s">
        <v>40</v>
      </c>
      <c r="H72" t="s">
        <v>96</v>
      </c>
      <c r="I72" t="s">
        <v>50</v>
      </c>
      <c r="J72" t="s">
        <v>74</v>
      </c>
      <c r="K72" t="s">
        <v>75</v>
      </c>
      <c r="L72" t="s">
        <v>253</v>
      </c>
      <c r="M72">
        <v>0.39</v>
      </c>
      <c r="N72" t="s">
        <v>34</v>
      </c>
      <c r="O72" t="s">
        <v>54</v>
      </c>
      <c r="P72" t="s">
        <v>215</v>
      </c>
      <c r="Q72" t="s">
        <v>254</v>
      </c>
      <c r="R72">
        <v>50613</v>
      </c>
      <c r="S72" s="1">
        <v>42010</v>
      </c>
      <c r="T72" s="1">
        <v>42010</v>
      </c>
      <c r="U72">
        <v>-101.246</v>
      </c>
      <c r="V72">
        <v>14</v>
      </c>
      <c r="W72">
        <v>100.99</v>
      </c>
      <c r="X72">
        <v>86960</v>
      </c>
      <c r="Y72">
        <f>Data[[#This Row],[Unit Price]]-Data[[#This Row],[Discount]]</f>
        <v>7.05</v>
      </c>
      <c r="Z72" t="str">
        <f>_xlfn.IFS(Data[[#This Row],[Region]]="Central","Chris",Data[[#This Row],[Region]]="East","Erin",Data[[#This Row],[Region]]="South","Sam",Data[[#This Row],[Region]]="West","William")</f>
        <v>Chris</v>
      </c>
    </row>
    <row r="73" spans="1:26" x14ac:dyDescent="0.3">
      <c r="A73">
        <v>1828</v>
      </c>
      <c r="B73" t="s">
        <v>252</v>
      </c>
      <c r="C73" t="s">
        <v>49</v>
      </c>
      <c r="D73">
        <v>0.04</v>
      </c>
      <c r="E73">
        <v>20.95</v>
      </c>
      <c r="F73">
        <v>4</v>
      </c>
      <c r="G73" t="s">
        <v>40</v>
      </c>
      <c r="H73" t="s">
        <v>96</v>
      </c>
      <c r="I73" t="s">
        <v>42</v>
      </c>
      <c r="J73" t="s">
        <v>43</v>
      </c>
      <c r="K73" t="s">
        <v>75</v>
      </c>
      <c r="L73" t="s">
        <v>255</v>
      </c>
      <c r="M73">
        <v>0.6</v>
      </c>
      <c r="N73" t="s">
        <v>34</v>
      </c>
      <c r="O73" t="s">
        <v>54</v>
      </c>
      <c r="P73" t="s">
        <v>215</v>
      </c>
      <c r="Q73" t="s">
        <v>254</v>
      </c>
      <c r="R73">
        <v>50613</v>
      </c>
      <c r="S73" s="1">
        <v>42010</v>
      </c>
      <c r="T73" s="1">
        <v>42015</v>
      </c>
      <c r="U73">
        <v>-1.88</v>
      </c>
      <c r="V73">
        <v>7</v>
      </c>
      <c r="W73">
        <v>142.06</v>
      </c>
      <c r="X73">
        <v>86960</v>
      </c>
      <c r="Y73">
        <f>Data[[#This Row],[Unit Price]]-Data[[#This Row],[Discount]]</f>
        <v>20.91</v>
      </c>
      <c r="Z73" t="str">
        <f>_xlfn.IFS(Data[[#This Row],[Region]]="Central","Chris",Data[[#This Row],[Region]]="East","Erin",Data[[#This Row],[Region]]="South","Sam",Data[[#This Row],[Region]]="West","William")</f>
        <v>Chris</v>
      </c>
    </row>
    <row r="74" spans="1:26" x14ac:dyDescent="0.3">
      <c r="A74">
        <v>1829</v>
      </c>
      <c r="B74" t="s">
        <v>256</v>
      </c>
      <c r="C74" t="s">
        <v>49</v>
      </c>
      <c r="D74">
        <v>0.05</v>
      </c>
      <c r="E74">
        <v>39.06</v>
      </c>
      <c r="F74">
        <v>10.55</v>
      </c>
      <c r="G74" t="s">
        <v>40</v>
      </c>
      <c r="H74" t="s">
        <v>96</v>
      </c>
      <c r="I74" t="s">
        <v>50</v>
      </c>
      <c r="J74" t="s">
        <v>74</v>
      </c>
      <c r="K74" t="s">
        <v>75</v>
      </c>
      <c r="L74" t="s">
        <v>257</v>
      </c>
      <c r="M74">
        <v>0.37</v>
      </c>
      <c r="N74" t="s">
        <v>34</v>
      </c>
      <c r="O74" t="s">
        <v>54</v>
      </c>
      <c r="P74" t="s">
        <v>215</v>
      </c>
      <c r="Q74" t="s">
        <v>258</v>
      </c>
      <c r="R74">
        <v>52402</v>
      </c>
      <c r="S74" s="1">
        <v>42010</v>
      </c>
      <c r="T74" s="1">
        <v>42017</v>
      </c>
      <c r="U74">
        <v>250.98060000000001</v>
      </c>
      <c r="V74">
        <v>9</v>
      </c>
      <c r="W74">
        <v>363.74</v>
      </c>
      <c r="X74">
        <v>86960</v>
      </c>
      <c r="Y74">
        <f>Data[[#This Row],[Unit Price]]-Data[[#This Row],[Discount]]</f>
        <v>39.010000000000005</v>
      </c>
      <c r="Z74" t="str">
        <f>_xlfn.IFS(Data[[#This Row],[Region]]="Central","Chris",Data[[#This Row],[Region]]="East","Erin",Data[[#This Row],[Region]]="South","Sam",Data[[#This Row],[Region]]="West","William")</f>
        <v>Chris</v>
      </c>
    </row>
    <row r="75" spans="1:26" x14ac:dyDescent="0.3">
      <c r="A75">
        <v>1829</v>
      </c>
      <c r="B75" t="s">
        <v>256</v>
      </c>
      <c r="C75" t="s">
        <v>49</v>
      </c>
      <c r="D75">
        <v>0.04</v>
      </c>
      <c r="E75">
        <v>3.52</v>
      </c>
      <c r="F75">
        <v>6.83</v>
      </c>
      <c r="G75" t="s">
        <v>40</v>
      </c>
      <c r="H75" t="s">
        <v>96</v>
      </c>
      <c r="I75" t="s">
        <v>50</v>
      </c>
      <c r="J75" t="s">
        <v>74</v>
      </c>
      <c r="K75" t="s">
        <v>75</v>
      </c>
      <c r="L75" t="s">
        <v>259</v>
      </c>
      <c r="M75">
        <v>0.38</v>
      </c>
      <c r="N75" t="s">
        <v>34</v>
      </c>
      <c r="O75" t="s">
        <v>54</v>
      </c>
      <c r="P75" t="s">
        <v>215</v>
      </c>
      <c r="Q75" t="s">
        <v>258</v>
      </c>
      <c r="R75">
        <v>52402</v>
      </c>
      <c r="S75" s="1">
        <v>42010</v>
      </c>
      <c r="T75" s="1">
        <v>42019</v>
      </c>
      <c r="U75">
        <v>-57.753</v>
      </c>
      <c r="V75">
        <v>4</v>
      </c>
      <c r="W75">
        <v>15.93</v>
      </c>
      <c r="X75">
        <v>86960</v>
      </c>
      <c r="Y75">
        <f>Data[[#This Row],[Unit Price]]-Data[[#This Row],[Discount]]</f>
        <v>3.48</v>
      </c>
      <c r="Z75" t="str">
        <f>_xlfn.IFS(Data[[#This Row],[Region]]="Central","Chris",Data[[#This Row],[Region]]="East","Erin",Data[[#This Row],[Region]]="South","Sam",Data[[#This Row],[Region]]="West","William")</f>
        <v>Chris</v>
      </c>
    </row>
    <row r="76" spans="1:26" x14ac:dyDescent="0.3">
      <c r="A76">
        <v>1829</v>
      </c>
      <c r="B76" t="s">
        <v>256</v>
      </c>
      <c r="C76" t="s">
        <v>49</v>
      </c>
      <c r="D76">
        <v>0.02</v>
      </c>
      <c r="E76">
        <v>15.51</v>
      </c>
      <c r="F76">
        <v>17.78</v>
      </c>
      <c r="G76" t="s">
        <v>40</v>
      </c>
      <c r="H76" t="s">
        <v>96</v>
      </c>
      <c r="I76" t="s">
        <v>50</v>
      </c>
      <c r="J76" t="s">
        <v>80</v>
      </c>
      <c r="K76" t="s">
        <v>75</v>
      </c>
      <c r="L76" t="s">
        <v>260</v>
      </c>
      <c r="M76">
        <v>0.59</v>
      </c>
      <c r="N76" t="s">
        <v>34</v>
      </c>
      <c r="O76" t="s">
        <v>54</v>
      </c>
      <c r="P76" t="s">
        <v>215</v>
      </c>
      <c r="Q76" t="s">
        <v>258</v>
      </c>
      <c r="R76">
        <v>52402</v>
      </c>
      <c r="S76" s="1">
        <v>42010</v>
      </c>
      <c r="T76" s="1">
        <v>42017</v>
      </c>
      <c r="U76">
        <v>-47.97</v>
      </c>
      <c r="V76">
        <v>1</v>
      </c>
      <c r="W76">
        <v>21.28</v>
      </c>
      <c r="X76">
        <v>86960</v>
      </c>
      <c r="Y76">
        <f>Data[[#This Row],[Unit Price]]-Data[[#This Row],[Discount]]</f>
        <v>15.49</v>
      </c>
      <c r="Z76" t="str">
        <f>_xlfn.IFS(Data[[#This Row],[Region]]="Central","Chris",Data[[#This Row],[Region]]="East","Erin",Data[[#This Row],[Region]]="South","Sam",Data[[#This Row],[Region]]="West","William")</f>
        <v>Chris</v>
      </c>
    </row>
    <row r="77" spans="1:26" x14ac:dyDescent="0.3">
      <c r="A77">
        <v>2146</v>
      </c>
      <c r="B77" t="s">
        <v>261</v>
      </c>
      <c r="C77" t="s">
        <v>49</v>
      </c>
      <c r="D77">
        <v>0.05</v>
      </c>
      <c r="E77">
        <v>20.34</v>
      </c>
      <c r="F77">
        <v>35</v>
      </c>
      <c r="G77" t="s">
        <v>40</v>
      </c>
      <c r="H77" t="s">
        <v>96</v>
      </c>
      <c r="I77" t="s">
        <v>50</v>
      </c>
      <c r="J77" t="s">
        <v>80</v>
      </c>
      <c r="K77" t="s">
        <v>66</v>
      </c>
      <c r="L77" t="s">
        <v>262</v>
      </c>
      <c r="M77">
        <v>0.84</v>
      </c>
      <c r="N77" t="s">
        <v>34</v>
      </c>
      <c r="O77" t="s">
        <v>35</v>
      </c>
      <c r="P77" t="s">
        <v>244</v>
      </c>
      <c r="Q77" t="s">
        <v>263</v>
      </c>
      <c r="R77">
        <v>20151</v>
      </c>
      <c r="S77" s="1">
        <v>42010</v>
      </c>
      <c r="T77" s="1">
        <v>42014</v>
      </c>
      <c r="U77">
        <v>52.776000000000003</v>
      </c>
      <c r="V77">
        <v>2</v>
      </c>
      <c r="W77">
        <v>53.02</v>
      </c>
      <c r="X77">
        <v>87071</v>
      </c>
      <c r="Y77">
        <f>Data[[#This Row],[Unit Price]]-Data[[#This Row],[Discount]]</f>
        <v>20.29</v>
      </c>
      <c r="Z77" t="str">
        <f>_xlfn.IFS(Data[[#This Row],[Region]]="Central","Chris",Data[[#This Row],[Region]]="East","Erin",Data[[#This Row],[Region]]="South","Sam",Data[[#This Row],[Region]]="West","William")</f>
        <v>Sam</v>
      </c>
    </row>
    <row r="78" spans="1:26" x14ac:dyDescent="0.3">
      <c r="A78">
        <v>211</v>
      </c>
      <c r="B78" t="s">
        <v>264</v>
      </c>
      <c r="C78" t="s">
        <v>118</v>
      </c>
      <c r="D78">
        <v>0.01</v>
      </c>
      <c r="E78">
        <v>10.06</v>
      </c>
      <c r="F78">
        <v>2.06</v>
      </c>
      <c r="G78" t="s">
        <v>40</v>
      </c>
      <c r="H78" t="s">
        <v>41</v>
      </c>
      <c r="I78" t="s">
        <v>50</v>
      </c>
      <c r="J78" t="s">
        <v>90</v>
      </c>
      <c r="K78" t="s">
        <v>52</v>
      </c>
      <c r="L78" t="s">
        <v>175</v>
      </c>
      <c r="M78">
        <v>0.39</v>
      </c>
      <c r="N78" t="s">
        <v>34</v>
      </c>
      <c r="O78" t="s">
        <v>113</v>
      </c>
      <c r="P78" t="s">
        <v>114</v>
      </c>
      <c r="Q78" t="s">
        <v>265</v>
      </c>
      <c r="R78">
        <v>13501</v>
      </c>
      <c r="S78" s="1">
        <v>42010</v>
      </c>
      <c r="T78" s="1">
        <v>42012</v>
      </c>
      <c r="U78">
        <v>7.59</v>
      </c>
      <c r="V78">
        <v>2</v>
      </c>
      <c r="W78">
        <v>21.2</v>
      </c>
      <c r="X78">
        <v>85964</v>
      </c>
      <c r="Y78">
        <f>Data[[#This Row],[Unit Price]]-Data[[#This Row],[Discount]]</f>
        <v>10.050000000000001</v>
      </c>
      <c r="Z78" t="str">
        <f>_xlfn.IFS(Data[[#This Row],[Region]]="Central","Chris",Data[[#This Row],[Region]]="East","Erin",Data[[#This Row],[Region]]="South","Sam",Data[[#This Row],[Region]]="West","William")</f>
        <v>Erin</v>
      </c>
    </row>
    <row r="79" spans="1:26" x14ac:dyDescent="0.3">
      <c r="A79">
        <v>211</v>
      </c>
      <c r="B79" t="s">
        <v>264</v>
      </c>
      <c r="C79" t="s">
        <v>118</v>
      </c>
      <c r="D79">
        <v>0</v>
      </c>
      <c r="E79">
        <v>65.989999999999995</v>
      </c>
      <c r="F79">
        <v>5.92</v>
      </c>
      <c r="G79" t="s">
        <v>40</v>
      </c>
      <c r="H79" t="s">
        <v>41</v>
      </c>
      <c r="I79" t="s">
        <v>42</v>
      </c>
      <c r="J79" t="s">
        <v>137</v>
      </c>
      <c r="K79" t="s">
        <v>75</v>
      </c>
      <c r="L79" t="s">
        <v>266</v>
      </c>
      <c r="M79">
        <v>0.55000000000000004</v>
      </c>
      <c r="N79" t="s">
        <v>34</v>
      </c>
      <c r="O79" t="s">
        <v>113</v>
      </c>
      <c r="P79" t="s">
        <v>114</v>
      </c>
      <c r="Q79" t="s">
        <v>265</v>
      </c>
      <c r="R79">
        <v>13501</v>
      </c>
      <c r="S79" s="1">
        <v>42010</v>
      </c>
      <c r="T79" s="1">
        <v>42012</v>
      </c>
      <c r="U79">
        <v>-107.98699999999999</v>
      </c>
      <c r="V79">
        <v>3</v>
      </c>
      <c r="W79">
        <v>173.32</v>
      </c>
      <c r="X79">
        <v>85964</v>
      </c>
      <c r="Y79">
        <f>Data[[#This Row],[Unit Price]]-Data[[#This Row],[Discount]]</f>
        <v>65.989999999999995</v>
      </c>
      <c r="Z79" t="str">
        <f>_xlfn.IFS(Data[[#This Row],[Region]]="Central","Chris",Data[[#This Row],[Region]]="East","Erin",Data[[#This Row],[Region]]="South","Sam",Data[[#This Row],[Region]]="West","William")</f>
        <v>Erin</v>
      </c>
    </row>
    <row r="80" spans="1:26" x14ac:dyDescent="0.3">
      <c r="A80">
        <v>3347</v>
      </c>
      <c r="B80" t="s">
        <v>267</v>
      </c>
      <c r="C80" t="s">
        <v>118</v>
      </c>
      <c r="D80">
        <v>7.0000000000000007E-2</v>
      </c>
      <c r="E80">
        <v>7.68</v>
      </c>
      <c r="F80">
        <v>6.16</v>
      </c>
      <c r="G80" t="s">
        <v>89</v>
      </c>
      <c r="H80" t="s">
        <v>41</v>
      </c>
      <c r="I80" t="s">
        <v>50</v>
      </c>
      <c r="J80" t="s">
        <v>74</v>
      </c>
      <c r="K80" t="s">
        <v>75</v>
      </c>
      <c r="L80" t="s">
        <v>268</v>
      </c>
      <c r="M80">
        <v>0.35</v>
      </c>
      <c r="N80" t="s">
        <v>34</v>
      </c>
      <c r="O80" t="s">
        <v>35</v>
      </c>
      <c r="P80" t="s">
        <v>125</v>
      </c>
      <c r="Q80" t="s">
        <v>269</v>
      </c>
      <c r="R80">
        <v>33411</v>
      </c>
      <c r="S80" s="1">
        <v>42010</v>
      </c>
      <c r="T80" s="1">
        <v>42012</v>
      </c>
      <c r="U80">
        <v>125.9982</v>
      </c>
      <c r="V80">
        <v>1</v>
      </c>
      <c r="W80">
        <v>22.13</v>
      </c>
      <c r="X80">
        <v>89355</v>
      </c>
      <c r="Y80">
        <f>Data[[#This Row],[Unit Price]]-Data[[#This Row],[Discount]]</f>
        <v>7.6099999999999994</v>
      </c>
      <c r="Z80" t="str">
        <f>_xlfn.IFS(Data[[#This Row],[Region]]="Central","Chris",Data[[#This Row],[Region]]="East","Erin",Data[[#This Row],[Region]]="South","Sam",Data[[#This Row],[Region]]="West","William")</f>
        <v>Sam</v>
      </c>
    </row>
    <row r="81" spans="1:26" x14ac:dyDescent="0.3">
      <c r="A81">
        <v>3347</v>
      </c>
      <c r="B81" t="s">
        <v>267</v>
      </c>
      <c r="C81" t="s">
        <v>118</v>
      </c>
      <c r="D81">
        <v>0.05</v>
      </c>
      <c r="E81">
        <v>6.64</v>
      </c>
      <c r="F81">
        <v>4.95</v>
      </c>
      <c r="G81" t="s">
        <v>89</v>
      </c>
      <c r="H81" t="s">
        <v>41</v>
      </c>
      <c r="I81" t="s">
        <v>30</v>
      </c>
      <c r="J81" t="s">
        <v>128</v>
      </c>
      <c r="K81" t="s">
        <v>44</v>
      </c>
      <c r="L81" t="s">
        <v>270</v>
      </c>
      <c r="M81">
        <v>0.37</v>
      </c>
      <c r="N81" t="s">
        <v>34</v>
      </c>
      <c r="O81" t="s">
        <v>35</v>
      </c>
      <c r="P81" t="s">
        <v>125</v>
      </c>
      <c r="Q81" t="s">
        <v>269</v>
      </c>
      <c r="R81">
        <v>33411</v>
      </c>
      <c r="S81" s="1">
        <v>42010</v>
      </c>
      <c r="T81" s="1">
        <v>42012</v>
      </c>
      <c r="U81">
        <v>-92.929199999999994</v>
      </c>
      <c r="V81">
        <v>5</v>
      </c>
      <c r="W81">
        <v>34.17</v>
      </c>
      <c r="X81">
        <v>89355</v>
      </c>
      <c r="Y81">
        <f>Data[[#This Row],[Unit Price]]-Data[[#This Row],[Discount]]</f>
        <v>6.59</v>
      </c>
      <c r="Z81" t="str">
        <f>_xlfn.IFS(Data[[#This Row],[Region]]="Central","Chris",Data[[#This Row],[Region]]="East","Erin",Data[[#This Row],[Region]]="South","Sam",Data[[#This Row],[Region]]="West","William")</f>
        <v>Sam</v>
      </c>
    </row>
    <row r="82" spans="1:26" x14ac:dyDescent="0.3">
      <c r="A82">
        <v>799</v>
      </c>
      <c r="B82" t="s">
        <v>271</v>
      </c>
      <c r="C82" t="s">
        <v>72</v>
      </c>
      <c r="D82">
        <v>0.01</v>
      </c>
      <c r="E82">
        <v>150.97999999999999</v>
      </c>
      <c r="F82">
        <v>30</v>
      </c>
      <c r="G82" t="s">
        <v>28</v>
      </c>
      <c r="H82" t="s">
        <v>41</v>
      </c>
      <c r="I82" t="s">
        <v>30</v>
      </c>
      <c r="J82" t="s">
        <v>111</v>
      </c>
      <c r="K82" t="s">
        <v>59</v>
      </c>
      <c r="L82" t="s">
        <v>272</v>
      </c>
      <c r="M82">
        <v>0.74</v>
      </c>
      <c r="N82" t="s">
        <v>34</v>
      </c>
      <c r="O82" t="s">
        <v>35</v>
      </c>
      <c r="P82" t="s">
        <v>273</v>
      </c>
      <c r="Q82" t="s">
        <v>274</v>
      </c>
      <c r="R82">
        <v>29915</v>
      </c>
      <c r="S82" s="1">
        <v>42010</v>
      </c>
      <c r="T82" s="1">
        <v>42012</v>
      </c>
      <c r="U82">
        <v>131.38200000000001</v>
      </c>
      <c r="V82">
        <v>6</v>
      </c>
      <c r="W82">
        <v>958.46</v>
      </c>
      <c r="X82">
        <v>89909</v>
      </c>
      <c r="Y82">
        <f>Data[[#This Row],[Unit Price]]-Data[[#This Row],[Discount]]</f>
        <v>150.97</v>
      </c>
      <c r="Z82" t="str">
        <f>_xlfn.IFS(Data[[#This Row],[Region]]="Central","Chris",Data[[#This Row],[Region]]="East","Erin",Data[[#This Row],[Region]]="South","Sam",Data[[#This Row],[Region]]="West","William")</f>
        <v>Sam</v>
      </c>
    </row>
    <row r="83" spans="1:26" x14ac:dyDescent="0.3">
      <c r="A83">
        <v>799</v>
      </c>
      <c r="B83" t="s">
        <v>271</v>
      </c>
      <c r="C83" t="s">
        <v>72</v>
      </c>
      <c r="D83">
        <v>0.01</v>
      </c>
      <c r="E83">
        <v>28.28</v>
      </c>
      <c r="F83">
        <v>13.99</v>
      </c>
      <c r="G83" t="s">
        <v>89</v>
      </c>
      <c r="H83" t="s">
        <v>41</v>
      </c>
      <c r="I83" t="s">
        <v>50</v>
      </c>
      <c r="J83" t="s">
        <v>80</v>
      </c>
      <c r="K83" t="s">
        <v>146</v>
      </c>
      <c r="L83" t="s">
        <v>275</v>
      </c>
      <c r="M83">
        <v>0.57999999999999996</v>
      </c>
      <c r="N83" t="s">
        <v>34</v>
      </c>
      <c r="O83" t="s">
        <v>35</v>
      </c>
      <c r="P83" t="s">
        <v>273</v>
      </c>
      <c r="Q83" t="s">
        <v>274</v>
      </c>
      <c r="R83">
        <v>29915</v>
      </c>
      <c r="S83" s="1">
        <v>42010</v>
      </c>
      <c r="T83" s="1">
        <v>42012</v>
      </c>
      <c r="U83">
        <v>-89.292000000000002</v>
      </c>
      <c r="V83">
        <v>12</v>
      </c>
      <c r="W83">
        <v>368.84</v>
      </c>
      <c r="X83">
        <v>89909</v>
      </c>
      <c r="Y83">
        <f>Data[[#This Row],[Unit Price]]-Data[[#This Row],[Discount]]</f>
        <v>28.27</v>
      </c>
      <c r="Z83" t="str">
        <f>_xlfn.IFS(Data[[#This Row],[Region]]="Central","Chris",Data[[#This Row],[Region]]="East","Erin",Data[[#This Row],[Region]]="South","Sam",Data[[#This Row],[Region]]="West","William")</f>
        <v>Sam</v>
      </c>
    </row>
    <row r="84" spans="1:26" x14ac:dyDescent="0.3">
      <c r="A84">
        <v>799</v>
      </c>
      <c r="B84" t="s">
        <v>271</v>
      </c>
      <c r="C84" t="s">
        <v>72</v>
      </c>
      <c r="D84">
        <v>0.03</v>
      </c>
      <c r="E84">
        <v>35.99</v>
      </c>
      <c r="F84">
        <v>1.1000000000000001</v>
      </c>
      <c r="G84" t="s">
        <v>40</v>
      </c>
      <c r="H84" t="s">
        <v>41</v>
      </c>
      <c r="I84" t="s">
        <v>42</v>
      </c>
      <c r="J84" t="s">
        <v>137</v>
      </c>
      <c r="K84" t="s">
        <v>75</v>
      </c>
      <c r="L84" t="s">
        <v>276</v>
      </c>
      <c r="M84">
        <v>0.55000000000000004</v>
      </c>
      <c r="N84" t="s">
        <v>34</v>
      </c>
      <c r="O84" t="s">
        <v>35</v>
      </c>
      <c r="P84" t="s">
        <v>273</v>
      </c>
      <c r="Q84" t="s">
        <v>274</v>
      </c>
      <c r="R84">
        <v>29915</v>
      </c>
      <c r="S84" s="1">
        <v>42010</v>
      </c>
      <c r="T84" s="1">
        <v>42011</v>
      </c>
      <c r="U84">
        <v>-211.036</v>
      </c>
      <c r="V84">
        <v>1</v>
      </c>
      <c r="W84">
        <v>30.86</v>
      </c>
      <c r="X84">
        <v>89909</v>
      </c>
      <c r="Y84">
        <f>Data[[#This Row],[Unit Price]]-Data[[#This Row],[Discount]]</f>
        <v>35.96</v>
      </c>
      <c r="Z84" t="str">
        <f>_xlfn.IFS(Data[[#This Row],[Region]]="Central","Chris",Data[[#This Row],[Region]]="East","Erin",Data[[#This Row],[Region]]="South","Sam",Data[[#This Row],[Region]]="West","William")</f>
        <v>Sam</v>
      </c>
    </row>
    <row r="85" spans="1:26" x14ac:dyDescent="0.3">
      <c r="A85">
        <v>1950</v>
      </c>
      <c r="B85" t="s">
        <v>277</v>
      </c>
      <c r="C85" t="s">
        <v>72</v>
      </c>
      <c r="D85">
        <v>0.01</v>
      </c>
      <c r="E85">
        <v>6.68</v>
      </c>
      <c r="F85">
        <v>4.91</v>
      </c>
      <c r="G85" t="s">
        <v>40</v>
      </c>
      <c r="H85" t="s">
        <v>29</v>
      </c>
      <c r="I85" t="s">
        <v>50</v>
      </c>
      <c r="J85" t="s">
        <v>90</v>
      </c>
      <c r="K85" t="s">
        <v>75</v>
      </c>
      <c r="L85" t="s">
        <v>278</v>
      </c>
      <c r="M85">
        <v>0.37</v>
      </c>
      <c r="N85" t="s">
        <v>34</v>
      </c>
      <c r="O85" t="s">
        <v>61</v>
      </c>
      <c r="P85" t="s">
        <v>279</v>
      </c>
      <c r="Q85" t="s">
        <v>280</v>
      </c>
      <c r="R85">
        <v>59750</v>
      </c>
      <c r="S85" s="1">
        <v>42010</v>
      </c>
      <c r="T85" s="1">
        <v>42012</v>
      </c>
      <c r="U85">
        <v>-15.48</v>
      </c>
      <c r="V85">
        <v>7</v>
      </c>
      <c r="W85">
        <v>51.03</v>
      </c>
      <c r="X85">
        <v>90414</v>
      </c>
      <c r="Y85">
        <f>Data[[#This Row],[Unit Price]]-Data[[#This Row],[Discount]]</f>
        <v>6.67</v>
      </c>
      <c r="Z85" t="str">
        <f>_xlfn.IFS(Data[[#This Row],[Region]]="Central","Chris",Data[[#This Row],[Region]]="East","Erin",Data[[#This Row],[Region]]="South","Sam",Data[[#This Row],[Region]]="West","William")</f>
        <v>William</v>
      </c>
    </row>
    <row r="86" spans="1:26" x14ac:dyDescent="0.3">
      <c r="A86">
        <v>2290</v>
      </c>
      <c r="B86" t="s">
        <v>281</v>
      </c>
      <c r="C86" t="s">
        <v>72</v>
      </c>
      <c r="D86">
        <v>0</v>
      </c>
      <c r="E86">
        <v>42.98</v>
      </c>
      <c r="F86">
        <v>4.62</v>
      </c>
      <c r="G86" t="s">
        <v>40</v>
      </c>
      <c r="H86" t="s">
        <v>73</v>
      </c>
      <c r="I86" t="s">
        <v>50</v>
      </c>
      <c r="J86" t="s">
        <v>97</v>
      </c>
      <c r="K86" t="s">
        <v>75</v>
      </c>
      <c r="L86" t="s">
        <v>282</v>
      </c>
      <c r="M86">
        <v>0.56000000000000005</v>
      </c>
      <c r="N86" t="s">
        <v>34</v>
      </c>
      <c r="O86" t="s">
        <v>54</v>
      </c>
      <c r="P86" t="s">
        <v>86</v>
      </c>
      <c r="Q86" t="s">
        <v>283</v>
      </c>
      <c r="R86">
        <v>55433</v>
      </c>
      <c r="S86" s="1">
        <v>42010</v>
      </c>
      <c r="T86" s="1">
        <v>42012</v>
      </c>
      <c r="U86">
        <v>385.30290000000002</v>
      </c>
      <c r="V86">
        <v>12</v>
      </c>
      <c r="W86">
        <v>558.41</v>
      </c>
      <c r="X86">
        <v>88163</v>
      </c>
      <c r="Y86">
        <f>Data[[#This Row],[Unit Price]]-Data[[#This Row],[Discount]]</f>
        <v>42.98</v>
      </c>
      <c r="Z86" t="str">
        <f>_xlfn.IFS(Data[[#This Row],[Region]]="Central","Chris",Data[[#This Row],[Region]]="East","Erin",Data[[#This Row],[Region]]="South","Sam",Data[[#This Row],[Region]]="West","William")</f>
        <v>Chris</v>
      </c>
    </row>
    <row r="87" spans="1:26" x14ac:dyDescent="0.3">
      <c r="A87">
        <v>2290</v>
      </c>
      <c r="B87" t="s">
        <v>281</v>
      </c>
      <c r="C87" t="s">
        <v>72</v>
      </c>
      <c r="D87">
        <v>0.03</v>
      </c>
      <c r="E87">
        <v>21.78</v>
      </c>
      <c r="F87">
        <v>5.94</v>
      </c>
      <c r="G87" t="s">
        <v>40</v>
      </c>
      <c r="H87" t="s">
        <v>73</v>
      </c>
      <c r="I87" t="s">
        <v>50</v>
      </c>
      <c r="J87" t="s">
        <v>97</v>
      </c>
      <c r="K87" t="s">
        <v>146</v>
      </c>
      <c r="L87" t="s">
        <v>284</v>
      </c>
      <c r="M87">
        <v>0.5</v>
      </c>
      <c r="N87" t="s">
        <v>34</v>
      </c>
      <c r="O87" t="s">
        <v>54</v>
      </c>
      <c r="P87" t="s">
        <v>86</v>
      </c>
      <c r="Q87" t="s">
        <v>283</v>
      </c>
      <c r="R87">
        <v>55433</v>
      </c>
      <c r="S87" s="1">
        <v>42010</v>
      </c>
      <c r="T87" s="1">
        <v>42012</v>
      </c>
      <c r="U87">
        <v>187.2</v>
      </c>
      <c r="V87">
        <v>13</v>
      </c>
      <c r="W87">
        <v>290.22000000000003</v>
      </c>
      <c r="X87">
        <v>88163</v>
      </c>
      <c r="Y87">
        <f>Data[[#This Row],[Unit Price]]-Data[[#This Row],[Discount]]</f>
        <v>21.75</v>
      </c>
      <c r="Z87" t="str">
        <f>_xlfn.IFS(Data[[#This Row],[Region]]="Central","Chris",Data[[#This Row],[Region]]="East","Erin",Data[[#This Row],[Region]]="South","Sam",Data[[#This Row],[Region]]="West","William")</f>
        <v>Chris</v>
      </c>
    </row>
    <row r="88" spans="1:26" x14ac:dyDescent="0.3">
      <c r="A88">
        <v>3285</v>
      </c>
      <c r="B88" t="s">
        <v>285</v>
      </c>
      <c r="C88" t="s">
        <v>72</v>
      </c>
      <c r="D88">
        <v>0.06</v>
      </c>
      <c r="E88">
        <v>1.7</v>
      </c>
      <c r="F88">
        <v>1.99</v>
      </c>
      <c r="G88" t="s">
        <v>40</v>
      </c>
      <c r="H88" t="s">
        <v>41</v>
      </c>
      <c r="I88" t="s">
        <v>42</v>
      </c>
      <c r="J88" t="s">
        <v>43</v>
      </c>
      <c r="K88" t="s">
        <v>44</v>
      </c>
      <c r="L88" t="s">
        <v>286</v>
      </c>
      <c r="M88">
        <v>0.51</v>
      </c>
      <c r="N88" t="s">
        <v>34</v>
      </c>
      <c r="O88" t="s">
        <v>35</v>
      </c>
      <c r="P88" t="s">
        <v>244</v>
      </c>
      <c r="Q88" t="s">
        <v>287</v>
      </c>
      <c r="R88">
        <v>20170</v>
      </c>
      <c r="S88" s="1">
        <v>42010</v>
      </c>
      <c r="T88" s="1">
        <v>42011</v>
      </c>
      <c r="U88">
        <v>80.071200000000005</v>
      </c>
      <c r="V88">
        <v>7</v>
      </c>
      <c r="W88">
        <v>12.15</v>
      </c>
      <c r="X88">
        <v>90750</v>
      </c>
      <c r="Y88">
        <f>Data[[#This Row],[Unit Price]]-Data[[#This Row],[Discount]]</f>
        <v>1.64</v>
      </c>
      <c r="Z88" t="str">
        <f>_xlfn.IFS(Data[[#This Row],[Region]]="Central","Chris",Data[[#This Row],[Region]]="East","Erin",Data[[#This Row],[Region]]="South","Sam",Data[[#This Row],[Region]]="West","William")</f>
        <v>Sam</v>
      </c>
    </row>
    <row r="89" spans="1:26" x14ac:dyDescent="0.3">
      <c r="A89">
        <v>3285</v>
      </c>
      <c r="B89" t="s">
        <v>285</v>
      </c>
      <c r="C89" t="s">
        <v>72</v>
      </c>
      <c r="D89">
        <v>0.01</v>
      </c>
      <c r="E89">
        <v>30.98</v>
      </c>
      <c r="F89">
        <v>5.09</v>
      </c>
      <c r="G89" t="s">
        <v>40</v>
      </c>
      <c r="H89" t="s">
        <v>41</v>
      </c>
      <c r="I89" t="s">
        <v>50</v>
      </c>
      <c r="J89" t="s">
        <v>90</v>
      </c>
      <c r="K89" t="s">
        <v>75</v>
      </c>
      <c r="L89" t="s">
        <v>288</v>
      </c>
      <c r="M89">
        <v>0.4</v>
      </c>
      <c r="N89" t="s">
        <v>34</v>
      </c>
      <c r="O89" t="s">
        <v>35</v>
      </c>
      <c r="P89" t="s">
        <v>244</v>
      </c>
      <c r="Q89" t="s">
        <v>287</v>
      </c>
      <c r="R89">
        <v>20170</v>
      </c>
      <c r="S89" s="1">
        <v>42010</v>
      </c>
      <c r="T89" s="1">
        <v>42012</v>
      </c>
      <c r="U89">
        <v>896.40599999999995</v>
      </c>
      <c r="V89">
        <v>9</v>
      </c>
      <c r="W89">
        <v>288.42</v>
      </c>
      <c r="X89">
        <v>90750</v>
      </c>
      <c r="Y89">
        <f>Data[[#This Row],[Unit Price]]-Data[[#This Row],[Discount]]</f>
        <v>30.97</v>
      </c>
      <c r="Z89" t="str">
        <f>_xlfn.IFS(Data[[#This Row],[Region]]="Central","Chris",Data[[#This Row],[Region]]="East","Erin",Data[[#This Row],[Region]]="South","Sam",Data[[#This Row],[Region]]="West","William")</f>
        <v>Sam</v>
      </c>
    </row>
    <row r="90" spans="1:26" x14ac:dyDescent="0.3">
      <c r="A90">
        <v>619</v>
      </c>
      <c r="B90" t="s">
        <v>289</v>
      </c>
      <c r="C90" t="s">
        <v>27</v>
      </c>
      <c r="D90">
        <v>0.03</v>
      </c>
      <c r="E90">
        <v>14.2</v>
      </c>
      <c r="F90">
        <v>5.3</v>
      </c>
      <c r="G90" t="s">
        <v>40</v>
      </c>
      <c r="H90" t="s">
        <v>41</v>
      </c>
      <c r="I90" t="s">
        <v>30</v>
      </c>
      <c r="J90" t="s">
        <v>128</v>
      </c>
      <c r="K90" t="s">
        <v>52</v>
      </c>
      <c r="L90" t="s">
        <v>290</v>
      </c>
      <c r="M90">
        <v>0.46</v>
      </c>
      <c r="N90" t="s">
        <v>34</v>
      </c>
      <c r="O90" t="s">
        <v>54</v>
      </c>
      <c r="P90" t="s">
        <v>291</v>
      </c>
      <c r="Q90" t="s">
        <v>292</v>
      </c>
      <c r="R90">
        <v>48195</v>
      </c>
      <c r="S90" s="1">
        <v>42011</v>
      </c>
      <c r="T90" s="1">
        <v>42012</v>
      </c>
      <c r="U90">
        <v>107.02</v>
      </c>
      <c r="V90">
        <v>14</v>
      </c>
      <c r="W90">
        <v>205.98</v>
      </c>
      <c r="X90">
        <v>88196</v>
      </c>
      <c r="Y90">
        <f>Data[[#This Row],[Unit Price]]-Data[[#This Row],[Discount]]</f>
        <v>14.17</v>
      </c>
      <c r="Z90" t="str">
        <f>_xlfn.IFS(Data[[#This Row],[Region]]="Central","Chris",Data[[#This Row],[Region]]="East","Erin",Data[[#This Row],[Region]]="South","Sam",Data[[#This Row],[Region]]="West","William")</f>
        <v>Chris</v>
      </c>
    </row>
    <row r="91" spans="1:26" x14ac:dyDescent="0.3">
      <c r="A91">
        <v>3</v>
      </c>
      <c r="B91" t="s">
        <v>293</v>
      </c>
      <c r="C91" t="s">
        <v>39</v>
      </c>
      <c r="D91">
        <v>0.01</v>
      </c>
      <c r="E91">
        <v>2.84</v>
      </c>
      <c r="F91">
        <v>0.93</v>
      </c>
      <c r="G91" t="s">
        <v>89</v>
      </c>
      <c r="H91" t="s">
        <v>96</v>
      </c>
      <c r="I91" t="s">
        <v>50</v>
      </c>
      <c r="J91" t="s">
        <v>51</v>
      </c>
      <c r="K91" t="s">
        <v>52</v>
      </c>
      <c r="L91" t="s">
        <v>294</v>
      </c>
      <c r="M91">
        <v>0.54</v>
      </c>
      <c r="N91" t="s">
        <v>34</v>
      </c>
      <c r="O91" t="s">
        <v>61</v>
      </c>
      <c r="P91" t="s">
        <v>68</v>
      </c>
      <c r="Q91" t="s">
        <v>295</v>
      </c>
      <c r="R91">
        <v>98221</v>
      </c>
      <c r="S91" s="1">
        <v>42011</v>
      </c>
      <c r="T91" s="1">
        <v>42012</v>
      </c>
      <c r="U91">
        <v>4.5599999999999996</v>
      </c>
      <c r="V91">
        <v>4</v>
      </c>
      <c r="W91">
        <v>13.01</v>
      </c>
      <c r="X91">
        <v>88522</v>
      </c>
      <c r="Y91">
        <f>Data[[#This Row],[Unit Price]]-Data[[#This Row],[Discount]]</f>
        <v>2.83</v>
      </c>
      <c r="Z91" t="str">
        <f>_xlfn.IFS(Data[[#This Row],[Region]]="Central","Chris",Data[[#This Row],[Region]]="East","Erin",Data[[#This Row],[Region]]="South","Sam",Data[[#This Row],[Region]]="West","William")</f>
        <v>William</v>
      </c>
    </row>
    <row r="92" spans="1:26" x14ac:dyDescent="0.3">
      <c r="A92">
        <v>651</v>
      </c>
      <c r="B92" t="s">
        <v>296</v>
      </c>
      <c r="C92" t="s">
        <v>39</v>
      </c>
      <c r="D92">
        <v>0.08</v>
      </c>
      <c r="E92">
        <v>15.99</v>
      </c>
      <c r="F92">
        <v>13.18</v>
      </c>
      <c r="G92" t="s">
        <v>40</v>
      </c>
      <c r="H92" t="s">
        <v>41</v>
      </c>
      <c r="I92" t="s">
        <v>50</v>
      </c>
      <c r="J92" t="s">
        <v>74</v>
      </c>
      <c r="K92" t="s">
        <v>75</v>
      </c>
      <c r="L92" t="s">
        <v>297</v>
      </c>
      <c r="M92">
        <v>0.37</v>
      </c>
      <c r="N92" t="s">
        <v>34</v>
      </c>
      <c r="O92" t="s">
        <v>61</v>
      </c>
      <c r="P92" t="s">
        <v>298</v>
      </c>
      <c r="Q92" t="s">
        <v>299</v>
      </c>
      <c r="R92">
        <v>89115</v>
      </c>
      <c r="S92" s="1">
        <v>42011</v>
      </c>
      <c r="T92" s="1">
        <v>42012</v>
      </c>
      <c r="U92">
        <v>-246.92616000000001</v>
      </c>
      <c r="V92">
        <v>12</v>
      </c>
      <c r="W92">
        <v>192.33</v>
      </c>
      <c r="X92">
        <v>91575</v>
      </c>
      <c r="Y92">
        <f>Data[[#This Row],[Unit Price]]-Data[[#This Row],[Discount]]</f>
        <v>15.91</v>
      </c>
      <c r="Z92" t="str">
        <f>_xlfn.IFS(Data[[#This Row],[Region]]="Central","Chris",Data[[#This Row],[Region]]="East","Erin",Data[[#This Row],[Region]]="South","Sam",Data[[#This Row],[Region]]="West","William")</f>
        <v>William</v>
      </c>
    </row>
    <row r="93" spans="1:26" x14ac:dyDescent="0.3">
      <c r="A93">
        <v>2630</v>
      </c>
      <c r="B93" t="s">
        <v>207</v>
      </c>
      <c r="C93" t="s">
        <v>39</v>
      </c>
      <c r="D93">
        <v>7.0000000000000007E-2</v>
      </c>
      <c r="E93">
        <v>65.989999999999995</v>
      </c>
      <c r="F93">
        <v>5.99</v>
      </c>
      <c r="G93" t="s">
        <v>40</v>
      </c>
      <c r="H93" t="s">
        <v>29</v>
      </c>
      <c r="I93" t="s">
        <v>42</v>
      </c>
      <c r="J93" t="s">
        <v>137</v>
      </c>
      <c r="K93" t="s">
        <v>75</v>
      </c>
      <c r="L93" t="s">
        <v>300</v>
      </c>
      <c r="M93">
        <v>0.57999999999999996</v>
      </c>
      <c r="N93" t="s">
        <v>34</v>
      </c>
      <c r="O93" t="s">
        <v>54</v>
      </c>
      <c r="P93" t="s">
        <v>209</v>
      </c>
      <c r="Q93" t="s">
        <v>210</v>
      </c>
      <c r="R93">
        <v>73071</v>
      </c>
      <c r="S93" s="1">
        <v>42011</v>
      </c>
      <c r="T93" s="1">
        <v>42012</v>
      </c>
      <c r="U93">
        <v>-139.18256</v>
      </c>
      <c r="V93">
        <v>3</v>
      </c>
      <c r="W93">
        <v>165.71</v>
      </c>
      <c r="X93">
        <v>85915</v>
      </c>
      <c r="Y93">
        <f>Data[[#This Row],[Unit Price]]-Data[[#This Row],[Discount]]</f>
        <v>65.92</v>
      </c>
      <c r="Z93" t="str">
        <f>_xlfn.IFS(Data[[#This Row],[Region]]="Central","Chris",Data[[#This Row],[Region]]="East","Erin",Data[[#This Row],[Region]]="South","Sam",Data[[#This Row],[Region]]="West","William")</f>
        <v>Chris</v>
      </c>
    </row>
    <row r="94" spans="1:26" x14ac:dyDescent="0.3">
      <c r="A94">
        <v>1781</v>
      </c>
      <c r="B94" t="s">
        <v>301</v>
      </c>
      <c r="C94" t="s">
        <v>49</v>
      </c>
      <c r="D94">
        <v>0.03</v>
      </c>
      <c r="E94">
        <v>5.08</v>
      </c>
      <c r="F94">
        <v>2.0299999999999998</v>
      </c>
      <c r="G94" t="s">
        <v>40</v>
      </c>
      <c r="H94" t="s">
        <v>73</v>
      </c>
      <c r="I94" t="s">
        <v>30</v>
      </c>
      <c r="J94" t="s">
        <v>128</v>
      </c>
      <c r="K94" t="s">
        <v>52</v>
      </c>
      <c r="L94" t="s">
        <v>302</v>
      </c>
      <c r="M94">
        <v>0.51</v>
      </c>
      <c r="N94" t="s">
        <v>34</v>
      </c>
      <c r="O94" t="s">
        <v>61</v>
      </c>
      <c r="P94" t="s">
        <v>92</v>
      </c>
      <c r="Q94" t="s">
        <v>303</v>
      </c>
      <c r="R94">
        <v>94070</v>
      </c>
      <c r="S94" s="1">
        <v>42011</v>
      </c>
      <c r="T94" s="1">
        <v>42016</v>
      </c>
      <c r="U94">
        <v>15.1524</v>
      </c>
      <c r="V94">
        <v>4</v>
      </c>
      <c r="W94">
        <v>21.96</v>
      </c>
      <c r="X94">
        <v>89858</v>
      </c>
      <c r="Y94">
        <f>Data[[#This Row],[Unit Price]]-Data[[#This Row],[Discount]]</f>
        <v>5.05</v>
      </c>
      <c r="Z94" t="str">
        <f>_xlfn.IFS(Data[[#This Row],[Region]]="Central","Chris",Data[[#This Row],[Region]]="East","Erin",Data[[#This Row],[Region]]="South","Sam",Data[[#This Row],[Region]]="West","William")</f>
        <v>William</v>
      </c>
    </row>
    <row r="95" spans="1:26" x14ac:dyDescent="0.3">
      <c r="A95">
        <v>3123</v>
      </c>
      <c r="B95" t="s">
        <v>304</v>
      </c>
      <c r="C95" t="s">
        <v>49</v>
      </c>
      <c r="D95">
        <v>0.02</v>
      </c>
      <c r="E95">
        <v>7.1</v>
      </c>
      <c r="F95">
        <v>6.05</v>
      </c>
      <c r="G95" t="s">
        <v>40</v>
      </c>
      <c r="H95" t="s">
        <v>73</v>
      </c>
      <c r="I95" t="s">
        <v>50</v>
      </c>
      <c r="J95" t="s">
        <v>74</v>
      </c>
      <c r="K95" t="s">
        <v>75</v>
      </c>
      <c r="L95" t="s">
        <v>253</v>
      </c>
      <c r="M95">
        <v>0.39</v>
      </c>
      <c r="N95" t="s">
        <v>34</v>
      </c>
      <c r="O95" t="s">
        <v>54</v>
      </c>
      <c r="P95" t="s">
        <v>105</v>
      </c>
      <c r="Q95" t="s">
        <v>305</v>
      </c>
      <c r="R95">
        <v>60160</v>
      </c>
      <c r="S95" s="1">
        <v>42011</v>
      </c>
      <c r="T95" s="1">
        <v>42013</v>
      </c>
      <c r="U95">
        <v>-48.875</v>
      </c>
      <c r="V95">
        <v>8</v>
      </c>
      <c r="W95">
        <v>61.5</v>
      </c>
      <c r="X95">
        <v>87287</v>
      </c>
      <c r="Y95">
        <f>Data[[#This Row],[Unit Price]]-Data[[#This Row],[Discount]]</f>
        <v>7.08</v>
      </c>
      <c r="Z95" t="str">
        <f>_xlfn.IFS(Data[[#This Row],[Region]]="Central","Chris",Data[[#This Row],[Region]]="East","Erin",Data[[#This Row],[Region]]="South","Sam",Data[[#This Row],[Region]]="West","William")</f>
        <v>Chris</v>
      </c>
    </row>
    <row r="96" spans="1:26" x14ac:dyDescent="0.3">
      <c r="A96">
        <v>3303</v>
      </c>
      <c r="B96" t="s">
        <v>306</v>
      </c>
      <c r="C96" t="s">
        <v>49</v>
      </c>
      <c r="D96">
        <v>0.04</v>
      </c>
      <c r="E96">
        <v>33.89</v>
      </c>
      <c r="F96">
        <v>5.0999999999999996</v>
      </c>
      <c r="G96" t="s">
        <v>40</v>
      </c>
      <c r="H96" t="s">
        <v>73</v>
      </c>
      <c r="I96" t="s">
        <v>50</v>
      </c>
      <c r="J96" t="s">
        <v>80</v>
      </c>
      <c r="K96" t="s">
        <v>75</v>
      </c>
      <c r="L96" t="s">
        <v>307</v>
      </c>
      <c r="M96">
        <v>0.6</v>
      </c>
      <c r="N96" t="s">
        <v>34</v>
      </c>
      <c r="O96" t="s">
        <v>35</v>
      </c>
      <c r="P96" t="s">
        <v>125</v>
      </c>
      <c r="Q96" t="s">
        <v>308</v>
      </c>
      <c r="R96">
        <v>33461</v>
      </c>
      <c r="S96" s="1">
        <v>42011</v>
      </c>
      <c r="T96" s="1">
        <v>42016</v>
      </c>
      <c r="U96">
        <v>68.676000000000002</v>
      </c>
      <c r="V96">
        <v>6</v>
      </c>
      <c r="W96">
        <v>200.64</v>
      </c>
      <c r="X96">
        <v>87795</v>
      </c>
      <c r="Y96">
        <f>Data[[#This Row],[Unit Price]]-Data[[#This Row],[Discount]]</f>
        <v>33.85</v>
      </c>
      <c r="Z96" t="str">
        <f>_xlfn.IFS(Data[[#This Row],[Region]]="Central","Chris",Data[[#This Row],[Region]]="East","Erin",Data[[#This Row],[Region]]="South","Sam",Data[[#This Row],[Region]]="West","William")</f>
        <v>Sam</v>
      </c>
    </row>
    <row r="97" spans="1:26" x14ac:dyDescent="0.3">
      <c r="A97">
        <v>1367</v>
      </c>
      <c r="B97" t="s">
        <v>309</v>
      </c>
      <c r="C97" t="s">
        <v>118</v>
      </c>
      <c r="D97">
        <v>0.03</v>
      </c>
      <c r="E97">
        <v>73.98</v>
      </c>
      <c r="F97">
        <v>14.52</v>
      </c>
      <c r="G97" t="s">
        <v>40</v>
      </c>
      <c r="H97" t="s">
        <v>41</v>
      </c>
      <c r="I97" t="s">
        <v>42</v>
      </c>
      <c r="J97" t="s">
        <v>43</v>
      </c>
      <c r="K97" t="s">
        <v>75</v>
      </c>
      <c r="L97" t="s">
        <v>310</v>
      </c>
      <c r="M97">
        <v>0.65</v>
      </c>
      <c r="N97" t="s">
        <v>34</v>
      </c>
      <c r="O97" t="s">
        <v>54</v>
      </c>
      <c r="P97" t="s">
        <v>189</v>
      </c>
      <c r="Q97" t="s">
        <v>311</v>
      </c>
      <c r="R97">
        <v>79424</v>
      </c>
      <c r="S97" s="1">
        <v>42011</v>
      </c>
      <c r="T97" s="1">
        <v>42014</v>
      </c>
      <c r="U97">
        <v>-326.23160000000001</v>
      </c>
      <c r="V97">
        <v>1</v>
      </c>
      <c r="W97">
        <v>79.02</v>
      </c>
      <c r="X97">
        <v>90513</v>
      </c>
      <c r="Y97">
        <f>Data[[#This Row],[Unit Price]]-Data[[#This Row],[Discount]]</f>
        <v>73.95</v>
      </c>
      <c r="Z97" t="str">
        <f>_xlfn.IFS(Data[[#This Row],[Region]]="Central","Chris",Data[[#This Row],[Region]]="East","Erin",Data[[#This Row],[Region]]="South","Sam",Data[[#This Row],[Region]]="West","William")</f>
        <v>Chris</v>
      </c>
    </row>
    <row r="98" spans="1:26" x14ac:dyDescent="0.3">
      <c r="A98">
        <v>1606</v>
      </c>
      <c r="B98" t="s">
        <v>312</v>
      </c>
      <c r="C98" t="s">
        <v>118</v>
      </c>
      <c r="D98">
        <v>0.05</v>
      </c>
      <c r="E98">
        <v>1.98</v>
      </c>
      <c r="F98">
        <v>4.7699999999999996</v>
      </c>
      <c r="G98" t="s">
        <v>40</v>
      </c>
      <c r="H98" t="s">
        <v>73</v>
      </c>
      <c r="I98" t="s">
        <v>50</v>
      </c>
      <c r="J98" t="s">
        <v>74</v>
      </c>
      <c r="K98" t="s">
        <v>75</v>
      </c>
      <c r="L98" t="s">
        <v>313</v>
      </c>
      <c r="M98">
        <v>0.4</v>
      </c>
      <c r="N98" t="s">
        <v>34</v>
      </c>
      <c r="O98" t="s">
        <v>113</v>
      </c>
      <c r="P98" t="s">
        <v>114</v>
      </c>
      <c r="Q98" t="s">
        <v>314</v>
      </c>
      <c r="R98">
        <v>11010</v>
      </c>
      <c r="S98" s="1">
        <v>42011</v>
      </c>
      <c r="T98" s="1">
        <v>42012</v>
      </c>
      <c r="U98">
        <v>-14.359819999999999</v>
      </c>
      <c r="V98">
        <v>1</v>
      </c>
      <c r="W98">
        <v>3.53</v>
      </c>
      <c r="X98">
        <v>87993</v>
      </c>
      <c r="Y98">
        <f>Data[[#This Row],[Unit Price]]-Data[[#This Row],[Discount]]</f>
        <v>1.93</v>
      </c>
      <c r="Z98" t="str">
        <f>_xlfn.IFS(Data[[#This Row],[Region]]="Central","Chris",Data[[#This Row],[Region]]="East","Erin",Data[[#This Row],[Region]]="South","Sam",Data[[#This Row],[Region]]="West","William")</f>
        <v>Erin</v>
      </c>
    </row>
    <row r="99" spans="1:26" x14ac:dyDescent="0.3">
      <c r="A99">
        <v>1606</v>
      </c>
      <c r="B99" t="s">
        <v>312</v>
      </c>
      <c r="C99" t="s">
        <v>118</v>
      </c>
      <c r="D99">
        <v>7.0000000000000007E-2</v>
      </c>
      <c r="E99">
        <v>699.99</v>
      </c>
      <c r="F99">
        <v>24.49</v>
      </c>
      <c r="G99" t="s">
        <v>89</v>
      </c>
      <c r="H99" t="s">
        <v>73</v>
      </c>
      <c r="I99" t="s">
        <v>42</v>
      </c>
      <c r="J99" t="s">
        <v>65</v>
      </c>
      <c r="K99" t="s">
        <v>66</v>
      </c>
      <c r="L99" t="s">
        <v>315</v>
      </c>
      <c r="M99">
        <v>0.41</v>
      </c>
      <c r="N99" t="s">
        <v>34</v>
      </c>
      <c r="O99" t="s">
        <v>113</v>
      </c>
      <c r="P99" t="s">
        <v>114</v>
      </c>
      <c r="Q99" t="s">
        <v>314</v>
      </c>
      <c r="R99">
        <v>11010</v>
      </c>
      <c r="S99" s="1">
        <v>42011</v>
      </c>
      <c r="T99" s="1">
        <v>42012</v>
      </c>
      <c r="U99">
        <v>-2870.2775999999999</v>
      </c>
      <c r="V99">
        <v>1</v>
      </c>
      <c r="W99">
        <v>706.56</v>
      </c>
      <c r="X99">
        <v>87993</v>
      </c>
      <c r="Y99">
        <f>Data[[#This Row],[Unit Price]]-Data[[#This Row],[Discount]]</f>
        <v>699.92</v>
      </c>
      <c r="Z99" t="str">
        <f>_xlfn.IFS(Data[[#This Row],[Region]]="Central","Chris",Data[[#This Row],[Region]]="East","Erin",Data[[#This Row],[Region]]="South","Sam",Data[[#This Row],[Region]]="West","William")</f>
        <v>Erin</v>
      </c>
    </row>
    <row r="100" spans="1:26" x14ac:dyDescent="0.3">
      <c r="A100">
        <v>1606</v>
      </c>
      <c r="B100" t="s">
        <v>312</v>
      </c>
      <c r="C100" t="s">
        <v>118</v>
      </c>
      <c r="D100">
        <v>7.0000000000000007E-2</v>
      </c>
      <c r="E100">
        <v>6783.02</v>
      </c>
      <c r="F100">
        <v>24.49</v>
      </c>
      <c r="G100" t="s">
        <v>40</v>
      </c>
      <c r="H100" t="s">
        <v>73</v>
      </c>
      <c r="I100" t="s">
        <v>42</v>
      </c>
      <c r="J100" t="s">
        <v>58</v>
      </c>
      <c r="K100" t="s">
        <v>66</v>
      </c>
      <c r="L100" t="s">
        <v>316</v>
      </c>
      <c r="M100">
        <v>0.39</v>
      </c>
      <c r="N100" t="s">
        <v>34</v>
      </c>
      <c r="O100" t="s">
        <v>113</v>
      </c>
      <c r="P100" t="s">
        <v>114</v>
      </c>
      <c r="Q100" t="s">
        <v>314</v>
      </c>
      <c r="R100">
        <v>11010</v>
      </c>
      <c r="S100" s="1">
        <v>42011</v>
      </c>
      <c r="T100" s="1">
        <v>42012</v>
      </c>
      <c r="U100">
        <v>77.983599999999996</v>
      </c>
      <c r="V100">
        <v>2</v>
      </c>
      <c r="W100">
        <v>13121.07</v>
      </c>
      <c r="X100">
        <v>87993</v>
      </c>
      <c r="Y100">
        <f>Data[[#This Row],[Unit Price]]-Data[[#This Row],[Discount]]</f>
        <v>6782.9500000000007</v>
      </c>
      <c r="Z100" t="str">
        <f>_xlfn.IFS(Data[[#This Row],[Region]]="Central","Chris",Data[[#This Row],[Region]]="East","Erin",Data[[#This Row],[Region]]="South","Sam",Data[[#This Row],[Region]]="West","William")</f>
        <v>Erin</v>
      </c>
    </row>
    <row r="101" spans="1:26" x14ac:dyDescent="0.3">
      <c r="A101">
        <v>3076</v>
      </c>
      <c r="B101" t="s">
        <v>317</v>
      </c>
      <c r="C101" t="s">
        <v>118</v>
      </c>
      <c r="D101">
        <v>0</v>
      </c>
      <c r="E101">
        <v>137.47999999999999</v>
      </c>
      <c r="F101">
        <v>32.18</v>
      </c>
      <c r="G101" t="s">
        <v>28</v>
      </c>
      <c r="H101" t="s">
        <v>29</v>
      </c>
      <c r="I101" t="s">
        <v>30</v>
      </c>
      <c r="J101" t="s">
        <v>119</v>
      </c>
      <c r="K101" t="s">
        <v>32</v>
      </c>
      <c r="L101" t="s">
        <v>318</v>
      </c>
      <c r="M101">
        <v>0.78</v>
      </c>
      <c r="N101" t="s">
        <v>34</v>
      </c>
      <c r="O101" t="s">
        <v>113</v>
      </c>
      <c r="P101" t="s">
        <v>319</v>
      </c>
      <c r="Q101" t="s">
        <v>320</v>
      </c>
      <c r="R101">
        <v>44224</v>
      </c>
      <c r="S101" s="1">
        <v>42011</v>
      </c>
      <c r="T101" s="1">
        <v>42012</v>
      </c>
      <c r="U101">
        <v>-203.27</v>
      </c>
      <c r="V101">
        <v>2</v>
      </c>
      <c r="W101">
        <v>296.75</v>
      </c>
      <c r="X101">
        <v>88241</v>
      </c>
      <c r="Y101">
        <f>Data[[#This Row],[Unit Price]]-Data[[#This Row],[Discount]]</f>
        <v>137.47999999999999</v>
      </c>
      <c r="Z101" t="str">
        <f>_xlfn.IFS(Data[[#This Row],[Region]]="Central","Chris",Data[[#This Row],[Region]]="East","Erin",Data[[#This Row],[Region]]="South","Sam",Data[[#This Row],[Region]]="West","William")</f>
        <v>Erin</v>
      </c>
    </row>
    <row r="102" spans="1:26" x14ac:dyDescent="0.3">
      <c r="A102">
        <v>3079</v>
      </c>
      <c r="B102" t="s">
        <v>321</v>
      </c>
      <c r="C102" t="s">
        <v>118</v>
      </c>
      <c r="D102">
        <v>0</v>
      </c>
      <c r="E102">
        <v>137.47999999999999</v>
      </c>
      <c r="F102">
        <v>32.18</v>
      </c>
      <c r="G102" t="s">
        <v>28</v>
      </c>
      <c r="H102" t="s">
        <v>29</v>
      </c>
      <c r="I102" t="s">
        <v>30</v>
      </c>
      <c r="J102" t="s">
        <v>119</v>
      </c>
      <c r="K102" t="s">
        <v>32</v>
      </c>
      <c r="L102" t="s">
        <v>318</v>
      </c>
      <c r="M102">
        <v>0.78</v>
      </c>
      <c r="N102" t="s">
        <v>34</v>
      </c>
      <c r="O102" t="s">
        <v>113</v>
      </c>
      <c r="P102" t="s">
        <v>322</v>
      </c>
      <c r="Q102" t="s">
        <v>323</v>
      </c>
      <c r="R102">
        <v>19112</v>
      </c>
      <c r="S102" s="1">
        <v>42011</v>
      </c>
      <c r="T102" s="1">
        <v>42012</v>
      </c>
      <c r="U102">
        <v>-203.27</v>
      </c>
      <c r="V102">
        <v>10</v>
      </c>
      <c r="W102">
        <v>1483.76</v>
      </c>
      <c r="X102">
        <v>12480</v>
      </c>
      <c r="Y102">
        <f>Data[[#This Row],[Unit Price]]-Data[[#This Row],[Discount]]</f>
        <v>137.47999999999999</v>
      </c>
      <c r="Z102" t="str">
        <f>_xlfn.IFS(Data[[#This Row],[Region]]="Central","Chris",Data[[#This Row],[Region]]="East","Erin",Data[[#This Row],[Region]]="South","Sam",Data[[#This Row],[Region]]="West","William")</f>
        <v>Erin</v>
      </c>
    </row>
    <row r="103" spans="1:26" x14ac:dyDescent="0.3">
      <c r="A103">
        <v>2868</v>
      </c>
      <c r="B103" t="s">
        <v>324</v>
      </c>
      <c r="C103" t="s">
        <v>39</v>
      </c>
      <c r="D103">
        <v>0.03</v>
      </c>
      <c r="E103">
        <v>896.99</v>
      </c>
      <c r="F103">
        <v>19.989999999999998</v>
      </c>
      <c r="G103" t="s">
        <v>40</v>
      </c>
      <c r="H103" t="s">
        <v>96</v>
      </c>
      <c r="I103" t="s">
        <v>50</v>
      </c>
      <c r="J103" t="s">
        <v>74</v>
      </c>
      <c r="K103" t="s">
        <v>75</v>
      </c>
      <c r="L103" t="s">
        <v>325</v>
      </c>
      <c r="M103">
        <v>0.38</v>
      </c>
      <c r="N103" t="s">
        <v>34</v>
      </c>
      <c r="O103" t="s">
        <v>61</v>
      </c>
      <c r="P103" t="s">
        <v>68</v>
      </c>
      <c r="Q103" t="s">
        <v>326</v>
      </c>
      <c r="R103">
        <v>98026</v>
      </c>
      <c r="S103" s="1">
        <v>42012</v>
      </c>
      <c r="T103" s="1">
        <v>42014</v>
      </c>
      <c r="U103">
        <v>3602.1311999999998</v>
      </c>
      <c r="V103">
        <v>6</v>
      </c>
      <c r="W103">
        <v>5220.4799999999996</v>
      </c>
      <c r="X103">
        <v>85826</v>
      </c>
      <c r="Y103">
        <f>Data[[#This Row],[Unit Price]]-Data[[#This Row],[Discount]]</f>
        <v>896.96</v>
      </c>
      <c r="Z103" t="str">
        <f>_xlfn.IFS(Data[[#This Row],[Region]]="Central","Chris",Data[[#This Row],[Region]]="East","Erin",Data[[#This Row],[Region]]="South","Sam",Data[[#This Row],[Region]]="West","William")</f>
        <v>William</v>
      </c>
    </row>
    <row r="104" spans="1:26" x14ac:dyDescent="0.3">
      <c r="A104">
        <v>2908</v>
      </c>
      <c r="B104" t="s">
        <v>327</v>
      </c>
      <c r="C104" t="s">
        <v>39</v>
      </c>
      <c r="D104">
        <v>7.0000000000000007E-2</v>
      </c>
      <c r="E104">
        <v>4.13</v>
      </c>
      <c r="F104">
        <v>0.99</v>
      </c>
      <c r="G104" t="s">
        <v>40</v>
      </c>
      <c r="H104" t="s">
        <v>73</v>
      </c>
      <c r="I104" t="s">
        <v>50</v>
      </c>
      <c r="J104" t="s">
        <v>154</v>
      </c>
      <c r="K104" t="s">
        <v>75</v>
      </c>
      <c r="L104" t="s">
        <v>328</v>
      </c>
      <c r="M104">
        <v>0.39</v>
      </c>
      <c r="N104" t="s">
        <v>34</v>
      </c>
      <c r="O104" t="s">
        <v>113</v>
      </c>
      <c r="P104" t="s">
        <v>319</v>
      </c>
      <c r="Q104" t="s">
        <v>329</v>
      </c>
      <c r="R104">
        <v>44125</v>
      </c>
      <c r="S104" s="1">
        <v>42012</v>
      </c>
      <c r="T104" s="1">
        <v>42012</v>
      </c>
      <c r="U104">
        <v>10.959199999999999</v>
      </c>
      <c r="V104">
        <v>4</v>
      </c>
      <c r="W104">
        <v>16.07</v>
      </c>
      <c r="X104">
        <v>88156</v>
      </c>
      <c r="Y104">
        <f>Data[[#This Row],[Unit Price]]-Data[[#This Row],[Discount]]</f>
        <v>4.0599999999999996</v>
      </c>
      <c r="Z104" t="str">
        <f>_xlfn.IFS(Data[[#This Row],[Region]]="Central","Chris",Data[[#This Row],[Region]]="East","Erin",Data[[#This Row],[Region]]="South","Sam",Data[[#This Row],[Region]]="West","William")</f>
        <v>Erin</v>
      </c>
    </row>
    <row r="105" spans="1:26" x14ac:dyDescent="0.3">
      <c r="A105">
        <v>2908</v>
      </c>
      <c r="B105" t="s">
        <v>327</v>
      </c>
      <c r="C105" t="s">
        <v>39</v>
      </c>
      <c r="D105">
        <v>0.03</v>
      </c>
      <c r="E105">
        <v>22.72</v>
      </c>
      <c r="F105">
        <v>8.99</v>
      </c>
      <c r="G105" t="s">
        <v>40</v>
      </c>
      <c r="H105" t="s">
        <v>73</v>
      </c>
      <c r="I105" t="s">
        <v>30</v>
      </c>
      <c r="J105" t="s">
        <v>128</v>
      </c>
      <c r="K105" t="s">
        <v>44</v>
      </c>
      <c r="L105" t="s">
        <v>330</v>
      </c>
      <c r="M105">
        <v>0.44</v>
      </c>
      <c r="N105" t="s">
        <v>34</v>
      </c>
      <c r="O105" t="s">
        <v>113</v>
      </c>
      <c r="P105" t="s">
        <v>319</v>
      </c>
      <c r="Q105" t="s">
        <v>329</v>
      </c>
      <c r="R105">
        <v>44125</v>
      </c>
      <c r="S105" s="1">
        <v>42012</v>
      </c>
      <c r="T105" s="1">
        <v>42012</v>
      </c>
      <c r="U105">
        <v>17.429400000000001</v>
      </c>
      <c r="V105">
        <v>1</v>
      </c>
      <c r="W105">
        <v>25.26</v>
      </c>
      <c r="X105">
        <v>88156</v>
      </c>
      <c r="Y105">
        <f>Data[[#This Row],[Unit Price]]-Data[[#This Row],[Discount]]</f>
        <v>22.689999999999998</v>
      </c>
      <c r="Z105" t="str">
        <f>_xlfn.IFS(Data[[#This Row],[Region]]="Central","Chris",Data[[#This Row],[Region]]="East","Erin",Data[[#This Row],[Region]]="South","Sam",Data[[#This Row],[Region]]="West","William")</f>
        <v>Erin</v>
      </c>
    </row>
    <row r="106" spans="1:26" x14ac:dyDescent="0.3">
      <c r="A106">
        <v>2508</v>
      </c>
      <c r="B106" t="s">
        <v>331</v>
      </c>
      <c r="C106" t="s">
        <v>49</v>
      </c>
      <c r="D106">
        <v>0.02</v>
      </c>
      <c r="E106">
        <v>5.81</v>
      </c>
      <c r="F106">
        <v>8.49</v>
      </c>
      <c r="G106" t="s">
        <v>40</v>
      </c>
      <c r="H106" t="s">
        <v>73</v>
      </c>
      <c r="I106" t="s">
        <v>50</v>
      </c>
      <c r="J106" t="s">
        <v>74</v>
      </c>
      <c r="K106" t="s">
        <v>75</v>
      </c>
      <c r="L106" t="s">
        <v>332</v>
      </c>
      <c r="M106">
        <v>0.39</v>
      </c>
      <c r="N106" t="s">
        <v>34</v>
      </c>
      <c r="O106" t="s">
        <v>113</v>
      </c>
      <c r="P106" t="s">
        <v>333</v>
      </c>
      <c r="Q106" t="s">
        <v>334</v>
      </c>
      <c r="R106">
        <v>4073</v>
      </c>
      <c r="S106" s="1">
        <v>42012</v>
      </c>
      <c r="T106" s="1">
        <v>42016</v>
      </c>
      <c r="U106">
        <v>-137.494</v>
      </c>
      <c r="V106">
        <v>7</v>
      </c>
      <c r="W106">
        <v>42.44</v>
      </c>
      <c r="X106">
        <v>87031</v>
      </c>
      <c r="Y106">
        <f>Data[[#This Row],[Unit Price]]-Data[[#This Row],[Discount]]</f>
        <v>5.79</v>
      </c>
      <c r="Z106" t="str">
        <f>_xlfn.IFS(Data[[#This Row],[Region]]="Central","Chris",Data[[#This Row],[Region]]="East","Erin",Data[[#This Row],[Region]]="South","Sam",Data[[#This Row],[Region]]="West","William")</f>
        <v>Erin</v>
      </c>
    </row>
    <row r="107" spans="1:26" x14ac:dyDescent="0.3">
      <c r="A107">
        <v>2099</v>
      </c>
      <c r="B107" t="s">
        <v>335</v>
      </c>
      <c r="C107" t="s">
        <v>72</v>
      </c>
      <c r="D107">
        <v>7.0000000000000007E-2</v>
      </c>
      <c r="E107">
        <v>14.56</v>
      </c>
      <c r="F107">
        <v>3.5</v>
      </c>
      <c r="G107" t="s">
        <v>40</v>
      </c>
      <c r="H107" t="s">
        <v>73</v>
      </c>
      <c r="I107" t="s">
        <v>50</v>
      </c>
      <c r="J107" t="s">
        <v>97</v>
      </c>
      <c r="K107" t="s">
        <v>75</v>
      </c>
      <c r="L107" t="s">
        <v>336</v>
      </c>
      <c r="M107">
        <v>0.57999999999999996</v>
      </c>
      <c r="N107" t="s">
        <v>34</v>
      </c>
      <c r="O107" t="s">
        <v>35</v>
      </c>
      <c r="P107" t="s">
        <v>273</v>
      </c>
      <c r="Q107" t="s">
        <v>337</v>
      </c>
      <c r="R107">
        <v>29577</v>
      </c>
      <c r="S107" s="1">
        <v>42012</v>
      </c>
      <c r="T107" s="1">
        <v>42013</v>
      </c>
      <c r="U107">
        <v>-45.527999999999999</v>
      </c>
      <c r="V107">
        <v>6</v>
      </c>
      <c r="W107">
        <v>84.59</v>
      </c>
      <c r="X107">
        <v>87888</v>
      </c>
      <c r="Y107">
        <f>Data[[#This Row],[Unit Price]]-Data[[#This Row],[Discount]]</f>
        <v>14.49</v>
      </c>
      <c r="Z107" t="str">
        <f>_xlfn.IFS(Data[[#This Row],[Region]]="Central","Chris",Data[[#This Row],[Region]]="East","Erin",Data[[#This Row],[Region]]="South","Sam",Data[[#This Row],[Region]]="West","William")</f>
        <v>Sam</v>
      </c>
    </row>
    <row r="108" spans="1:26" x14ac:dyDescent="0.3">
      <c r="A108">
        <v>806</v>
      </c>
      <c r="B108" t="s">
        <v>338</v>
      </c>
      <c r="C108" t="s">
        <v>27</v>
      </c>
      <c r="D108">
        <v>0.06</v>
      </c>
      <c r="E108">
        <v>179.99</v>
      </c>
      <c r="F108">
        <v>13.99</v>
      </c>
      <c r="G108" t="s">
        <v>89</v>
      </c>
      <c r="H108" t="s">
        <v>29</v>
      </c>
      <c r="I108" t="s">
        <v>42</v>
      </c>
      <c r="J108" t="s">
        <v>137</v>
      </c>
      <c r="K108" t="s">
        <v>146</v>
      </c>
      <c r="L108" t="s">
        <v>339</v>
      </c>
      <c r="M108">
        <v>0.56999999999999995</v>
      </c>
      <c r="N108" t="s">
        <v>34</v>
      </c>
      <c r="O108" t="s">
        <v>35</v>
      </c>
      <c r="P108" t="s">
        <v>125</v>
      </c>
      <c r="Q108" t="s">
        <v>130</v>
      </c>
      <c r="R108">
        <v>33132</v>
      </c>
      <c r="S108" s="1">
        <v>42013</v>
      </c>
      <c r="T108" s="1">
        <v>42015</v>
      </c>
      <c r="U108">
        <v>1220.03784</v>
      </c>
      <c r="V108">
        <v>54</v>
      </c>
      <c r="W108">
        <v>8332.91</v>
      </c>
      <c r="X108">
        <v>40547</v>
      </c>
      <c r="Y108">
        <f>Data[[#This Row],[Unit Price]]-Data[[#This Row],[Discount]]</f>
        <v>179.93</v>
      </c>
      <c r="Z108" t="str">
        <f>_xlfn.IFS(Data[[#This Row],[Region]]="Central","Chris",Data[[#This Row],[Region]]="East","Erin",Data[[#This Row],[Region]]="South","Sam",Data[[#This Row],[Region]]="West","William")</f>
        <v>Sam</v>
      </c>
    </row>
    <row r="109" spans="1:26" x14ac:dyDescent="0.3">
      <c r="A109">
        <v>1527</v>
      </c>
      <c r="B109" t="s">
        <v>340</v>
      </c>
      <c r="C109" t="s">
        <v>27</v>
      </c>
      <c r="D109">
        <v>0.03</v>
      </c>
      <c r="E109">
        <v>30.98</v>
      </c>
      <c r="F109">
        <v>8.99</v>
      </c>
      <c r="G109" t="s">
        <v>89</v>
      </c>
      <c r="H109" t="s">
        <v>29</v>
      </c>
      <c r="I109" t="s">
        <v>50</v>
      </c>
      <c r="J109" t="s">
        <v>51</v>
      </c>
      <c r="K109" t="s">
        <v>44</v>
      </c>
      <c r="L109" t="s">
        <v>341</v>
      </c>
      <c r="M109">
        <v>0.57999999999999996</v>
      </c>
      <c r="N109" t="s">
        <v>34</v>
      </c>
      <c r="O109" t="s">
        <v>35</v>
      </c>
      <c r="P109" t="s">
        <v>166</v>
      </c>
      <c r="Q109" t="s">
        <v>342</v>
      </c>
      <c r="R109">
        <v>35601</v>
      </c>
      <c r="S109" s="1">
        <v>42013</v>
      </c>
      <c r="T109" s="1">
        <v>42015</v>
      </c>
      <c r="U109">
        <v>0.51</v>
      </c>
      <c r="V109">
        <v>5</v>
      </c>
      <c r="W109">
        <v>162.38999999999999</v>
      </c>
      <c r="X109">
        <v>86813</v>
      </c>
      <c r="Y109">
        <f>Data[[#This Row],[Unit Price]]-Data[[#This Row],[Discount]]</f>
        <v>30.95</v>
      </c>
      <c r="Z109" t="str">
        <f>_xlfn.IFS(Data[[#This Row],[Region]]="Central","Chris",Data[[#This Row],[Region]]="East","Erin",Data[[#This Row],[Region]]="South","Sam",Data[[#This Row],[Region]]="West","William")</f>
        <v>Sam</v>
      </c>
    </row>
    <row r="110" spans="1:26" x14ac:dyDescent="0.3">
      <c r="A110">
        <v>1528</v>
      </c>
      <c r="B110" t="s">
        <v>343</v>
      </c>
      <c r="C110" t="s">
        <v>27</v>
      </c>
      <c r="D110">
        <v>0.01</v>
      </c>
      <c r="E110">
        <v>525.98</v>
      </c>
      <c r="F110">
        <v>19.989999999999998</v>
      </c>
      <c r="G110" t="s">
        <v>40</v>
      </c>
      <c r="H110" t="s">
        <v>29</v>
      </c>
      <c r="I110" t="s">
        <v>50</v>
      </c>
      <c r="J110" t="s">
        <v>74</v>
      </c>
      <c r="K110" t="s">
        <v>75</v>
      </c>
      <c r="L110" t="s">
        <v>344</v>
      </c>
      <c r="M110">
        <v>0.37</v>
      </c>
      <c r="N110" t="s">
        <v>34</v>
      </c>
      <c r="O110" t="s">
        <v>35</v>
      </c>
      <c r="P110" t="s">
        <v>99</v>
      </c>
      <c r="Q110" t="s">
        <v>345</v>
      </c>
      <c r="R110">
        <v>27288</v>
      </c>
      <c r="S110" s="1">
        <v>42013</v>
      </c>
      <c r="T110" s="1">
        <v>42015</v>
      </c>
      <c r="U110">
        <v>-161.92400000000001</v>
      </c>
      <c r="V110">
        <v>9</v>
      </c>
      <c r="W110">
        <v>4920.8100000000004</v>
      </c>
      <c r="X110">
        <v>86813</v>
      </c>
      <c r="Y110">
        <f>Data[[#This Row],[Unit Price]]-Data[[#This Row],[Discount]]</f>
        <v>525.97</v>
      </c>
      <c r="Z110" t="str">
        <f>_xlfn.IFS(Data[[#This Row],[Region]]="Central","Chris",Data[[#This Row],[Region]]="East","Erin",Data[[#This Row],[Region]]="South","Sam",Data[[#This Row],[Region]]="West","William")</f>
        <v>Sam</v>
      </c>
    </row>
    <row r="111" spans="1:26" x14ac:dyDescent="0.3">
      <c r="A111">
        <v>3017</v>
      </c>
      <c r="B111" t="s">
        <v>346</v>
      </c>
      <c r="C111" t="s">
        <v>27</v>
      </c>
      <c r="D111">
        <v>0.01</v>
      </c>
      <c r="E111">
        <v>5.58</v>
      </c>
      <c r="F111">
        <v>5.3</v>
      </c>
      <c r="G111" t="s">
        <v>40</v>
      </c>
      <c r="H111" t="s">
        <v>96</v>
      </c>
      <c r="I111" t="s">
        <v>50</v>
      </c>
      <c r="J111" t="s">
        <v>347</v>
      </c>
      <c r="K111" t="s">
        <v>75</v>
      </c>
      <c r="L111" t="s">
        <v>348</v>
      </c>
      <c r="M111">
        <v>0.35</v>
      </c>
      <c r="N111" t="s">
        <v>34</v>
      </c>
      <c r="O111" t="s">
        <v>61</v>
      </c>
      <c r="P111" t="s">
        <v>92</v>
      </c>
      <c r="Q111" t="s">
        <v>349</v>
      </c>
      <c r="R111">
        <v>92024</v>
      </c>
      <c r="S111" s="1">
        <v>42013</v>
      </c>
      <c r="T111" s="1">
        <v>42014</v>
      </c>
      <c r="U111">
        <v>-7.25</v>
      </c>
      <c r="V111">
        <v>1</v>
      </c>
      <c r="W111">
        <v>11.16</v>
      </c>
      <c r="X111">
        <v>89071</v>
      </c>
      <c r="Y111">
        <f>Data[[#This Row],[Unit Price]]-Data[[#This Row],[Discount]]</f>
        <v>5.57</v>
      </c>
      <c r="Z111" t="str">
        <f>_xlfn.IFS(Data[[#This Row],[Region]]="Central","Chris",Data[[#This Row],[Region]]="East","Erin",Data[[#This Row],[Region]]="South","Sam",Data[[#This Row],[Region]]="West","William")</f>
        <v>William</v>
      </c>
    </row>
    <row r="112" spans="1:26" x14ac:dyDescent="0.3">
      <c r="A112">
        <v>3017</v>
      </c>
      <c r="B112" t="s">
        <v>346</v>
      </c>
      <c r="C112" t="s">
        <v>27</v>
      </c>
      <c r="D112">
        <v>0.03</v>
      </c>
      <c r="E112">
        <v>3.98</v>
      </c>
      <c r="F112">
        <v>0.7</v>
      </c>
      <c r="G112" t="s">
        <v>40</v>
      </c>
      <c r="H112" t="s">
        <v>96</v>
      </c>
      <c r="I112" t="s">
        <v>50</v>
      </c>
      <c r="J112" t="s">
        <v>51</v>
      </c>
      <c r="K112" t="s">
        <v>52</v>
      </c>
      <c r="L112" t="s">
        <v>350</v>
      </c>
      <c r="M112">
        <v>0.52</v>
      </c>
      <c r="N112" t="s">
        <v>34</v>
      </c>
      <c r="O112" t="s">
        <v>61</v>
      </c>
      <c r="P112" t="s">
        <v>92</v>
      </c>
      <c r="Q112" t="s">
        <v>349</v>
      </c>
      <c r="R112">
        <v>92024</v>
      </c>
      <c r="S112" s="1">
        <v>42013</v>
      </c>
      <c r="T112" s="1">
        <v>42014</v>
      </c>
      <c r="U112">
        <v>31.201799999999999</v>
      </c>
      <c r="V112">
        <v>11</v>
      </c>
      <c r="W112">
        <v>45.22</v>
      </c>
      <c r="X112">
        <v>89071</v>
      </c>
      <c r="Y112">
        <f>Data[[#This Row],[Unit Price]]-Data[[#This Row],[Discount]]</f>
        <v>3.95</v>
      </c>
      <c r="Z112" t="str">
        <f>_xlfn.IFS(Data[[#This Row],[Region]]="Central","Chris",Data[[#This Row],[Region]]="East","Erin",Data[[#This Row],[Region]]="South","Sam",Data[[#This Row],[Region]]="West","William")</f>
        <v>William</v>
      </c>
    </row>
    <row r="113" spans="1:26" x14ac:dyDescent="0.3">
      <c r="A113">
        <v>833</v>
      </c>
      <c r="B113" t="s">
        <v>351</v>
      </c>
      <c r="C113" t="s">
        <v>39</v>
      </c>
      <c r="D113">
        <v>0</v>
      </c>
      <c r="E113">
        <v>11.66</v>
      </c>
      <c r="F113">
        <v>8.99</v>
      </c>
      <c r="G113" t="s">
        <v>89</v>
      </c>
      <c r="H113" t="s">
        <v>96</v>
      </c>
      <c r="I113" t="s">
        <v>50</v>
      </c>
      <c r="J113" t="s">
        <v>51</v>
      </c>
      <c r="K113" t="s">
        <v>44</v>
      </c>
      <c r="L113" t="s">
        <v>352</v>
      </c>
      <c r="M113">
        <v>0.59</v>
      </c>
      <c r="N113" t="s">
        <v>34</v>
      </c>
      <c r="O113" t="s">
        <v>61</v>
      </c>
      <c r="P113" t="s">
        <v>92</v>
      </c>
      <c r="Q113" t="s">
        <v>353</v>
      </c>
      <c r="R113">
        <v>95020</v>
      </c>
      <c r="S113" s="1">
        <v>42013</v>
      </c>
      <c r="T113" s="1">
        <v>42015</v>
      </c>
      <c r="U113">
        <v>-203.67</v>
      </c>
      <c r="V113">
        <v>11</v>
      </c>
      <c r="W113">
        <v>138.51</v>
      </c>
      <c r="X113">
        <v>89770</v>
      </c>
      <c r="Y113">
        <f>Data[[#This Row],[Unit Price]]-Data[[#This Row],[Discount]]</f>
        <v>11.66</v>
      </c>
      <c r="Z113" t="str">
        <f>_xlfn.IFS(Data[[#This Row],[Region]]="Central","Chris",Data[[#This Row],[Region]]="East","Erin",Data[[#This Row],[Region]]="South","Sam",Data[[#This Row],[Region]]="West","William")</f>
        <v>William</v>
      </c>
    </row>
    <row r="114" spans="1:26" x14ac:dyDescent="0.3">
      <c r="A114">
        <v>358</v>
      </c>
      <c r="B114" t="s">
        <v>354</v>
      </c>
      <c r="C114" t="s">
        <v>49</v>
      </c>
      <c r="D114">
        <v>0.04</v>
      </c>
      <c r="E114">
        <v>125.99</v>
      </c>
      <c r="F114">
        <v>8.99</v>
      </c>
      <c r="G114" t="s">
        <v>40</v>
      </c>
      <c r="H114" t="s">
        <v>96</v>
      </c>
      <c r="I114" t="s">
        <v>42</v>
      </c>
      <c r="J114" t="s">
        <v>137</v>
      </c>
      <c r="K114" t="s">
        <v>75</v>
      </c>
      <c r="L114" t="s">
        <v>355</v>
      </c>
      <c r="M114">
        <v>0.59</v>
      </c>
      <c r="N114" t="s">
        <v>34</v>
      </c>
      <c r="O114" t="s">
        <v>113</v>
      </c>
      <c r="P114" t="s">
        <v>322</v>
      </c>
      <c r="Q114" t="s">
        <v>356</v>
      </c>
      <c r="R114">
        <v>19406</v>
      </c>
      <c r="S114" s="1">
        <v>42013</v>
      </c>
      <c r="T114" s="1">
        <v>42020</v>
      </c>
      <c r="U114">
        <v>-627.82191999999998</v>
      </c>
      <c r="V114">
        <v>1</v>
      </c>
      <c r="W114">
        <v>107.95</v>
      </c>
      <c r="X114">
        <v>91130</v>
      </c>
      <c r="Y114">
        <f>Data[[#This Row],[Unit Price]]-Data[[#This Row],[Discount]]</f>
        <v>125.94999999999999</v>
      </c>
      <c r="Z114" t="str">
        <f>_xlfn.IFS(Data[[#This Row],[Region]]="Central","Chris",Data[[#This Row],[Region]]="East","Erin",Data[[#This Row],[Region]]="South","Sam",Data[[#This Row],[Region]]="West","William")</f>
        <v>Erin</v>
      </c>
    </row>
    <row r="115" spans="1:26" x14ac:dyDescent="0.3">
      <c r="A115">
        <v>2555</v>
      </c>
      <c r="B115" t="s">
        <v>357</v>
      </c>
      <c r="C115" t="s">
        <v>49</v>
      </c>
      <c r="D115">
        <v>0.1</v>
      </c>
      <c r="E115">
        <v>2.6</v>
      </c>
      <c r="F115">
        <v>2.4</v>
      </c>
      <c r="G115" t="s">
        <v>40</v>
      </c>
      <c r="H115" t="s">
        <v>73</v>
      </c>
      <c r="I115" t="s">
        <v>50</v>
      </c>
      <c r="J115" t="s">
        <v>51</v>
      </c>
      <c r="K115" t="s">
        <v>52</v>
      </c>
      <c r="L115" t="s">
        <v>358</v>
      </c>
      <c r="M115">
        <v>0.57999999999999996</v>
      </c>
      <c r="N115" t="s">
        <v>34</v>
      </c>
      <c r="O115" t="s">
        <v>54</v>
      </c>
      <c r="P115" t="s">
        <v>359</v>
      </c>
      <c r="Q115" t="s">
        <v>360</v>
      </c>
      <c r="R115">
        <v>53711</v>
      </c>
      <c r="S115" s="1">
        <v>42013</v>
      </c>
      <c r="T115" s="1">
        <v>42018</v>
      </c>
      <c r="U115">
        <v>-88.04</v>
      </c>
      <c r="V115">
        <v>12</v>
      </c>
      <c r="W115">
        <v>30.1</v>
      </c>
      <c r="X115">
        <v>86527</v>
      </c>
      <c r="Y115">
        <f>Data[[#This Row],[Unit Price]]-Data[[#This Row],[Discount]]</f>
        <v>2.5</v>
      </c>
      <c r="Z115" t="str">
        <f>_xlfn.IFS(Data[[#This Row],[Region]]="Central","Chris",Data[[#This Row],[Region]]="East","Erin",Data[[#This Row],[Region]]="South","Sam",Data[[#This Row],[Region]]="West","William")</f>
        <v>Chris</v>
      </c>
    </row>
    <row r="116" spans="1:26" x14ac:dyDescent="0.3">
      <c r="A116">
        <v>1745</v>
      </c>
      <c r="B116" t="s">
        <v>361</v>
      </c>
      <c r="C116" t="s">
        <v>72</v>
      </c>
      <c r="D116">
        <v>0.02</v>
      </c>
      <c r="E116">
        <v>4.13</v>
      </c>
      <c r="F116">
        <v>6.89</v>
      </c>
      <c r="G116" t="s">
        <v>40</v>
      </c>
      <c r="H116" t="s">
        <v>73</v>
      </c>
      <c r="I116" t="s">
        <v>50</v>
      </c>
      <c r="J116" t="s">
        <v>154</v>
      </c>
      <c r="K116" t="s">
        <v>75</v>
      </c>
      <c r="L116" t="s">
        <v>362</v>
      </c>
      <c r="M116">
        <v>0.39</v>
      </c>
      <c r="N116" t="s">
        <v>34</v>
      </c>
      <c r="O116" t="s">
        <v>35</v>
      </c>
      <c r="P116" t="s">
        <v>77</v>
      </c>
      <c r="Q116" t="s">
        <v>363</v>
      </c>
      <c r="R116">
        <v>30305</v>
      </c>
      <c r="S116" s="1">
        <v>42013</v>
      </c>
      <c r="T116" s="1">
        <v>42014</v>
      </c>
      <c r="U116">
        <v>-51.737000000000002</v>
      </c>
      <c r="V116">
        <v>9</v>
      </c>
      <c r="W116">
        <v>45.87</v>
      </c>
      <c r="X116">
        <v>18561</v>
      </c>
      <c r="Y116">
        <f>Data[[#This Row],[Unit Price]]-Data[[#This Row],[Discount]]</f>
        <v>4.1100000000000003</v>
      </c>
      <c r="Z116" t="str">
        <f>_xlfn.IFS(Data[[#This Row],[Region]]="Central","Chris",Data[[#This Row],[Region]]="East","Erin",Data[[#This Row],[Region]]="South","Sam",Data[[#This Row],[Region]]="West","William")</f>
        <v>Sam</v>
      </c>
    </row>
    <row r="117" spans="1:26" x14ac:dyDescent="0.3">
      <c r="A117">
        <v>1749</v>
      </c>
      <c r="B117" t="s">
        <v>364</v>
      </c>
      <c r="C117" t="s">
        <v>72</v>
      </c>
      <c r="D117">
        <v>0.02</v>
      </c>
      <c r="E117">
        <v>4.13</v>
      </c>
      <c r="F117">
        <v>6.89</v>
      </c>
      <c r="G117" t="s">
        <v>40</v>
      </c>
      <c r="H117" t="s">
        <v>73</v>
      </c>
      <c r="I117" t="s">
        <v>50</v>
      </c>
      <c r="J117" t="s">
        <v>154</v>
      </c>
      <c r="K117" t="s">
        <v>75</v>
      </c>
      <c r="L117" t="s">
        <v>362</v>
      </c>
      <c r="M117">
        <v>0.39</v>
      </c>
      <c r="N117" t="s">
        <v>34</v>
      </c>
      <c r="O117" t="s">
        <v>54</v>
      </c>
      <c r="P117" t="s">
        <v>209</v>
      </c>
      <c r="Q117" t="s">
        <v>365</v>
      </c>
      <c r="R117">
        <v>73505</v>
      </c>
      <c r="S117" s="1">
        <v>42013</v>
      </c>
      <c r="T117" s="1">
        <v>42014</v>
      </c>
      <c r="U117">
        <v>-48.235999999999997</v>
      </c>
      <c r="V117">
        <v>2</v>
      </c>
      <c r="W117">
        <v>10.19</v>
      </c>
      <c r="X117">
        <v>87243</v>
      </c>
      <c r="Y117">
        <f>Data[[#This Row],[Unit Price]]-Data[[#This Row],[Discount]]</f>
        <v>4.1100000000000003</v>
      </c>
      <c r="Z117" t="str">
        <f>_xlfn.IFS(Data[[#This Row],[Region]]="Central","Chris",Data[[#This Row],[Region]]="East","Erin",Data[[#This Row],[Region]]="South","Sam",Data[[#This Row],[Region]]="West","William")</f>
        <v>Chris</v>
      </c>
    </row>
    <row r="118" spans="1:26" x14ac:dyDescent="0.3">
      <c r="A118">
        <v>2164</v>
      </c>
      <c r="B118" t="s">
        <v>366</v>
      </c>
      <c r="C118" t="s">
        <v>72</v>
      </c>
      <c r="D118">
        <v>0.01</v>
      </c>
      <c r="E118">
        <v>5.38</v>
      </c>
      <c r="F118">
        <v>7.57</v>
      </c>
      <c r="G118" t="s">
        <v>40</v>
      </c>
      <c r="H118" t="s">
        <v>29</v>
      </c>
      <c r="I118" t="s">
        <v>50</v>
      </c>
      <c r="J118" t="s">
        <v>74</v>
      </c>
      <c r="K118" t="s">
        <v>75</v>
      </c>
      <c r="L118" t="s">
        <v>367</v>
      </c>
      <c r="M118">
        <v>0.36</v>
      </c>
      <c r="N118" t="s">
        <v>34</v>
      </c>
      <c r="O118" t="s">
        <v>61</v>
      </c>
      <c r="P118" t="s">
        <v>92</v>
      </c>
      <c r="Q118" t="s">
        <v>368</v>
      </c>
      <c r="R118">
        <v>91104</v>
      </c>
      <c r="S118" s="1">
        <v>42013</v>
      </c>
      <c r="T118" s="1">
        <v>42014</v>
      </c>
      <c r="U118">
        <v>-66.779579999999996</v>
      </c>
      <c r="V118">
        <v>3</v>
      </c>
      <c r="W118">
        <v>18.68</v>
      </c>
      <c r="X118">
        <v>88794</v>
      </c>
      <c r="Y118">
        <f>Data[[#This Row],[Unit Price]]-Data[[#This Row],[Discount]]</f>
        <v>5.37</v>
      </c>
      <c r="Z118" t="str">
        <f>_xlfn.IFS(Data[[#This Row],[Region]]="Central","Chris",Data[[#This Row],[Region]]="East","Erin",Data[[#This Row],[Region]]="South","Sam",Data[[#This Row],[Region]]="West","William")</f>
        <v>William</v>
      </c>
    </row>
    <row r="119" spans="1:26" x14ac:dyDescent="0.3">
      <c r="A119">
        <v>2164</v>
      </c>
      <c r="B119" t="s">
        <v>366</v>
      </c>
      <c r="C119" t="s">
        <v>72</v>
      </c>
      <c r="D119">
        <v>0.05</v>
      </c>
      <c r="E119">
        <v>3.28</v>
      </c>
      <c r="F119">
        <v>3.97</v>
      </c>
      <c r="G119" t="s">
        <v>40</v>
      </c>
      <c r="H119" t="s">
        <v>29</v>
      </c>
      <c r="I119" t="s">
        <v>50</v>
      </c>
      <c r="J119" t="s">
        <v>51</v>
      </c>
      <c r="K119" t="s">
        <v>52</v>
      </c>
      <c r="L119" t="s">
        <v>369</v>
      </c>
      <c r="M119">
        <v>0.56000000000000005</v>
      </c>
      <c r="N119" t="s">
        <v>34</v>
      </c>
      <c r="O119" t="s">
        <v>61</v>
      </c>
      <c r="P119" t="s">
        <v>92</v>
      </c>
      <c r="Q119" t="s">
        <v>368</v>
      </c>
      <c r="R119">
        <v>91104</v>
      </c>
      <c r="S119" s="1">
        <v>42013</v>
      </c>
      <c r="T119" s="1">
        <v>42013</v>
      </c>
      <c r="U119">
        <v>-144.9188</v>
      </c>
      <c r="V119">
        <v>11</v>
      </c>
      <c r="W119">
        <v>36.299999999999997</v>
      </c>
      <c r="X119">
        <v>88794</v>
      </c>
      <c r="Y119">
        <f>Data[[#This Row],[Unit Price]]-Data[[#This Row],[Discount]]</f>
        <v>3.23</v>
      </c>
      <c r="Z119" t="str">
        <f>_xlfn.IFS(Data[[#This Row],[Region]]="Central","Chris",Data[[#This Row],[Region]]="East","Erin",Data[[#This Row],[Region]]="South","Sam",Data[[#This Row],[Region]]="West","William")</f>
        <v>William</v>
      </c>
    </row>
    <row r="120" spans="1:26" x14ac:dyDescent="0.3">
      <c r="A120">
        <v>2165</v>
      </c>
      <c r="B120" t="s">
        <v>370</v>
      </c>
      <c r="C120" t="s">
        <v>72</v>
      </c>
      <c r="D120">
        <v>0.09</v>
      </c>
      <c r="E120">
        <v>2.78</v>
      </c>
      <c r="F120">
        <v>0.97</v>
      </c>
      <c r="G120" t="s">
        <v>40</v>
      </c>
      <c r="H120" t="s">
        <v>29</v>
      </c>
      <c r="I120" t="s">
        <v>50</v>
      </c>
      <c r="J120" t="s">
        <v>51</v>
      </c>
      <c r="K120" t="s">
        <v>52</v>
      </c>
      <c r="L120" t="s">
        <v>371</v>
      </c>
      <c r="M120">
        <v>0.59</v>
      </c>
      <c r="N120" t="s">
        <v>34</v>
      </c>
      <c r="O120" t="s">
        <v>113</v>
      </c>
      <c r="P120" t="s">
        <v>333</v>
      </c>
      <c r="Q120" t="s">
        <v>372</v>
      </c>
      <c r="R120">
        <v>4330</v>
      </c>
      <c r="S120" s="1">
        <v>42013</v>
      </c>
      <c r="T120" s="1">
        <v>42015</v>
      </c>
      <c r="U120">
        <v>-5.0716000000000001</v>
      </c>
      <c r="V120">
        <v>6</v>
      </c>
      <c r="W120">
        <v>16.03</v>
      </c>
      <c r="X120">
        <v>88794</v>
      </c>
      <c r="Y120">
        <f>Data[[#This Row],[Unit Price]]-Data[[#This Row],[Discount]]</f>
        <v>2.69</v>
      </c>
      <c r="Z120" t="str">
        <f>_xlfn.IFS(Data[[#This Row],[Region]]="Central","Chris",Data[[#This Row],[Region]]="East","Erin",Data[[#This Row],[Region]]="South","Sam",Data[[#This Row],[Region]]="West","William")</f>
        <v>Erin</v>
      </c>
    </row>
    <row r="121" spans="1:26" x14ac:dyDescent="0.3">
      <c r="A121">
        <v>3331</v>
      </c>
      <c r="B121" t="s">
        <v>230</v>
      </c>
      <c r="C121" t="s">
        <v>72</v>
      </c>
      <c r="D121">
        <v>0.02</v>
      </c>
      <c r="E121">
        <v>4</v>
      </c>
      <c r="F121">
        <v>1.3</v>
      </c>
      <c r="G121" t="s">
        <v>40</v>
      </c>
      <c r="H121" t="s">
        <v>96</v>
      </c>
      <c r="I121" t="s">
        <v>50</v>
      </c>
      <c r="J121" t="s">
        <v>90</v>
      </c>
      <c r="K121" t="s">
        <v>52</v>
      </c>
      <c r="L121" t="s">
        <v>373</v>
      </c>
      <c r="M121">
        <v>0.37</v>
      </c>
      <c r="N121" t="s">
        <v>34</v>
      </c>
      <c r="O121" t="s">
        <v>35</v>
      </c>
      <c r="P121" t="s">
        <v>125</v>
      </c>
      <c r="Q121" t="s">
        <v>232</v>
      </c>
      <c r="R121">
        <v>32174</v>
      </c>
      <c r="S121" s="1">
        <v>42013</v>
      </c>
      <c r="T121" s="1">
        <v>42013</v>
      </c>
      <c r="U121">
        <v>-23.295999999999999</v>
      </c>
      <c r="V121">
        <v>12</v>
      </c>
      <c r="W121">
        <v>50.71</v>
      </c>
      <c r="X121">
        <v>86284</v>
      </c>
      <c r="Y121">
        <f>Data[[#This Row],[Unit Price]]-Data[[#This Row],[Discount]]</f>
        <v>3.98</v>
      </c>
      <c r="Z121" t="str">
        <f>_xlfn.IFS(Data[[#This Row],[Region]]="Central","Chris",Data[[#This Row],[Region]]="East","Erin",Data[[#This Row],[Region]]="South","Sam",Data[[#This Row],[Region]]="West","William")</f>
        <v>Sam</v>
      </c>
    </row>
    <row r="122" spans="1:26" x14ac:dyDescent="0.3">
      <c r="A122">
        <v>894</v>
      </c>
      <c r="B122" t="s">
        <v>374</v>
      </c>
      <c r="C122" t="s">
        <v>27</v>
      </c>
      <c r="D122">
        <v>0.01</v>
      </c>
      <c r="E122">
        <v>8.34</v>
      </c>
      <c r="F122">
        <v>0.96</v>
      </c>
      <c r="G122" t="s">
        <v>40</v>
      </c>
      <c r="H122" t="s">
        <v>96</v>
      </c>
      <c r="I122" t="s">
        <v>30</v>
      </c>
      <c r="J122" t="s">
        <v>128</v>
      </c>
      <c r="K122" t="s">
        <v>52</v>
      </c>
      <c r="L122" t="s">
        <v>375</v>
      </c>
      <c r="M122">
        <v>0.43</v>
      </c>
      <c r="N122" t="s">
        <v>34</v>
      </c>
      <c r="O122" t="s">
        <v>113</v>
      </c>
      <c r="P122" t="s">
        <v>376</v>
      </c>
      <c r="Q122" t="s">
        <v>68</v>
      </c>
      <c r="R122">
        <v>20024</v>
      </c>
      <c r="S122" s="1">
        <v>42014</v>
      </c>
      <c r="T122" s="1">
        <v>42016</v>
      </c>
      <c r="U122">
        <v>29.332000000000001</v>
      </c>
      <c r="V122">
        <v>24</v>
      </c>
      <c r="W122">
        <v>199.12</v>
      </c>
      <c r="X122">
        <v>14596</v>
      </c>
      <c r="Y122">
        <f>Data[[#This Row],[Unit Price]]-Data[[#This Row],[Discount]]</f>
        <v>8.33</v>
      </c>
      <c r="Z122" t="str">
        <f>_xlfn.IFS(Data[[#This Row],[Region]]="Central","Chris",Data[[#This Row],[Region]]="East","Erin",Data[[#This Row],[Region]]="South","Sam",Data[[#This Row],[Region]]="West","William")</f>
        <v>Erin</v>
      </c>
    </row>
    <row r="123" spans="1:26" x14ac:dyDescent="0.3">
      <c r="A123">
        <v>894</v>
      </c>
      <c r="B123" t="s">
        <v>374</v>
      </c>
      <c r="C123" t="s">
        <v>27</v>
      </c>
      <c r="D123">
        <v>0.06</v>
      </c>
      <c r="E123">
        <v>3.28</v>
      </c>
      <c r="F123">
        <v>3.97</v>
      </c>
      <c r="G123" t="s">
        <v>40</v>
      </c>
      <c r="H123" t="s">
        <v>96</v>
      </c>
      <c r="I123" t="s">
        <v>50</v>
      </c>
      <c r="J123" t="s">
        <v>51</v>
      </c>
      <c r="K123" t="s">
        <v>52</v>
      </c>
      <c r="L123" t="s">
        <v>369</v>
      </c>
      <c r="M123">
        <v>0.56000000000000005</v>
      </c>
      <c r="N123" t="s">
        <v>34</v>
      </c>
      <c r="O123" t="s">
        <v>113</v>
      </c>
      <c r="P123" t="s">
        <v>376</v>
      </c>
      <c r="Q123" t="s">
        <v>68</v>
      </c>
      <c r="R123">
        <v>20024</v>
      </c>
      <c r="S123" s="1">
        <v>42014</v>
      </c>
      <c r="T123" s="1">
        <v>42015</v>
      </c>
      <c r="U123">
        <v>-86</v>
      </c>
      <c r="V123">
        <v>19</v>
      </c>
      <c r="W123">
        <v>63.14</v>
      </c>
      <c r="X123">
        <v>14596</v>
      </c>
      <c r="Y123">
        <f>Data[[#This Row],[Unit Price]]-Data[[#This Row],[Discount]]</f>
        <v>3.2199999999999998</v>
      </c>
      <c r="Z123" t="str">
        <f>_xlfn.IFS(Data[[#This Row],[Region]]="Central","Chris",Data[[#This Row],[Region]]="East","Erin",Data[[#This Row],[Region]]="South","Sam",Data[[#This Row],[Region]]="West","William")</f>
        <v>Erin</v>
      </c>
    </row>
    <row r="124" spans="1:26" x14ac:dyDescent="0.3">
      <c r="A124">
        <v>896</v>
      </c>
      <c r="B124" t="s">
        <v>377</v>
      </c>
      <c r="C124" t="s">
        <v>27</v>
      </c>
      <c r="D124">
        <v>0.01</v>
      </c>
      <c r="E124">
        <v>8.34</v>
      </c>
      <c r="F124">
        <v>0.96</v>
      </c>
      <c r="G124" t="s">
        <v>40</v>
      </c>
      <c r="H124" t="s">
        <v>96</v>
      </c>
      <c r="I124" t="s">
        <v>30</v>
      </c>
      <c r="J124" t="s">
        <v>128</v>
      </c>
      <c r="K124" t="s">
        <v>52</v>
      </c>
      <c r="L124" t="s">
        <v>375</v>
      </c>
      <c r="M124">
        <v>0.43</v>
      </c>
      <c r="N124" t="s">
        <v>34</v>
      </c>
      <c r="O124" t="s">
        <v>54</v>
      </c>
      <c r="P124" t="s">
        <v>189</v>
      </c>
      <c r="Q124" t="s">
        <v>378</v>
      </c>
      <c r="R124">
        <v>76201</v>
      </c>
      <c r="S124" s="1">
        <v>42014</v>
      </c>
      <c r="T124" s="1">
        <v>42016</v>
      </c>
      <c r="U124">
        <v>34.348199999999999</v>
      </c>
      <c r="V124">
        <v>6</v>
      </c>
      <c r="W124">
        <v>49.78</v>
      </c>
      <c r="X124">
        <v>90166</v>
      </c>
      <c r="Y124">
        <f>Data[[#This Row],[Unit Price]]-Data[[#This Row],[Discount]]</f>
        <v>8.33</v>
      </c>
      <c r="Z124" t="str">
        <f>_xlfn.IFS(Data[[#This Row],[Region]]="Central","Chris",Data[[#This Row],[Region]]="East","Erin",Data[[#This Row],[Region]]="South","Sam",Data[[#This Row],[Region]]="West","William")</f>
        <v>Chris</v>
      </c>
    </row>
    <row r="125" spans="1:26" x14ac:dyDescent="0.3">
      <c r="A125">
        <v>896</v>
      </c>
      <c r="B125" t="s">
        <v>377</v>
      </c>
      <c r="C125" t="s">
        <v>27</v>
      </c>
      <c r="D125">
        <v>0.06</v>
      </c>
      <c r="E125">
        <v>3.28</v>
      </c>
      <c r="F125">
        <v>3.97</v>
      </c>
      <c r="G125" t="s">
        <v>40</v>
      </c>
      <c r="H125" t="s">
        <v>96</v>
      </c>
      <c r="I125" t="s">
        <v>50</v>
      </c>
      <c r="J125" t="s">
        <v>51</v>
      </c>
      <c r="K125" t="s">
        <v>52</v>
      </c>
      <c r="L125" t="s">
        <v>369</v>
      </c>
      <c r="M125">
        <v>0.56000000000000005</v>
      </c>
      <c r="N125" t="s">
        <v>34</v>
      </c>
      <c r="O125" t="s">
        <v>54</v>
      </c>
      <c r="P125" t="s">
        <v>189</v>
      </c>
      <c r="Q125" t="s">
        <v>378</v>
      </c>
      <c r="R125">
        <v>76201</v>
      </c>
      <c r="S125" s="1">
        <v>42014</v>
      </c>
      <c r="T125" s="1">
        <v>42015</v>
      </c>
      <c r="U125">
        <v>-66.650000000000006</v>
      </c>
      <c r="V125">
        <v>5</v>
      </c>
      <c r="W125">
        <v>16.62</v>
      </c>
      <c r="X125">
        <v>90166</v>
      </c>
      <c r="Y125">
        <f>Data[[#This Row],[Unit Price]]-Data[[#This Row],[Discount]]</f>
        <v>3.2199999999999998</v>
      </c>
      <c r="Z125" t="str">
        <f>_xlfn.IFS(Data[[#This Row],[Region]]="Central","Chris",Data[[#This Row],[Region]]="East","Erin",Data[[#This Row],[Region]]="South","Sam",Data[[#This Row],[Region]]="West","William")</f>
        <v>Chris</v>
      </c>
    </row>
    <row r="126" spans="1:26" x14ac:dyDescent="0.3">
      <c r="A126">
        <v>1976</v>
      </c>
      <c r="B126" t="s">
        <v>379</v>
      </c>
      <c r="C126" t="s">
        <v>27</v>
      </c>
      <c r="D126">
        <v>0.05</v>
      </c>
      <c r="E126">
        <v>70.98</v>
      </c>
      <c r="F126">
        <v>46.74</v>
      </c>
      <c r="G126" t="s">
        <v>28</v>
      </c>
      <c r="H126" t="s">
        <v>41</v>
      </c>
      <c r="I126" t="s">
        <v>30</v>
      </c>
      <c r="J126" t="s">
        <v>119</v>
      </c>
      <c r="K126" t="s">
        <v>32</v>
      </c>
      <c r="L126" t="s">
        <v>380</v>
      </c>
      <c r="M126">
        <v>0.56000000000000005</v>
      </c>
      <c r="N126" t="s">
        <v>34</v>
      </c>
      <c r="O126" t="s">
        <v>54</v>
      </c>
      <c r="P126" t="s">
        <v>291</v>
      </c>
      <c r="Q126" t="s">
        <v>381</v>
      </c>
      <c r="R126">
        <v>48823</v>
      </c>
      <c r="S126" s="1">
        <v>42014</v>
      </c>
      <c r="T126" s="1">
        <v>42015</v>
      </c>
      <c r="U126">
        <v>-850.65239999999994</v>
      </c>
      <c r="V126">
        <v>8</v>
      </c>
      <c r="W126">
        <v>551.51</v>
      </c>
      <c r="X126">
        <v>89039</v>
      </c>
      <c r="Y126">
        <f>Data[[#This Row],[Unit Price]]-Data[[#This Row],[Discount]]</f>
        <v>70.930000000000007</v>
      </c>
      <c r="Z126" t="str">
        <f>_xlfn.IFS(Data[[#This Row],[Region]]="Central","Chris",Data[[#This Row],[Region]]="East","Erin",Data[[#This Row],[Region]]="South","Sam",Data[[#This Row],[Region]]="West","William")</f>
        <v>Chris</v>
      </c>
    </row>
    <row r="127" spans="1:26" x14ac:dyDescent="0.3">
      <c r="A127">
        <v>1976</v>
      </c>
      <c r="B127" t="s">
        <v>379</v>
      </c>
      <c r="C127" t="s">
        <v>27</v>
      </c>
      <c r="D127">
        <v>0.05</v>
      </c>
      <c r="E127">
        <v>11.55</v>
      </c>
      <c r="F127">
        <v>2.36</v>
      </c>
      <c r="G127" t="s">
        <v>40</v>
      </c>
      <c r="H127" t="s">
        <v>41</v>
      </c>
      <c r="I127" t="s">
        <v>50</v>
      </c>
      <c r="J127" t="s">
        <v>51</v>
      </c>
      <c r="K127" t="s">
        <v>52</v>
      </c>
      <c r="L127" t="s">
        <v>382</v>
      </c>
      <c r="M127">
        <v>0.55000000000000004</v>
      </c>
      <c r="N127" t="s">
        <v>34</v>
      </c>
      <c r="O127" t="s">
        <v>54</v>
      </c>
      <c r="P127" t="s">
        <v>291</v>
      </c>
      <c r="Q127" t="s">
        <v>381</v>
      </c>
      <c r="R127">
        <v>48823</v>
      </c>
      <c r="S127" s="1">
        <v>42014</v>
      </c>
      <c r="T127" s="1">
        <v>42016</v>
      </c>
      <c r="U127">
        <v>98.525099999999995</v>
      </c>
      <c r="V127">
        <v>12</v>
      </c>
      <c r="W127">
        <v>142.79</v>
      </c>
      <c r="X127">
        <v>89039</v>
      </c>
      <c r="Y127">
        <f>Data[[#This Row],[Unit Price]]-Data[[#This Row],[Discount]]</f>
        <v>11.5</v>
      </c>
      <c r="Z127" t="str">
        <f>_xlfn.IFS(Data[[#This Row],[Region]]="Central","Chris",Data[[#This Row],[Region]]="East","Erin",Data[[#This Row],[Region]]="South","Sam",Data[[#This Row],[Region]]="West","William")</f>
        <v>Chris</v>
      </c>
    </row>
    <row r="128" spans="1:26" x14ac:dyDescent="0.3">
      <c r="A128">
        <v>2418</v>
      </c>
      <c r="B128" t="s">
        <v>242</v>
      </c>
      <c r="C128" t="s">
        <v>39</v>
      </c>
      <c r="D128">
        <v>0.1</v>
      </c>
      <c r="E128">
        <v>599.99</v>
      </c>
      <c r="F128">
        <v>24.49</v>
      </c>
      <c r="G128" t="s">
        <v>40</v>
      </c>
      <c r="H128" t="s">
        <v>41</v>
      </c>
      <c r="I128" t="s">
        <v>42</v>
      </c>
      <c r="J128" t="s">
        <v>65</v>
      </c>
      <c r="K128" t="s">
        <v>66</v>
      </c>
      <c r="L128" t="s">
        <v>383</v>
      </c>
      <c r="M128">
        <v>0.5</v>
      </c>
      <c r="N128" t="s">
        <v>34</v>
      </c>
      <c r="O128" t="s">
        <v>35</v>
      </c>
      <c r="P128" t="s">
        <v>244</v>
      </c>
      <c r="Q128" t="s">
        <v>245</v>
      </c>
      <c r="R128">
        <v>23805</v>
      </c>
      <c r="S128" s="1">
        <v>42014</v>
      </c>
      <c r="T128" s="1">
        <v>42015</v>
      </c>
      <c r="U128">
        <v>-343.12599999999998</v>
      </c>
      <c r="V128">
        <v>11</v>
      </c>
      <c r="W128">
        <v>6355.69</v>
      </c>
      <c r="X128">
        <v>86753</v>
      </c>
      <c r="Y128">
        <f>Data[[#This Row],[Unit Price]]-Data[[#This Row],[Discount]]</f>
        <v>599.89</v>
      </c>
      <c r="Z128" t="str">
        <f>_xlfn.IFS(Data[[#This Row],[Region]]="Central","Chris",Data[[#This Row],[Region]]="East","Erin",Data[[#This Row],[Region]]="South","Sam",Data[[#This Row],[Region]]="West","William")</f>
        <v>Sam</v>
      </c>
    </row>
    <row r="129" spans="1:26" x14ac:dyDescent="0.3">
      <c r="A129">
        <v>2418</v>
      </c>
      <c r="B129" t="s">
        <v>242</v>
      </c>
      <c r="C129" t="s">
        <v>39</v>
      </c>
      <c r="D129">
        <v>0.06</v>
      </c>
      <c r="E129">
        <v>2.78</v>
      </c>
      <c r="F129">
        <v>1.25</v>
      </c>
      <c r="G129" t="s">
        <v>40</v>
      </c>
      <c r="H129" t="s">
        <v>41</v>
      </c>
      <c r="I129" t="s">
        <v>50</v>
      </c>
      <c r="J129" t="s">
        <v>51</v>
      </c>
      <c r="K129" t="s">
        <v>52</v>
      </c>
      <c r="L129" t="s">
        <v>384</v>
      </c>
      <c r="M129">
        <v>0.59</v>
      </c>
      <c r="N129" t="s">
        <v>34</v>
      </c>
      <c r="O129" t="s">
        <v>35</v>
      </c>
      <c r="P129" t="s">
        <v>244</v>
      </c>
      <c r="Q129" t="s">
        <v>245</v>
      </c>
      <c r="R129">
        <v>23805</v>
      </c>
      <c r="S129" s="1">
        <v>42014</v>
      </c>
      <c r="T129" s="1">
        <v>42016</v>
      </c>
      <c r="U129">
        <v>66.36</v>
      </c>
      <c r="V129">
        <v>10</v>
      </c>
      <c r="W129">
        <v>28.09</v>
      </c>
      <c r="X129">
        <v>86753</v>
      </c>
      <c r="Y129">
        <f>Data[[#This Row],[Unit Price]]-Data[[#This Row],[Discount]]</f>
        <v>2.7199999999999998</v>
      </c>
      <c r="Z129" t="str">
        <f>_xlfn.IFS(Data[[#This Row],[Region]]="Central","Chris",Data[[#This Row],[Region]]="East","Erin",Data[[#This Row],[Region]]="South","Sam",Data[[#This Row],[Region]]="West","William")</f>
        <v>Sam</v>
      </c>
    </row>
    <row r="130" spans="1:26" x14ac:dyDescent="0.3">
      <c r="A130">
        <v>2132</v>
      </c>
      <c r="B130" t="s">
        <v>385</v>
      </c>
      <c r="C130" t="s">
        <v>49</v>
      </c>
      <c r="D130">
        <v>0.05</v>
      </c>
      <c r="E130">
        <v>30.42</v>
      </c>
      <c r="F130">
        <v>8.65</v>
      </c>
      <c r="G130" t="s">
        <v>89</v>
      </c>
      <c r="H130" t="s">
        <v>73</v>
      </c>
      <c r="I130" t="s">
        <v>42</v>
      </c>
      <c r="J130" t="s">
        <v>43</v>
      </c>
      <c r="K130" t="s">
        <v>75</v>
      </c>
      <c r="L130" t="s">
        <v>386</v>
      </c>
      <c r="M130">
        <v>0.74</v>
      </c>
      <c r="N130" t="s">
        <v>34</v>
      </c>
      <c r="O130" t="s">
        <v>54</v>
      </c>
      <c r="P130" t="s">
        <v>82</v>
      </c>
      <c r="Q130" t="s">
        <v>387</v>
      </c>
      <c r="R130">
        <v>63042</v>
      </c>
      <c r="S130" s="1">
        <v>42014</v>
      </c>
      <c r="T130" s="1">
        <v>42018</v>
      </c>
      <c r="U130">
        <v>-191.2576</v>
      </c>
      <c r="V130">
        <v>11</v>
      </c>
      <c r="W130">
        <v>334.44</v>
      </c>
      <c r="X130">
        <v>90078</v>
      </c>
      <c r="Y130">
        <f>Data[[#This Row],[Unit Price]]-Data[[#This Row],[Discount]]</f>
        <v>30.37</v>
      </c>
      <c r="Z130" t="str">
        <f>_xlfn.IFS(Data[[#This Row],[Region]]="Central","Chris",Data[[#This Row],[Region]]="East","Erin",Data[[#This Row],[Region]]="South","Sam",Data[[#This Row],[Region]]="West","William")</f>
        <v>Chris</v>
      </c>
    </row>
    <row r="131" spans="1:26" x14ac:dyDescent="0.3">
      <c r="A131">
        <v>2346</v>
      </c>
      <c r="B131" t="s">
        <v>388</v>
      </c>
      <c r="C131" t="s">
        <v>49</v>
      </c>
      <c r="D131">
        <v>0.03</v>
      </c>
      <c r="E131">
        <v>297.64</v>
      </c>
      <c r="F131">
        <v>14.7</v>
      </c>
      <c r="G131" t="s">
        <v>28</v>
      </c>
      <c r="H131" t="s">
        <v>96</v>
      </c>
      <c r="I131" t="s">
        <v>42</v>
      </c>
      <c r="J131" t="s">
        <v>58</v>
      </c>
      <c r="K131" t="s">
        <v>59</v>
      </c>
      <c r="L131" t="s">
        <v>389</v>
      </c>
      <c r="M131">
        <v>0.56999999999999995</v>
      </c>
      <c r="N131" t="s">
        <v>34</v>
      </c>
      <c r="O131" t="s">
        <v>35</v>
      </c>
      <c r="P131" t="s">
        <v>390</v>
      </c>
      <c r="Q131" t="s">
        <v>391</v>
      </c>
      <c r="R131">
        <v>40258</v>
      </c>
      <c r="S131" s="1">
        <v>42014</v>
      </c>
      <c r="T131" s="1">
        <v>42019</v>
      </c>
      <c r="U131">
        <v>-48.972000000000001</v>
      </c>
      <c r="V131">
        <v>12</v>
      </c>
      <c r="W131">
        <v>3707.05</v>
      </c>
      <c r="X131">
        <v>89503</v>
      </c>
      <c r="Y131">
        <f>Data[[#This Row],[Unit Price]]-Data[[#This Row],[Discount]]</f>
        <v>297.61</v>
      </c>
      <c r="Z131" t="str">
        <f>_xlfn.IFS(Data[[#This Row],[Region]]="Central","Chris",Data[[#This Row],[Region]]="East","Erin",Data[[#This Row],[Region]]="South","Sam",Data[[#This Row],[Region]]="West","William")</f>
        <v>Sam</v>
      </c>
    </row>
    <row r="132" spans="1:26" x14ac:dyDescent="0.3">
      <c r="A132">
        <v>2797</v>
      </c>
      <c r="B132" t="s">
        <v>392</v>
      </c>
      <c r="C132" t="s">
        <v>118</v>
      </c>
      <c r="D132">
        <v>0</v>
      </c>
      <c r="E132">
        <v>5.0199999999999996</v>
      </c>
      <c r="F132">
        <v>5.14</v>
      </c>
      <c r="G132" t="s">
        <v>40</v>
      </c>
      <c r="H132" t="s">
        <v>41</v>
      </c>
      <c r="I132" t="s">
        <v>42</v>
      </c>
      <c r="J132" t="s">
        <v>43</v>
      </c>
      <c r="K132" t="s">
        <v>44</v>
      </c>
      <c r="L132" t="s">
        <v>393</v>
      </c>
      <c r="M132">
        <v>0.79</v>
      </c>
      <c r="N132" t="s">
        <v>34</v>
      </c>
      <c r="O132" t="s">
        <v>113</v>
      </c>
      <c r="P132" t="s">
        <v>322</v>
      </c>
      <c r="Q132" t="s">
        <v>394</v>
      </c>
      <c r="R132">
        <v>15122</v>
      </c>
      <c r="S132" s="1">
        <v>42014</v>
      </c>
      <c r="T132" s="1">
        <v>42015</v>
      </c>
      <c r="U132">
        <v>-159.30279999999999</v>
      </c>
      <c r="V132">
        <v>8</v>
      </c>
      <c r="W132">
        <v>43.94</v>
      </c>
      <c r="X132">
        <v>87552</v>
      </c>
      <c r="Y132">
        <f>Data[[#This Row],[Unit Price]]-Data[[#This Row],[Discount]]</f>
        <v>5.0199999999999996</v>
      </c>
      <c r="Z132" t="str">
        <f>_xlfn.IFS(Data[[#This Row],[Region]]="Central","Chris",Data[[#This Row],[Region]]="East","Erin",Data[[#This Row],[Region]]="South","Sam",Data[[#This Row],[Region]]="West","William")</f>
        <v>Erin</v>
      </c>
    </row>
    <row r="133" spans="1:26" x14ac:dyDescent="0.3">
      <c r="A133">
        <v>194</v>
      </c>
      <c r="B133" t="s">
        <v>395</v>
      </c>
      <c r="C133" t="s">
        <v>72</v>
      </c>
      <c r="D133">
        <v>0.02</v>
      </c>
      <c r="E133">
        <v>6.48</v>
      </c>
      <c r="F133">
        <v>9.17</v>
      </c>
      <c r="G133" t="s">
        <v>40</v>
      </c>
      <c r="H133" t="s">
        <v>96</v>
      </c>
      <c r="I133" t="s">
        <v>50</v>
      </c>
      <c r="J133" t="s">
        <v>90</v>
      </c>
      <c r="K133" t="s">
        <v>75</v>
      </c>
      <c r="L133" t="s">
        <v>396</v>
      </c>
      <c r="M133">
        <v>0.37</v>
      </c>
      <c r="N133" t="s">
        <v>34</v>
      </c>
      <c r="O133" t="s">
        <v>61</v>
      </c>
      <c r="P133" t="s">
        <v>148</v>
      </c>
      <c r="Q133" t="s">
        <v>397</v>
      </c>
      <c r="R133">
        <v>84043</v>
      </c>
      <c r="S133" s="1">
        <v>42014</v>
      </c>
      <c r="T133" s="1">
        <v>42015</v>
      </c>
      <c r="U133">
        <v>-105.68519999999999</v>
      </c>
      <c r="V133">
        <v>4</v>
      </c>
      <c r="W133">
        <v>28.2</v>
      </c>
      <c r="X133">
        <v>90431</v>
      </c>
      <c r="Y133">
        <f>Data[[#This Row],[Unit Price]]-Data[[#This Row],[Discount]]</f>
        <v>6.4600000000000009</v>
      </c>
      <c r="Z133" t="str">
        <f>_xlfn.IFS(Data[[#This Row],[Region]]="Central","Chris",Data[[#This Row],[Region]]="East","Erin",Data[[#This Row],[Region]]="South","Sam",Data[[#This Row],[Region]]="West","William")</f>
        <v>William</v>
      </c>
    </row>
    <row r="134" spans="1:26" x14ac:dyDescent="0.3">
      <c r="A134">
        <v>947</v>
      </c>
      <c r="B134" t="s">
        <v>398</v>
      </c>
      <c r="C134" t="s">
        <v>27</v>
      </c>
      <c r="D134">
        <v>0.08</v>
      </c>
      <c r="E134">
        <v>14.2</v>
      </c>
      <c r="F134">
        <v>5.3</v>
      </c>
      <c r="G134" t="s">
        <v>89</v>
      </c>
      <c r="H134" t="s">
        <v>73</v>
      </c>
      <c r="I134" t="s">
        <v>30</v>
      </c>
      <c r="J134" t="s">
        <v>128</v>
      </c>
      <c r="K134" t="s">
        <v>52</v>
      </c>
      <c r="L134" t="s">
        <v>290</v>
      </c>
      <c r="M134">
        <v>0.46</v>
      </c>
      <c r="N134" t="s">
        <v>34</v>
      </c>
      <c r="O134" t="s">
        <v>113</v>
      </c>
      <c r="P134" t="s">
        <v>399</v>
      </c>
      <c r="Q134" t="s">
        <v>400</v>
      </c>
      <c r="R134">
        <v>7002</v>
      </c>
      <c r="S134" s="1">
        <v>42015</v>
      </c>
      <c r="T134" s="1">
        <v>42017</v>
      </c>
      <c r="U134">
        <v>27.23</v>
      </c>
      <c r="V134">
        <v>5</v>
      </c>
      <c r="W134">
        <v>72.11</v>
      </c>
      <c r="X134">
        <v>86565</v>
      </c>
      <c r="Y134">
        <f>Data[[#This Row],[Unit Price]]-Data[[#This Row],[Discount]]</f>
        <v>14.12</v>
      </c>
      <c r="Z134" t="str">
        <f>_xlfn.IFS(Data[[#This Row],[Region]]="Central","Chris",Data[[#This Row],[Region]]="East","Erin",Data[[#This Row],[Region]]="South","Sam",Data[[#This Row],[Region]]="West","William")</f>
        <v>Erin</v>
      </c>
    </row>
    <row r="135" spans="1:26" x14ac:dyDescent="0.3">
      <c r="A135">
        <v>166</v>
      </c>
      <c r="B135" t="s">
        <v>401</v>
      </c>
      <c r="C135" t="s">
        <v>49</v>
      </c>
      <c r="D135">
        <v>0.08</v>
      </c>
      <c r="E135">
        <v>399.98</v>
      </c>
      <c r="F135">
        <v>12.06</v>
      </c>
      <c r="G135" t="s">
        <v>28</v>
      </c>
      <c r="H135" t="s">
        <v>41</v>
      </c>
      <c r="I135" t="s">
        <v>42</v>
      </c>
      <c r="J135" t="s">
        <v>58</v>
      </c>
      <c r="K135" t="s">
        <v>32</v>
      </c>
      <c r="L135" t="s">
        <v>185</v>
      </c>
      <c r="M135">
        <v>0.56000000000000005</v>
      </c>
      <c r="N135" t="s">
        <v>34</v>
      </c>
      <c r="O135" t="s">
        <v>35</v>
      </c>
      <c r="P135" t="s">
        <v>402</v>
      </c>
      <c r="Q135" t="s">
        <v>403</v>
      </c>
      <c r="R135">
        <v>37087</v>
      </c>
      <c r="S135" s="1">
        <v>42015</v>
      </c>
      <c r="T135" s="1">
        <v>42022</v>
      </c>
      <c r="U135">
        <v>28.514099999999999</v>
      </c>
      <c r="V135">
        <v>5</v>
      </c>
      <c r="W135">
        <v>1839.91</v>
      </c>
      <c r="X135">
        <v>89426</v>
      </c>
      <c r="Y135">
        <f>Data[[#This Row],[Unit Price]]-Data[[#This Row],[Discount]]</f>
        <v>399.90000000000003</v>
      </c>
      <c r="Z135" t="str">
        <f>_xlfn.IFS(Data[[#This Row],[Region]]="Central","Chris",Data[[#This Row],[Region]]="East","Erin",Data[[#This Row],[Region]]="South","Sam",Data[[#This Row],[Region]]="West","William")</f>
        <v>Sam</v>
      </c>
    </row>
    <row r="136" spans="1:26" x14ac:dyDescent="0.3">
      <c r="A136">
        <v>466</v>
      </c>
      <c r="B136" t="s">
        <v>404</v>
      </c>
      <c r="C136" t="s">
        <v>72</v>
      </c>
      <c r="D136">
        <v>0.08</v>
      </c>
      <c r="E136">
        <v>297.64</v>
      </c>
      <c r="F136">
        <v>14.7</v>
      </c>
      <c r="G136" t="s">
        <v>28</v>
      </c>
      <c r="H136" t="s">
        <v>29</v>
      </c>
      <c r="I136" t="s">
        <v>42</v>
      </c>
      <c r="J136" t="s">
        <v>58</v>
      </c>
      <c r="K136" t="s">
        <v>59</v>
      </c>
      <c r="L136" t="s">
        <v>389</v>
      </c>
      <c r="M136">
        <v>0.56999999999999995</v>
      </c>
      <c r="N136" t="s">
        <v>34</v>
      </c>
      <c r="O136" t="s">
        <v>113</v>
      </c>
      <c r="P136" t="s">
        <v>405</v>
      </c>
      <c r="Q136" t="s">
        <v>406</v>
      </c>
      <c r="R136">
        <v>2019</v>
      </c>
      <c r="S136" s="1">
        <v>42015</v>
      </c>
      <c r="T136" s="1">
        <v>42015</v>
      </c>
      <c r="U136">
        <v>496.79680000000002</v>
      </c>
      <c r="V136">
        <v>5</v>
      </c>
      <c r="W136">
        <v>1132.8399999999999</v>
      </c>
      <c r="X136">
        <v>88060</v>
      </c>
      <c r="Y136">
        <f>Data[[#This Row],[Unit Price]]-Data[[#This Row],[Discount]]</f>
        <v>297.56</v>
      </c>
      <c r="Z136" t="str">
        <f>_xlfn.IFS(Data[[#This Row],[Region]]="Central","Chris",Data[[#This Row],[Region]]="East","Erin",Data[[#This Row],[Region]]="South","Sam",Data[[#This Row],[Region]]="West","William")</f>
        <v>Erin</v>
      </c>
    </row>
    <row r="137" spans="1:26" x14ac:dyDescent="0.3">
      <c r="A137">
        <v>467</v>
      </c>
      <c r="B137" t="s">
        <v>407</v>
      </c>
      <c r="C137" t="s">
        <v>72</v>
      </c>
      <c r="D137">
        <v>0.02</v>
      </c>
      <c r="E137">
        <v>12.99</v>
      </c>
      <c r="F137">
        <v>14.37</v>
      </c>
      <c r="G137" t="s">
        <v>40</v>
      </c>
      <c r="H137" t="s">
        <v>29</v>
      </c>
      <c r="I137" t="s">
        <v>30</v>
      </c>
      <c r="J137" t="s">
        <v>128</v>
      </c>
      <c r="K137" t="s">
        <v>66</v>
      </c>
      <c r="L137" t="s">
        <v>408</v>
      </c>
      <c r="M137">
        <v>0.73</v>
      </c>
      <c r="N137" t="s">
        <v>34</v>
      </c>
      <c r="O137" t="s">
        <v>113</v>
      </c>
      <c r="P137" t="s">
        <v>405</v>
      </c>
      <c r="Q137" t="s">
        <v>409</v>
      </c>
      <c r="R137">
        <v>1915</v>
      </c>
      <c r="S137" s="1">
        <v>42015</v>
      </c>
      <c r="T137" s="1">
        <v>42016</v>
      </c>
      <c r="U137">
        <v>-556.80960000000005</v>
      </c>
      <c r="V137">
        <v>11</v>
      </c>
      <c r="W137">
        <v>143.63</v>
      </c>
      <c r="X137">
        <v>88060</v>
      </c>
      <c r="Y137">
        <f>Data[[#This Row],[Unit Price]]-Data[[#This Row],[Discount]]</f>
        <v>12.97</v>
      </c>
      <c r="Z137" t="str">
        <f>_xlfn.IFS(Data[[#This Row],[Region]]="Central","Chris",Data[[#This Row],[Region]]="East","Erin",Data[[#This Row],[Region]]="South","Sam",Data[[#This Row],[Region]]="West","William")</f>
        <v>Erin</v>
      </c>
    </row>
    <row r="138" spans="1:26" x14ac:dyDescent="0.3">
      <c r="A138">
        <v>468</v>
      </c>
      <c r="B138" t="s">
        <v>410</v>
      </c>
      <c r="C138" t="s">
        <v>72</v>
      </c>
      <c r="D138">
        <v>0.06</v>
      </c>
      <c r="E138">
        <v>14.42</v>
      </c>
      <c r="F138">
        <v>6.75</v>
      </c>
      <c r="G138" t="s">
        <v>40</v>
      </c>
      <c r="H138" t="s">
        <v>29</v>
      </c>
      <c r="I138" t="s">
        <v>50</v>
      </c>
      <c r="J138" t="s">
        <v>97</v>
      </c>
      <c r="K138" t="s">
        <v>146</v>
      </c>
      <c r="L138" t="s">
        <v>411</v>
      </c>
      <c r="M138">
        <v>0.52</v>
      </c>
      <c r="N138" t="s">
        <v>34</v>
      </c>
      <c r="O138" t="s">
        <v>113</v>
      </c>
      <c r="P138" t="s">
        <v>405</v>
      </c>
      <c r="Q138" t="s">
        <v>412</v>
      </c>
      <c r="R138">
        <v>2341</v>
      </c>
      <c r="S138" s="1">
        <v>42015</v>
      </c>
      <c r="T138" s="1">
        <v>42016</v>
      </c>
      <c r="U138">
        <v>-27.738800000000001</v>
      </c>
      <c r="V138">
        <v>5</v>
      </c>
      <c r="W138">
        <v>73.040000000000006</v>
      </c>
      <c r="X138">
        <v>88060</v>
      </c>
      <c r="Y138">
        <f>Data[[#This Row],[Unit Price]]-Data[[#This Row],[Discount]]</f>
        <v>14.36</v>
      </c>
      <c r="Z138" t="str">
        <f>_xlfn.IFS(Data[[#This Row],[Region]]="Central","Chris",Data[[#This Row],[Region]]="East","Erin",Data[[#This Row],[Region]]="South","Sam",Data[[#This Row],[Region]]="West","William")</f>
        <v>Erin</v>
      </c>
    </row>
    <row r="139" spans="1:26" x14ac:dyDescent="0.3">
      <c r="A139">
        <v>469</v>
      </c>
      <c r="B139" t="s">
        <v>413</v>
      </c>
      <c r="C139" t="s">
        <v>72</v>
      </c>
      <c r="D139">
        <v>0.05</v>
      </c>
      <c r="E139">
        <v>4.1399999999999997</v>
      </c>
      <c r="F139">
        <v>6.6</v>
      </c>
      <c r="G139" t="s">
        <v>89</v>
      </c>
      <c r="H139" t="s">
        <v>29</v>
      </c>
      <c r="I139" t="s">
        <v>30</v>
      </c>
      <c r="J139" t="s">
        <v>128</v>
      </c>
      <c r="K139" t="s">
        <v>75</v>
      </c>
      <c r="L139" t="s">
        <v>414</v>
      </c>
      <c r="M139">
        <v>0.49</v>
      </c>
      <c r="N139" t="s">
        <v>34</v>
      </c>
      <c r="O139" t="s">
        <v>113</v>
      </c>
      <c r="P139" t="s">
        <v>399</v>
      </c>
      <c r="Q139" t="s">
        <v>415</v>
      </c>
      <c r="R139">
        <v>7506</v>
      </c>
      <c r="S139" s="1">
        <v>42015</v>
      </c>
      <c r="T139" s="1">
        <v>42017</v>
      </c>
      <c r="U139">
        <v>-128.68719999999999</v>
      </c>
      <c r="V139">
        <v>7</v>
      </c>
      <c r="W139">
        <v>33.35</v>
      </c>
      <c r="X139">
        <v>88060</v>
      </c>
      <c r="Y139">
        <f>Data[[#This Row],[Unit Price]]-Data[[#This Row],[Discount]]</f>
        <v>4.09</v>
      </c>
      <c r="Z139" t="str">
        <f>_xlfn.IFS(Data[[#This Row],[Region]]="Central","Chris",Data[[#This Row],[Region]]="East","Erin",Data[[#This Row],[Region]]="South","Sam",Data[[#This Row],[Region]]="West","William")</f>
        <v>Erin</v>
      </c>
    </row>
    <row r="140" spans="1:26" x14ac:dyDescent="0.3">
      <c r="A140">
        <v>470</v>
      </c>
      <c r="B140" t="s">
        <v>416</v>
      </c>
      <c r="C140" t="s">
        <v>72</v>
      </c>
      <c r="D140">
        <v>0.03</v>
      </c>
      <c r="E140">
        <v>11.34</v>
      </c>
      <c r="F140">
        <v>5.01</v>
      </c>
      <c r="G140" t="s">
        <v>40</v>
      </c>
      <c r="H140" t="s">
        <v>29</v>
      </c>
      <c r="I140" t="s">
        <v>50</v>
      </c>
      <c r="J140" t="s">
        <v>90</v>
      </c>
      <c r="K140" t="s">
        <v>75</v>
      </c>
      <c r="L140" t="s">
        <v>417</v>
      </c>
      <c r="M140">
        <v>0.36</v>
      </c>
      <c r="N140" t="s">
        <v>34</v>
      </c>
      <c r="O140" t="s">
        <v>113</v>
      </c>
      <c r="P140" t="s">
        <v>399</v>
      </c>
      <c r="Q140" t="s">
        <v>418</v>
      </c>
      <c r="R140">
        <v>8601</v>
      </c>
      <c r="S140" s="1">
        <v>42015</v>
      </c>
      <c r="T140" s="1">
        <v>42015</v>
      </c>
      <c r="U140">
        <v>23.2028</v>
      </c>
      <c r="V140">
        <v>5</v>
      </c>
      <c r="W140">
        <v>60.24</v>
      </c>
      <c r="X140">
        <v>88060</v>
      </c>
      <c r="Y140">
        <f>Data[[#This Row],[Unit Price]]-Data[[#This Row],[Discount]]</f>
        <v>11.31</v>
      </c>
      <c r="Z140" t="str">
        <f>_xlfn.IFS(Data[[#This Row],[Region]]="Central","Chris",Data[[#This Row],[Region]]="East","Erin",Data[[#This Row],[Region]]="South","Sam",Data[[#This Row],[Region]]="West","William")</f>
        <v>Erin</v>
      </c>
    </row>
    <row r="141" spans="1:26" x14ac:dyDescent="0.3">
      <c r="A141">
        <v>2776</v>
      </c>
      <c r="B141" t="s">
        <v>419</v>
      </c>
      <c r="C141" t="s">
        <v>27</v>
      </c>
      <c r="D141">
        <v>0.03</v>
      </c>
      <c r="E141">
        <v>350.98</v>
      </c>
      <c r="F141">
        <v>30</v>
      </c>
      <c r="G141" t="s">
        <v>28</v>
      </c>
      <c r="H141" t="s">
        <v>41</v>
      </c>
      <c r="I141" t="s">
        <v>30</v>
      </c>
      <c r="J141" t="s">
        <v>111</v>
      </c>
      <c r="K141" t="s">
        <v>59</v>
      </c>
      <c r="L141" t="s">
        <v>193</v>
      </c>
      <c r="M141">
        <v>0.61</v>
      </c>
      <c r="N141" t="s">
        <v>34</v>
      </c>
      <c r="O141" t="s">
        <v>113</v>
      </c>
      <c r="P141" t="s">
        <v>420</v>
      </c>
      <c r="Q141" t="s">
        <v>421</v>
      </c>
      <c r="R141">
        <v>20877</v>
      </c>
      <c r="S141" s="1">
        <v>42016</v>
      </c>
      <c r="T141" s="1">
        <v>42019</v>
      </c>
      <c r="U141">
        <v>2692.4421000000002</v>
      </c>
      <c r="V141">
        <v>11</v>
      </c>
      <c r="W141">
        <v>3902.09</v>
      </c>
      <c r="X141">
        <v>91228</v>
      </c>
      <c r="Y141">
        <f>Data[[#This Row],[Unit Price]]-Data[[#This Row],[Discount]]</f>
        <v>350.95000000000005</v>
      </c>
      <c r="Z141" t="str">
        <f>_xlfn.IFS(Data[[#This Row],[Region]]="Central","Chris",Data[[#This Row],[Region]]="East","Erin",Data[[#This Row],[Region]]="South","Sam",Data[[#This Row],[Region]]="West","William")</f>
        <v>Erin</v>
      </c>
    </row>
    <row r="142" spans="1:26" x14ac:dyDescent="0.3">
      <c r="A142">
        <v>2776</v>
      </c>
      <c r="B142" t="s">
        <v>419</v>
      </c>
      <c r="C142" t="s">
        <v>27</v>
      </c>
      <c r="D142">
        <v>0.04</v>
      </c>
      <c r="E142">
        <v>1.68</v>
      </c>
      <c r="F142">
        <v>1</v>
      </c>
      <c r="G142" t="s">
        <v>40</v>
      </c>
      <c r="H142" t="s">
        <v>41</v>
      </c>
      <c r="I142" t="s">
        <v>50</v>
      </c>
      <c r="J142" t="s">
        <v>51</v>
      </c>
      <c r="K142" t="s">
        <v>52</v>
      </c>
      <c r="L142" t="s">
        <v>422</v>
      </c>
      <c r="M142">
        <v>0.35</v>
      </c>
      <c r="N142" t="s">
        <v>34</v>
      </c>
      <c r="O142" t="s">
        <v>113</v>
      </c>
      <c r="P142" t="s">
        <v>420</v>
      </c>
      <c r="Q142" t="s">
        <v>421</v>
      </c>
      <c r="R142">
        <v>20877</v>
      </c>
      <c r="S142" s="1">
        <v>42016</v>
      </c>
      <c r="T142" s="1">
        <v>42018</v>
      </c>
      <c r="U142">
        <v>2.0672000000000001</v>
      </c>
      <c r="V142">
        <v>8</v>
      </c>
      <c r="W142">
        <v>14.18</v>
      </c>
      <c r="X142">
        <v>91228</v>
      </c>
      <c r="Y142">
        <f>Data[[#This Row],[Unit Price]]-Data[[#This Row],[Discount]]</f>
        <v>1.64</v>
      </c>
      <c r="Z142" t="str">
        <f>_xlfn.IFS(Data[[#This Row],[Region]]="Central","Chris",Data[[#This Row],[Region]]="East","Erin",Data[[#This Row],[Region]]="South","Sam",Data[[#This Row],[Region]]="West","William")</f>
        <v>Erin</v>
      </c>
    </row>
    <row r="143" spans="1:26" x14ac:dyDescent="0.3">
      <c r="A143">
        <v>120</v>
      </c>
      <c r="B143" t="s">
        <v>423</v>
      </c>
      <c r="C143" t="s">
        <v>39</v>
      </c>
      <c r="D143">
        <v>0.05</v>
      </c>
      <c r="E143">
        <v>6.3</v>
      </c>
      <c r="F143">
        <v>0.5</v>
      </c>
      <c r="G143" t="s">
        <v>40</v>
      </c>
      <c r="H143" t="s">
        <v>96</v>
      </c>
      <c r="I143" t="s">
        <v>50</v>
      </c>
      <c r="J143" t="s">
        <v>154</v>
      </c>
      <c r="K143" t="s">
        <v>75</v>
      </c>
      <c r="L143" t="s">
        <v>424</v>
      </c>
      <c r="M143">
        <v>0.39</v>
      </c>
      <c r="N143" t="s">
        <v>34</v>
      </c>
      <c r="O143" t="s">
        <v>61</v>
      </c>
      <c r="P143" t="s">
        <v>148</v>
      </c>
      <c r="Q143" t="s">
        <v>183</v>
      </c>
      <c r="R143">
        <v>84041</v>
      </c>
      <c r="S143" s="1">
        <v>42016</v>
      </c>
      <c r="T143" s="1">
        <v>42017</v>
      </c>
      <c r="U143">
        <v>41.296500000000002</v>
      </c>
      <c r="V143">
        <v>10</v>
      </c>
      <c r="W143">
        <v>59.85</v>
      </c>
      <c r="X143">
        <v>86520</v>
      </c>
      <c r="Y143">
        <f>Data[[#This Row],[Unit Price]]-Data[[#This Row],[Discount]]</f>
        <v>6.25</v>
      </c>
      <c r="Z143" t="str">
        <f>_xlfn.IFS(Data[[#This Row],[Region]]="Central","Chris",Data[[#This Row],[Region]]="East","Erin",Data[[#This Row],[Region]]="South","Sam",Data[[#This Row],[Region]]="West","William")</f>
        <v>William</v>
      </c>
    </row>
    <row r="144" spans="1:26" x14ac:dyDescent="0.3">
      <c r="A144">
        <v>120</v>
      </c>
      <c r="B144" t="s">
        <v>423</v>
      </c>
      <c r="C144" t="s">
        <v>39</v>
      </c>
      <c r="D144">
        <v>0.09</v>
      </c>
      <c r="E144">
        <v>205.99</v>
      </c>
      <c r="F144">
        <v>3</v>
      </c>
      <c r="G144" t="s">
        <v>89</v>
      </c>
      <c r="H144" t="s">
        <v>96</v>
      </c>
      <c r="I144" t="s">
        <v>42</v>
      </c>
      <c r="J144" t="s">
        <v>137</v>
      </c>
      <c r="K144" t="s">
        <v>75</v>
      </c>
      <c r="L144" t="s">
        <v>425</v>
      </c>
      <c r="M144">
        <v>0.57999999999999996</v>
      </c>
      <c r="N144" t="s">
        <v>34</v>
      </c>
      <c r="O144" t="s">
        <v>61</v>
      </c>
      <c r="P144" t="s">
        <v>148</v>
      </c>
      <c r="Q144" t="s">
        <v>183</v>
      </c>
      <c r="R144">
        <v>84041</v>
      </c>
      <c r="S144" s="1">
        <v>42016</v>
      </c>
      <c r="T144" s="1">
        <v>42018</v>
      </c>
      <c r="U144">
        <v>1179.0237</v>
      </c>
      <c r="V144">
        <v>10</v>
      </c>
      <c r="W144">
        <v>1708.73</v>
      </c>
      <c r="X144">
        <v>86520</v>
      </c>
      <c r="Y144">
        <f>Data[[#This Row],[Unit Price]]-Data[[#This Row],[Discount]]</f>
        <v>205.9</v>
      </c>
      <c r="Z144" t="str">
        <f>_xlfn.IFS(Data[[#This Row],[Region]]="Central","Chris",Data[[#This Row],[Region]]="East","Erin",Data[[#This Row],[Region]]="South","Sam",Data[[#This Row],[Region]]="West","William")</f>
        <v>William</v>
      </c>
    </row>
    <row r="145" spans="1:26" x14ac:dyDescent="0.3">
      <c r="A145">
        <v>898</v>
      </c>
      <c r="B145" t="s">
        <v>426</v>
      </c>
      <c r="C145" t="s">
        <v>39</v>
      </c>
      <c r="D145">
        <v>0.04</v>
      </c>
      <c r="E145">
        <v>90.97</v>
      </c>
      <c r="F145">
        <v>28</v>
      </c>
      <c r="G145" t="s">
        <v>28</v>
      </c>
      <c r="H145" t="s">
        <v>29</v>
      </c>
      <c r="I145" t="s">
        <v>42</v>
      </c>
      <c r="J145" t="s">
        <v>58</v>
      </c>
      <c r="K145" t="s">
        <v>59</v>
      </c>
      <c r="L145" t="s">
        <v>427</v>
      </c>
      <c r="M145">
        <v>0.38</v>
      </c>
      <c r="N145" t="s">
        <v>34</v>
      </c>
      <c r="O145" t="s">
        <v>113</v>
      </c>
      <c r="P145" t="s">
        <v>114</v>
      </c>
      <c r="Q145" t="s">
        <v>115</v>
      </c>
      <c r="R145">
        <v>10039</v>
      </c>
      <c r="S145" s="1">
        <v>42016</v>
      </c>
      <c r="T145" s="1">
        <v>42017</v>
      </c>
      <c r="U145">
        <v>-173.09520000000001</v>
      </c>
      <c r="V145">
        <v>6</v>
      </c>
      <c r="W145">
        <v>573.30999999999995</v>
      </c>
      <c r="X145">
        <v>33635</v>
      </c>
      <c r="Y145">
        <f>Data[[#This Row],[Unit Price]]-Data[[#This Row],[Discount]]</f>
        <v>90.929999999999993</v>
      </c>
      <c r="Z145" t="str">
        <f>_xlfn.IFS(Data[[#This Row],[Region]]="Central","Chris",Data[[#This Row],[Region]]="East","Erin",Data[[#This Row],[Region]]="South","Sam",Data[[#This Row],[Region]]="West","William")</f>
        <v>Erin</v>
      </c>
    </row>
    <row r="146" spans="1:26" x14ac:dyDescent="0.3">
      <c r="A146">
        <v>898</v>
      </c>
      <c r="B146" t="s">
        <v>426</v>
      </c>
      <c r="C146" t="s">
        <v>39</v>
      </c>
      <c r="D146">
        <v>7.0000000000000007E-2</v>
      </c>
      <c r="E146">
        <v>20.34</v>
      </c>
      <c r="F146">
        <v>35</v>
      </c>
      <c r="G146" t="s">
        <v>40</v>
      </c>
      <c r="H146" t="s">
        <v>29</v>
      </c>
      <c r="I146" t="s">
        <v>50</v>
      </c>
      <c r="J146" t="s">
        <v>80</v>
      </c>
      <c r="K146" t="s">
        <v>66</v>
      </c>
      <c r="L146" t="s">
        <v>262</v>
      </c>
      <c r="M146">
        <v>0.84</v>
      </c>
      <c r="N146" t="s">
        <v>34</v>
      </c>
      <c r="O146" t="s">
        <v>113</v>
      </c>
      <c r="P146" t="s">
        <v>114</v>
      </c>
      <c r="Q146" t="s">
        <v>115</v>
      </c>
      <c r="R146">
        <v>10039</v>
      </c>
      <c r="S146" s="1">
        <v>42016</v>
      </c>
      <c r="T146" s="1">
        <v>42017</v>
      </c>
      <c r="U146">
        <v>-96.16</v>
      </c>
      <c r="V146">
        <v>5</v>
      </c>
      <c r="W146">
        <v>140.22999999999999</v>
      </c>
      <c r="X146">
        <v>33635</v>
      </c>
      <c r="Y146">
        <f>Data[[#This Row],[Unit Price]]-Data[[#This Row],[Discount]]</f>
        <v>20.27</v>
      </c>
      <c r="Z146" t="str">
        <f>_xlfn.IFS(Data[[#This Row],[Region]]="Central","Chris",Data[[#This Row],[Region]]="East","Erin",Data[[#This Row],[Region]]="South","Sam",Data[[#This Row],[Region]]="West","William")</f>
        <v>Erin</v>
      </c>
    </row>
    <row r="147" spans="1:26" x14ac:dyDescent="0.3">
      <c r="A147">
        <v>899</v>
      </c>
      <c r="B147" t="s">
        <v>428</v>
      </c>
      <c r="C147" t="s">
        <v>39</v>
      </c>
      <c r="D147">
        <v>0.04</v>
      </c>
      <c r="E147">
        <v>90.97</v>
      </c>
      <c r="F147">
        <v>28</v>
      </c>
      <c r="G147" t="s">
        <v>28</v>
      </c>
      <c r="H147" t="s">
        <v>29</v>
      </c>
      <c r="I147" t="s">
        <v>42</v>
      </c>
      <c r="J147" t="s">
        <v>58</v>
      </c>
      <c r="K147" t="s">
        <v>59</v>
      </c>
      <c r="L147" t="s">
        <v>427</v>
      </c>
      <c r="M147">
        <v>0.38</v>
      </c>
      <c r="N147" t="s">
        <v>34</v>
      </c>
      <c r="O147" t="s">
        <v>113</v>
      </c>
      <c r="P147" t="s">
        <v>322</v>
      </c>
      <c r="Q147" t="s">
        <v>429</v>
      </c>
      <c r="R147">
        <v>16602</v>
      </c>
      <c r="S147" s="1">
        <v>42016</v>
      </c>
      <c r="T147" s="1">
        <v>42017</v>
      </c>
      <c r="U147">
        <v>-173.09520000000001</v>
      </c>
      <c r="V147">
        <v>2</v>
      </c>
      <c r="W147">
        <v>191.1</v>
      </c>
      <c r="X147">
        <v>86263</v>
      </c>
      <c r="Y147">
        <f>Data[[#This Row],[Unit Price]]-Data[[#This Row],[Discount]]</f>
        <v>90.929999999999993</v>
      </c>
      <c r="Z147" t="str">
        <f>_xlfn.IFS(Data[[#This Row],[Region]]="Central","Chris",Data[[#This Row],[Region]]="East","Erin",Data[[#This Row],[Region]]="South","Sam",Data[[#This Row],[Region]]="West","William")</f>
        <v>Erin</v>
      </c>
    </row>
    <row r="148" spans="1:26" x14ac:dyDescent="0.3">
      <c r="A148">
        <v>899</v>
      </c>
      <c r="B148" t="s">
        <v>428</v>
      </c>
      <c r="C148" t="s">
        <v>39</v>
      </c>
      <c r="D148">
        <v>7.0000000000000007E-2</v>
      </c>
      <c r="E148">
        <v>20.34</v>
      </c>
      <c r="F148">
        <v>35</v>
      </c>
      <c r="G148" t="s">
        <v>40</v>
      </c>
      <c r="H148" t="s">
        <v>29</v>
      </c>
      <c r="I148" t="s">
        <v>50</v>
      </c>
      <c r="J148" t="s">
        <v>80</v>
      </c>
      <c r="K148" t="s">
        <v>66</v>
      </c>
      <c r="L148" t="s">
        <v>262</v>
      </c>
      <c r="M148">
        <v>0.84</v>
      </c>
      <c r="N148" t="s">
        <v>34</v>
      </c>
      <c r="O148" t="s">
        <v>113</v>
      </c>
      <c r="P148" t="s">
        <v>322</v>
      </c>
      <c r="Q148" t="s">
        <v>429</v>
      </c>
      <c r="R148">
        <v>16602</v>
      </c>
      <c r="S148" s="1">
        <v>42016</v>
      </c>
      <c r="T148" s="1">
        <v>42017</v>
      </c>
      <c r="U148">
        <v>-96.16</v>
      </c>
      <c r="V148">
        <v>1</v>
      </c>
      <c r="W148">
        <v>28.05</v>
      </c>
      <c r="X148">
        <v>86263</v>
      </c>
      <c r="Y148">
        <f>Data[[#This Row],[Unit Price]]-Data[[#This Row],[Discount]]</f>
        <v>20.27</v>
      </c>
      <c r="Z148" t="str">
        <f>_xlfn.IFS(Data[[#This Row],[Region]]="Central","Chris",Data[[#This Row],[Region]]="East","Erin",Data[[#This Row],[Region]]="South","Sam",Data[[#This Row],[Region]]="West","William")</f>
        <v>Erin</v>
      </c>
    </row>
    <row r="149" spans="1:26" x14ac:dyDescent="0.3">
      <c r="A149">
        <v>1636</v>
      </c>
      <c r="B149" t="s">
        <v>430</v>
      </c>
      <c r="C149" t="s">
        <v>39</v>
      </c>
      <c r="D149">
        <v>0.04</v>
      </c>
      <c r="E149">
        <v>136.97999999999999</v>
      </c>
      <c r="F149">
        <v>24.49</v>
      </c>
      <c r="G149" t="s">
        <v>89</v>
      </c>
      <c r="H149" t="s">
        <v>73</v>
      </c>
      <c r="I149" t="s">
        <v>30</v>
      </c>
      <c r="J149" t="s">
        <v>128</v>
      </c>
      <c r="K149" t="s">
        <v>66</v>
      </c>
      <c r="L149" t="s">
        <v>431</v>
      </c>
      <c r="M149">
        <v>0.59</v>
      </c>
      <c r="N149" t="s">
        <v>34</v>
      </c>
      <c r="O149" t="s">
        <v>61</v>
      </c>
      <c r="P149" t="s">
        <v>92</v>
      </c>
      <c r="Q149" t="s">
        <v>432</v>
      </c>
      <c r="R149">
        <v>93905</v>
      </c>
      <c r="S149" s="1">
        <v>42016</v>
      </c>
      <c r="T149" s="1">
        <v>42018</v>
      </c>
      <c r="U149">
        <v>1127.5497</v>
      </c>
      <c r="V149">
        <v>12</v>
      </c>
      <c r="W149">
        <v>1634.13</v>
      </c>
      <c r="X149">
        <v>89706</v>
      </c>
      <c r="Y149">
        <f>Data[[#This Row],[Unit Price]]-Data[[#This Row],[Discount]]</f>
        <v>136.94</v>
      </c>
      <c r="Z149" t="str">
        <f>_xlfn.IFS(Data[[#This Row],[Region]]="Central","Chris",Data[[#This Row],[Region]]="East","Erin",Data[[#This Row],[Region]]="South","Sam",Data[[#This Row],[Region]]="West","William")</f>
        <v>William</v>
      </c>
    </row>
    <row r="150" spans="1:26" x14ac:dyDescent="0.3">
      <c r="A150">
        <v>823</v>
      </c>
      <c r="B150" t="s">
        <v>433</v>
      </c>
      <c r="C150" t="s">
        <v>49</v>
      </c>
      <c r="D150">
        <v>0.04</v>
      </c>
      <c r="E150">
        <v>6.24</v>
      </c>
      <c r="F150">
        <v>5.22</v>
      </c>
      <c r="G150" t="s">
        <v>40</v>
      </c>
      <c r="H150" t="s">
        <v>29</v>
      </c>
      <c r="I150" t="s">
        <v>30</v>
      </c>
      <c r="J150" t="s">
        <v>128</v>
      </c>
      <c r="K150" t="s">
        <v>75</v>
      </c>
      <c r="L150" t="s">
        <v>434</v>
      </c>
      <c r="M150">
        <v>0.6</v>
      </c>
      <c r="N150" t="s">
        <v>34</v>
      </c>
      <c r="O150" t="s">
        <v>35</v>
      </c>
      <c r="P150" t="s">
        <v>402</v>
      </c>
      <c r="Q150" t="s">
        <v>435</v>
      </c>
      <c r="R150">
        <v>37167</v>
      </c>
      <c r="S150" s="1">
        <v>42016</v>
      </c>
      <c r="T150" s="1">
        <v>42021</v>
      </c>
      <c r="U150">
        <v>4.3808999999999996</v>
      </c>
      <c r="V150">
        <v>13</v>
      </c>
      <c r="W150">
        <v>80.23</v>
      </c>
      <c r="X150">
        <v>89257</v>
      </c>
      <c r="Y150">
        <f>Data[[#This Row],[Unit Price]]-Data[[#This Row],[Discount]]</f>
        <v>6.2</v>
      </c>
      <c r="Z150" t="str">
        <f>_xlfn.IFS(Data[[#This Row],[Region]]="Central","Chris",Data[[#This Row],[Region]]="East","Erin",Data[[#This Row],[Region]]="South","Sam",Data[[#This Row],[Region]]="West","William")</f>
        <v>Sam</v>
      </c>
    </row>
    <row r="151" spans="1:26" x14ac:dyDescent="0.3">
      <c r="A151">
        <v>824</v>
      </c>
      <c r="B151" t="s">
        <v>436</v>
      </c>
      <c r="C151" t="s">
        <v>49</v>
      </c>
      <c r="D151">
        <v>0.09</v>
      </c>
      <c r="E151">
        <v>260.98</v>
      </c>
      <c r="F151">
        <v>41.91</v>
      </c>
      <c r="G151" t="s">
        <v>28</v>
      </c>
      <c r="H151" t="s">
        <v>29</v>
      </c>
      <c r="I151" t="s">
        <v>30</v>
      </c>
      <c r="J151" t="s">
        <v>119</v>
      </c>
      <c r="K151" t="s">
        <v>32</v>
      </c>
      <c r="L151" t="s">
        <v>437</v>
      </c>
      <c r="M151">
        <v>0.59</v>
      </c>
      <c r="N151" t="s">
        <v>34</v>
      </c>
      <c r="O151" t="s">
        <v>35</v>
      </c>
      <c r="P151" t="s">
        <v>402</v>
      </c>
      <c r="Q151" t="s">
        <v>438</v>
      </c>
      <c r="R151">
        <v>37174</v>
      </c>
      <c r="S151" s="1">
        <v>42016</v>
      </c>
      <c r="T151" s="1">
        <v>42023</v>
      </c>
      <c r="U151">
        <v>-100.744</v>
      </c>
      <c r="V151">
        <v>8</v>
      </c>
      <c r="W151">
        <v>2044.9</v>
      </c>
      <c r="X151">
        <v>89257</v>
      </c>
      <c r="Y151">
        <f>Data[[#This Row],[Unit Price]]-Data[[#This Row],[Discount]]</f>
        <v>260.89000000000004</v>
      </c>
      <c r="Z151" t="str">
        <f>_xlfn.IFS(Data[[#This Row],[Region]]="Central","Chris",Data[[#This Row],[Region]]="East","Erin",Data[[#This Row],[Region]]="South","Sam",Data[[#This Row],[Region]]="West","William")</f>
        <v>Sam</v>
      </c>
    </row>
    <row r="152" spans="1:26" x14ac:dyDescent="0.3">
      <c r="A152">
        <v>1424</v>
      </c>
      <c r="B152" t="s">
        <v>439</v>
      </c>
      <c r="C152" t="s">
        <v>49</v>
      </c>
      <c r="D152">
        <v>0.05</v>
      </c>
      <c r="E152">
        <v>350.99</v>
      </c>
      <c r="F152">
        <v>39</v>
      </c>
      <c r="G152" t="s">
        <v>28</v>
      </c>
      <c r="H152" t="s">
        <v>73</v>
      </c>
      <c r="I152" t="s">
        <v>30</v>
      </c>
      <c r="J152" t="s">
        <v>111</v>
      </c>
      <c r="K152" t="s">
        <v>59</v>
      </c>
      <c r="L152" t="s">
        <v>440</v>
      </c>
      <c r="M152">
        <v>0.55000000000000004</v>
      </c>
      <c r="N152" t="s">
        <v>34</v>
      </c>
      <c r="O152" t="s">
        <v>61</v>
      </c>
      <c r="P152" t="s">
        <v>62</v>
      </c>
      <c r="Q152" t="s">
        <v>441</v>
      </c>
      <c r="R152">
        <v>80112</v>
      </c>
      <c r="S152" s="1">
        <v>42016</v>
      </c>
      <c r="T152" s="1">
        <v>42018</v>
      </c>
      <c r="U152">
        <v>451.28039999999999</v>
      </c>
      <c r="V152">
        <v>3</v>
      </c>
      <c r="W152">
        <v>1020.08</v>
      </c>
      <c r="X152">
        <v>89448</v>
      </c>
      <c r="Y152">
        <f>Data[[#This Row],[Unit Price]]-Data[[#This Row],[Discount]]</f>
        <v>350.94</v>
      </c>
      <c r="Z152" t="str">
        <f>_xlfn.IFS(Data[[#This Row],[Region]]="Central","Chris",Data[[#This Row],[Region]]="East","Erin",Data[[#This Row],[Region]]="South","Sam",Data[[#This Row],[Region]]="West","William")</f>
        <v>William</v>
      </c>
    </row>
    <row r="153" spans="1:26" x14ac:dyDescent="0.3">
      <c r="A153">
        <v>1424</v>
      </c>
      <c r="B153" t="s">
        <v>439</v>
      </c>
      <c r="C153" t="s">
        <v>49</v>
      </c>
      <c r="D153">
        <v>0</v>
      </c>
      <c r="E153">
        <v>8.74</v>
      </c>
      <c r="F153">
        <v>1.39</v>
      </c>
      <c r="G153" t="s">
        <v>40</v>
      </c>
      <c r="H153" t="s">
        <v>73</v>
      </c>
      <c r="I153" t="s">
        <v>50</v>
      </c>
      <c r="J153" t="s">
        <v>347</v>
      </c>
      <c r="K153" t="s">
        <v>75</v>
      </c>
      <c r="L153" t="s">
        <v>442</v>
      </c>
      <c r="M153">
        <v>0.38</v>
      </c>
      <c r="N153" t="s">
        <v>34</v>
      </c>
      <c r="O153" t="s">
        <v>61</v>
      </c>
      <c r="P153" t="s">
        <v>62</v>
      </c>
      <c r="Q153" t="s">
        <v>441</v>
      </c>
      <c r="R153">
        <v>80112</v>
      </c>
      <c r="S153" s="1">
        <v>42016</v>
      </c>
      <c r="T153" s="1">
        <v>42020</v>
      </c>
      <c r="U153">
        <v>44.988</v>
      </c>
      <c r="V153">
        <v>7</v>
      </c>
      <c r="W153">
        <v>65.2</v>
      </c>
      <c r="X153">
        <v>89448</v>
      </c>
      <c r="Y153">
        <f>Data[[#This Row],[Unit Price]]-Data[[#This Row],[Discount]]</f>
        <v>8.74</v>
      </c>
      <c r="Z153" t="str">
        <f>_xlfn.IFS(Data[[#This Row],[Region]]="Central","Chris",Data[[#This Row],[Region]]="East","Erin",Data[[#This Row],[Region]]="South","Sam",Data[[#This Row],[Region]]="West","William")</f>
        <v>William</v>
      </c>
    </row>
    <row r="154" spans="1:26" x14ac:dyDescent="0.3">
      <c r="A154">
        <v>1424</v>
      </c>
      <c r="B154" t="s">
        <v>439</v>
      </c>
      <c r="C154" t="s">
        <v>49</v>
      </c>
      <c r="D154">
        <v>0.02</v>
      </c>
      <c r="E154">
        <v>1.98</v>
      </c>
      <c r="F154">
        <v>0.7</v>
      </c>
      <c r="G154" t="s">
        <v>40</v>
      </c>
      <c r="H154" t="s">
        <v>73</v>
      </c>
      <c r="I154" t="s">
        <v>50</v>
      </c>
      <c r="J154" t="s">
        <v>178</v>
      </c>
      <c r="K154" t="s">
        <v>52</v>
      </c>
      <c r="L154" t="s">
        <v>443</v>
      </c>
      <c r="M154">
        <v>0.83</v>
      </c>
      <c r="N154" t="s">
        <v>34</v>
      </c>
      <c r="O154" t="s">
        <v>61</v>
      </c>
      <c r="P154" t="s">
        <v>62</v>
      </c>
      <c r="Q154" t="s">
        <v>441</v>
      </c>
      <c r="R154">
        <v>80112</v>
      </c>
      <c r="S154" s="1">
        <v>42016</v>
      </c>
      <c r="T154" s="1">
        <v>42020</v>
      </c>
      <c r="U154">
        <v>-20.732800000000001</v>
      </c>
      <c r="V154">
        <v>11</v>
      </c>
      <c r="W154">
        <v>22.59</v>
      </c>
      <c r="X154">
        <v>89448</v>
      </c>
      <c r="Y154">
        <f>Data[[#This Row],[Unit Price]]-Data[[#This Row],[Discount]]</f>
        <v>1.96</v>
      </c>
      <c r="Z154" t="str">
        <f>_xlfn.IFS(Data[[#This Row],[Region]]="Central","Chris",Data[[#This Row],[Region]]="East","Erin",Data[[#This Row],[Region]]="South","Sam",Data[[#This Row],[Region]]="West","William")</f>
        <v>William</v>
      </c>
    </row>
    <row r="155" spans="1:26" x14ac:dyDescent="0.3">
      <c r="A155">
        <v>2715</v>
      </c>
      <c r="B155" t="s">
        <v>444</v>
      </c>
      <c r="C155" t="s">
        <v>49</v>
      </c>
      <c r="D155">
        <v>0.01</v>
      </c>
      <c r="E155">
        <v>29.89</v>
      </c>
      <c r="F155">
        <v>1.99</v>
      </c>
      <c r="G155" t="s">
        <v>40</v>
      </c>
      <c r="H155" t="s">
        <v>96</v>
      </c>
      <c r="I155" t="s">
        <v>42</v>
      </c>
      <c r="J155" t="s">
        <v>43</v>
      </c>
      <c r="K155" t="s">
        <v>44</v>
      </c>
      <c r="L155" t="s">
        <v>445</v>
      </c>
      <c r="M155">
        <v>0.5</v>
      </c>
      <c r="N155" t="s">
        <v>34</v>
      </c>
      <c r="O155" t="s">
        <v>54</v>
      </c>
      <c r="P155" t="s">
        <v>291</v>
      </c>
      <c r="Q155" t="s">
        <v>446</v>
      </c>
      <c r="R155">
        <v>48911</v>
      </c>
      <c r="S155" s="1">
        <v>42016</v>
      </c>
      <c r="T155" s="1">
        <v>42020</v>
      </c>
      <c r="U155">
        <v>-74.64</v>
      </c>
      <c r="V155">
        <v>1</v>
      </c>
      <c r="W155">
        <v>31.96</v>
      </c>
      <c r="X155">
        <v>88702</v>
      </c>
      <c r="Y155">
        <f>Data[[#This Row],[Unit Price]]-Data[[#This Row],[Discount]]</f>
        <v>29.88</v>
      </c>
      <c r="Z155" t="str">
        <f>_xlfn.IFS(Data[[#This Row],[Region]]="Central","Chris",Data[[#This Row],[Region]]="East","Erin",Data[[#This Row],[Region]]="South","Sam",Data[[#This Row],[Region]]="West","William")</f>
        <v>Chris</v>
      </c>
    </row>
    <row r="156" spans="1:26" x14ac:dyDescent="0.3">
      <c r="A156">
        <v>2069</v>
      </c>
      <c r="B156" t="s">
        <v>447</v>
      </c>
      <c r="C156" t="s">
        <v>118</v>
      </c>
      <c r="D156">
        <v>0.1</v>
      </c>
      <c r="E156">
        <v>40.98</v>
      </c>
      <c r="F156">
        <v>6.5</v>
      </c>
      <c r="G156" t="s">
        <v>40</v>
      </c>
      <c r="H156" t="s">
        <v>41</v>
      </c>
      <c r="I156" t="s">
        <v>42</v>
      </c>
      <c r="J156" t="s">
        <v>43</v>
      </c>
      <c r="K156" t="s">
        <v>75</v>
      </c>
      <c r="L156" t="s">
        <v>448</v>
      </c>
      <c r="M156">
        <v>0.74</v>
      </c>
      <c r="N156" t="s">
        <v>34</v>
      </c>
      <c r="O156" t="s">
        <v>35</v>
      </c>
      <c r="P156" t="s">
        <v>390</v>
      </c>
      <c r="Q156" t="s">
        <v>449</v>
      </c>
      <c r="R156">
        <v>41075</v>
      </c>
      <c r="S156" s="1">
        <v>42016</v>
      </c>
      <c r="T156" s="1">
        <v>42018</v>
      </c>
      <c r="U156">
        <v>66.852000000000004</v>
      </c>
      <c r="V156">
        <v>3</v>
      </c>
      <c r="W156">
        <v>120.34</v>
      </c>
      <c r="X156">
        <v>88554</v>
      </c>
      <c r="Y156">
        <f>Data[[#This Row],[Unit Price]]-Data[[#This Row],[Discount]]</f>
        <v>40.879999999999995</v>
      </c>
      <c r="Z156" t="str">
        <f>_xlfn.IFS(Data[[#This Row],[Region]]="Central","Chris",Data[[#This Row],[Region]]="East","Erin",Data[[#This Row],[Region]]="South","Sam",Data[[#This Row],[Region]]="West","William")</f>
        <v>Sam</v>
      </c>
    </row>
    <row r="157" spans="1:26" x14ac:dyDescent="0.3">
      <c r="A157">
        <v>750</v>
      </c>
      <c r="B157" t="s">
        <v>450</v>
      </c>
      <c r="C157" t="s">
        <v>72</v>
      </c>
      <c r="D157">
        <v>0.09</v>
      </c>
      <c r="E157">
        <v>27.75</v>
      </c>
      <c r="F157">
        <v>19.989999999999998</v>
      </c>
      <c r="G157" t="s">
        <v>40</v>
      </c>
      <c r="H157" t="s">
        <v>96</v>
      </c>
      <c r="I157" t="s">
        <v>50</v>
      </c>
      <c r="J157" t="s">
        <v>80</v>
      </c>
      <c r="K157" t="s">
        <v>75</v>
      </c>
      <c r="L157" t="s">
        <v>451</v>
      </c>
      <c r="M157">
        <v>0.67</v>
      </c>
      <c r="N157" t="s">
        <v>34</v>
      </c>
      <c r="O157" t="s">
        <v>35</v>
      </c>
      <c r="P157" t="s">
        <v>390</v>
      </c>
      <c r="Q157" t="s">
        <v>452</v>
      </c>
      <c r="R157">
        <v>41042</v>
      </c>
      <c r="S157" s="1">
        <v>42016</v>
      </c>
      <c r="T157" s="1">
        <v>42017</v>
      </c>
      <c r="U157">
        <v>-224.64400000000001</v>
      </c>
      <c r="V157">
        <v>10</v>
      </c>
      <c r="W157">
        <v>257.52</v>
      </c>
      <c r="X157">
        <v>91200</v>
      </c>
      <c r="Y157">
        <f>Data[[#This Row],[Unit Price]]-Data[[#This Row],[Discount]]</f>
        <v>27.66</v>
      </c>
      <c r="Z157" t="str">
        <f>_xlfn.IFS(Data[[#This Row],[Region]]="Central","Chris",Data[[#This Row],[Region]]="East","Erin",Data[[#This Row],[Region]]="South","Sam",Data[[#This Row],[Region]]="West","William")</f>
        <v>Sam</v>
      </c>
    </row>
    <row r="158" spans="1:26" x14ac:dyDescent="0.3">
      <c r="A158">
        <v>2489</v>
      </c>
      <c r="B158" t="s">
        <v>453</v>
      </c>
      <c r="C158" t="s">
        <v>72</v>
      </c>
      <c r="D158">
        <v>7.0000000000000007E-2</v>
      </c>
      <c r="E158">
        <v>65.989999999999995</v>
      </c>
      <c r="F158">
        <v>8.8000000000000007</v>
      </c>
      <c r="G158" t="s">
        <v>40</v>
      </c>
      <c r="H158" t="s">
        <v>73</v>
      </c>
      <c r="I158" t="s">
        <v>42</v>
      </c>
      <c r="J158" t="s">
        <v>137</v>
      </c>
      <c r="K158" t="s">
        <v>75</v>
      </c>
      <c r="L158" t="s">
        <v>454</v>
      </c>
      <c r="M158">
        <v>0.57999999999999996</v>
      </c>
      <c r="N158" t="s">
        <v>34</v>
      </c>
      <c r="O158" t="s">
        <v>61</v>
      </c>
      <c r="P158" t="s">
        <v>92</v>
      </c>
      <c r="Q158" t="s">
        <v>455</v>
      </c>
      <c r="R158">
        <v>94521</v>
      </c>
      <c r="S158" s="1">
        <v>42016</v>
      </c>
      <c r="T158" s="1">
        <v>42016</v>
      </c>
      <c r="U158">
        <v>109.836</v>
      </c>
      <c r="V158">
        <v>9</v>
      </c>
      <c r="W158">
        <v>471.66</v>
      </c>
      <c r="X158">
        <v>86886</v>
      </c>
      <c r="Y158">
        <f>Data[[#This Row],[Unit Price]]-Data[[#This Row],[Discount]]</f>
        <v>65.92</v>
      </c>
      <c r="Z158" t="str">
        <f>_xlfn.IFS(Data[[#This Row],[Region]]="Central","Chris",Data[[#This Row],[Region]]="East","Erin",Data[[#This Row],[Region]]="South","Sam",Data[[#This Row],[Region]]="West","William")</f>
        <v>William</v>
      </c>
    </row>
    <row r="159" spans="1:26" x14ac:dyDescent="0.3">
      <c r="A159">
        <v>2490</v>
      </c>
      <c r="B159" t="s">
        <v>456</v>
      </c>
      <c r="C159" t="s">
        <v>72</v>
      </c>
      <c r="D159">
        <v>0</v>
      </c>
      <c r="E159">
        <v>10.01</v>
      </c>
      <c r="F159">
        <v>1.99</v>
      </c>
      <c r="G159" t="s">
        <v>89</v>
      </c>
      <c r="H159" t="s">
        <v>73</v>
      </c>
      <c r="I159" t="s">
        <v>42</v>
      </c>
      <c r="J159" t="s">
        <v>43</v>
      </c>
      <c r="K159" t="s">
        <v>44</v>
      </c>
      <c r="L159" t="s">
        <v>457</v>
      </c>
      <c r="M159">
        <v>0.41</v>
      </c>
      <c r="N159" t="s">
        <v>34</v>
      </c>
      <c r="O159" t="s">
        <v>61</v>
      </c>
      <c r="P159" t="s">
        <v>92</v>
      </c>
      <c r="Q159" t="s">
        <v>458</v>
      </c>
      <c r="R159">
        <v>92627</v>
      </c>
      <c r="S159" s="1">
        <v>42016</v>
      </c>
      <c r="T159" s="1">
        <v>42018</v>
      </c>
      <c r="U159">
        <v>82.703400000000002</v>
      </c>
      <c r="V159">
        <v>11</v>
      </c>
      <c r="W159">
        <v>119.86</v>
      </c>
      <c r="X159">
        <v>86886</v>
      </c>
      <c r="Y159">
        <f>Data[[#This Row],[Unit Price]]-Data[[#This Row],[Discount]]</f>
        <v>10.01</v>
      </c>
      <c r="Z159" t="str">
        <f>_xlfn.IFS(Data[[#This Row],[Region]]="Central","Chris",Data[[#This Row],[Region]]="East","Erin",Data[[#This Row],[Region]]="South","Sam",Data[[#This Row],[Region]]="West","William")</f>
        <v>William</v>
      </c>
    </row>
    <row r="160" spans="1:26" x14ac:dyDescent="0.3">
      <c r="A160">
        <v>2491</v>
      </c>
      <c r="B160" t="s">
        <v>459</v>
      </c>
      <c r="C160" t="s">
        <v>72</v>
      </c>
      <c r="D160">
        <v>7.0000000000000007E-2</v>
      </c>
      <c r="E160">
        <v>65.989999999999995</v>
      </c>
      <c r="F160">
        <v>8.8000000000000007</v>
      </c>
      <c r="G160" t="s">
        <v>40</v>
      </c>
      <c r="H160" t="s">
        <v>73</v>
      </c>
      <c r="I160" t="s">
        <v>42</v>
      </c>
      <c r="J160" t="s">
        <v>137</v>
      </c>
      <c r="K160" t="s">
        <v>75</v>
      </c>
      <c r="L160" t="s">
        <v>454</v>
      </c>
      <c r="M160">
        <v>0.57999999999999996</v>
      </c>
      <c r="N160" t="s">
        <v>34</v>
      </c>
      <c r="O160" t="s">
        <v>61</v>
      </c>
      <c r="P160" t="s">
        <v>92</v>
      </c>
      <c r="Q160" t="s">
        <v>102</v>
      </c>
      <c r="R160">
        <v>90045</v>
      </c>
      <c r="S160" s="1">
        <v>42016</v>
      </c>
      <c r="T160" s="1">
        <v>42016</v>
      </c>
      <c r="U160">
        <v>109.836</v>
      </c>
      <c r="V160">
        <v>37</v>
      </c>
      <c r="W160">
        <v>1939.03</v>
      </c>
      <c r="X160">
        <v>23877</v>
      </c>
      <c r="Y160">
        <f>Data[[#This Row],[Unit Price]]-Data[[#This Row],[Discount]]</f>
        <v>65.92</v>
      </c>
      <c r="Z160" t="str">
        <f>_xlfn.IFS(Data[[#This Row],[Region]]="Central","Chris",Data[[#This Row],[Region]]="East","Erin",Data[[#This Row],[Region]]="South","Sam",Data[[#This Row],[Region]]="West","William")</f>
        <v>William</v>
      </c>
    </row>
    <row r="161" spans="1:26" x14ac:dyDescent="0.3">
      <c r="A161">
        <v>2491</v>
      </c>
      <c r="B161" t="s">
        <v>459</v>
      </c>
      <c r="C161" t="s">
        <v>72</v>
      </c>
      <c r="D161">
        <v>0</v>
      </c>
      <c r="E161">
        <v>10.01</v>
      </c>
      <c r="F161">
        <v>1.99</v>
      </c>
      <c r="G161" t="s">
        <v>89</v>
      </c>
      <c r="H161" t="s">
        <v>73</v>
      </c>
      <c r="I161" t="s">
        <v>42</v>
      </c>
      <c r="J161" t="s">
        <v>43</v>
      </c>
      <c r="K161" t="s">
        <v>44</v>
      </c>
      <c r="L161" t="s">
        <v>457</v>
      </c>
      <c r="M161">
        <v>0.41</v>
      </c>
      <c r="N161" t="s">
        <v>34</v>
      </c>
      <c r="O161" t="s">
        <v>61</v>
      </c>
      <c r="P161" t="s">
        <v>92</v>
      </c>
      <c r="Q161" t="s">
        <v>102</v>
      </c>
      <c r="R161">
        <v>90045</v>
      </c>
      <c r="S161" s="1">
        <v>42016</v>
      </c>
      <c r="T161" s="1">
        <v>42018</v>
      </c>
      <c r="U161">
        <v>128.03</v>
      </c>
      <c r="V161">
        <v>42</v>
      </c>
      <c r="W161">
        <v>457.63</v>
      </c>
      <c r="X161">
        <v>23877</v>
      </c>
      <c r="Y161">
        <f>Data[[#This Row],[Unit Price]]-Data[[#This Row],[Discount]]</f>
        <v>10.01</v>
      </c>
      <c r="Z161" t="str">
        <f>_xlfn.IFS(Data[[#This Row],[Region]]="Central","Chris",Data[[#This Row],[Region]]="East","Erin",Data[[#This Row],[Region]]="South","Sam",Data[[#This Row],[Region]]="West","William")</f>
        <v>William</v>
      </c>
    </row>
    <row r="162" spans="1:26" x14ac:dyDescent="0.3">
      <c r="A162">
        <v>2338</v>
      </c>
      <c r="B162" t="s">
        <v>460</v>
      </c>
      <c r="C162" t="s">
        <v>27</v>
      </c>
      <c r="D162">
        <v>0.06</v>
      </c>
      <c r="E162">
        <v>2.08</v>
      </c>
      <c r="F162">
        <v>5.33</v>
      </c>
      <c r="G162" t="s">
        <v>40</v>
      </c>
      <c r="H162" t="s">
        <v>73</v>
      </c>
      <c r="I162" t="s">
        <v>30</v>
      </c>
      <c r="J162" t="s">
        <v>128</v>
      </c>
      <c r="K162" t="s">
        <v>75</v>
      </c>
      <c r="L162" t="s">
        <v>461</v>
      </c>
      <c r="M162">
        <v>0.43</v>
      </c>
      <c r="N162" t="s">
        <v>34</v>
      </c>
      <c r="O162" t="s">
        <v>113</v>
      </c>
      <c r="P162" t="s">
        <v>420</v>
      </c>
      <c r="Q162" t="s">
        <v>462</v>
      </c>
      <c r="R162">
        <v>20740</v>
      </c>
      <c r="S162" s="1">
        <v>42017</v>
      </c>
      <c r="T162" s="1">
        <v>42017</v>
      </c>
      <c r="U162">
        <v>-82.559200000000004</v>
      </c>
      <c r="V162">
        <v>4</v>
      </c>
      <c r="W162">
        <v>9.23</v>
      </c>
      <c r="X162">
        <v>91480</v>
      </c>
      <c r="Y162">
        <f>Data[[#This Row],[Unit Price]]-Data[[#This Row],[Discount]]</f>
        <v>2.02</v>
      </c>
      <c r="Z162" t="str">
        <f>_xlfn.IFS(Data[[#This Row],[Region]]="Central","Chris",Data[[#This Row],[Region]]="East","Erin",Data[[#This Row],[Region]]="South","Sam",Data[[#This Row],[Region]]="West","William")</f>
        <v>Erin</v>
      </c>
    </row>
    <row r="163" spans="1:26" x14ac:dyDescent="0.3">
      <c r="A163">
        <v>510</v>
      </c>
      <c r="B163" t="s">
        <v>463</v>
      </c>
      <c r="C163" t="s">
        <v>49</v>
      </c>
      <c r="D163">
        <v>0.02</v>
      </c>
      <c r="E163">
        <v>48.04</v>
      </c>
      <c r="F163">
        <v>5.09</v>
      </c>
      <c r="G163" t="s">
        <v>40</v>
      </c>
      <c r="H163" t="s">
        <v>96</v>
      </c>
      <c r="I163" t="s">
        <v>50</v>
      </c>
      <c r="J163" t="s">
        <v>90</v>
      </c>
      <c r="K163" t="s">
        <v>75</v>
      </c>
      <c r="L163" t="s">
        <v>464</v>
      </c>
      <c r="M163">
        <v>0.37</v>
      </c>
      <c r="N163" t="s">
        <v>34</v>
      </c>
      <c r="O163" t="s">
        <v>61</v>
      </c>
      <c r="P163" t="s">
        <v>92</v>
      </c>
      <c r="Q163" t="s">
        <v>465</v>
      </c>
      <c r="R163">
        <v>95336</v>
      </c>
      <c r="S163" s="1">
        <v>42017</v>
      </c>
      <c r="T163" s="1">
        <v>42017</v>
      </c>
      <c r="U163">
        <v>105.2526</v>
      </c>
      <c r="V163">
        <v>3</v>
      </c>
      <c r="W163">
        <v>152.54</v>
      </c>
      <c r="X163">
        <v>90058</v>
      </c>
      <c r="Y163">
        <f>Data[[#This Row],[Unit Price]]-Data[[#This Row],[Discount]]</f>
        <v>48.019999999999996</v>
      </c>
      <c r="Z163" t="str">
        <f>_xlfn.IFS(Data[[#This Row],[Region]]="Central","Chris",Data[[#This Row],[Region]]="East","Erin",Data[[#This Row],[Region]]="South","Sam",Data[[#This Row],[Region]]="West","William")</f>
        <v>William</v>
      </c>
    </row>
    <row r="164" spans="1:26" x14ac:dyDescent="0.3">
      <c r="A164">
        <v>570</v>
      </c>
      <c r="B164" t="s">
        <v>466</v>
      </c>
      <c r="C164" t="s">
        <v>49</v>
      </c>
      <c r="D164">
        <v>0.06</v>
      </c>
      <c r="E164">
        <v>7.99</v>
      </c>
      <c r="F164">
        <v>5.03</v>
      </c>
      <c r="G164" t="s">
        <v>40</v>
      </c>
      <c r="H164" t="s">
        <v>41</v>
      </c>
      <c r="I164" t="s">
        <v>42</v>
      </c>
      <c r="J164" t="s">
        <v>137</v>
      </c>
      <c r="K164" t="s">
        <v>146</v>
      </c>
      <c r="L164" t="s">
        <v>467</v>
      </c>
      <c r="M164">
        <v>0.6</v>
      </c>
      <c r="N164" t="s">
        <v>34</v>
      </c>
      <c r="O164" t="s">
        <v>61</v>
      </c>
      <c r="P164" t="s">
        <v>298</v>
      </c>
      <c r="Q164" t="s">
        <v>468</v>
      </c>
      <c r="R164">
        <v>89015</v>
      </c>
      <c r="S164" s="1">
        <v>42017</v>
      </c>
      <c r="T164" s="1">
        <v>42017</v>
      </c>
      <c r="U164">
        <v>-122.133</v>
      </c>
      <c r="V164">
        <v>10</v>
      </c>
      <c r="W164">
        <v>65.739999999999995</v>
      </c>
      <c r="X164">
        <v>88881</v>
      </c>
      <c r="Y164">
        <f>Data[[#This Row],[Unit Price]]-Data[[#This Row],[Discount]]</f>
        <v>7.9300000000000006</v>
      </c>
      <c r="Z164" t="str">
        <f>_xlfn.IFS(Data[[#This Row],[Region]]="Central","Chris",Data[[#This Row],[Region]]="East","Erin",Data[[#This Row],[Region]]="South","Sam",Data[[#This Row],[Region]]="West","William")</f>
        <v>William</v>
      </c>
    </row>
    <row r="165" spans="1:26" x14ac:dyDescent="0.3">
      <c r="A165">
        <v>576</v>
      </c>
      <c r="B165" t="s">
        <v>469</v>
      </c>
      <c r="C165" t="s">
        <v>49</v>
      </c>
      <c r="D165">
        <v>0.06</v>
      </c>
      <c r="E165">
        <v>4.4800000000000004</v>
      </c>
      <c r="F165">
        <v>49</v>
      </c>
      <c r="G165" t="s">
        <v>40</v>
      </c>
      <c r="H165" t="s">
        <v>96</v>
      </c>
      <c r="I165" t="s">
        <v>50</v>
      </c>
      <c r="J165" t="s">
        <v>97</v>
      </c>
      <c r="K165" t="s">
        <v>66</v>
      </c>
      <c r="L165" t="s">
        <v>470</v>
      </c>
      <c r="M165">
        <v>0.6</v>
      </c>
      <c r="N165" t="s">
        <v>34</v>
      </c>
      <c r="O165" t="s">
        <v>61</v>
      </c>
      <c r="P165" t="s">
        <v>92</v>
      </c>
      <c r="Q165" t="s">
        <v>471</v>
      </c>
      <c r="R165">
        <v>91767</v>
      </c>
      <c r="S165" s="1">
        <v>42017</v>
      </c>
      <c r="T165" s="1">
        <v>42021</v>
      </c>
      <c r="U165">
        <v>-566</v>
      </c>
      <c r="V165">
        <v>4</v>
      </c>
      <c r="W165">
        <v>32.6</v>
      </c>
      <c r="X165">
        <v>88645</v>
      </c>
      <c r="Y165">
        <f>Data[[#This Row],[Unit Price]]-Data[[#This Row],[Discount]]</f>
        <v>4.4200000000000008</v>
      </c>
      <c r="Z165" t="str">
        <f>_xlfn.IFS(Data[[#This Row],[Region]]="Central","Chris",Data[[#This Row],[Region]]="East","Erin",Data[[#This Row],[Region]]="South","Sam",Data[[#This Row],[Region]]="West","William")</f>
        <v>William</v>
      </c>
    </row>
    <row r="166" spans="1:26" x14ac:dyDescent="0.3">
      <c r="A166">
        <v>2369</v>
      </c>
      <c r="B166" t="s">
        <v>472</v>
      </c>
      <c r="C166" t="s">
        <v>49</v>
      </c>
      <c r="D166">
        <v>7.0000000000000007E-2</v>
      </c>
      <c r="E166">
        <v>5.98</v>
      </c>
      <c r="F166">
        <v>5.79</v>
      </c>
      <c r="G166" t="s">
        <v>40</v>
      </c>
      <c r="H166" t="s">
        <v>41</v>
      </c>
      <c r="I166" t="s">
        <v>50</v>
      </c>
      <c r="J166" t="s">
        <v>90</v>
      </c>
      <c r="K166" t="s">
        <v>75</v>
      </c>
      <c r="L166" t="s">
        <v>473</v>
      </c>
      <c r="M166">
        <v>0.36</v>
      </c>
      <c r="N166" t="s">
        <v>34</v>
      </c>
      <c r="O166" t="s">
        <v>35</v>
      </c>
      <c r="P166" t="s">
        <v>125</v>
      </c>
      <c r="Q166" t="s">
        <v>474</v>
      </c>
      <c r="R166">
        <v>33024</v>
      </c>
      <c r="S166" s="1">
        <v>42017</v>
      </c>
      <c r="T166" s="1">
        <v>42019</v>
      </c>
      <c r="U166">
        <v>-41.972700000000003</v>
      </c>
      <c r="V166">
        <v>13</v>
      </c>
      <c r="W166">
        <v>77.42</v>
      </c>
      <c r="X166">
        <v>90408</v>
      </c>
      <c r="Y166">
        <f>Data[[#This Row],[Unit Price]]-Data[[#This Row],[Discount]]</f>
        <v>5.91</v>
      </c>
      <c r="Z166" t="str">
        <f>_xlfn.IFS(Data[[#This Row],[Region]]="Central","Chris",Data[[#This Row],[Region]]="East","Erin",Data[[#This Row],[Region]]="South","Sam",Data[[#This Row],[Region]]="West","William")</f>
        <v>Sam</v>
      </c>
    </row>
    <row r="167" spans="1:26" x14ac:dyDescent="0.3">
      <c r="A167">
        <v>3340</v>
      </c>
      <c r="B167" t="s">
        <v>475</v>
      </c>
      <c r="C167" t="s">
        <v>118</v>
      </c>
      <c r="D167">
        <v>0.08</v>
      </c>
      <c r="E167">
        <v>125.99</v>
      </c>
      <c r="F167">
        <v>4.2</v>
      </c>
      <c r="G167" t="s">
        <v>40</v>
      </c>
      <c r="H167" t="s">
        <v>41</v>
      </c>
      <c r="I167" t="s">
        <v>42</v>
      </c>
      <c r="J167" t="s">
        <v>137</v>
      </c>
      <c r="K167" t="s">
        <v>75</v>
      </c>
      <c r="L167" t="s">
        <v>476</v>
      </c>
      <c r="M167">
        <v>0.56999999999999995</v>
      </c>
      <c r="N167" t="s">
        <v>34</v>
      </c>
      <c r="O167" t="s">
        <v>61</v>
      </c>
      <c r="P167" t="s">
        <v>141</v>
      </c>
      <c r="Q167" t="s">
        <v>477</v>
      </c>
      <c r="R167">
        <v>97060</v>
      </c>
      <c r="S167" s="1">
        <v>42017</v>
      </c>
      <c r="T167" s="1">
        <v>42018</v>
      </c>
      <c r="U167">
        <v>989.81190000000004</v>
      </c>
      <c r="V167">
        <v>14</v>
      </c>
      <c r="W167">
        <v>1434.51</v>
      </c>
      <c r="X167">
        <v>85980</v>
      </c>
      <c r="Y167">
        <f>Data[[#This Row],[Unit Price]]-Data[[#This Row],[Discount]]</f>
        <v>125.91</v>
      </c>
      <c r="Z167" t="str">
        <f>_xlfn.IFS(Data[[#This Row],[Region]]="Central","Chris",Data[[#This Row],[Region]]="East","Erin",Data[[#This Row],[Region]]="South","Sam",Data[[#This Row],[Region]]="West","William")</f>
        <v>William</v>
      </c>
    </row>
    <row r="168" spans="1:26" x14ac:dyDescent="0.3">
      <c r="A168">
        <v>772</v>
      </c>
      <c r="B168" t="s">
        <v>478</v>
      </c>
      <c r="C168" t="s">
        <v>27</v>
      </c>
      <c r="D168">
        <v>0.08</v>
      </c>
      <c r="E168">
        <v>7.77</v>
      </c>
      <c r="F168">
        <v>9.23</v>
      </c>
      <c r="G168" t="s">
        <v>40</v>
      </c>
      <c r="H168" t="s">
        <v>29</v>
      </c>
      <c r="I168" t="s">
        <v>50</v>
      </c>
      <c r="J168" t="s">
        <v>97</v>
      </c>
      <c r="K168" t="s">
        <v>75</v>
      </c>
      <c r="L168" t="s">
        <v>479</v>
      </c>
      <c r="M168">
        <v>0.57999999999999996</v>
      </c>
      <c r="N168" t="s">
        <v>34</v>
      </c>
      <c r="O168" t="s">
        <v>113</v>
      </c>
      <c r="P168" t="s">
        <v>322</v>
      </c>
      <c r="Q168" t="s">
        <v>480</v>
      </c>
      <c r="R168">
        <v>18103</v>
      </c>
      <c r="S168" s="1">
        <v>42018</v>
      </c>
      <c r="T168" s="1">
        <v>42020</v>
      </c>
      <c r="U168">
        <v>-209.25</v>
      </c>
      <c r="V168">
        <v>7</v>
      </c>
      <c r="W168">
        <v>56.44</v>
      </c>
      <c r="X168">
        <v>88666</v>
      </c>
      <c r="Y168">
        <f>Data[[#This Row],[Unit Price]]-Data[[#This Row],[Discount]]</f>
        <v>7.6899999999999995</v>
      </c>
      <c r="Z168" t="str">
        <f>_xlfn.IFS(Data[[#This Row],[Region]]="Central","Chris",Data[[#This Row],[Region]]="East","Erin",Data[[#This Row],[Region]]="South","Sam",Data[[#This Row],[Region]]="West","William")</f>
        <v>Erin</v>
      </c>
    </row>
    <row r="169" spans="1:26" x14ac:dyDescent="0.3">
      <c r="A169">
        <v>772</v>
      </c>
      <c r="B169" t="s">
        <v>478</v>
      </c>
      <c r="C169" t="s">
        <v>27</v>
      </c>
      <c r="D169">
        <v>0.1</v>
      </c>
      <c r="E169">
        <v>18.97</v>
      </c>
      <c r="F169">
        <v>9.5399999999999991</v>
      </c>
      <c r="G169" t="s">
        <v>89</v>
      </c>
      <c r="H169" t="s">
        <v>29</v>
      </c>
      <c r="I169" t="s">
        <v>50</v>
      </c>
      <c r="J169" t="s">
        <v>90</v>
      </c>
      <c r="K169" t="s">
        <v>75</v>
      </c>
      <c r="L169" t="s">
        <v>481</v>
      </c>
      <c r="M169">
        <v>0.37</v>
      </c>
      <c r="N169" t="s">
        <v>34</v>
      </c>
      <c r="O169" t="s">
        <v>113</v>
      </c>
      <c r="P169" t="s">
        <v>322</v>
      </c>
      <c r="Q169" t="s">
        <v>480</v>
      </c>
      <c r="R169">
        <v>18103</v>
      </c>
      <c r="S169" s="1">
        <v>42018</v>
      </c>
      <c r="T169" s="1">
        <v>42020</v>
      </c>
      <c r="U169">
        <v>-9.1636000000000006</v>
      </c>
      <c r="V169">
        <v>3</v>
      </c>
      <c r="W169">
        <v>56.73</v>
      </c>
      <c r="X169">
        <v>88666</v>
      </c>
      <c r="Y169">
        <f>Data[[#This Row],[Unit Price]]-Data[[#This Row],[Discount]]</f>
        <v>18.869999999999997</v>
      </c>
      <c r="Z169" t="str">
        <f>_xlfn.IFS(Data[[#This Row],[Region]]="Central","Chris",Data[[#This Row],[Region]]="East","Erin",Data[[#This Row],[Region]]="South","Sam",Data[[#This Row],[Region]]="West","William")</f>
        <v>Erin</v>
      </c>
    </row>
    <row r="170" spans="1:26" x14ac:dyDescent="0.3">
      <c r="A170">
        <v>1636</v>
      </c>
      <c r="B170" t="s">
        <v>430</v>
      </c>
      <c r="C170" t="s">
        <v>27</v>
      </c>
      <c r="D170">
        <v>0.08</v>
      </c>
      <c r="E170">
        <v>115.99</v>
      </c>
      <c r="F170">
        <v>56.14</v>
      </c>
      <c r="G170" t="s">
        <v>28</v>
      </c>
      <c r="H170" t="s">
        <v>73</v>
      </c>
      <c r="I170" t="s">
        <v>42</v>
      </c>
      <c r="J170" t="s">
        <v>58</v>
      </c>
      <c r="K170" t="s">
        <v>59</v>
      </c>
      <c r="L170" t="s">
        <v>482</v>
      </c>
      <c r="M170">
        <v>0.4</v>
      </c>
      <c r="N170" t="s">
        <v>34</v>
      </c>
      <c r="O170" t="s">
        <v>61</v>
      </c>
      <c r="P170" t="s">
        <v>92</v>
      </c>
      <c r="Q170" t="s">
        <v>432</v>
      </c>
      <c r="R170">
        <v>93905</v>
      </c>
      <c r="S170" s="1">
        <v>42018</v>
      </c>
      <c r="T170" s="1">
        <v>42020</v>
      </c>
      <c r="U170">
        <v>-272.860884</v>
      </c>
      <c r="V170">
        <v>5</v>
      </c>
      <c r="W170">
        <v>562.92999999999995</v>
      </c>
      <c r="X170">
        <v>89704</v>
      </c>
      <c r="Y170">
        <f>Data[[#This Row],[Unit Price]]-Data[[#This Row],[Discount]]</f>
        <v>115.91</v>
      </c>
      <c r="Z170" t="str">
        <f>_xlfn.IFS(Data[[#This Row],[Region]]="Central","Chris",Data[[#This Row],[Region]]="East","Erin",Data[[#This Row],[Region]]="South","Sam",Data[[#This Row],[Region]]="West","William")</f>
        <v>William</v>
      </c>
    </row>
    <row r="171" spans="1:26" x14ac:dyDescent="0.3">
      <c r="A171">
        <v>1636</v>
      </c>
      <c r="B171" t="s">
        <v>430</v>
      </c>
      <c r="C171" t="s">
        <v>27</v>
      </c>
      <c r="D171">
        <v>0.08</v>
      </c>
      <c r="E171">
        <v>4.28</v>
      </c>
      <c r="F171">
        <v>0.94</v>
      </c>
      <c r="G171" t="s">
        <v>40</v>
      </c>
      <c r="H171" t="s">
        <v>73</v>
      </c>
      <c r="I171" t="s">
        <v>50</v>
      </c>
      <c r="J171" t="s">
        <v>51</v>
      </c>
      <c r="K171" t="s">
        <v>52</v>
      </c>
      <c r="L171" t="s">
        <v>483</v>
      </c>
      <c r="M171">
        <v>0.56000000000000005</v>
      </c>
      <c r="N171" t="s">
        <v>34</v>
      </c>
      <c r="O171" t="s">
        <v>61</v>
      </c>
      <c r="P171" t="s">
        <v>92</v>
      </c>
      <c r="Q171" t="s">
        <v>432</v>
      </c>
      <c r="R171">
        <v>93905</v>
      </c>
      <c r="S171" s="1">
        <v>42018</v>
      </c>
      <c r="T171" s="1">
        <v>42021</v>
      </c>
      <c r="U171">
        <v>10.5792</v>
      </c>
      <c r="V171">
        <v>7</v>
      </c>
      <c r="W171">
        <v>29.18</v>
      </c>
      <c r="X171">
        <v>89704</v>
      </c>
      <c r="Y171">
        <f>Data[[#This Row],[Unit Price]]-Data[[#This Row],[Discount]]</f>
        <v>4.2</v>
      </c>
      <c r="Z171" t="str">
        <f>_xlfn.IFS(Data[[#This Row],[Region]]="Central","Chris",Data[[#This Row],[Region]]="East","Erin",Data[[#This Row],[Region]]="South","Sam",Data[[#This Row],[Region]]="West","William")</f>
        <v>William</v>
      </c>
    </row>
    <row r="172" spans="1:26" x14ac:dyDescent="0.3">
      <c r="A172">
        <v>463</v>
      </c>
      <c r="B172" t="s">
        <v>484</v>
      </c>
      <c r="C172" t="s">
        <v>49</v>
      </c>
      <c r="D172">
        <v>7.0000000000000007E-2</v>
      </c>
      <c r="E172">
        <v>165.2</v>
      </c>
      <c r="F172">
        <v>19.989999999999998</v>
      </c>
      <c r="G172" t="s">
        <v>40</v>
      </c>
      <c r="H172" t="s">
        <v>29</v>
      </c>
      <c r="I172" t="s">
        <v>50</v>
      </c>
      <c r="J172" t="s">
        <v>80</v>
      </c>
      <c r="K172" t="s">
        <v>75</v>
      </c>
      <c r="L172" t="s">
        <v>485</v>
      </c>
      <c r="M172">
        <v>0.59</v>
      </c>
      <c r="N172" t="s">
        <v>34</v>
      </c>
      <c r="O172" t="s">
        <v>61</v>
      </c>
      <c r="P172" t="s">
        <v>92</v>
      </c>
      <c r="Q172" t="s">
        <v>486</v>
      </c>
      <c r="R172">
        <v>90069</v>
      </c>
      <c r="S172" s="1">
        <v>42018</v>
      </c>
      <c r="T172" s="1">
        <v>42020</v>
      </c>
      <c r="U172">
        <v>521.69000000000005</v>
      </c>
      <c r="V172">
        <v>7</v>
      </c>
      <c r="W172">
        <v>1081.54</v>
      </c>
      <c r="X172">
        <v>88061</v>
      </c>
      <c r="Y172">
        <f>Data[[#This Row],[Unit Price]]-Data[[#This Row],[Discount]]</f>
        <v>165.13</v>
      </c>
      <c r="Z172" t="str">
        <f>_xlfn.IFS(Data[[#This Row],[Region]]="Central","Chris",Data[[#This Row],[Region]]="East","Erin",Data[[#This Row],[Region]]="South","Sam",Data[[#This Row],[Region]]="West","William")</f>
        <v>William</v>
      </c>
    </row>
    <row r="173" spans="1:26" x14ac:dyDescent="0.3">
      <c r="A173">
        <v>3064</v>
      </c>
      <c r="B173" t="s">
        <v>487</v>
      </c>
      <c r="C173" t="s">
        <v>49</v>
      </c>
      <c r="D173">
        <v>0.03</v>
      </c>
      <c r="E173">
        <v>6.45</v>
      </c>
      <c r="F173">
        <v>1.34</v>
      </c>
      <c r="G173" t="s">
        <v>40</v>
      </c>
      <c r="H173" t="s">
        <v>41</v>
      </c>
      <c r="I173" t="s">
        <v>50</v>
      </c>
      <c r="J173" t="s">
        <v>90</v>
      </c>
      <c r="K173" t="s">
        <v>52</v>
      </c>
      <c r="L173" t="s">
        <v>488</v>
      </c>
      <c r="M173">
        <v>0.36</v>
      </c>
      <c r="N173" t="s">
        <v>34</v>
      </c>
      <c r="O173" t="s">
        <v>61</v>
      </c>
      <c r="P173" t="s">
        <v>68</v>
      </c>
      <c r="Q173" t="s">
        <v>489</v>
      </c>
      <c r="R173">
        <v>98503</v>
      </c>
      <c r="S173" s="1">
        <v>42018</v>
      </c>
      <c r="T173" s="1">
        <v>42023</v>
      </c>
      <c r="U173">
        <v>39.129899999999999</v>
      </c>
      <c r="V173">
        <v>9</v>
      </c>
      <c r="W173">
        <v>56.71</v>
      </c>
      <c r="X173">
        <v>88448</v>
      </c>
      <c r="Y173">
        <f>Data[[#This Row],[Unit Price]]-Data[[#This Row],[Discount]]</f>
        <v>6.42</v>
      </c>
      <c r="Z173" t="str">
        <f>_xlfn.IFS(Data[[#This Row],[Region]]="Central","Chris",Data[[#This Row],[Region]]="East","Erin",Data[[#This Row],[Region]]="South","Sam",Data[[#This Row],[Region]]="West","William")</f>
        <v>William</v>
      </c>
    </row>
    <row r="174" spans="1:26" x14ac:dyDescent="0.3">
      <c r="A174">
        <v>3148</v>
      </c>
      <c r="B174" t="s">
        <v>490</v>
      </c>
      <c r="C174" t="s">
        <v>118</v>
      </c>
      <c r="D174">
        <v>0.06</v>
      </c>
      <c r="E174">
        <v>19.989999999999998</v>
      </c>
      <c r="F174">
        <v>11.17</v>
      </c>
      <c r="G174" t="s">
        <v>40</v>
      </c>
      <c r="H174" t="s">
        <v>96</v>
      </c>
      <c r="I174" t="s">
        <v>30</v>
      </c>
      <c r="J174" t="s">
        <v>128</v>
      </c>
      <c r="K174" t="s">
        <v>66</v>
      </c>
      <c r="L174" t="s">
        <v>491</v>
      </c>
      <c r="M174">
        <v>0.6</v>
      </c>
      <c r="N174" t="s">
        <v>34</v>
      </c>
      <c r="O174" t="s">
        <v>61</v>
      </c>
      <c r="P174" t="s">
        <v>492</v>
      </c>
      <c r="Q174" t="s">
        <v>493</v>
      </c>
      <c r="R174">
        <v>83854</v>
      </c>
      <c r="S174" s="1">
        <v>42018</v>
      </c>
      <c r="T174" s="1">
        <v>42018</v>
      </c>
      <c r="U174">
        <v>-66.823599999999999</v>
      </c>
      <c r="V174">
        <v>7</v>
      </c>
      <c r="W174">
        <v>139.49</v>
      </c>
      <c r="X174">
        <v>89716</v>
      </c>
      <c r="Y174">
        <f>Data[[#This Row],[Unit Price]]-Data[[#This Row],[Discount]]</f>
        <v>19.93</v>
      </c>
      <c r="Z174" t="str">
        <f>_xlfn.IFS(Data[[#This Row],[Region]]="Central","Chris",Data[[#This Row],[Region]]="East","Erin",Data[[#This Row],[Region]]="South","Sam",Data[[#This Row],[Region]]="West","William")</f>
        <v>William</v>
      </c>
    </row>
    <row r="175" spans="1:26" x14ac:dyDescent="0.3">
      <c r="A175">
        <v>3149</v>
      </c>
      <c r="B175" t="s">
        <v>494</v>
      </c>
      <c r="C175" t="s">
        <v>118</v>
      </c>
      <c r="D175">
        <v>0.06</v>
      </c>
      <c r="E175">
        <v>320.98</v>
      </c>
      <c r="F175">
        <v>58.95</v>
      </c>
      <c r="G175" t="s">
        <v>28</v>
      </c>
      <c r="H175" t="s">
        <v>96</v>
      </c>
      <c r="I175" t="s">
        <v>30</v>
      </c>
      <c r="J175" t="s">
        <v>111</v>
      </c>
      <c r="K175" t="s">
        <v>59</v>
      </c>
      <c r="L175" t="s">
        <v>495</v>
      </c>
      <c r="M175">
        <v>0.56999999999999995</v>
      </c>
      <c r="N175" t="s">
        <v>34</v>
      </c>
      <c r="O175" t="s">
        <v>61</v>
      </c>
      <c r="P175" t="s">
        <v>492</v>
      </c>
      <c r="Q175" t="s">
        <v>496</v>
      </c>
      <c r="R175">
        <v>83440</v>
      </c>
      <c r="S175" s="1">
        <v>42018</v>
      </c>
      <c r="T175" s="1">
        <v>42020</v>
      </c>
      <c r="U175">
        <v>971.62199999999996</v>
      </c>
      <c r="V175">
        <v>6</v>
      </c>
      <c r="W175">
        <v>1952.43</v>
      </c>
      <c r="X175">
        <v>89716</v>
      </c>
      <c r="Y175">
        <f>Data[[#This Row],[Unit Price]]-Data[[#This Row],[Discount]]</f>
        <v>320.92</v>
      </c>
      <c r="Z175" t="str">
        <f>_xlfn.IFS(Data[[#This Row],[Region]]="Central","Chris",Data[[#This Row],[Region]]="East","Erin",Data[[#This Row],[Region]]="South","Sam",Data[[#This Row],[Region]]="West","William")</f>
        <v>William</v>
      </c>
    </row>
    <row r="176" spans="1:26" x14ac:dyDescent="0.3">
      <c r="A176">
        <v>2820</v>
      </c>
      <c r="B176" t="s">
        <v>497</v>
      </c>
      <c r="C176" t="s">
        <v>72</v>
      </c>
      <c r="D176">
        <v>0.1</v>
      </c>
      <c r="E176">
        <v>22.01</v>
      </c>
      <c r="F176">
        <v>5.53</v>
      </c>
      <c r="G176" t="s">
        <v>40</v>
      </c>
      <c r="H176" t="s">
        <v>73</v>
      </c>
      <c r="I176" t="s">
        <v>50</v>
      </c>
      <c r="J176" t="s">
        <v>51</v>
      </c>
      <c r="K176" t="s">
        <v>44</v>
      </c>
      <c r="L176" t="s">
        <v>498</v>
      </c>
      <c r="M176">
        <v>0.59</v>
      </c>
      <c r="N176" t="s">
        <v>34</v>
      </c>
      <c r="O176" t="s">
        <v>54</v>
      </c>
      <c r="P176" t="s">
        <v>82</v>
      </c>
      <c r="Q176" t="s">
        <v>499</v>
      </c>
      <c r="R176">
        <v>63129</v>
      </c>
      <c r="S176" s="1">
        <v>42018</v>
      </c>
      <c r="T176" s="1">
        <v>42019</v>
      </c>
      <c r="U176">
        <v>31.59</v>
      </c>
      <c r="V176">
        <v>14</v>
      </c>
      <c r="W176">
        <v>281.75</v>
      </c>
      <c r="X176">
        <v>87900</v>
      </c>
      <c r="Y176">
        <f>Data[[#This Row],[Unit Price]]-Data[[#This Row],[Discount]]</f>
        <v>21.91</v>
      </c>
      <c r="Z176" t="str">
        <f>_xlfn.IFS(Data[[#This Row],[Region]]="Central","Chris",Data[[#This Row],[Region]]="East","Erin",Data[[#This Row],[Region]]="South","Sam",Data[[#This Row],[Region]]="West","William")</f>
        <v>Chris</v>
      </c>
    </row>
    <row r="177" spans="1:26" x14ac:dyDescent="0.3">
      <c r="A177">
        <v>3225</v>
      </c>
      <c r="B177" t="s">
        <v>500</v>
      </c>
      <c r="C177" t="s">
        <v>72</v>
      </c>
      <c r="D177">
        <v>0.1</v>
      </c>
      <c r="E177">
        <v>208.16</v>
      </c>
      <c r="F177">
        <v>68.02</v>
      </c>
      <c r="G177" t="s">
        <v>28</v>
      </c>
      <c r="H177" t="s">
        <v>29</v>
      </c>
      <c r="I177" t="s">
        <v>50</v>
      </c>
      <c r="J177" t="s">
        <v>97</v>
      </c>
      <c r="K177" t="s">
        <v>59</v>
      </c>
      <c r="L177" t="s">
        <v>501</v>
      </c>
      <c r="M177">
        <v>0.57999999999999996</v>
      </c>
      <c r="N177" t="s">
        <v>34</v>
      </c>
      <c r="O177" t="s">
        <v>35</v>
      </c>
      <c r="P177" t="s">
        <v>402</v>
      </c>
      <c r="Q177" t="s">
        <v>502</v>
      </c>
      <c r="R177">
        <v>38138</v>
      </c>
      <c r="S177" s="1">
        <v>42018</v>
      </c>
      <c r="T177" s="1">
        <v>42018</v>
      </c>
      <c r="U177">
        <v>-137.52199999999999</v>
      </c>
      <c r="V177">
        <v>4</v>
      </c>
      <c r="W177">
        <v>768.81</v>
      </c>
      <c r="X177">
        <v>86507</v>
      </c>
      <c r="Y177">
        <f>Data[[#This Row],[Unit Price]]-Data[[#This Row],[Discount]]</f>
        <v>208.06</v>
      </c>
      <c r="Z177" t="str">
        <f>_xlfn.IFS(Data[[#This Row],[Region]]="Central","Chris",Data[[#This Row],[Region]]="East","Erin",Data[[#This Row],[Region]]="South","Sam",Data[[#This Row],[Region]]="West","William")</f>
        <v>Sam</v>
      </c>
    </row>
    <row r="178" spans="1:26" x14ac:dyDescent="0.3">
      <c r="A178">
        <v>3226</v>
      </c>
      <c r="B178" t="s">
        <v>503</v>
      </c>
      <c r="C178" t="s">
        <v>72</v>
      </c>
      <c r="D178">
        <v>7.0000000000000007E-2</v>
      </c>
      <c r="E178">
        <v>90.48</v>
      </c>
      <c r="F178">
        <v>19.989999999999998</v>
      </c>
      <c r="G178" t="s">
        <v>40</v>
      </c>
      <c r="H178" t="s">
        <v>29</v>
      </c>
      <c r="I178" t="s">
        <v>50</v>
      </c>
      <c r="J178" t="s">
        <v>347</v>
      </c>
      <c r="K178" t="s">
        <v>75</v>
      </c>
      <c r="L178" t="s">
        <v>504</v>
      </c>
      <c r="M178">
        <v>0.4</v>
      </c>
      <c r="N178" t="s">
        <v>34</v>
      </c>
      <c r="O178" t="s">
        <v>35</v>
      </c>
      <c r="P178" t="s">
        <v>402</v>
      </c>
      <c r="Q178" t="s">
        <v>505</v>
      </c>
      <c r="R178">
        <v>37075</v>
      </c>
      <c r="S178" s="1">
        <v>42018</v>
      </c>
      <c r="T178" s="1">
        <v>42019</v>
      </c>
      <c r="U178">
        <v>-11.816000000000001</v>
      </c>
      <c r="V178">
        <v>2</v>
      </c>
      <c r="W178">
        <v>183.39</v>
      </c>
      <c r="X178">
        <v>86507</v>
      </c>
      <c r="Y178">
        <f>Data[[#This Row],[Unit Price]]-Data[[#This Row],[Discount]]</f>
        <v>90.410000000000011</v>
      </c>
      <c r="Z178" t="str">
        <f>_xlfn.IFS(Data[[#This Row],[Region]]="Central","Chris",Data[[#This Row],[Region]]="East","Erin",Data[[#This Row],[Region]]="South","Sam",Data[[#This Row],[Region]]="West","William")</f>
        <v>Sam</v>
      </c>
    </row>
    <row r="179" spans="1:26" x14ac:dyDescent="0.3">
      <c r="A179">
        <v>3226</v>
      </c>
      <c r="B179" t="s">
        <v>503</v>
      </c>
      <c r="C179" t="s">
        <v>72</v>
      </c>
      <c r="D179">
        <v>0.01</v>
      </c>
      <c r="E179">
        <v>9.48</v>
      </c>
      <c r="F179">
        <v>7.29</v>
      </c>
      <c r="G179" t="s">
        <v>89</v>
      </c>
      <c r="H179" t="s">
        <v>29</v>
      </c>
      <c r="I179" t="s">
        <v>30</v>
      </c>
      <c r="J179" t="s">
        <v>128</v>
      </c>
      <c r="K179" t="s">
        <v>44</v>
      </c>
      <c r="L179" t="s">
        <v>506</v>
      </c>
      <c r="M179">
        <v>0.45</v>
      </c>
      <c r="N179" t="s">
        <v>34</v>
      </c>
      <c r="O179" t="s">
        <v>35</v>
      </c>
      <c r="P179" t="s">
        <v>402</v>
      </c>
      <c r="Q179" t="s">
        <v>505</v>
      </c>
      <c r="R179">
        <v>37075</v>
      </c>
      <c r="S179" s="1">
        <v>42018</v>
      </c>
      <c r="T179" s="1">
        <v>42020</v>
      </c>
      <c r="U179">
        <v>238.93379999999999</v>
      </c>
      <c r="V179">
        <v>1</v>
      </c>
      <c r="W179">
        <v>12.9</v>
      </c>
      <c r="X179">
        <v>86507</v>
      </c>
      <c r="Y179">
        <f>Data[[#This Row],[Unit Price]]-Data[[#This Row],[Discount]]</f>
        <v>9.4700000000000006</v>
      </c>
      <c r="Z179" t="str">
        <f>_xlfn.IFS(Data[[#This Row],[Region]]="Central","Chris",Data[[#This Row],[Region]]="East","Erin",Data[[#This Row],[Region]]="South","Sam",Data[[#This Row],[Region]]="West","William")</f>
        <v>Sam</v>
      </c>
    </row>
    <row r="180" spans="1:26" x14ac:dyDescent="0.3">
      <c r="A180">
        <v>3226</v>
      </c>
      <c r="B180" t="s">
        <v>503</v>
      </c>
      <c r="C180" t="s">
        <v>72</v>
      </c>
      <c r="D180">
        <v>0.02</v>
      </c>
      <c r="E180">
        <v>4.28</v>
      </c>
      <c r="F180">
        <v>0.94</v>
      </c>
      <c r="G180" t="s">
        <v>40</v>
      </c>
      <c r="H180" t="s">
        <v>29</v>
      </c>
      <c r="I180" t="s">
        <v>50</v>
      </c>
      <c r="J180" t="s">
        <v>51</v>
      </c>
      <c r="K180" t="s">
        <v>52</v>
      </c>
      <c r="L180" t="s">
        <v>483</v>
      </c>
      <c r="M180">
        <v>0.56000000000000005</v>
      </c>
      <c r="N180" t="s">
        <v>34</v>
      </c>
      <c r="O180" t="s">
        <v>35</v>
      </c>
      <c r="P180" t="s">
        <v>402</v>
      </c>
      <c r="Q180" t="s">
        <v>505</v>
      </c>
      <c r="R180">
        <v>37075</v>
      </c>
      <c r="S180" s="1">
        <v>42018</v>
      </c>
      <c r="T180" s="1">
        <v>42019</v>
      </c>
      <c r="U180">
        <v>-105.126</v>
      </c>
      <c r="V180">
        <v>4</v>
      </c>
      <c r="W180">
        <v>17.89</v>
      </c>
      <c r="X180">
        <v>86507</v>
      </c>
      <c r="Y180">
        <f>Data[[#This Row],[Unit Price]]-Data[[#This Row],[Discount]]</f>
        <v>4.2600000000000007</v>
      </c>
      <c r="Z180" t="str">
        <f>_xlfn.IFS(Data[[#This Row],[Region]]="Central","Chris",Data[[#This Row],[Region]]="East","Erin",Data[[#This Row],[Region]]="South","Sam",Data[[#This Row],[Region]]="West","William")</f>
        <v>Sam</v>
      </c>
    </row>
    <row r="181" spans="1:26" x14ac:dyDescent="0.3">
      <c r="A181">
        <v>152</v>
      </c>
      <c r="B181" t="s">
        <v>507</v>
      </c>
      <c r="C181" t="s">
        <v>27</v>
      </c>
      <c r="D181">
        <v>0.09</v>
      </c>
      <c r="E181">
        <v>2.88</v>
      </c>
      <c r="F181">
        <v>0.7</v>
      </c>
      <c r="G181" t="s">
        <v>40</v>
      </c>
      <c r="H181" t="s">
        <v>41</v>
      </c>
      <c r="I181" t="s">
        <v>50</v>
      </c>
      <c r="J181" t="s">
        <v>51</v>
      </c>
      <c r="K181" t="s">
        <v>52</v>
      </c>
      <c r="L181" t="s">
        <v>508</v>
      </c>
      <c r="M181">
        <v>0.56000000000000005</v>
      </c>
      <c r="N181" t="s">
        <v>34</v>
      </c>
      <c r="O181" t="s">
        <v>35</v>
      </c>
      <c r="P181" t="s">
        <v>402</v>
      </c>
      <c r="Q181" t="s">
        <v>509</v>
      </c>
      <c r="R181">
        <v>37918</v>
      </c>
      <c r="S181" s="1">
        <v>42019</v>
      </c>
      <c r="T181" s="1">
        <v>42020</v>
      </c>
      <c r="U181">
        <v>-172.71799999999999</v>
      </c>
      <c r="V181">
        <v>2</v>
      </c>
      <c r="W181">
        <v>5.5</v>
      </c>
      <c r="X181">
        <v>89520</v>
      </c>
      <c r="Y181">
        <f>Data[[#This Row],[Unit Price]]-Data[[#This Row],[Discount]]</f>
        <v>2.79</v>
      </c>
      <c r="Z181" t="str">
        <f>_xlfn.IFS(Data[[#This Row],[Region]]="Central","Chris",Data[[#This Row],[Region]]="East","Erin",Data[[#This Row],[Region]]="South","Sam",Data[[#This Row],[Region]]="West","William")</f>
        <v>Sam</v>
      </c>
    </row>
    <row r="182" spans="1:26" x14ac:dyDescent="0.3">
      <c r="A182">
        <v>2791</v>
      </c>
      <c r="B182" t="s">
        <v>510</v>
      </c>
      <c r="C182" t="s">
        <v>27</v>
      </c>
      <c r="D182">
        <v>0.09</v>
      </c>
      <c r="E182">
        <v>2.88</v>
      </c>
      <c r="F182">
        <v>0.7</v>
      </c>
      <c r="G182" t="s">
        <v>40</v>
      </c>
      <c r="H182" t="s">
        <v>96</v>
      </c>
      <c r="I182" t="s">
        <v>50</v>
      </c>
      <c r="J182" t="s">
        <v>51</v>
      </c>
      <c r="K182" t="s">
        <v>52</v>
      </c>
      <c r="L182" t="s">
        <v>511</v>
      </c>
      <c r="M182">
        <v>0.56000000000000005</v>
      </c>
      <c r="N182" t="s">
        <v>34</v>
      </c>
      <c r="O182" t="s">
        <v>54</v>
      </c>
      <c r="P182" t="s">
        <v>291</v>
      </c>
      <c r="Q182" t="s">
        <v>512</v>
      </c>
      <c r="R182">
        <v>48071</v>
      </c>
      <c r="S182" s="1">
        <v>42019</v>
      </c>
      <c r="T182" s="1">
        <v>42019</v>
      </c>
      <c r="U182">
        <v>4.8499999999999996</v>
      </c>
      <c r="V182">
        <v>7</v>
      </c>
      <c r="W182">
        <v>19.29</v>
      </c>
      <c r="X182">
        <v>88758</v>
      </c>
      <c r="Y182">
        <f>Data[[#This Row],[Unit Price]]-Data[[#This Row],[Discount]]</f>
        <v>2.79</v>
      </c>
      <c r="Z182" t="str">
        <f>_xlfn.IFS(Data[[#This Row],[Region]]="Central","Chris",Data[[#This Row],[Region]]="East","Erin",Data[[#This Row],[Region]]="South","Sam",Data[[#This Row],[Region]]="West","William")</f>
        <v>Chris</v>
      </c>
    </row>
    <row r="183" spans="1:26" x14ac:dyDescent="0.3">
      <c r="A183">
        <v>428</v>
      </c>
      <c r="B183" t="s">
        <v>513</v>
      </c>
      <c r="C183" t="s">
        <v>39</v>
      </c>
      <c r="D183">
        <v>0.02</v>
      </c>
      <c r="E183">
        <v>15.28</v>
      </c>
      <c r="F183">
        <v>1.99</v>
      </c>
      <c r="G183" t="s">
        <v>40</v>
      </c>
      <c r="H183" t="s">
        <v>96</v>
      </c>
      <c r="I183" t="s">
        <v>42</v>
      </c>
      <c r="J183" t="s">
        <v>43</v>
      </c>
      <c r="K183" t="s">
        <v>44</v>
      </c>
      <c r="L183" t="s">
        <v>514</v>
      </c>
      <c r="M183">
        <v>0.42</v>
      </c>
      <c r="N183" t="s">
        <v>34</v>
      </c>
      <c r="O183" t="s">
        <v>61</v>
      </c>
      <c r="P183" t="s">
        <v>298</v>
      </c>
      <c r="Q183" t="s">
        <v>515</v>
      </c>
      <c r="R183">
        <v>89701</v>
      </c>
      <c r="S183" s="1">
        <v>42019</v>
      </c>
      <c r="T183" s="1">
        <v>42020</v>
      </c>
      <c r="U183">
        <v>163.1574</v>
      </c>
      <c r="V183">
        <v>15</v>
      </c>
      <c r="W183">
        <v>236.46</v>
      </c>
      <c r="X183">
        <v>88479</v>
      </c>
      <c r="Y183">
        <f>Data[[#This Row],[Unit Price]]-Data[[#This Row],[Discount]]</f>
        <v>15.26</v>
      </c>
      <c r="Z183" t="str">
        <f>_xlfn.IFS(Data[[#This Row],[Region]]="Central","Chris",Data[[#This Row],[Region]]="East","Erin",Data[[#This Row],[Region]]="South","Sam",Data[[#This Row],[Region]]="West","William")</f>
        <v>William</v>
      </c>
    </row>
    <row r="184" spans="1:26" x14ac:dyDescent="0.3">
      <c r="A184">
        <v>428</v>
      </c>
      <c r="B184" t="s">
        <v>513</v>
      </c>
      <c r="C184" t="s">
        <v>39</v>
      </c>
      <c r="D184">
        <v>0</v>
      </c>
      <c r="E184">
        <v>85.99</v>
      </c>
      <c r="F184">
        <v>3.3</v>
      </c>
      <c r="G184" t="s">
        <v>40</v>
      </c>
      <c r="H184" t="s">
        <v>96</v>
      </c>
      <c r="I184" t="s">
        <v>42</v>
      </c>
      <c r="J184" t="s">
        <v>137</v>
      </c>
      <c r="K184" t="s">
        <v>44</v>
      </c>
      <c r="L184" t="s">
        <v>516</v>
      </c>
      <c r="M184">
        <v>0.37</v>
      </c>
      <c r="N184" t="s">
        <v>34</v>
      </c>
      <c r="O184" t="s">
        <v>61</v>
      </c>
      <c r="P184" t="s">
        <v>298</v>
      </c>
      <c r="Q184" t="s">
        <v>515</v>
      </c>
      <c r="R184">
        <v>89701</v>
      </c>
      <c r="S184" s="1">
        <v>42019</v>
      </c>
      <c r="T184" s="1">
        <v>42020</v>
      </c>
      <c r="U184">
        <v>-302.22500000000002</v>
      </c>
      <c r="V184">
        <v>1</v>
      </c>
      <c r="W184">
        <v>73.819999999999993</v>
      </c>
      <c r="X184">
        <v>88479</v>
      </c>
      <c r="Y184">
        <f>Data[[#This Row],[Unit Price]]-Data[[#This Row],[Discount]]</f>
        <v>85.99</v>
      </c>
      <c r="Z184" t="str">
        <f>_xlfn.IFS(Data[[#This Row],[Region]]="Central","Chris",Data[[#This Row],[Region]]="East","Erin",Data[[#This Row],[Region]]="South","Sam",Data[[#This Row],[Region]]="West","William")</f>
        <v>William</v>
      </c>
    </row>
    <row r="185" spans="1:26" x14ac:dyDescent="0.3">
      <c r="A185">
        <v>1212</v>
      </c>
      <c r="B185" t="s">
        <v>517</v>
      </c>
      <c r="C185" t="s">
        <v>39</v>
      </c>
      <c r="D185">
        <v>0.08</v>
      </c>
      <c r="E185">
        <v>4.91</v>
      </c>
      <c r="F185">
        <v>4.97</v>
      </c>
      <c r="G185" t="s">
        <v>40</v>
      </c>
      <c r="H185" t="s">
        <v>96</v>
      </c>
      <c r="I185" t="s">
        <v>50</v>
      </c>
      <c r="J185" t="s">
        <v>74</v>
      </c>
      <c r="K185" t="s">
        <v>75</v>
      </c>
      <c r="L185" t="s">
        <v>518</v>
      </c>
      <c r="M185">
        <v>0.38</v>
      </c>
      <c r="N185" t="s">
        <v>34</v>
      </c>
      <c r="O185" t="s">
        <v>54</v>
      </c>
      <c r="P185" t="s">
        <v>55</v>
      </c>
      <c r="Q185" t="s">
        <v>519</v>
      </c>
      <c r="R185">
        <v>46404</v>
      </c>
      <c r="S185" s="1">
        <v>42019</v>
      </c>
      <c r="T185" s="1">
        <v>42020</v>
      </c>
      <c r="U185">
        <v>-99.762500000000003</v>
      </c>
      <c r="V185">
        <v>12</v>
      </c>
      <c r="W185">
        <v>58.95</v>
      </c>
      <c r="X185">
        <v>88600</v>
      </c>
      <c r="Y185">
        <f>Data[[#This Row],[Unit Price]]-Data[[#This Row],[Discount]]</f>
        <v>4.83</v>
      </c>
      <c r="Z185" t="str">
        <f>_xlfn.IFS(Data[[#This Row],[Region]]="Central","Chris",Data[[#This Row],[Region]]="East","Erin",Data[[#This Row],[Region]]="South","Sam",Data[[#This Row],[Region]]="West","William")</f>
        <v>Chris</v>
      </c>
    </row>
    <row r="186" spans="1:26" x14ac:dyDescent="0.3">
      <c r="A186">
        <v>1212</v>
      </c>
      <c r="B186" t="s">
        <v>517</v>
      </c>
      <c r="C186" t="s">
        <v>39</v>
      </c>
      <c r="D186">
        <v>0.01</v>
      </c>
      <c r="E186">
        <v>3499.99</v>
      </c>
      <c r="F186">
        <v>24.49</v>
      </c>
      <c r="G186" t="s">
        <v>40</v>
      </c>
      <c r="H186" t="s">
        <v>96</v>
      </c>
      <c r="I186" t="s">
        <v>42</v>
      </c>
      <c r="J186" t="s">
        <v>65</v>
      </c>
      <c r="K186" t="s">
        <v>66</v>
      </c>
      <c r="L186" t="s">
        <v>520</v>
      </c>
      <c r="M186">
        <v>0.37</v>
      </c>
      <c r="N186" t="s">
        <v>34</v>
      </c>
      <c r="O186" t="s">
        <v>54</v>
      </c>
      <c r="P186" t="s">
        <v>55</v>
      </c>
      <c r="Q186" t="s">
        <v>519</v>
      </c>
      <c r="R186">
        <v>46404</v>
      </c>
      <c r="S186" s="1">
        <v>42019</v>
      </c>
      <c r="T186" s="1">
        <v>42020</v>
      </c>
      <c r="U186">
        <v>-3061.82</v>
      </c>
      <c r="V186">
        <v>1</v>
      </c>
      <c r="W186">
        <v>3672.89</v>
      </c>
      <c r="X186">
        <v>88600</v>
      </c>
      <c r="Y186">
        <f>Data[[#This Row],[Unit Price]]-Data[[#This Row],[Discount]]</f>
        <v>3499.9799999999996</v>
      </c>
      <c r="Z186" t="str">
        <f>_xlfn.IFS(Data[[#This Row],[Region]]="Central","Chris",Data[[#This Row],[Region]]="East","Erin",Data[[#This Row],[Region]]="South","Sam",Data[[#This Row],[Region]]="West","William")</f>
        <v>Chris</v>
      </c>
    </row>
    <row r="187" spans="1:26" x14ac:dyDescent="0.3">
      <c r="A187">
        <v>1213</v>
      </c>
      <c r="B187" t="s">
        <v>521</v>
      </c>
      <c r="C187" t="s">
        <v>39</v>
      </c>
      <c r="D187">
        <v>0.03</v>
      </c>
      <c r="E187">
        <v>5.84</v>
      </c>
      <c r="F187">
        <v>1.2</v>
      </c>
      <c r="G187" t="s">
        <v>40</v>
      </c>
      <c r="H187" t="s">
        <v>96</v>
      </c>
      <c r="I187" t="s">
        <v>50</v>
      </c>
      <c r="J187" t="s">
        <v>51</v>
      </c>
      <c r="K187" t="s">
        <v>52</v>
      </c>
      <c r="L187" t="s">
        <v>70</v>
      </c>
      <c r="M187">
        <v>0.55000000000000004</v>
      </c>
      <c r="N187" t="s">
        <v>34</v>
      </c>
      <c r="O187" t="s">
        <v>54</v>
      </c>
      <c r="P187" t="s">
        <v>55</v>
      </c>
      <c r="Q187" t="s">
        <v>522</v>
      </c>
      <c r="R187">
        <v>46530</v>
      </c>
      <c r="S187" s="1">
        <v>42019</v>
      </c>
      <c r="T187" s="1">
        <v>42021</v>
      </c>
      <c r="U187">
        <v>-0.01</v>
      </c>
      <c r="V187">
        <v>2</v>
      </c>
      <c r="W187">
        <v>11.74</v>
      </c>
      <c r="X187">
        <v>88600</v>
      </c>
      <c r="Y187">
        <f>Data[[#This Row],[Unit Price]]-Data[[#This Row],[Discount]]</f>
        <v>5.81</v>
      </c>
      <c r="Z187" t="str">
        <f>_xlfn.IFS(Data[[#This Row],[Region]]="Central","Chris",Data[[#This Row],[Region]]="East","Erin",Data[[#This Row],[Region]]="South","Sam",Data[[#This Row],[Region]]="West","William")</f>
        <v>Chris</v>
      </c>
    </row>
    <row r="188" spans="1:26" x14ac:dyDescent="0.3">
      <c r="A188">
        <v>1632</v>
      </c>
      <c r="B188" t="s">
        <v>523</v>
      </c>
      <c r="C188" t="s">
        <v>39</v>
      </c>
      <c r="D188">
        <v>0.08</v>
      </c>
      <c r="E188">
        <v>8.09</v>
      </c>
      <c r="F188">
        <v>7.96</v>
      </c>
      <c r="G188" t="s">
        <v>89</v>
      </c>
      <c r="H188" t="s">
        <v>73</v>
      </c>
      <c r="I188" t="s">
        <v>30</v>
      </c>
      <c r="J188" t="s">
        <v>128</v>
      </c>
      <c r="K188" t="s">
        <v>75</v>
      </c>
      <c r="L188" t="s">
        <v>524</v>
      </c>
      <c r="M188">
        <v>0.49</v>
      </c>
      <c r="N188" t="s">
        <v>34</v>
      </c>
      <c r="O188" t="s">
        <v>35</v>
      </c>
      <c r="P188" t="s">
        <v>36</v>
      </c>
      <c r="Q188" t="s">
        <v>525</v>
      </c>
      <c r="R188">
        <v>39401</v>
      </c>
      <c r="S188" s="1">
        <v>42019</v>
      </c>
      <c r="T188" s="1">
        <v>42020</v>
      </c>
      <c r="U188">
        <v>15.984</v>
      </c>
      <c r="V188">
        <v>6</v>
      </c>
      <c r="W188">
        <v>48.25</v>
      </c>
      <c r="X188">
        <v>90530</v>
      </c>
      <c r="Y188">
        <f>Data[[#This Row],[Unit Price]]-Data[[#This Row],[Discount]]</f>
        <v>8.01</v>
      </c>
      <c r="Z188" t="str">
        <f>_xlfn.IFS(Data[[#This Row],[Region]]="Central","Chris",Data[[#This Row],[Region]]="East","Erin",Data[[#This Row],[Region]]="South","Sam",Data[[#This Row],[Region]]="West","William")</f>
        <v>Sam</v>
      </c>
    </row>
    <row r="189" spans="1:26" x14ac:dyDescent="0.3">
      <c r="A189">
        <v>3035</v>
      </c>
      <c r="B189" t="s">
        <v>526</v>
      </c>
      <c r="C189" t="s">
        <v>49</v>
      </c>
      <c r="D189">
        <v>0.01</v>
      </c>
      <c r="E189">
        <v>4.9800000000000004</v>
      </c>
      <c r="F189">
        <v>4.75</v>
      </c>
      <c r="G189" t="s">
        <v>40</v>
      </c>
      <c r="H189" t="s">
        <v>73</v>
      </c>
      <c r="I189" t="s">
        <v>50</v>
      </c>
      <c r="J189" t="s">
        <v>90</v>
      </c>
      <c r="K189" t="s">
        <v>75</v>
      </c>
      <c r="L189" t="s">
        <v>527</v>
      </c>
      <c r="M189">
        <v>0.36</v>
      </c>
      <c r="N189" t="s">
        <v>34</v>
      </c>
      <c r="O189" t="s">
        <v>54</v>
      </c>
      <c r="P189" t="s">
        <v>105</v>
      </c>
      <c r="Q189" t="s">
        <v>528</v>
      </c>
      <c r="R189">
        <v>60148</v>
      </c>
      <c r="S189" s="1">
        <v>42019</v>
      </c>
      <c r="T189" s="1">
        <v>42024</v>
      </c>
      <c r="U189">
        <v>-75.900400000000005</v>
      </c>
      <c r="V189">
        <v>10</v>
      </c>
      <c r="W189">
        <v>52.93</v>
      </c>
      <c r="X189">
        <v>89128</v>
      </c>
      <c r="Y189">
        <f>Data[[#This Row],[Unit Price]]-Data[[#This Row],[Discount]]</f>
        <v>4.9700000000000006</v>
      </c>
      <c r="Z189" t="str">
        <f>_xlfn.IFS(Data[[#This Row],[Region]]="Central","Chris",Data[[#This Row],[Region]]="East","Erin",Data[[#This Row],[Region]]="South","Sam",Data[[#This Row],[Region]]="West","William")</f>
        <v>Chris</v>
      </c>
    </row>
    <row r="190" spans="1:26" x14ac:dyDescent="0.3">
      <c r="A190">
        <v>3035</v>
      </c>
      <c r="B190" t="s">
        <v>526</v>
      </c>
      <c r="C190" t="s">
        <v>49</v>
      </c>
      <c r="D190">
        <v>0.04</v>
      </c>
      <c r="E190">
        <v>6.35</v>
      </c>
      <c r="F190">
        <v>1.02</v>
      </c>
      <c r="G190" t="s">
        <v>40</v>
      </c>
      <c r="H190" t="s">
        <v>73</v>
      </c>
      <c r="I190" t="s">
        <v>50</v>
      </c>
      <c r="J190" t="s">
        <v>90</v>
      </c>
      <c r="K190" t="s">
        <v>52</v>
      </c>
      <c r="L190" t="s">
        <v>529</v>
      </c>
      <c r="M190">
        <v>0.39</v>
      </c>
      <c r="N190" t="s">
        <v>34</v>
      </c>
      <c r="O190" t="s">
        <v>54</v>
      </c>
      <c r="P190" t="s">
        <v>105</v>
      </c>
      <c r="Q190" t="s">
        <v>528</v>
      </c>
      <c r="R190">
        <v>60148</v>
      </c>
      <c r="S190" s="1">
        <v>42019</v>
      </c>
      <c r="T190" s="1">
        <v>42024</v>
      </c>
      <c r="U190">
        <v>52.170900000000003</v>
      </c>
      <c r="V190">
        <v>12</v>
      </c>
      <c r="W190">
        <v>75.61</v>
      </c>
      <c r="X190">
        <v>89128</v>
      </c>
      <c r="Y190">
        <f>Data[[#This Row],[Unit Price]]-Data[[#This Row],[Discount]]</f>
        <v>6.31</v>
      </c>
      <c r="Z190" t="str">
        <f>_xlfn.IFS(Data[[#This Row],[Region]]="Central","Chris",Data[[#This Row],[Region]]="East","Erin",Data[[#This Row],[Region]]="South","Sam",Data[[#This Row],[Region]]="West","William")</f>
        <v>Chris</v>
      </c>
    </row>
    <row r="191" spans="1:26" x14ac:dyDescent="0.3">
      <c r="A191">
        <v>145</v>
      </c>
      <c r="B191" t="s">
        <v>530</v>
      </c>
      <c r="C191" t="s">
        <v>118</v>
      </c>
      <c r="D191">
        <v>0.06</v>
      </c>
      <c r="E191">
        <v>7.04</v>
      </c>
      <c r="F191">
        <v>2.17</v>
      </c>
      <c r="G191" t="s">
        <v>40</v>
      </c>
      <c r="H191" t="s">
        <v>29</v>
      </c>
      <c r="I191" t="s">
        <v>50</v>
      </c>
      <c r="J191" t="s">
        <v>90</v>
      </c>
      <c r="K191" t="s">
        <v>52</v>
      </c>
      <c r="L191" t="s">
        <v>531</v>
      </c>
      <c r="M191">
        <v>0.38</v>
      </c>
      <c r="N191" t="s">
        <v>34</v>
      </c>
      <c r="O191" t="s">
        <v>113</v>
      </c>
      <c r="P191" t="s">
        <v>322</v>
      </c>
      <c r="Q191" t="s">
        <v>532</v>
      </c>
      <c r="R191">
        <v>15122</v>
      </c>
      <c r="S191" s="1">
        <v>42019</v>
      </c>
      <c r="T191" s="1">
        <v>42021</v>
      </c>
      <c r="U191">
        <v>2.4851999999999999</v>
      </c>
      <c r="V191">
        <v>2</v>
      </c>
      <c r="W191">
        <v>14.65</v>
      </c>
      <c r="X191">
        <v>91086</v>
      </c>
      <c r="Y191">
        <f>Data[[#This Row],[Unit Price]]-Data[[#This Row],[Discount]]</f>
        <v>6.98</v>
      </c>
      <c r="Z191" t="str">
        <f>_xlfn.IFS(Data[[#This Row],[Region]]="Central","Chris",Data[[#This Row],[Region]]="East","Erin",Data[[#This Row],[Region]]="South","Sam",Data[[#This Row],[Region]]="West","William")</f>
        <v>Erin</v>
      </c>
    </row>
    <row r="192" spans="1:26" x14ac:dyDescent="0.3">
      <c r="A192">
        <v>1402</v>
      </c>
      <c r="B192" t="s">
        <v>533</v>
      </c>
      <c r="C192" t="s">
        <v>72</v>
      </c>
      <c r="D192">
        <v>0</v>
      </c>
      <c r="E192">
        <v>8.6</v>
      </c>
      <c r="F192">
        <v>6.19</v>
      </c>
      <c r="G192" t="s">
        <v>40</v>
      </c>
      <c r="H192" t="s">
        <v>96</v>
      </c>
      <c r="I192" t="s">
        <v>50</v>
      </c>
      <c r="J192" t="s">
        <v>74</v>
      </c>
      <c r="K192" t="s">
        <v>75</v>
      </c>
      <c r="L192" t="s">
        <v>534</v>
      </c>
      <c r="M192">
        <v>0.38</v>
      </c>
      <c r="N192" t="s">
        <v>34</v>
      </c>
      <c r="O192" t="s">
        <v>54</v>
      </c>
      <c r="P192" t="s">
        <v>105</v>
      </c>
      <c r="Q192" t="s">
        <v>535</v>
      </c>
      <c r="R192">
        <v>60653</v>
      </c>
      <c r="S192" s="1">
        <v>42019</v>
      </c>
      <c r="T192" s="1">
        <v>42019</v>
      </c>
      <c r="U192">
        <v>-42.8536</v>
      </c>
      <c r="V192">
        <v>48</v>
      </c>
      <c r="W192">
        <v>447.89</v>
      </c>
      <c r="X192">
        <v>37729</v>
      </c>
      <c r="Y192">
        <f>Data[[#This Row],[Unit Price]]-Data[[#This Row],[Discount]]</f>
        <v>8.6</v>
      </c>
      <c r="Z192" t="str">
        <f>_xlfn.IFS(Data[[#This Row],[Region]]="Central","Chris",Data[[#This Row],[Region]]="East","Erin",Data[[#This Row],[Region]]="South","Sam",Data[[#This Row],[Region]]="West","William")</f>
        <v>Chris</v>
      </c>
    </row>
    <row r="193" spans="1:26" x14ac:dyDescent="0.3">
      <c r="A193">
        <v>1405</v>
      </c>
      <c r="B193" t="s">
        <v>536</v>
      </c>
      <c r="C193" t="s">
        <v>72</v>
      </c>
      <c r="D193">
        <v>0</v>
      </c>
      <c r="E193">
        <v>8.6</v>
      </c>
      <c r="F193">
        <v>6.19</v>
      </c>
      <c r="G193" t="s">
        <v>40</v>
      </c>
      <c r="H193" t="s">
        <v>96</v>
      </c>
      <c r="I193" t="s">
        <v>50</v>
      </c>
      <c r="J193" t="s">
        <v>74</v>
      </c>
      <c r="K193" t="s">
        <v>75</v>
      </c>
      <c r="L193" t="s">
        <v>534</v>
      </c>
      <c r="M193">
        <v>0.38</v>
      </c>
      <c r="N193" t="s">
        <v>34</v>
      </c>
      <c r="O193" t="s">
        <v>54</v>
      </c>
      <c r="P193" t="s">
        <v>291</v>
      </c>
      <c r="Q193" t="s">
        <v>537</v>
      </c>
      <c r="R193">
        <v>49017</v>
      </c>
      <c r="S193" s="1">
        <v>42019</v>
      </c>
      <c r="T193" s="1">
        <v>42019</v>
      </c>
      <c r="U193">
        <v>-33.211539999999999</v>
      </c>
      <c r="V193">
        <v>12</v>
      </c>
      <c r="W193">
        <v>111.97</v>
      </c>
      <c r="X193">
        <v>86144</v>
      </c>
      <c r="Y193">
        <f>Data[[#This Row],[Unit Price]]-Data[[#This Row],[Discount]]</f>
        <v>8.6</v>
      </c>
      <c r="Z193" t="str">
        <f>_xlfn.IFS(Data[[#This Row],[Region]]="Central","Chris",Data[[#This Row],[Region]]="East","Erin",Data[[#This Row],[Region]]="South","Sam",Data[[#This Row],[Region]]="West","William")</f>
        <v>Chris</v>
      </c>
    </row>
    <row r="194" spans="1:26" x14ac:dyDescent="0.3">
      <c r="A194">
        <v>288</v>
      </c>
      <c r="B194" t="s">
        <v>538</v>
      </c>
      <c r="C194" t="s">
        <v>27</v>
      </c>
      <c r="D194">
        <v>0.09</v>
      </c>
      <c r="E194">
        <v>28.48</v>
      </c>
      <c r="F194">
        <v>1.99</v>
      </c>
      <c r="G194" t="s">
        <v>40</v>
      </c>
      <c r="H194" t="s">
        <v>29</v>
      </c>
      <c r="I194" t="s">
        <v>42</v>
      </c>
      <c r="J194" t="s">
        <v>43</v>
      </c>
      <c r="K194" t="s">
        <v>44</v>
      </c>
      <c r="L194" t="s">
        <v>214</v>
      </c>
      <c r="M194">
        <v>0.4</v>
      </c>
      <c r="N194" t="s">
        <v>34</v>
      </c>
      <c r="O194" t="s">
        <v>54</v>
      </c>
      <c r="P194" t="s">
        <v>539</v>
      </c>
      <c r="Q194" t="s">
        <v>540</v>
      </c>
      <c r="R194">
        <v>67212</v>
      </c>
      <c r="S194" s="1">
        <v>42020</v>
      </c>
      <c r="T194" s="1">
        <v>42023</v>
      </c>
      <c r="U194">
        <v>132.68700000000001</v>
      </c>
      <c r="V194">
        <v>7</v>
      </c>
      <c r="W194">
        <v>192.3</v>
      </c>
      <c r="X194">
        <v>89762</v>
      </c>
      <c r="Y194">
        <f>Data[[#This Row],[Unit Price]]-Data[[#This Row],[Discount]]</f>
        <v>28.39</v>
      </c>
      <c r="Z194" t="str">
        <f>_xlfn.IFS(Data[[#This Row],[Region]]="Central","Chris",Data[[#This Row],[Region]]="East","Erin",Data[[#This Row],[Region]]="South","Sam",Data[[#This Row],[Region]]="West","William")</f>
        <v>Chris</v>
      </c>
    </row>
    <row r="195" spans="1:26" x14ac:dyDescent="0.3">
      <c r="A195">
        <v>288</v>
      </c>
      <c r="B195" t="s">
        <v>538</v>
      </c>
      <c r="C195" t="s">
        <v>27</v>
      </c>
      <c r="D195">
        <v>0.08</v>
      </c>
      <c r="E195">
        <v>65.989999999999995</v>
      </c>
      <c r="F195">
        <v>4.99</v>
      </c>
      <c r="G195" t="s">
        <v>89</v>
      </c>
      <c r="H195" t="s">
        <v>29</v>
      </c>
      <c r="I195" t="s">
        <v>42</v>
      </c>
      <c r="J195" t="s">
        <v>137</v>
      </c>
      <c r="K195" t="s">
        <v>75</v>
      </c>
      <c r="L195" t="s">
        <v>541</v>
      </c>
      <c r="M195">
        <v>0.57999999999999996</v>
      </c>
      <c r="N195" t="s">
        <v>34</v>
      </c>
      <c r="O195" t="s">
        <v>54</v>
      </c>
      <c r="P195" t="s">
        <v>539</v>
      </c>
      <c r="Q195" t="s">
        <v>540</v>
      </c>
      <c r="R195">
        <v>67212</v>
      </c>
      <c r="S195" s="1">
        <v>42020</v>
      </c>
      <c r="T195" s="1">
        <v>42022</v>
      </c>
      <c r="U195">
        <v>496.89</v>
      </c>
      <c r="V195">
        <v>14</v>
      </c>
      <c r="W195">
        <v>748.1</v>
      </c>
      <c r="X195">
        <v>89762</v>
      </c>
      <c r="Y195">
        <f>Data[[#This Row],[Unit Price]]-Data[[#This Row],[Discount]]</f>
        <v>65.91</v>
      </c>
      <c r="Z195" t="str">
        <f>_xlfn.IFS(Data[[#This Row],[Region]]="Central","Chris",Data[[#This Row],[Region]]="East","Erin",Data[[#This Row],[Region]]="South","Sam",Data[[#This Row],[Region]]="West","William")</f>
        <v>Chris</v>
      </c>
    </row>
    <row r="196" spans="1:26" x14ac:dyDescent="0.3">
      <c r="A196">
        <v>1603</v>
      </c>
      <c r="B196" t="s">
        <v>542</v>
      </c>
      <c r="C196" t="s">
        <v>27</v>
      </c>
      <c r="D196">
        <v>0.09</v>
      </c>
      <c r="E196">
        <v>2.1800000000000002</v>
      </c>
      <c r="F196">
        <v>0.78</v>
      </c>
      <c r="G196" t="s">
        <v>40</v>
      </c>
      <c r="H196" t="s">
        <v>29</v>
      </c>
      <c r="I196" t="s">
        <v>50</v>
      </c>
      <c r="J196" t="s">
        <v>178</v>
      </c>
      <c r="K196" t="s">
        <v>52</v>
      </c>
      <c r="L196" t="s">
        <v>543</v>
      </c>
      <c r="M196">
        <v>0.52</v>
      </c>
      <c r="N196" t="s">
        <v>34</v>
      </c>
      <c r="O196" t="s">
        <v>113</v>
      </c>
      <c r="P196" t="s">
        <v>114</v>
      </c>
      <c r="Q196" t="s">
        <v>544</v>
      </c>
      <c r="R196">
        <v>11598</v>
      </c>
      <c r="S196" s="1">
        <v>42020</v>
      </c>
      <c r="T196" s="1">
        <v>42022</v>
      </c>
      <c r="U196">
        <v>2.4548000000000001</v>
      </c>
      <c r="V196">
        <v>9</v>
      </c>
      <c r="W196">
        <v>19.12</v>
      </c>
      <c r="X196">
        <v>89679</v>
      </c>
      <c r="Y196">
        <f>Data[[#This Row],[Unit Price]]-Data[[#This Row],[Discount]]</f>
        <v>2.0900000000000003</v>
      </c>
      <c r="Z196" t="str">
        <f>_xlfn.IFS(Data[[#This Row],[Region]]="Central","Chris",Data[[#This Row],[Region]]="East","Erin",Data[[#This Row],[Region]]="South","Sam",Data[[#This Row],[Region]]="West","William")</f>
        <v>Erin</v>
      </c>
    </row>
    <row r="197" spans="1:26" x14ac:dyDescent="0.3">
      <c r="A197">
        <v>1603</v>
      </c>
      <c r="B197" t="s">
        <v>542</v>
      </c>
      <c r="C197" t="s">
        <v>27</v>
      </c>
      <c r="D197">
        <v>0.05</v>
      </c>
      <c r="E197">
        <v>179.29</v>
      </c>
      <c r="F197">
        <v>29.21</v>
      </c>
      <c r="G197" t="s">
        <v>28</v>
      </c>
      <c r="H197" t="s">
        <v>29</v>
      </c>
      <c r="I197" t="s">
        <v>30</v>
      </c>
      <c r="J197" t="s">
        <v>31</v>
      </c>
      <c r="K197" t="s">
        <v>32</v>
      </c>
      <c r="L197" t="s">
        <v>545</v>
      </c>
      <c r="M197">
        <v>0.76</v>
      </c>
      <c r="N197" t="s">
        <v>34</v>
      </c>
      <c r="O197" t="s">
        <v>113</v>
      </c>
      <c r="P197" t="s">
        <v>114</v>
      </c>
      <c r="Q197" t="s">
        <v>544</v>
      </c>
      <c r="R197">
        <v>11598</v>
      </c>
      <c r="S197" s="1">
        <v>42020</v>
      </c>
      <c r="T197" s="1">
        <v>42022</v>
      </c>
      <c r="U197">
        <v>-537.27977731999999</v>
      </c>
      <c r="V197">
        <v>1</v>
      </c>
      <c r="W197">
        <v>186.64</v>
      </c>
      <c r="X197">
        <v>89679</v>
      </c>
      <c r="Y197">
        <f>Data[[#This Row],[Unit Price]]-Data[[#This Row],[Discount]]</f>
        <v>179.23999999999998</v>
      </c>
      <c r="Z197" t="str">
        <f>_xlfn.IFS(Data[[#This Row],[Region]]="Central","Chris",Data[[#This Row],[Region]]="East","Erin",Data[[#This Row],[Region]]="South","Sam",Data[[#This Row],[Region]]="West","William")</f>
        <v>Erin</v>
      </c>
    </row>
    <row r="198" spans="1:26" x14ac:dyDescent="0.3">
      <c r="A198">
        <v>2924</v>
      </c>
      <c r="B198" t="s">
        <v>546</v>
      </c>
      <c r="C198" t="s">
        <v>27</v>
      </c>
      <c r="D198">
        <v>0.02</v>
      </c>
      <c r="E198">
        <v>110.98</v>
      </c>
      <c r="F198">
        <v>13.99</v>
      </c>
      <c r="G198" t="s">
        <v>40</v>
      </c>
      <c r="H198" t="s">
        <v>41</v>
      </c>
      <c r="I198" t="s">
        <v>30</v>
      </c>
      <c r="J198" t="s">
        <v>128</v>
      </c>
      <c r="K198" t="s">
        <v>146</v>
      </c>
      <c r="L198" t="s">
        <v>547</v>
      </c>
      <c r="M198">
        <v>0.69</v>
      </c>
      <c r="N198" t="s">
        <v>34</v>
      </c>
      <c r="O198" t="s">
        <v>113</v>
      </c>
      <c r="P198" t="s">
        <v>420</v>
      </c>
      <c r="Q198" t="s">
        <v>548</v>
      </c>
      <c r="R198">
        <v>20707</v>
      </c>
      <c r="S198" s="1">
        <v>42020</v>
      </c>
      <c r="T198" s="1">
        <v>42022</v>
      </c>
      <c r="U198">
        <v>-106.3424</v>
      </c>
      <c r="V198">
        <v>2</v>
      </c>
      <c r="W198">
        <v>226.53</v>
      </c>
      <c r="X198">
        <v>86591</v>
      </c>
      <c r="Y198">
        <f>Data[[#This Row],[Unit Price]]-Data[[#This Row],[Discount]]</f>
        <v>110.96000000000001</v>
      </c>
      <c r="Z198" t="str">
        <f>_xlfn.IFS(Data[[#This Row],[Region]]="Central","Chris",Data[[#This Row],[Region]]="East","Erin",Data[[#This Row],[Region]]="South","Sam",Data[[#This Row],[Region]]="West","William")</f>
        <v>Erin</v>
      </c>
    </row>
    <row r="199" spans="1:26" x14ac:dyDescent="0.3">
      <c r="A199">
        <v>2924</v>
      </c>
      <c r="B199" t="s">
        <v>546</v>
      </c>
      <c r="C199" t="s">
        <v>27</v>
      </c>
      <c r="D199">
        <v>0.01</v>
      </c>
      <c r="E199">
        <v>8.01</v>
      </c>
      <c r="F199">
        <v>2.87</v>
      </c>
      <c r="G199" t="s">
        <v>40</v>
      </c>
      <c r="H199" t="s">
        <v>41</v>
      </c>
      <c r="I199" t="s">
        <v>50</v>
      </c>
      <c r="J199" t="s">
        <v>90</v>
      </c>
      <c r="K199" t="s">
        <v>52</v>
      </c>
      <c r="L199" t="s">
        <v>549</v>
      </c>
      <c r="M199">
        <v>0.4</v>
      </c>
      <c r="N199" t="s">
        <v>34</v>
      </c>
      <c r="O199" t="s">
        <v>113</v>
      </c>
      <c r="P199" t="s">
        <v>420</v>
      </c>
      <c r="Q199" t="s">
        <v>548</v>
      </c>
      <c r="R199">
        <v>20707</v>
      </c>
      <c r="S199" s="1">
        <v>42020</v>
      </c>
      <c r="T199" s="1">
        <v>42022</v>
      </c>
      <c r="U199">
        <v>44.976799999999997</v>
      </c>
      <c r="V199">
        <v>8</v>
      </c>
      <c r="W199">
        <v>68.650000000000006</v>
      </c>
      <c r="X199">
        <v>86591</v>
      </c>
      <c r="Y199">
        <f>Data[[#This Row],[Unit Price]]-Data[[#This Row],[Discount]]</f>
        <v>8</v>
      </c>
      <c r="Z199" t="str">
        <f>_xlfn.IFS(Data[[#This Row],[Region]]="Central","Chris",Data[[#This Row],[Region]]="East","Erin",Data[[#This Row],[Region]]="South","Sam",Data[[#This Row],[Region]]="West","William")</f>
        <v>Erin</v>
      </c>
    </row>
    <row r="200" spans="1:26" x14ac:dyDescent="0.3">
      <c r="A200">
        <v>202</v>
      </c>
      <c r="B200" t="s">
        <v>550</v>
      </c>
      <c r="C200" t="s">
        <v>39</v>
      </c>
      <c r="D200">
        <v>0.03</v>
      </c>
      <c r="E200">
        <v>7.37</v>
      </c>
      <c r="F200">
        <v>5.53</v>
      </c>
      <c r="G200" t="s">
        <v>40</v>
      </c>
      <c r="H200" t="s">
        <v>96</v>
      </c>
      <c r="I200" t="s">
        <v>42</v>
      </c>
      <c r="J200" t="s">
        <v>43</v>
      </c>
      <c r="K200" t="s">
        <v>44</v>
      </c>
      <c r="L200" t="s">
        <v>551</v>
      </c>
      <c r="M200">
        <v>0.69</v>
      </c>
      <c r="N200" t="s">
        <v>34</v>
      </c>
      <c r="O200" t="s">
        <v>54</v>
      </c>
      <c r="P200" t="s">
        <v>209</v>
      </c>
      <c r="Q200" t="s">
        <v>552</v>
      </c>
      <c r="R200">
        <v>74006</v>
      </c>
      <c r="S200" s="1">
        <v>42020</v>
      </c>
      <c r="T200" s="1">
        <v>42022</v>
      </c>
      <c r="U200">
        <v>-133.69999999999999</v>
      </c>
      <c r="V200">
        <v>11</v>
      </c>
      <c r="W200">
        <v>85.79</v>
      </c>
      <c r="X200">
        <v>88972</v>
      </c>
      <c r="Y200">
        <f>Data[[#This Row],[Unit Price]]-Data[[#This Row],[Discount]]</f>
        <v>7.34</v>
      </c>
      <c r="Z200" t="str">
        <f>_xlfn.IFS(Data[[#This Row],[Region]]="Central","Chris",Data[[#This Row],[Region]]="East","Erin",Data[[#This Row],[Region]]="South","Sam",Data[[#This Row],[Region]]="West","William")</f>
        <v>Chris</v>
      </c>
    </row>
    <row r="201" spans="1:26" x14ac:dyDescent="0.3">
      <c r="A201">
        <v>665</v>
      </c>
      <c r="B201" t="s">
        <v>553</v>
      </c>
      <c r="C201" t="s">
        <v>49</v>
      </c>
      <c r="D201">
        <v>0.04</v>
      </c>
      <c r="E201">
        <v>22.72</v>
      </c>
      <c r="F201">
        <v>8.99</v>
      </c>
      <c r="G201" t="s">
        <v>40</v>
      </c>
      <c r="H201" t="s">
        <v>96</v>
      </c>
      <c r="I201" t="s">
        <v>30</v>
      </c>
      <c r="J201" t="s">
        <v>128</v>
      </c>
      <c r="K201" t="s">
        <v>44</v>
      </c>
      <c r="L201" t="s">
        <v>330</v>
      </c>
      <c r="M201">
        <v>0.44</v>
      </c>
      <c r="N201" t="s">
        <v>34</v>
      </c>
      <c r="O201" t="s">
        <v>35</v>
      </c>
      <c r="P201" t="s">
        <v>402</v>
      </c>
      <c r="Q201" t="s">
        <v>554</v>
      </c>
      <c r="R201">
        <v>37130</v>
      </c>
      <c r="S201" s="1">
        <v>42020</v>
      </c>
      <c r="T201" s="1">
        <v>42024</v>
      </c>
      <c r="U201">
        <v>-678.49599999999998</v>
      </c>
      <c r="V201">
        <v>9</v>
      </c>
      <c r="W201">
        <v>202.41</v>
      </c>
      <c r="X201">
        <v>88677</v>
      </c>
      <c r="Y201">
        <f>Data[[#This Row],[Unit Price]]-Data[[#This Row],[Discount]]</f>
        <v>22.68</v>
      </c>
      <c r="Z201" t="str">
        <f>_xlfn.IFS(Data[[#This Row],[Region]]="Central","Chris",Data[[#This Row],[Region]]="East","Erin",Data[[#This Row],[Region]]="South","Sam",Data[[#This Row],[Region]]="West","William")</f>
        <v>Sam</v>
      </c>
    </row>
    <row r="202" spans="1:26" x14ac:dyDescent="0.3">
      <c r="A202">
        <v>667</v>
      </c>
      <c r="B202" t="s">
        <v>555</v>
      </c>
      <c r="C202" t="s">
        <v>49</v>
      </c>
      <c r="D202">
        <v>0.04</v>
      </c>
      <c r="E202">
        <v>22.72</v>
      </c>
      <c r="F202">
        <v>8.99</v>
      </c>
      <c r="G202" t="s">
        <v>40</v>
      </c>
      <c r="H202" t="s">
        <v>96</v>
      </c>
      <c r="I202" t="s">
        <v>30</v>
      </c>
      <c r="J202" t="s">
        <v>128</v>
      </c>
      <c r="K202" t="s">
        <v>44</v>
      </c>
      <c r="L202" t="s">
        <v>330</v>
      </c>
      <c r="M202">
        <v>0.44</v>
      </c>
      <c r="N202" t="s">
        <v>34</v>
      </c>
      <c r="O202" t="s">
        <v>54</v>
      </c>
      <c r="P202" t="s">
        <v>189</v>
      </c>
      <c r="Q202" t="s">
        <v>556</v>
      </c>
      <c r="R202">
        <v>75203</v>
      </c>
      <c r="S202" s="1">
        <v>42020</v>
      </c>
      <c r="T202" s="1">
        <v>42024</v>
      </c>
      <c r="U202">
        <v>70.028000000000006</v>
      </c>
      <c r="V202">
        <v>37</v>
      </c>
      <c r="W202">
        <v>832.14</v>
      </c>
      <c r="X202">
        <v>22147</v>
      </c>
      <c r="Y202">
        <f>Data[[#This Row],[Unit Price]]-Data[[#This Row],[Discount]]</f>
        <v>22.68</v>
      </c>
      <c r="Z202" t="str">
        <f>_xlfn.IFS(Data[[#This Row],[Region]]="Central","Chris",Data[[#This Row],[Region]]="East","Erin",Data[[#This Row],[Region]]="South","Sam",Data[[#This Row],[Region]]="West","William")</f>
        <v>Chris</v>
      </c>
    </row>
    <row r="203" spans="1:26" x14ac:dyDescent="0.3">
      <c r="A203">
        <v>3385</v>
      </c>
      <c r="B203" t="s">
        <v>557</v>
      </c>
      <c r="C203" t="s">
        <v>49</v>
      </c>
      <c r="D203">
        <v>0.04</v>
      </c>
      <c r="E203">
        <v>2.98</v>
      </c>
      <c r="F203">
        <v>2.0299999999999998</v>
      </c>
      <c r="G203" t="s">
        <v>89</v>
      </c>
      <c r="H203" t="s">
        <v>96</v>
      </c>
      <c r="I203" t="s">
        <v>50</v>
      </c>
      <c r="J203" t="s">
        <v>51</v>
      </c>
      <c r="K203" t="s">
        <v>52</v>
      </c>
      <c r="L203" t="s">
        <v>558</v>
      </c>
      <c r="M203">
        <v>0.56999999999999995</v>
      </c>
      <c r="N203" t="s">
        <v>34</v>
      </c>
      <c r="O203" t="s">
        <v>113</v>
      </c>
      <c r="P203" t="s">
        <v>319</v>
      </c>
      <c r="Q203" t="s">
        <v>559</v>
      </c>
      <c r="R203">
        <v>44512</v>
      </c>
      <c r="S203" s="1">
        <v>42020</v>
      </c>
      <c r="T203" s="1">
        <v>42020</v>
      </c>
      <c r="U203">
        <v>-22.01</v>
      </c>
      <c r="V203">
        <v>5</v>
      </c>
      <c r="W203">
        <v>15.7</v>
      </c>
      <c r="X203">
        <v>88745</v>
      </c>
      <c r="Y203">
        <f>Data[[#This Row],[Unit Price]]-Data[[#This Row],[Discount]]</f>
        <v>2.94</v>
      </c>
      <c r="Z203" t="str">
        <f>_xlfn.IFS(Data[[#This Row],[Region]]="Central","Chris",Data[[#This Row],[Region]]="East","Erin",Data[[#This Row],[Region]]="South","Sam",Data[[#This Row],[Region]]="West","William")</f>
        <v>Erin</v>
      </c>
    </row>
    <row r="204" spans="1:26" x14ac:dyDescent="0.3">
      <c r="A204">
        <v>3385</v>
      </c>
      <c r="B204" t="s">
        <v>557</v>
      </c>
      <c r="C204" t="s">
        <v>49</v>
      </c>
      <c r="D204">
        <v>0.01</v>
      </c>
      <c r="E204">
        <v>125.99</v>
      </c>
      <c r="F204">
        <v>8.99</v>
      </c>
      <c r="G204" t="s">
        <v>40</v>
      </c>
      <c r="H204" t="s">
        <v>96</v>
      </c>
      <c r="I204" t="s">
        <v>42</v>
      </c>
      <c r="J204" t="s">
        <v>137</v>
      </c>
      <c r="K204" t="s">
        <v>75</v>
      </c>
      <c r="L204" t="s">
        <v>355</v>
      </c>
      <c r="M204">
        <v>0.59</v>
      </c>
      <c r="N204" t="s">
        <v>34</v>
      </c>
      <c r="O204" t="s">
        <v>113</v>
      </c>
      <c r="P204" t="s">
        <v>319</v>
      </c>
      <c r="Q204" t="s">
        <v>559</v>
      </c>
      <c r="R204">
        <v>44512</v>
      </c>
      <c r="S204" s="1">
        <v>42020</v>
      </c>
      <c r="T204" s="1">
        <v>42025</v>
      </c>
      <c r="U204">
        <v>426.46032000000002</v>
      </c>
      <c r="V204">
        <v>6</v>
      </c>
      <c r="W204">
        <v>680.65</v>
      </c>
      <c r="X204">
        <v>88745</v>
      </c>
      <c r="Y204">
        <f>Data[[#This Row],[Unit Price]]-Data[[#This Row],[Discount]]</f>
        <v>125.97999999999999</v>
      </c>
      <c r="Z204" t="str">
        <f>_xlfn.IFS(Data[[#This Row],[Region]]="Central","Chris",Data[[#This Row],[Region]]="East","Erin",Data[[#This Row],[Region]]="South","Sam",Data[[#This Row],[Region]]="West","William")</f>
        <v>Erin</v>
      </c>
    </row>
    <row r="205" spans="1:26" x14ac:dyDescent="0.3">
      <c r="A205">
        <v>1697</v>
      </c>
      <c r="B205" t="s">
        <v>560</v>
      </c>
      <c r="C205" t="s">
        <v>118</v>
      </c>
      <c r="D205">
        <v>0</v>
      </c>
      <c r="E205">
        <v>13.43</v>
      </c>
      <c r="F205">
        <v>5.5</v>
      </c>
      <c r="G205" t="s">
        <v>40</v>
      </c>
      <c r="H205" t="s">
        <v>73</v>
      </c>
      <c r="I205" t="s">
        <v>50</v>
      </c>
      <c r="J205" t="s">
        <v>80</v>
      </c>
      <c r="K205" t="s">
        <v>75</v>
      </c>
      <c r="L205" t="s">
        <v>561</v>
      </c>
      <c r="M205">
        <v>0.56999999999999995</v>
      </c>
      <c r="N205" t="s">
        <v>34</v>
      </c>
      <c r="O205" t="s">
        <v>35</v>
      </c>
      <c r="P205" t="s">
        <v>46</v>
      </c>
      <c r="Q205" t="s">
        <v>562</v>
      </c>
      <c r="R205">
        <v>71901</v>
      </c>
      <c r="S205" s="1">
        <v>42020</v>
      </c>
      <c r="T205" s="1">
        <v>42021</v>
      </c>
      <c r="U205">
        <v>-253.77799999999999</v>
      </c>
      <c r="V205">
        <v>9</v>
      </c>
      <c r="W205">
        <v>129.54</v>
      </c>
      <c r="X205">
        <v>86338</v>
      </c>
      <c r="Y205">
        <f>Data[[#This Row],[Unit Price]]-Data[[#This Row],[Discount]]</f>
        <v>13.43</v>
      </c>
      <c r="Z205" t="str">
        <f>_xlfn.IFS(Data[[#This Row],[Region]]="Central","Chris",Data[[#This Row],[Region]]="East","Erin",Data[[#This Row],[Region]]="South","Sam",Data[[#This Row],[Region]]="West","William")</f>
        <v>Sam</v>
      </c>
    </row>
    <row r="206" spans="1:26" x14ac:dyDescent="0.3">
      <c r="A206">
        <v>3133</v>
      </c>
      <c r="B206" t="s">
        <v>563</v>
      </c>
      <c r="C206" t="s">
        <v>118</v>
      </c>
      <c r="D206">
        <v>0.1</v>
      </c>
      <c r="E206">
        <v>5.81</v>
      </c>
      <c r="F206">
        <v>8.49</v>
      </c>
      <c r="G206" t="s">
        <v>40</v>
      </c>
      <c r="H206" t="s">
        <v>96</v>
      </c>
      <c r="I206" t="s">
        <v>50</v>
      </c>
      <c r="J206" t="s">
        <v>74</v>
      </c>
      <c r="K206" t="s">
        <v>75</v>
      </c>
      <c r="L206" t="s">
        <v>332</v>
      </c>
      <c r="M206">
        <v>0.39</v>
      </c>
      <c r="N206" t="s">
        <v>34</v>
      </c>
      <c r="O206" t="s">
        <v>54</v>
      </c>
      <c r="P206" t="s">
        <v>105</v>
      </c>
      <c r="Q206" t="s">
        <v>564</v>
      </c>
      <c r="R206">
        <v>60540</v>
      </c>
      <c r="S206" s="1">
        <v>42020</v>
      </c>
      <c r="T206" s="1">
        <v>42021</v>
      </c>
      <c r="U206">
        <v>-350.43950000000001</v>
      </c>
      <c r="V206">
        <v>12</v>
      </c>
      <c r="W206">
        <v>64.959999999999994</v>
      </c>
      <c r="X206">
        <v>86789</v>
      </c>
      <c r="Y206">
        <f>Data[[#This Row],[Unit Price]]-Data[[#This Row],[Discount]]</f>
        <v>5.71</v>
      </c>
      <c r="Z206" t="str">
        <f>_xlfn.IFS(Data[[#This Row],[Region]]="Central","Chris",Data[[#This Row],[Region]]="East","Erin",Data[[#This Row],[Region]]="South","Sam",Data[[#This Row],[Region]]="West","William")</f>
        <v>Chris</v>
      </c>
    </row>
    <row r="207" spans="1:26" x14ac:dyDescent="0.3">
      <c r="A207">
        <v>3133</v>
      </c>
      <c r="B207" t="s">
        <v>563</v>
      </c>
      <c r="C207" t="s">
        <v>118</v>
      </c>
      <c r="D207">
        <v>0.03</v>
      </c>
      <c r="E207">
        <v>1.81</v>
      </c>
      <c r="F207">
        <v>0.75</v>
      </c>
      <c r="G207" t="s">
        <v>40</v>
      </c>
      <c r="H207" t="s">
        <v>96</v>
      </c>
      <c r="I207" t="s">
        <v>50</v>
      </c>
      <c r="J207" t="s">
        <v>178</v>
      </c>
      <c r="K207" t="s">
        <v>52</v>
      </c>
      <c r="L207" t="s">
        <v>565</v>
      </c>
      <c r="M207">
        <v>0.52</v>
      </c>
      <c r="N207" t="s">
        <v>34</v>
      </c>
      <c r="O207" t="s">
        <v>54</v>
      </c>
      <c r="P207" t="s">
        <v>105</v>
      </c>
      <c r="Q207" t="s">
        <v>564</v>
      </c>
      <c r="R207">
        <v>60540</v>
      </c>
      <c r="S207" s="1">
        <v>42020</v>
      </c>
      <c r="T207" s="1">
        <v>42021</v>
      </c>
      <c r="U207">
        <v>4.2027999999999999</v>
      </c>
      <c r="V207">
        <v>10</v>
      </c>
      <c r="W207">
        <v>19.14</v>
      </c>
      <c r="X207">
        <v>86789</v>
      </c>
      <c r="Y207">
        <f>Data[[#This Row],[Unit Price]]-Data[[#This Row],[Discount]]</f>
        <v>1.78</v>
      </c>
      <c r="Z207" t="str">
        <f>_xlfn.IFS(Data[[#This Row],[Region]]="Central","Chris",Data[[#This Row],[Region]]="East","Erin",Data[[#This Row],[Region]]="South","Sam",Data[[#This Row],[Region]]="West","William")</f>
        <v>Chris</v>
      </c>
    </row>
    <row r="208" spans="1:26" x14ac:dyDescent="0.3">
      <c r="A208">
        <v>3036</v>
      </c>
      <c r="B208" t="s">
        <v>566</v>
      </c>
      <c r="C208" t="s">
        <v>72</v>
      </c>
      <c r="D208">
        <v>0.02</v>
      </c>
      <c r="E208">
        <v>12.99</v>
      </c>
      <c r="F208">
        <v>14.37</v>
      </c>
      <c r="G208" t="s">
        <v>40</v>
      </c>
      <c r="H208" t="s">
        <v>73</v>
      </c>
      <c r="I208" t="s">
        <v>30</v>
      </c>
      <c r="J208" t="s">
        <v>128</v>
      </c>
      <c r="K208" t="s">
        <v>66</v>
      </c>
      <c r="L208" t="s">
        <v>408</v>
      </c>
      <c r="M208">
        <v>0.73</v>
      </c>
      <c r="N208" t="s">
        <v>34</v>
      </c>
      <c r="O208" t="s">
        <v>54</v>
      </c>
      <c r="P208" t="s">
        <v>567</v>
      </c>
      <c r="Q208" t="s">
        <v>568</v>
      </c>
      <c r="R208">
        <v>58554</v>
      </c>
      <c r="S208" s="1">
        <v>42020</v>
      </c>
      <c r="T208" s="1">
        <v>42022</v>
      </c>
      <c r="U208">
        <v>-159.86000000000001</v>
      </c>
      <c r="V208">
        <v>5</v>
      </c>
      <c r="W208">
        <v>67.64</v>
      </c>
      <c r="X208">
        <v>89129</v>
      </c>
      <c r="Y208">
        <f>Data[[#This Row],[Unit Price]]-Data[[#This Row],[Discount]]</f>
        <v>12.97</v>
      </c>
      <c r="Z208" t="str">
        <f>_xlfn.IFS(Data[[#This Row],[Region]]="Central","Chris",Data[[#This Row],[Region]]="East","Erin",Data[[#This Row],[Region]]="South","Sam",Data[[#This Row],[Region]]="West","William")</f>
        <v>Chris</v>
      </c>
    </row>
    <row r="209" spans="1:26" x14ac:dyDescent="0.3">
      <c r="A209">
        <v>3036</v>
      </c>
      <c r="B209" t="s">
        <v>566</v>
      </c>
      <c r="C209" t="s">
        <v>72</v>
      </c>
      <c r="D209">
        <v>0.05</v>
      </c>
      <c r="E209">
        <v>35.44</v>
      </c>
      <c r="F209">
        <v>7.5</v>
      </c>
      <c r="G209" t="s">
        <v>40</v>
      </c>
      <c r="H209" t="s">
        <v>73</v>
      </c>
      <c r="I209" t="s">
        <v>50</v>
      </c>
      <c r="J209" t="s">
        <v>90</v>
      </c>
      <c r="K209" t="s">
        <v>75</v>
      </c>
      <c r="L209" t="s">
        <v>569</v>
      </c>
      <c r="M209">
        <v>0.38</v>
      </c>
      <c r="N209" t="s">
        <v>34</v>
      </c>
      <c r="O209" t="s">
        <v>54</v>
      </c>
      <c r="P209" t="s">
        <v>567</v>
      </c>
      <c r="Q209" t="s">
        <v>568</v>
      </c>
      <c r="R209">
        <v>58554</v>
      </c>
      <c r="S209" s="1">
        <v>42020</v>
      </c>
      <c r="T209" s="1">
        <v>42022</v>
      </c>
      <c r="U209">
        <v>165.88980000000001</v>
      </c>
      <c r="V209">
        <v>7</v>
      </c>
      <c r="W209">
        <v>240.42</v>
      </c>
      <c r="X209">
        <v>89129</v>
      </c>
      <c r="Y209">
        <f>Data[[#This Row],[Unit Price]]-Data[[#This Row],[Discount]]</f>
        <v>35.39</v>
      </c>
      <c r="Z209" t="str">
        <f>_xlfn.IFS(Data[[#This Row],[Region]]="Central","Chris",Data[[#This Row],[Region]]="East","Erin",Data[[#This Row],[Region]]="South","Sam",Data[[#This Row],[Region]]="West","William")</f>
        <v>Chris</v>
      </c>
    </row>
    <row r="210" spans="1:26" x14ac:dyDescent="0.3">
      <c r="A210">
        <v>3036</v>
      </c>
      <c r="B210" t="s">
        <v>566</v>
      </c>
      <c r="C210" t="s">
        <v>72</v>
      </c>
      <c r="D210">
        <v>0.02</v>
      </c>
      <c r="E210">
        <v>12.98</v>
      </c>
      <c r="F210">
        <v>3.14</v>
      </c>
      <c r="G210" t="s">
        <v>40</v>
      </c>
      <c r="H210" t="s">
        <v>73</v>
      </c>
      <c r="I210" t="s">
        <v>50</v>
      </c>
      <c r="J210" t="s">
        <v>570</v>
      </c>
      <c r="K210" t="s">
        <v>44</v>
      </c>
      <c r="L210" t="s">
        <v>571</v>
      </c>
      <c r="M210">
        <v>0.6</v>
      </c>
      <c r="N210" t="s">
        <v>34</v>
      </c>
      <c r="O210" t="s">
        <v>54</v>
      </c>
      <c r="P210" t="s">
        <v>567</v>
      </c>
      <c r="Q210" t="s">
        <v>568</v>
      </c>
      <c r="R210">
        <v>58554</v>
      </c>
      <c r="S210" s="1">
        <v>42020</v>
      </c>
      <c r="T210" s="1">
        <v>42023</v>
      </c>
      <c r="U210">
        <v>75.010000000000005</v>
      </c>
      <c r="V210">
        <v>14</v>
      </c>
      <c r="W210">
        <v>184.4</v>
      </c>
      <c r="X210">
        <v>89129</v>
      </c>
      <c r="Y210">
        <f>Data[[#This Row],[Unit Price]]-Data[[#This Row],[Discount]]</f>
        <v>12.96</v>
      </c>
      <c r="Z210" t="str">
        <f>_xlfn.IFS(Data[[#This Row],[Region]]="Central","Chris",Data[[#This Row],[Region]]="East","Erin",Data[[#This Row],[Region]]="South","Sam",Data[[#This Row],[Region]]="West","William")</f>
        <v>Chris</v>
      </c>
    </row>
    <row r="211" spans="1:26" x14ac:dyDescent="0.3">
      <c r="A211">
        <v>592</v>
      </c>
      <c r="B211" t="s">
        <v>572</v>
      </c>
      <c r="C211" t="s">
        <v>27</v>
      </c>
      <c r="D211">
        <v>0.08</v>
      </c>
      <c r="E211">
        <v>30.53</v>
      </c>
      <c r="F211">
        <v>19.989999999999998</v>
      </c>
      <c r="G211" t="s">
        <v>40</v>
      </c>
      <c r="H211" t="s">
        <v>29</v>
      </c>
      <c r="I211" t="s">
        <v>50</v>
      </c>
      <c r="J211" t="s">
        <v>154</v>
      </c>
      <c r="K211" t="s">
        <v>75</v>
      </c>
      <c r="L211" t="s">
        <v>573</v>
      </c>
      <c r="M211">
        <v>0.39</v>
      </c>
      <c r="N211" t="s">
        <v>34</v>
      </c>
      <c r="O211" t="s">
        <v>54</v>
      </c>
      <c r="P211" t="s">
        <v>105</v>
      </c>
      <c r="Q211" t="s">
        <v>574</v>
      </c>
      <c r="R211">
        <v>60091</v>
      </c>
      <c r="S211" s="1">
        <v>42021</v>
      </c>
      <c r="T211" s="1">
        <v>42021</v>
      </c>
      <c r="U211">
        <v>-239.8656</v>
      </c>
      <c r="V211">
        <v>10</v>
      </c>
      <c r="W211">
        <v>285.87</v>
      </c>
      <c r="X211">
        <v>86307</v>
      </c>
      <c r="Y211">
        <f>Data[[#This Row],[Unit Price]]-Data[[#This Row],[Discount]]</f>
        <v>30.450000000000003</v>
      </c>
      <c r="Z211" t="str">
        <f>_xlfn.IFS(Data[[#This Row],[Region]]="Central","Chris",Data[[#This Row],[Region]]="East","Erin",Data[[#This Row],[Region]]="South","Sam",Data[[#This Row],[Region]]="West","William")</f>
        <v>Chris</v>
      </c>
    </row>
    <row r="212" spans="1:26" x14ac:dyDescent="0.3">
      <c r="A212">
        <v>593</v>
      </c>
      <c r="B212" t="s">
        <v>575</v>
      </c>
      <c r="C212" t="s">
        <v>27</v>
      </c>
      <c r="D212">
        <v>0.01</v>
      </c>
      <c r="E212">
        <v>1.68</v>
      </c>
      <c r="F212">
        <v>1.57</v>
      </c>
      <c r="G212" t="s">
        <v>40</v>
      </c>
      <c r="H212" t="s">
        <v>29</v>
      </c>
      <c r="I212" t="s">
        <v>50</v>
      </c>
      <c r="J212" t="s">
        <v>51</v>
      </c>
      <c r="K212" t="s">
        <v>52</v>
      </c>
      <c r="L212" t="s">
        <v>576</v>
      </c>
      <c r="M212">
        <v>0.59</v>
      </c>
      <c r="N212" t="s">
        <v>34</v>
      </c>
      <c r="O212" t="s">
        <v>54</v>
      </c>
      <c r="P212" t="s">
        <v>105</v>
      </c>
      <c r="Q212" t="s">
        <v>577</v>
      </c>
      <c r="R212">
        <v>60517</v>
      </c>
      <c r="S212" s="1">
        <v>42021</v>
      </c>
      <c r="T212" s="1">
        <v>42023</v>
      </c>
      <c r="U212">
        <v>-53.444000000000003</v>
      </c>
      <c r="V212">
        <v>12</v>
      </c>
      <c r="W212">
        <v>20.37</v>
      </c>
      <c r="X212">
        <v>86307</v>
      </c>
      <c r="Y212">
        <f>Data[[#This Row],[Unit Price]]-Data[[#This Row],[Discount]]</f>
        <v>1.67</v>
      </c>
      <c r="Z212" t="str">
        <f>_xlfn.IFS(Data[[#This Row],[Region]]="Central","Chris",Data[[#This Row],[Region]]="East","Erin",Data[[#This Row],[Region]]="South","Sam",Data[[#This Row],[Region]]="West","William")</f>
        <v>Chris</v>
      </c>
    </row>
    <row r="213" spans="1:26" x14ac:dyDescent="0.3">
      <c r="A213">
        <v>1531</v>
      </c>
      <c r="B213" t="s">
        <v>578</v>
      </c>
      <c r="C213" t="s">
        <v>27</v>
      </c>
      <c r="D213">
        <v>7.0000000000000007E-2</v>
      </c>
      <c r="E213">
        <v>4.91</v>
      </c>
      <c r="F213">
        <v>0.5</v>
      </c>
      <c r="G213" t="s">
        <v>40</v>
      </c>
      <c r="H213" t="s">
        <v>41</v>
      </c>
      <c r="I213" t="s">
        <v>50</v>
      </c>
      <c r="J213" t="s">
        <v>154</v>
      </c>
      <c r="K213" t="s">
        <v>75</v>
      </c>
      <c r="L213" t="s">
        <v>579</v>
      </c>
      <c r="M213">
        <v>0.36</v>
      </c>
      <c r="N213" t="s">
        <v>34</v>
      </c>
      <c r="O213" t="s">
        <v>35</v>
      </c>
      <c r="P213" t="s">
        <v>125</v>
      </c>
      <c r="Q213" t="s">
        <v>580</v>
      </c>
      <c r="R213">
        <v>32137</v>
      </c>
      <c r="S213" s="1">
        <v>42021</v>
      </c>
      <c r="T213" s="1">
        <v>42022</v>
      </c>
      <c r="U213">
        <v>-157.696</v>
      </c>
      <c r="V213">
        <v>6</v>
      </c>
      <c r="W213">
        <v>28.22</v>
      </c>
      <c r="X213">
        <v>88852</v>
      </c>
      <c r="Y213">
        <f>Data[[#This Row],[Unit Price]]-Data[[#This Row],[Discount]]</f>
        <v>4.84</v>
      </c>
      <c r="Z213" t="str">
        <f>_xlfn.IFS(Data[[#This Row],[Region]]="Central","Chris",Data[[#This Row],[Region]]="East","Erin",Data[[#This Row],[Region]]="South","Sam",Data[[#This Row],[Region]]="West","William")</f>
        <v>Sam</v>
      </c>
    </row>
    <row r="214" spans="1:26" x14ac:dyDescent="0.3">
      <c r="A214">
        <v>210</v>
      </c>
      <c r="B214" t="s">
        <v>581</v>
      </c>
      <c r="C214" t="s">
        <v>49</v>
      </c>
      <c r="D214">
        <v>0.05</v>
      </c>
      <c r="E214">
        <v>1.86</v>
      </c>
      <c r="F214">
        <v>2.58</v>
      </c>
      <c r="G214" t="s">
        <v>40</v>
      </c>
      <c r="H214" t="s">
        <v>73</v>
      </c>
      <c r="I214" t="s">
        <v>50</v>
      </c>
      <c r="J214" t="s">
        <v>178</v>
      </c>
      <c r="K214" t="s">
        <v>52</v>
      </c>
      <c r="L214" t="s">
        <v>582</v>
      </c>
      <c r="M214">
        <v>0.82</v>
      </c>
      <c r="N214" t="s">
        <v>34</v>
      </c>
      <c r="O214" t="s">
        <v>113</v>
      </c>
      <c r="P214" t="s">
        <v>114</v>
      </c>
      <c r="Q214" t="s">
        <v>583</v>
      </c>
      <c r="R214">
        <v>12180</v>
      </c>
      <c r="S214" s="1">
        <v>42021</v>
      </c>
      <c r="T214" s="1">
        <v>42025</v>
      </c>
      <c r="U214">
        <v>-66.62</v>
      </c>
      <c r="V214">
        <v>9</v>
      </c>
      <c r="W214">
        <v>17.61</v>
      </c>
      <c r="X214">
        <v>85965</v>
      </c>
      <c r="Y214">
        <f>Data[[#This Row],[Unit Price]]-Data[[#This Row],[Discount]]</f>
        <v>1.81</v>
      </c>
      <c r="Z214" t="str">
        <f>_xlfn.IFS(Data[[#This Row],[Region]]="Central","Chris",Data[[#This Row],[Region]]="East","Erin",Data[[#This Row],[Region]]="South","Sam",Data[[#This Row],[Region]]="West","William")</f>
        <v>Erin</v>
      </c>
    </row>
    <row r="215" spans="1:26" x14ac:dyDescent="0.3">
      <c r="A215">
        <v>366</v>
      </c>
      <c r="B215" t="s">
        <v>584</v>
      </c>
      <c r="C215" t="s">
        <v>118</v>
      </c>
      <c r="D215">
        <v>0.05</v>
      </c>
      <c r="E215">
        <v>328.14</v>
      </c>
      <c r="F215">
        <v>91.05</v>
      </c>
      <c r="G215" t="s">
        <v>28</v>
      </c>
      <c r="H215" t="s">
        <v>29</v>
      </c>
      <c r="I215" t="s">
        <v>50</v>
      </c>
      <c r="J215" t="s">
        <v>97</v>
      </c>
      <c r="K215" t="s">
        <v>59</v>
      </c>
      <c r="L215" t="s">
        <v>585</v>
      </c>
      <c r="M215">
        <v>0.56999999999999995</v>
      </c>
      <c r="N215" t="s">
        <v>34</v>
      </c>
      <c r="O215" t="s">
        <v>113</v>
      </c>
      <c r="P215" t="s">
        <v>586</v>
      </c>
      <c r="Q215" t="s">
        <v>587</v>
      </c>
      <c r="R215">
        <v>2910</v>
      </c>
      <c r="S215" s="1">
        <v>42021</v>
      </c>
      <c r="T215" s="1">
        <v>42023</v>
      </c>
      <c r="U215">
        <v>411.5172</v>
      </c>
      <c r="V215">
        <v>6</v>
      </c>
      <c r="W215">
        <v>1967.98</v>
      </c>
      <c r="X215">
        <v>87347</v>
      </c>
      <c r="Y215">
        <f>Data[[#This Row],[Unit Price]]-Data[[#This Row],[Discount]]</f>
        <v>328.09</v>
      </c>
      <c r="Z215" t="str">
        <f>_xlfn.IFS(Data[[#This Row],[Region]]="Central","Chris",Data[[#This Row],[Region]]="East","Erin",Data[[#This Row],[Region]]="South","Sam",Data[[#This Row],[Region]]="West","William")</f>
        <v>Erin</v>
      </c>
    </row>
    <row r="216" spans="1:26" x14ac:dyDescent="0.3">
      <c r="A216">
        <v>744</v>
      </c>
      <c r="B216" t="s">
        <v>588</v>
      </c>
      <c r="C216" t="s">
        <v>118</v>
      </c>
      <c r="D216">
        <v>0.03</v>
      </c>
      <c r="E216">
        <v>119.99</v>
      </c>
      <c r="F216">
        <v>56.14</v>
      </c>
      <c r="G216" t="s">
        <v>28</v>
      </c>
      <c r="H216" t="s">
        <v>41</v>
      </c>
      <c r="I216" t="s">
        <v>42</v>
      </c>
      <c r="J216" t="s">
        <v>58</v>
      </c>
      <c r="K216" t="s">
        <v>32</v>
      </c>
      <c r="L216" t="s">
        <v>589</v>
      </c>
      <c r="M216">
        <v>0.39</v>
      </c>
      <c r="N216" t="s">
        <v>34</v>
      </c>
      <c r="O216" t="s">
        <v>61</v>
      </c>
      <c r="P216" t="s">
        <v>590</v>
      </c>
      <c r="Q216" t="s">
        <v>591</v>
      </c>
      <c r="R216">
        <v>85737</v>
      </c>
      <c r="S216" s="1">
        <v>42021</v>
      </c>
      <c r="T216" s="1">
        <v>42023</v>
      </c>
      <c r="U216">
        <v>1400.1</v>
      </c>
      <c r="V216">
        <v>13</v>
      </c>
      <c r="W216">
        <v>1545.58</v>
      </c>
      <c r="X216">
        <v>87726</v>
      </c>
      <c r="Y216">
        <f>Data[[#This Row],[Unit Price]]-Data[[#This Row],[Discount]]</f>
        <v>119.96</v>
      </c>
      <c r="Z216" t="str">
        <f>_xlfn.IFS(Data[[#This Row],[Region]]="Central","Chris",Data[[#This Row],[Region]]="East","Erin",Data[[#This Row],[Region]]="South","Sam",Data[[#This Row],[Region]]="West","William")</f>
        <v>William</v>
      </c>
    </row>
    <row r="217" spans="1:26" x14ac:dyDescent="0.3">
      <c r="A217">
        <v>745</v>
      </c>
      <c r="B217" t="s">
        <v>592</v>
      </c>
      <c r="C217" t="s">
        <v>118</v>
      </c>
      <c r="D217">
        <v>0.05</v>
      </c>
      <c r="E217">
        <v>115.79</v>
      </c>
      <c r="F217">
        <v>1.99</v>
      </c>
      <c r="G217" t="s">
        <v>40</v>
      </c>
      <c r="H217" t="s">
        <v>41</v>
      </c>
      <c r="I217" t="s">
        <v>42</v>
      </c>
      <c r="J217" t="s">
        <v>43</v>
      </c>
      <c r="K217" t="s">
        <v>44</v>
      </c>
      <c r="L217" t="s">
        <v>593</v>
      </c>
      <c r="M217">
        <v>0.49</v>
      </c>
      <c r="N217" t="s">
        <v>34</v>
      </c>
      <c r="O217" t="s">
        <v>61</v>
      </c>
      <c r="P217" t="s">
        <v>590</v>
      </c>
      <c r="Q217" t="s">
        <v>594</v>
      </c>
      <c r="R217">
        <v>85345</v>
      </c>
      <c r="S217" s="1">
        <v>42021</v>
      </c>
      <c r="T217" s="1">
        <v>42023</v>
      </c>
      <c r="U217">
        <v>67.599999999999994</v>
      </c>
      <c r="V217">
        <v>3</v>
      </c>
      <c r="W217">
        <v>353.1</v>
      </c>
      <c r="X217">
        <v>87726</v>
      </c>
      <c r="Y217">
        <f>Data[[#This Row],[Unit Price]]-Data[[#This Row],[Discount]]</f>
        <v>115.74000000000001</v>
      </c>
      <c r="Z217" t="str">
        <f>_xlfn.IFS(Data[[#This Row],[Region]]="Central","Chris",Data[[#This Row],[Region]]="East","Erin",Data[[#This Row],[Region]]="South","Sam",Data[[#This Row],[Region]]="West","William")</f>
        <v>William</v>
      </c>
    </row>
    <row r="218" spans="1:26" x14ac:dyDescent="0.3">
      <c r="A218">
        <v>1702</v>
      </c>
      <c r="B218" t="s">
        <v>595</v>
      </c>
      <c r="C218" t="s">
        <v>118</v>
      </c>
      <c r="D218">
        <v>0.05</v>
      </c>
      <c r="E218">
        <v>14.81</v>
      </c>
      <c r="F218">
        <v>13.32</v>
      </c>
      <c r="G218" t="s">
        <v>40</v>
      </c>
      <c r="H218" t="s">
        <v>73</v>
      </c>
      <c r="I218" t="s">
        <v>50</v>
      </c>
      <c r="J218" t="s">
        <v>97</v>
      </c>
      <c r="K218" t="s">
        <v>75</v>
      </c>
      <c r="L218" t="s">
        <v>596</v>
      </c>
      <c r="M218">
        <v>0.43</v>
      </c>
      <c r="N218" t="s">
        <v>34</v>
      </c>
      <c r="O218" t="s">
        <v>35</v>
      </c>
      <c r="P218" t="s">
        <v>36</v>
      </c>
      <c r="Q218" t="s">
        <v>597</v>
      </c>
      <c r="R218">
        <v>39301</v>
      </c>
      <c r="S218" s="1">
        <v>42021</v>
      </c>
      <c r="T218" s="1">
        <v>42024</v>
      </c>
      <c r="U218">
        <v>-220.05199999999999</v>
      </c>
      <c r="V218">
        <v>3</v>
      </c>
      <c r="W218">
        <v>45.28</v>
      </c>
      <c r="X218">
        <v>90473</v>
      </c>
      <c r="Y218">
        <f>Data[[#This Row],[Unit Price]]-Data[[#This Row],[Discount]]</f>
        <v>14.76</v>
      </c>
      <c r="Z218" t="str">
        <f>_xlfn.IFS(Data[[#This Row],[Region]]="Central","Chris",Data[[#This Row],[Region]]="East","Erin",Data[[#This Row],[Region]]="South","Sam",Data[[#This Row],[Region]]="West","William")</f>
        <v>Sam</v>
      </c>
    </row>
    <row r="219" spans="1:26" x14ac:dyDescent="0.3">
      <c r="A219">
        <v>1702</v>
      </c>
      <c r="B219" t="s">
        <v>595</v>
      </c>
      <c r="C219" t="s">
        <v>118</v>
      </c>
      <c r="D219">
        <v>0.05</v>
      </c>
      <c r="E219">
        <v>4.2</v>
      </c>
      <c r="F219">
        <v>2.2599999999999998</v>
      </c>
      <c r="G219" t="s">
        <v>89</v>
      </c>
      <c r="H219" t="s">
        <v>73</v>
      </c>
      <c r="I219" t="s">
        <v>50</v>
      </c>
      <c r="J219" t="s">
        <v>90</v>
      </c>
      <c r="K219" t="s">
        <v>52</v>
      </c>
      <c r="L219" t="s">
        <v>598</v>
      </c>
      <c r="M219">
        <v>0.36</v>
      </c>
      <c r="N219" t="s">
        <v>34</v>
      </c>
      <c r="O219" t="s">
        <v>35</v>
      </c>
      <c r="P219" t="s">
        <v>36</v>
      </c>
      <c r="Q219" t="s">
        <v>597</v>
      </c>
      <c r="R219">
        <v>39301</v>
      </c>
      <c r="S219" s="1">
        <v>42021</v>
      </c>
      <c r="T219" s="1">
        <v>42023</v>
      </c>
      <c r="U219">
        <v>20.393370000000001</v>
      </c>
      <c r="V219">
        <v>3</v>
      </c>
      <c r="W219">
        <v>13.57</v>
      </c>
      <c r="X219">
        <v>90473</v>
      </c>
      <c r="Y219">
        <f>Data[[#This Row],[Unit Price]]-Data[[#This Row],[Discount]]</f>
        <v>4.1500000000000004</v>
      </c>
      <c r="Z219" t="str">
        <f>_xlfn.IFS(Data[[#This Row],[Region]]="Central","Chris",Data[[#This Row],[Region]]="East","Erin",Data[[#This Row],[Region]]="South","Sam",Data[[#This Row],[Region]]="West","William")</f>
        <v>Sam</v>
      </c>
    </row>
    <row r="220" spans="1:26" x14ac:dyDescent="0.3">
      <c r="A220">
        <v>1708</v>
      </c>
      <c r="B220" t="s">
        <v>599</v>
      </c>
      <c r="C220" t="s">
        <v>118</v>
      </c>
      <c r="D220">
        <v>0.05</v>
      </c>
      <c r="E220">
        <v>5.68</v>
      </c>
      <c r="F220">
        <v>1.39</v>
      </c>
      <c r="G220" t="s">
        <v>40</v>
      </c>
      <c r="H220" t="s">
        <v>29</v>
      </c>
      <c r="I220" t="s">
        <v>50</v>
      </c>
      <c r="J220" t="s">
        <v>347</v>
      </c>
      <c r="K220" t="s">
        <v>75</v>
      </c>
      <c r="L220" t="s">
        <v>600</v>
      </c>
      <c r="M220">
        <v>0.38</v>
      </c>
      <c r="N220" t="s">
        <v>34</v>
      </c>
      <c r="O220" t="s">
        <v>113</v>
      </c>
      <c r="P220" t="s">
        <v>319</v>
      </c>
      <c r="Q220" t="s">
        <v>601</v>
      </c>
      <c r="R220">
        <v>44118</v>
      </c>
      <c r="S220" s="1">
        <v>42021</v>
      </c>
      <c r="T220" s="1">
        <v>42022</v>
      </c>
      <c r="U220">
        <v>38.281199999999998</v>
      </c>
      <c r="V220">
        <v>10</v>
      </c>
      <c r="W220">
        <v>55.48</v>
      </c>
      <c r="X220">
        <v>88781</v>
      </c>
      <c r="Y220">
        <f>Data[[#This Row],[Unit Price]]-Data[[#This Row],[Discount]]</f>
        <v>5.63</v>
      </c>
      <c r="Z220" t="str">
        <f>_xlfn.IFS(Data[[#This Row],[Region]]="Central","Chris",Data[[#This Row],[Region]]="East","Erin",Data[[#This Row],[Region]]="South","Sam",Data[[#This Row],[Region]]="West","William")</f>
        <v>Erin</v>
      </c>
    </row>
    <row r="221" spans="1:26" x14ac:dyDescent="0.3">
      <c r="A221">
        <v>1719</v>
      </c>
      <c r="B221" t="s">
        <v>602</v>
      </c>
      <c r="C221" t="s">
        <v>118</v>
      </c>
      <c r="D221">
        <v>0.06</v>
      </c>
      <c r="E221">
        <v>16.48</v>
      </c>
      <c r="F221">
        <v>1.99</v>
      </c>
      <c r="G221" t="s">
        <v>40</v>
      </c>
      <c r="H221" t="s">
        <v>96</v>
      </c>
      <c r="I221" t="s">
        <v>42</v>
      </c>
      <c r="J221" t="s">
        <v>43</v>
      </c>
      <c r="K221" t="s">
        <v>44</v>
      </c>
      <c r="L221" t="s">
        <v>603</v>
      </c>
      <c r="M221">
        <v>0.42</v>
      </c>
      <c r="N221" t="s">
        <v>34</v>
      </c>
      <c r="O221" t="s">
        <v>35</v>
      </c>
      <c r="P221" t="s">
        <v>166</v>
      </c>
      <c r="Q221" t="s">
        <v>604</v>
      </c>
      <c r="R221">
        <v>35473</v>
      </c>
      <c r="S221" s="1">
        <v>42021</v>
      </c>
      <c r="T221" s="1">
        <v>42023</v>
      </c>
      <c r="U221">
        <v>-144.59200000000001</v>
      </c>
      <c r="V221">
        <v>8</v>
      </c>
      <c r="W221">
        <v>128.13</v>
      </c>
      <c r="X221">
        <v>90786</v>
      </c>
      <c r="Y221">
        <f>Data[[#This Row],[Unit Price]]-Data[[#This Row],[Discount]]</f>
        <v>16.420000000000002</v>
      </c>
      <c r="Z221" t="str">
        <f>_xlfn.IFS(Data[[#This Row],[Region]]="Central","Chris",Data[[#This Row],[Region]]="East","Erin",Data[[#This Row],[Region]]="South","Sam",Data[[#This Row],[Region]]="West","William")</f>
        <v>Sam</v>
      </c>
    </row>
    <row r="222" spans="1:26" x14ac:dyDescent="0.3">
      <c r="A222">
        <v>1873</v>
      </c>
      <c r="B222" t="s">
        <v>605</v>
      </c>
      <c r="C222" t="s">
        <v>118</v>
      </c>
      <c r="D222">
        <v>0.03</v>
      </c>
      <c r="E222">
        <v>90.48</v>
      </c>
      <c r="F222">
        <v>19.989999999999998</v>
      </c>
      <c r="G222" t="s">
        <v>40</v>
      </c>
      <c r="H222" t="s">
        <v>96</v>
      </c>
      <c r="I222" t="s">
        <v>50</v>
      </c>
      <c r="J222" t="s">
        <v>347</v>
      </c>
      <c r="K222" t="s">
        <v>75</v>
      </c>
      <c r="L222" t="s">
        <v>504</v>
      </c>
      <c r="M222">
        <v>0.4</v>
      </c>
      <c r="N222" t="s">
        <v>34</v>
      </c>
      <c r="O222" t="s">
        <v>35</v>
      </c>
      <c r="P222" t="s">
        <v>125</v>
      </c>
      <c r="Q222" t="s">
        <v>606</v>
      </c>
      <c r="R222">
        <v>33403</v>
      </c>
      <c r="S222" s="1">
        <v>42021</v>
      </c>
      <c r="T222" s="1">
        <v>42023</v>
      </c>
      <c r="U222">
        <v>15.353999999999999</v>
      </c>
      <c r="V222">
        <v>1</v>
      </c>
      <c r="W222">
        <v>99.69</v>
      </c>
      <c r="X222">
        <v>90099</v>
      </c>
      <c r="Y222">
        <f>Data[[#This Row],[Unit Price]]-Data[[#This Row],[Discount]]</f>
        <v>90.45</v>
      </c>
      <c r="Z222" t="str">
        <f>_xlfn.IFS(Data[[#This Row],[Region]]="Central","Chris",Data[[#This Row],[Region]]="East","Erin",Data[[#This Row],[Region]]="South","Sam",Data[[#This Row],[Region]]="West","William")</f>
        <v>Sam</v>
      </c>
    </row>
    <row r="223" spans="1:26" x14ac:dyDescent="0.3">
      <c r="A223">
        <v>1873</v>
      </c>
      <c r="B223" t="s">
        <v>605</v>
      </c>
      <c r="C223" t="s">
        <v>118</v>
      </c>
      <c r="D223">
        <v>0.06</v>
      </c>
      <c r="E223">
        <v>22.84</v>
      </c>
      <c r="F223">
        <v>8.18</v>
      </c>
      <c r="G223" t="s">
        <v>40</v>
      </c>
      <c r="H223" t="s">
        <v>96</v>
      </c>
      <c r="I223" t="s">
        <v>50</v>
      </c>
      <c r="J223" t="s">
        <v>90</v>
      </c>
      <c r="K223" t="s">
        <v>75</v>
      </c>
      <c r="L223" t="s">
        <v>607</v>
      </c>
      <c r="M223">
        <v>0.39</v>
      </c>
      <c r="N223" t="s">
        <v>34</v>
      </c>
      <c r="O223" t="s">
        <v>35</v>
      </c>
      <c r="P223" t="s">
        <v>125</v>
      </c>
      <c r="Q223" t="s">
        <v>606</v>
      </c>
      <c r="R223">
        <v>33403</v>
      </c>
      <c r="S223" s="1">
        <v>42021</v>
      </c>
      <c r="T223" s="1">
        <v>42021</v>
      </c>
      <c r="U223">
        <v>-357.92399999999998</v>
      </c>
      <c r="V223">
        <v>7</v>
      </c>
      <c r="W223">
        <v>152.49</v>
      </c>
      <c r="X223">
        <v>90099</v>
      </c>
      <c r="Y223">
        <f>Data[[#This Row],[Unit Price]]-Data[[#This Row],[Discount]]</f>
        <v>22.78</v>
      </c>
      <c r="Z223" t="str">
        <f>_xlfn.IFS(Data[[#This Row],[Region]]="Central","Chris",Data[[#This Row],[Region]]="East","Erin",Data[[#This Row],[Region]]="South","Sam",Data[[#This Row],[Region]]="West","William")</f>
        <v>Sam</v>
      </c>
    </row>
    <row r="224" spans="1:26" x14ac:dyDescent="0.3">
      <c r="A224">
        <v>2579</v>
      </c>
      <c r="B224" t="s">
        <v>164</v>
      </c>
      <c r="C224" t="s">
        <v>118</v>
      </c>
      <c r="D224">
        <v>7.0000000000000007E-2</v>
      </c>
      <c r="E224">
        <v>1.76</v>
      </c>
      <c r="F224">
        <v>4.8600000000000003</v>
      </c>
      <c r="G224" t="s">
        <v>40</v>
      </c>
      <c r="H224" t="s">
        <v>73</v>
      </c>
      <c r="I224" t="s">
        <v>30</v>
      </c>
      <c r="J224" t="s">
        <v>128</v>
      </c>
      <c r="K224" t="s">
        <v>75</v>
      </c>
      <c r="L224" t="s">
        <v>608</v>
      </c>
      <c r="M224">
        <v>0.41</v>
      </c>
      <c r="N224" t="s">
        <v>34</v>
      </c>
      <c r="O224" t="s">
        <v>35</v>
      </c>
      <c r="P224" t="s">
        <v>166</v>
      </c>
      <c r="Q224" t="s">
        <v>167</v>
      </c>
      <c r="R224">
        <v>36869</v>
      </c>
      <c r="S224" s="1">
        <v>42021</v>
      </c>
      <c r="T224" s="1">
        <v>42021</v>
      </c>
      <c r="U224">
        <v>0.58799999999999997</v>
      </c>
      <c r="V224">
        <v>15</v>
      </c>
      <c r="W224">
        <v>26.01</v>
      </c>
      <c r="X224">
        <v>88297</v>
      </c>
      <c r="Y224">
        <f>Data[[#This Row],[Unit Price]]-Data[[#This Row],[Discount]]</f>
        <v>1.69</v>
      </c>
      <c r="Z224" t="str">
        <f>_xlfn.IFS(Data[[#This Row],[Region]]="Central","Chris",Data[[#This Row],[Region]]="East","Erin",Data[[#This Row],[Region]]="South","Sam",Data[[#This Row],[Region]]="West","William")</f>
        <v>Sam</v>
      </c>
    </row>
    <row r="225" spans="1:26" x14ac:dyDescent="0.3">
      <c r="A225">
        <v>2618</v>
      </c>
      <c r="B225" t="s">
        <v>609</v>
      </c>
      <c r="C225" t="s">
        <v>118</v>
      </c>
      <c r="D225">
        <v>0.1</v>
      </c>
      <c r="E225">
        <v>7.64</v>
      </c>
      <c r="F225">
        <v>1.39</v>
      </c>
      <c r="G225" t="s">
        <v>40</v>
      </c>
      <c r="H225" t="s">
        <v>96</v>
      </c>
      <c r="I225" t="s">
        <v>50</v>
      </c>
      <c r="J225" t="s">
        <v>347</v>
      </c>
      <c r="K225" t="s">
        <v>75</v>
      </c>
      <c r="L225" t="s">
        <v>610</v>
      </c>
      <c r="M225">
        <v>0.36</v>
      </c>
      <c r="N225" t="s">
        <v>34</v>
      </c>
      <c r="O225" t="s">
        <v>113</v>
      </c>
      <c r="P225" t="s">
        <v>114</v>
      </c>
      <c r="Q225" t="s">
        <v>115</v>
      </c>
      <c r="R225">
        <v>10004</v>
      </c>
      <c r="S225" s="1">
        <v>42021</v>
      </c>
      <c r="T225" s="1">
        <v>42023</v>
      </c>
      <c r="U225">
        <v>16.12</v>
      </c>
      <c r="V225">
        <v>18</v>
      </c>
      <c r="W225">
        <v>130.11000000000001</v>
      </c>
      <c r="X225">
        <v>46884</v>
      </c>
      <c r="Y225">
        <f>Data[[#This Row],[Unit Price]]-Data[[#This Row],[Discount]]</f>
        <v>7.54</v>
      </c>
      <c r="Z225" t="str">
        <f>_xlfn.IFS(Data[[#This Row],[Region]]="Central","Chris",Data[[#This Row],[Region]]="East","Erin",Data[[#This Row],[Region]]="South","Sam",Data[[#This Row],[Region]]="West","William")</f>
        <v>Erin</v>
      </c>
    </row>
    <row r="226" spans="1:26" x14ac:dyDescent="0.3">
      <c r="A226">
        <v>2618</v>
      </c>
      <c r="B226" t="s">
        <v>609</v>
      </c>
      <c r="C226" t="s">
        <v>118</v>
      </c>
      <c r="D226">
        <v>0</v>
      </c>
      <c r="E226">
        <v>125.99</v>
      </c>
      <c r="F226">
        <v>2.5</v>
      </c>
      <c r="G226" t="s">
        <v>40</v>
      </c>
      <c r="H226" t="s">
        <v>96</v>
      </c>
      <c r="I226" t="s">
        <v>42</v>
      </c>
      <c r="J226" t="s">
        <v>137</v>
      </c>
      <c r="K226" t="s">
        <v>75</v>
      </c>
      <c r="L226" t="s">
        <v>611</v>
      </c>
      <c r="M226">
        <v>0.59</v>
      </c>
      <c r="N226" t="s">
        <v>34</v>
      </c>
      <c r="O226" t="s">
        <v>113</v>
      </c>
      <c r="P226" t="s">
        <v>114</v>
      </c>
      <c r="Q226" t="s">
        <v>115</v>
      </c>
      <c r="R226">
        <v>10004</v>
      </c>
      <c r="S226" s="1">
        <v>42021</v>
      </c>
      <c r="T226" s="1">
        <v>42023</v>
      </c>
      <c r="U226">
        <v>-815.9008</v>
      </c>
      <c r="V226">
        <v>3</v>
      </c>
      <c r="W226">
        <v>337.34</v>
      </c>
      <c r="X226">
        <v>46884</v>
      </c>
      <c r="Y226">
        <f>Data[[#This Row],[Unit Price]]-Data[[#This Row],[Discount]]</f>
        <v>125.99</v>
      </c>
      <c r="Z226" t="str">
        <f>_xlfn.IFS(Data[[#This Row],[Region]]="Central","Chris",Data[[#This Row],[Region]]="East","Erin",Data[[#This Row],[Region]]="South","Sam",Data[[#This Row],[Region]]="West","William")</f>
        <v>Erin</v>
      </c>
    </row>
    <row r="227" spans="1:26" x14ac:dyDescent="0.3">
      <c r="A227">
        <v>2618</v>
      </c>
      <c r="B227" t="s">
        <v>609</v>
      </c>
      <c r="C227" t="s">
        <v>118</v>
      </c>
      <c r="D227">
        <v>0.1</v>
      </c>
      <c r="E227">
        <v>11.55</v>
      </c>
      <c r="F227">
        <v>2.36</v>
      </c>
      <c r="G227" t="s">
        <v>40</v>
      </c>
      <c r="H227" t="s">
        <v>96</v>
      </c>
      <c r="I227" t="s">
        <v>50</v>
      </c>
      <c r="J227" t="s">
        <v>51</v>
      </c>
      <c r="K227" t="s">
        <v>52</v>
      </c>
      <c r="L227" t="s">
        <v>382</v>
      </c>
      <c r="M227">
        <v>0.55000000000000004</v>
      </c>
      <c r="N227" t="s">
        <v>34</v>
      </c>
      <c r="O227" t="s">
        <v>113</v>
      </c>
      <c r="P227" t="s">
        <v>114</v>
      </c>
      <c r="Q227" t="s">
        <v>115</v>
      </c>
      <c r="R227">
        <v>10004</v>
      </c>
      <c r="S227" s="1">
        <v>42021</v>
      </c>
      <c r="T227" s="1">
        <v>42022</v>
      </c>
      <c r="U227">
        <v>15.808</v>
      </c>
      <c r="V227">
        <v>25</v>
      </c>
      <c r="W227">
        <v>280.43</v>
      </c>
      <c r="X227">
        <v>46884</v>
      </c>
      <c r="Y227">
        <f>Data[[#This Row],[Unit Price]]-Data[[#This Row],[Discount]]</f>
        <v>11.450000000000001</v>
      </c>
      <c r="Z227" t="str">
        <f>_xlfn.IFS(Data[[#This Row],[Region]]="Central","Chris",Data[[#This Row],[Region]]="East","Erin",Data[[#This Row],[Region]]="South","Sam",Data[[#This Row],[Region]]="West","William")</f>
        <v>Erin</v>
      </c>
    </row>
    <row r="228" spans="1:26" x14ac:dyDescent="0.3">
      <c r="A228">
        <v>2628</v>
      </c>
      <c r="B228" t="s">
        <v>612</v>
      </c>
      <c r="C228" t="s">
        <v>118</v>
      </c>
      <c r="D228">
        <v>0.02</v>
      </c>
      <c r="E228">
        <v>30.53</v>
      </c>
      <c r="F228">
        <v>19.989999999999998</v>
      </c>
      <c r="G228" t="s">
        <v>89</v>
      </c>
      <c r="H228" t="s">
        <v>96</v>
      </c>
      <c r="I228" t="s">
        <v>50</v>
      </c>
      <c r="J228" t="s">
        <v>154</v>
      </c>
      <c r="K228" t="s">
        <v>75</v>
      </c>
      <c r="L228" t="s">
        <v>573</v>
      </c>
      <c r="M228">
        <v>0.39</v>
      </c>
      <c r="N228" t="s">
        <v>34</v>
      </c>
      <c r="O228" t="s">
        <v>54</v>
      </c>
      <c r="P228" t="s">
        <v>209</v>
      </c>
      <c r="Q228" t="s">
        <v>613</v>
      </c>
      <c r="R228">
        <v>73160</v>
      </c>
      <c r="S228" s="1">
        <v>42021</v>
      </c>
      <c r="T228" s="1">
        <v>42023</v>
      </c>
      <c r="U228">
        <v>-54.63</v>
      </c>
      <c r="V228">
        <v>14</v>
      </c>
      <c r="W228">
        <v>448.47</v>
      </c>
      <c r="X228">
        <v>85916</v>
      </c>
      <c r="Y228">
        <f>Data[[#This Row],[Unit Price]]-Data[[#This Row],[Discount]]</f>
        <v>30.51</v>
      </c>
      <c r="Z228" t="str">
        <f>_xlfn.IFS(Data[[#This Row],[Region]]="Central","Chris",Data[[#This Row],[Region]]="East","Erin",Data[[#This Row],[Region]]="South","Sam",Data[[#This Row],[Region]]="West","William")</f>
        <v>Chris</v>
      </c>
    </row>
    <row r="229" spans="1:26" x14ac:dyDescent="0.3">
      <c r="A229">
        <v>526</v>
      </c>
      <c r="B229" t="s">
        <v>614</v>
      </c>
      <c r="C229" t="s">
        <v>72</v>
      </c>
      <c r="D229">
        <v>0</v>
      </c>
      <c r="E229">
        <v>1.88</v>
      </c>
      <c r="F229">
        <v>1.49</v>
      </c>
      <c r="G229" t="s">
        <v>40</v>
      </c>
      <c r="H229" t="s">
        <v>73</v>
      </c>
      <c r="I229" t="s">
        <v>50</v>
      </c>
      <c r="J229" t="s">
        <v>74</v>
      </c>
      <c r="K229" t="s">
        <v>75</v>
      </c>
      <c r="L229" t="s">
        <v>615</v>
      </c>
      <c r="M229">
        <v>0.37</v>
      </c>
      <c r="N229" t="s">
        <v>34</v>
      </c>
      <c r="O229" t="s">
        <v>61</v>
      </c>
      <c r="P229" t="s">
        <v>590</v>
      </c>
      <c r="Q229" t="s">
        <v>616</v>
      </c>
      <c r="R229">
        <v>85204</v>
      </c>
      <c r="S229" s="1">
        <v>42021</v>
      </c>
      <c r="T229" s="1">
        <v>42022</v>
      </c>
      <c r="U229">
        <v>-15.5595</v>
      </c>
      <c r="V229">
        <v>13</v>
      </c>
      <c r="W229">
        <v>25.39</v>
      </c>
      <c r="X229">
        <v>90027</v>
      </c>
      <c r="Y229">
        <f>Data[[#This Row],[Unit Price]]-Data[[#This Row],[Discount]]</f>
        <v>1.88</v>
      </c>
      <c r="Z229" t="str">
        <f>_xlfn.IFS(Data[[#This Row],[Region]]="Central","Chris",Data[[#This Row],[Region]]="East","Erin",Data[[#This Row],[Region]]="South","Sam",Data[[#This Row],[Region]]="West","William")</f>
        <v>William</v>
      </c>
    </row>
    <row r="230" spans="1:26" x14ac:dyDescent="0.3">
      <c r="A230">
        <v>526</v>
      </c>
      <c r="B230" t="s">
        <v>614</v>
      </c>
      <c r="C230" t="s">
        <v>72</v>
      </c>
      <c r="D230">
        <v>0.06</v>
      </c>
      <c r="E230">
        <v>5.78</v>
      </c>
      <c r="F230">
        <v>5.67</v>
      </c>
      <c r="G230" t="s">
        <v>40</v>
      </c>
      <c r="H230" t="s">
        <v>73</v>
      </c>
      <c r="I230" t="s">
        <v>50</v>
      </c>
      <c r="J230" t="s">
        <v>90</v>
      </c>
      <c r="K230" t="s">
        <v>75</v>
      </c>
      <c r="L230" t="s">
        <v>617</v>
      </c>
      <c r="M230">
        <v>0.36</v>
      </c>
      <c r="N230" t="s">
        <v>34</v>
      </c>
      <c r="O230" t="s">
        <v>61</v>
      </c>
      <c r="P230" t="s">
        <v>590</v>
      </c>
      <c r="Q230" t="s">
        <v>616</v>
      </c>
      <c r="R230">
        <v>85204</v>
      </c>
      <c r="S230" s="1">
        <v>42021</v>
      </c>
      <c r="T230" s="1">
        <v>42022</v>
      </c>
      <c r="U230">
        <v>-108.19</v>
      </c>
      <c r="V230">
        <v>15</v>
      </c>
      <c r="W230">
        <v>87.27</v>
      </c>
      <c r="X230">
        <v>90027</v>
      </c>
      <c r="Y230">
        <f>Data[[#This Row],[Unit Price]]-Data[[#This Row],[Discount]]</f>
        <v>5.7200000000000006</v>
      </c>
      <c r="Z230" t="str">
        <f>_xlfn.IFS(Data[[#This Row],[Region]]="Central","Chris",Data[[#This Row],[Region]]="East","Erin",Data[[#This Row],[Region]]="South","Sam",Data[[#This Row],[Region]]="West","William")</f>
        <v>William</v>
      </c>
    </row>
    <row r="231" spans="1:26" x14ac:dyDescent="0.3">
      <c r="A231">
        <v>2059</v>
      </c>
      <c r="B231" t="s">
        <v>618</v>
      </c>
      <c r="C231" t="s">
        <v>72</v>
      </c>
      <c r="D231">
        <v>0.09</v>
      </c>
      <c r="E231">
        <v>28.48</v>
      </c>
      <c r="F231">
        <v>1.99</v>
      </c>
      <c r="G231" t="s">
        <v>40</v>
      </c>
      <c r="H231" t="s">
        <v>96</v>
      </c>
      <c r="I231" t="s">
        <v>42</v>
      </c>
      <c r="J231" t="s">
        <v>43</v>
      </c>
      <c r="K231" t="s">
        <v>44</v>
      </c>
      <c r="L231" t="s">
        <v>214</v>
      </c>
      <c r="M231">
        <v>0.4</v>
      </c>
      <c r="N231" t="s">
        <v>34</v>
      </c>
      <c r="O231" t="s">
        <v>35</v>
      </c>
      <c r="P231" t="s">
        <v>99</v>
      </c>
      <c r="Q231" t="s">
        <v>619</v>
      </c>
      <c r="R231">
        <v>27260</v>
      </c>
      <c r="S231" s="1">
        <v>42021</v>
      </c>
      <c r="T231" s="1">
        <v>42022</v>
      </c>
      <c r="U231">
        <v>-1250.7460000000001</v>
      </c>
      <c r="V231">
        <v>13</v>
      </c>
      <c r="W231">
        <v>336.92</v>
      </c>
      <c r="X231">
        <v>88039</v>
      </c>
      <c r="Y231">
        <f>Data[[#This Row],[Unit Price]]-Data[[#This Row],[Discount]]</f>
        <v>28.39</v>
      </c>
      <c r="Z231" t="str">
        <f>_xlfn.IFS(Data[[#This Row],[Region]]="Central","Chris",Data[[#This Row],[Region]]="East","Erin",Data[[#This Row],[Region]]="South","Sam",Data[[#This Row],[Region]]="West","William")</f>
        <v>Sam</v>
      </c>
    </row>
    <row r="232" spans="1:26" x14ac:dyDescent="0.3">
      <c r="A232">
        <v>2725</v>
      </c>
      <c r="B232" t="s">
        <v>620</v>
      </c>
      <c r="C232" t="s">
        <v>72</v>
      </c>
      <c r="D232">
        <v>0.05</v>
      </c>
      <c r="E232">
        <v>28.15</v>
      </c>
      <c r="F232">
        <v>6.17</v>
      </c>
      <c r="G232" t="s">
        <v>40</v>
      </c>
      <c r="H232" t="s">
        <v>73</v>
      </c>
      <c r="I232" t="s">
        <v>50</v>
      </c>
      <c r="J232" t="s">
        <v>51</v>
      </c>
      <c r="K232" t="s">
        <v>44</v>
      </c>
      <c r="L232" t="s">
        <v>621</v>
      </c>
      <c r="M232">
        <v>0.55000000000000004</v>
      </c>
      <c r="N232" t="s">
        <v>34</v>
      </c>
      <c r="O232" t="s">
        <v>35</v>
      </c>
      <c r="P232" t="s">
        <v>402</v>
      </c>
      <c r="Q232" t="s">
        <v>622</v>
      </c>
      <c r="R232">
        <v>37042</v>
      </c>
      <c r="S232" s="1">
        <v>42021</v>
      </c>
      <c r="T232" s="1">
        <v>42022</v>
      </c>
      <c r="U232">
        <v>-66.248000000000005</v>
      </c>
      <c r="V232">
        <v>10</v>
      </c>
      <c r="W232">
        <v>282.38</v>
      </c>
      <c r="X232">
        <v>88958</v>
      </c>
      <c r="Y232">
        <f>Data[[#This Row],[Unit Price]]-Data[[#This Row],[Discount]]</f>
        <v>28.099999999999998</v>
      </c>
      <c r="Z232" t="str">
        <f>_xlfn.IFS(Data[[#This Row],[Region]]="Central","Chris",Data[[#This Row],[Region]]="East","Erin",Data[[#This Row],[Region]]="South","Sam",Data[[#This Row],[Region]]="West","William")</f>
        <v>Sam</v>
      </c>
    </row>
    <row r="233" spans="1:26" x14ac:dyDescent="0.3">
      <c r="A233">
        <v>2443</v>
      </c>
      <c r="B233" t="s">
        <v>623</v>
      </c>
      <c r="C233" t="s">
        <v>39</v>
      </c>
      <c r="D233">
        <v>0.05</v>
      </c>
      <c r="E233">
        <v>58.1</v>
      </c>
      <c r="F233">
        <v>1.49</v>
      </c>
      <c r="G233" t="s">
        <v>40</v>
      </c>
      <c r="H233" t="s">
        <v>96</v>
      </c>
      <c r="I233" t="s">
        <v>50</v>
      </c>
      <c r="J233" t="s">
        <v>74</v>
      </c>
      <c r="K233" t="s">
        <v>75</v>
      </c>
      <c r="L233" t="s">
        <v>624</v>
      </c>
      <c r="M233">
        <v>0.38</v>
      </c>
      <c r="N233" t="s">
        <v>34</v>
      </c>
      <c r="O233" t="s">
        <v>35</v>
      </c>
      <c r="P233" t="s">
        <v>125</v>
      </c>
      <c r="Q233" t="s">
        <v>130</v>
      </c>
      <c r="R233">
        <v>33142</v>
      </c>
      <c r="S233" s="1">
        <v>42022</v>
      </c>
      <c r="T233" s="1">
        <v>42022</v>
      </c>
      <c r="U233">
        <v>1633.9860000000001</v>
      </c>
      <c r="V233">
        <v>13</v>
      </c>
      <c r="W233">
        <v>739.06</v>
      </c>
      <c r="X233">
        <v>89299</v>
      </c>
      <c r="Y233">
        <f>Data[[#This Row],[Unit Price]]-Data[[#This Row],[Discount]]</f>
        <v>58.050000000000004</v>
      </c>
      <c r="Z233" t="str">
        <f>_xlfn.IFS(Data[[#This Row],[Region]]="Central","Chris",Data[[#This Row],[Region]]="East","Erin",Data[[#This Row],[Region]]="South","Sam",Data[[#This Row],[Region]]="West","William")</f>
        <v>Sam</v>
      </c>
    </row>
    <row r="234" spans="1:26" x14ac:dyDescent="0.3">
      <c r="A234">
        <v>1971</v>
      </c>
      <c r="B234" t="s">
        <v>625</v>
      </c>
      <c r="C234" t="s">
        <v>118</v>
      </c>
      <c r="D234">
        <v>0.02</v>
      </c>
      <c r="E234">
        <v>11.58</v>
      </c>
      <c r="F234">
        <v>5.72</v>
      </c>
      <c r="G234" t="s">
        <v>40</v>
      </c>
      <c r="H234" t="s">
        <v>96</v>
      </c>
      <c r="I234" t="s">
        <v>50</v>
      </c>
      <c r="J234" t="s">
        <v>347</v>
      </c>
      <c r="K234" t="s">
        <v>75</v>
      </c>
      <c r="L234" t="s">
        <v>626</v>
      </c>
      <c r="M234">
        <v>0.35</v>
      </c>
      <c r="N234" t="s">
        <v>34</v>
      </c>
      <c r="O234" t="s">
        <v>35</v>
      </c>
      <c r="P234" t="s">
        <v>36</v>
      </c>
      <c r="Q234" t="s">
        <v>627</v>
      </c>
      <c r="R234">
        <v>38801</v>
      </c>
      <c r="S234" s="1">
        <v>42022</v>
      </c>
      <c r="T234" s="1">
        <v>42023</v>
      </c>
      <c r="U234">
        <v>-259.75599999999997</v>
      </c>
      <c r="V234">
        <v>3</v>
      </c>
      <c r="W234">
        <v>35.479999999999997</v>
      </c>
      <c r="X234">
        <v>91550</v>
      </c>
      <c r="Y234">
        <f>Data[[#This Row],[Unit Price]]-Data[[#This Row],[Discount]]</f>
        <v>11.56</v>
      </c>
      <c r="Z234" t="str">
        <f>_xlfn.IFS(Data[[#This Row],[Region]]="Central","Chris",Data[[#This Row],[Region]]="East","Erin",Data[[#This Row],[Region]]="South","Sam",Data[[#This Row],[Region]]="West","William")</f>
        <v>Sam</v>
      </c>
    </row>
    <row r="235" spans="1:26" x14ac:dyDescent="0.3">
      <c r="A235">
        <v>1972</v>
      </c>
      <c r="B235" t="s">
        <v>628</v>
      </c>
      <c r="C235" t="s">
        <v>118</v>
      </c>
      <c r="D235">
        <v>0.05</v>
      </c>
      <c r="E235">
        <v>350.99</v>
      </c>
      <c r="F235">
        <v>39</v>
      </c>
      <c r="G235" t="s">
        <v>28</v>
      </c>
      <c r="H235" t="s">
        <v>96</v>
      </c>
      <c r="I235" t="s">
        <v>30</v>
      </c>
      <c r="J235" t="s">
        <v>111</v>
      </c>
      <c r="K235" t="s">
        <v>59</v>
      </c>
      <c r="L235" t="s">
        <v>440</v>
      </c>
      <c r="M235">
        <v>0.55000000000000004</v>
      </c>
      <c r="N235" t="s">
        <v>34</v>
      </c>
      <c r="O235" t="s">
        <v>113</v>
      </c>
      <c r="P235" t="s">
        <v>322</v>
      </c>
      <c r="Q235" t="s">
        <v>629</v>
      </c>
      <c r="R235">
        <v>19090</v>
      </c>
      <c r="S235" s="1">
        <v>42022</v>
      </c>
      <c r="T235" s="1">
        <v>42024</v>
      </c>
      <c r="U235">
        <v>1469.7275999999999</v>
      </c>
      <c r="V235">
        <v>6</v>
      </c>
      <c r="W235">
        <v>2130.04</v>
      </c>
      <c r="X235">
        <v>91550</v>
      </c>
      <c r="Y235">
        <f>Data[[#This Row],[Unit Price]]-Data[[#This Row],[Discount]]</f>
        <v>350.94</v>
      </c>
      <c r="Z235" t="str">
        <f>_xlfn.IFS(Data[[#This Row],[Region]]="Central","Chris",Data[[#This Row],[Region]]="East","Erin",Data[[#This Row],[Region]]="South","Sam",Data[[#This Row],[Region]]="West","William")</f>
        <v>Erin</v>
      </c>
    </row>
    <row r="236" spans="1:26" x14ac:dyDescent="0.3">
      <c r="A236">
        <v>1972</v>
      </c>
      <c r="B236" t="s">
        <v>628</v>
      </c>
      <c r="C236" t="s">
        <v>118</v>
      </c>
      <c r="D236">
        <v>0.04</v>
      </c>
      <c r="E236">
        <v>15.99</v>
      </c>
      <c r="F236">
        <v>9.4</v>
      </c>
      <c r="G236" t="s">
        <v>89</v>
      </c>
      <c r="H236" t="s">
        <v>96</v>
      </c>
      <c r="I236" t="s">
        <v>42</v>
      </c>
      <c r="J236" t="s">
        <v>58</v>
      </c>
      <c r="K236" t="s">
        <v>75</v>
      </c>
      <c r="L236" t="s">
        <v>630</v>
      </c>
      <c r="M236">
        <v>0.49</v>
      </c>
      <c r="N236" t="s">
        <v>34</v>
      </c>
      <c r="O236" t="s">
        <v>113</v>
      </c>
      <c r="P236" t="s">
        <v>322</v>
      </c>
      <c r="Q236" t="s">
        <v>629</v>
      </c>
      <c r="R236">
        <v>19090</v>
      </c>
      <c r="S236" s="1">
        <v>42022</v>
      </c>
      <c r="T236" s="1">
        <v>42024</v>
      </c>
      <c r="U236">
        <v>-83.553060000000002</v>
      </c>
      <c r="V236">
        <v>5</v>
      </c>
      <c r="W236">
        <v>82.8</v>
      </c>
      <c r="X236">
        <v>91550</v>
      </c>
      <c r="Y236">
        <f>Data[[#This Row],[Unit Price]]-Data[[#This Row],[Discount]]</f>
        <v>15.950000000000001</v>
      </c>
      <c r="Z236" t="str">
        <f>_xlfn.IFS(Data[[#This Row],[Region]]="Central","Chris",Data[[#This Row],[Region]]="East","Erin",Data[[#This Row],[Region]]="South","Sam",Data[[#This Row],[Region]]="West","William")</f>
        <v>Erin</v>
      </c>
    </row>
    <row r="237" spans="1:26" x14ac:dyDescent="0.3">
      <c r="A237">
        <v>657</v>
      </c>
      <c r="B237" t="s">
        <v>631</v>
      </c>
      <c r="C237" t="s">
        <v>27</v>
      </c>
      <c r="D237">
        <v>0.1</v>
      </c>
      <c r="E237">
        <v>18.97</v>
      </c>
      <c r="F237">
        <v>9.0299999999999994</v>
      </c>
      <c r="G237" t="s">
        <v>40</v>
      </c>
      <c r="H237" t="s">
        <v>41</v>
      </c>
      <c r="I237" t="s">
        <v>50</v>
      </c>
      <c r="J237" t="s">
        <v>90</v>
      </c>
      <c r="K237" t="s">
        <v>75</v>
      </c>
      <c r="L237" t="s">
        <v>632</v>
      </c>
      <c r="M237">
        <v>0.37</v>
      </c>
      <c r="N237" t="s">
        <v>34</v>
      </c>
      <c r="O237" t="s">
        <v>113</v>
      </c>
      <c r="P237" t="s">
        <v>405</v>
      </c>
      <c r="Q237" t="s">
        <v>633</v>
      </c>
      <c r="R237">
        <v>1540</v>
      </c>
      <c r="S237" s="1">
        <v>42023</v>
      </c>
      <c r="T237" s="1">
        <v>42025</v>
      </c>
      <c r="U237">
        <v>-24.204799999999999</v>
      </c>
      <c r="V237">
        <v>1</v>
      </c>
      <c r="W237">
        <v>19.73</v>
      </c>
      <c r="X237">
        <v>91212</v>
      </c>
      <c r="Y237">
        <f>Data[[#This Row],[Unit Price]]-Data[[#This Row],[Discount]]</f>
        <v>18.869999999999997</v>
      </c>
      <c r="Z237" t="str">
        <f>_xlfn.IFS(Data[[#This Row],[Region]]="Central","Chris",Data[[#This Row],[Region]]="East","Erin",Data[[#This Row],[Region]]="South","Sam",Data[[#This Row],[Region]]="West","William")</f>
        <v>Erin</v>
      </c>
    </row>
    <row r="238" spans="1:26" x14ac:dyDescent="0.3">
      <c r="A238">
        <v>659</v>
      </c>
      <c r="B238" t="s">
        <v>634</v>
      </c>
      <c r="C238" t="s">
        <v>27</v>
      </c>
      <c r="D238">
        <v>0</v>
      </c>
      <c r="E238">
        <v>119.99</v>
      </c>
      <c r="F238">
        <v>56.14</v>
      </c>
      <c r="G238" t="s">
        <v>28</v>
      </c>
      <c r="H238" t="s">
        <v>41</v>
      </c>
      <c r="I238" t="s">
        <v>42</v>
      </c>
      <c r="J238" t="s">
        <v>58</v>
      </c>
      <c r="K238" t="s">
        <v>32</v>
      </c>
      <c r="L238" t="s">
        <v>589</v>
      </c>
      <c r="M238">
        <v>0.39</v>
      </c>
      <c r="N238" t="s">
        <v>34</v>
      </c>
      <c r="O238" t="s">
        <v>113</v>
      </c>
      <c r="P238" t="s">
        <v>635</v>
      </c>
      <c r="Q238" t="s">
        <v>636</v>
      </c>
      <c r="R238">
        <v>5403</v>
      </c>
      <c r="S238" s="1">
        <v>42023</v>
      </c>
      <c r="T238" s="1">
        <v>42024</v>
      </c>
      <c r="U238">
        <v>-126.05777999999999</v>
      </c>
      <c r="V238">
        <v>5</v>
      </c>
      <c r="W238">
        <v>615.54</v>
      </c>
      <c r="X238">
        <v>91212</v>
      </c>
      <c r="Y238">
        <f>Data[[#This Row],[Unit Price]]-Data[[#This Row],[Discount]]</f>
        <v>119.99</v>
      </c>
      <c r="Z238" t="str">
        <f>_xlfn.IFS(Data[[#This Row],[Region]]="Central","Chris",Data[[#This Row],[Region]]="East","Erin",Data[[#This Row],[Region]]="South","Sam",Data[[#This Row],[Region]]="West","William")</f>
        <v>Erin</v>
      </c>
    </row>
    <row r="239" spans="1:26" x14ac:dyDescent="0.3">
      <c r="A239">
        <v>3095</v>
      </c>
      <c r="B239" t="s">
        <v>637</v>
      </c>
      <c r="C239" t="s">
        <v>27</v>
      </c>
      <c r="D239">
        <v>0.09</v>
      </c>
      <c r="E239">
        <v>207.48</v>
      </c>
      <c r="F239">
        <v>0.99</v>
      </c>
      <c r="G239" t="s">
        <v>40</v>
      </c>
      <c r="H239" t="s">
        <v>41</v>
      </c>
      <c r="I239" t="s">
        <v>50</v>
      </c>
      <c r="J239" t="s">
        <v>97</v>
      </c>
      <c r="K239" t="s">
        <v>75</v>
      </c>
      <c r="L239" t="s">
        <v>638</v>
      </c>
      <c r="M239">
        <v>0.55000000000000004</v>
      </c>
      <c r="N239" t="s">
        <v>34</v>
      </c>
      <c r="O239" t="s">
        <v>113</v>
      </c>
      <c r="P239" t="s">
        <v>319</v>
      </c>
      <c r="Q239" t="s">
        <v>639</v>
      </c>
      <c r="R239">
        <v>45011</v>
      </c>
      <c r="S239" s="1">
        <v>42023</v>
      </c>
      <c r="T239" s="1">
        <v>42025</v>
      </c>
      <c r="U239">
        <v>683.9556</v>
      </c>
      <c r="V239">
        <v>5</v>
      </c>
      <c r="W239">
        <v>991.24</v>
      </c>
      <c r="X239">
        <v>86220</v>
      </c>
      <c r="Y239">
        <f>Data[[#This Row],[Unit Price]]-Data[[#This Row],[Discount]]</f>
        <v>207.39</v>
      </c>
      <c r="Z239" t="str">
        <f>_xlfn.IFS(Data[[#This Row],[Region]]="Central","Chris",Data[[#This Row],[Region]]="East","Erin",Data[[#This Row],[Region]]="South","Sam",Data[[#This Row],[Region]]="West","William")</f>
        <v>Erin</v>
      </c>
    </row>
    <row r="240" spans="1:26" x14ac:dyDescent="0.3">
      <c r="A240">
        <v>259</v>
      </c>
      <c r="B240" t="s">
        <v>640</v>
      </c>
      <c r="C240" t="s">
        <v>49</v>
      </c>
      <c r="D240">
        <v>0.09</v>
      </c>
      <c r="E240">
        <v>2.88</v>
      </c>
      <c r="F240">
        <v>0.7</v>
      </c>
      <c r="G240" t="s">
        <v>40</v>
      </c>
      <c r="H240" t="s">
        <v>41</v>
      </c>
      <c r="I240" t="s">
        <v>50</v>
      </c>
      <c r="J240" t="s">
        <v>51</v>
      </c>
      <c r="K240" t="s">
        <v>52</v>
      </c>
      <c r="L240" t="s">
        <v>641</v>
      </c>
      <c r="M240">
        <v>0.56000000000000005</v>
      </c>
      <c r="N240" t="s">
        <v>34</v>
      </c>
      <c r="O240" t="s">
        <v>61</v>
      </c>
      <c r="P240" t="s">
        <v>642</v>
      </c>
      <c r="Q240" t="s">
        <v>643</v>
      </c>
      <c r="R240">
        <v>87505</v>
      </c>
      <c r="S240" s="1">
        <v>42023</v>
      </c>
      <c r="T240" s="1">
        <v>42023</v>
      </c>
      <c r="U240">
        <v>5.7531999999999996</v>
      </c>
      <c r="V240">
        <v>10</v>
      </c>
      <c r="W240">
        <v>26.38</v>
      </c>
      <c r="X240">
        <v>85857</v>
      </c>
      <c r="Y240">
        <f>Data[[#This Row],[Unit Price]]-Data[[#This Row],[Discount]]</f>
        <v>2.79</v>
      </c>
      <c r="Z240" t="str">
        <f>_xlfn.IFS(Data[[#This Row],[Region]]="Central","Chris",Data[[#This Row],[Region]]="East","Erin",Data[[#This Row],[Region]]="South","Sam",Data[[#This Row],[Region]]="West","William")</f>
        <v>William</v>
      </c>
    </row>
    <row r="241" spans="1:26" x14ac:dyDescent="0.3">
      <c r="A241">
        <v>3155</v>
      </c>
      <c r="B241" t="s">
        <v>644</v>
      </c>
      <c r="C241" t="s">
        <v>27</v>
      </c>
      <c r="D241">
        <v>0.02</v>
      </c>
      <c r="E241">
        <v>60.22</v>
      </c>
      <c r="F241">
        <v>3.5</v>
      </c>
      <c r="G241" t="s">
        <v>40</v>
      </c>
      <c r="H241" t="s">
        <v>96</v>
      </c>
      <c r="I241" t="s">
        <v>50</v>
      </c>
      <c r="J241" t="s">
        <v>97</v>
      </c>
      <c r="K241" t="s">
        <v>75</v>
      </c>
      <c r="L241" t="s">
        <v>645</v>
      </c>
      <c r="M241">
        <v>0.56999999999999995</v>
      </c>
      <c r="N241" t="s">
        <v>34</v>
      </c>
      <c r="O241" t="s">
        <v>35</v>
      </c>
      <c r="P241" t="s">
        <v>125</v>
      </c>
      <c r="Q241" t="s">
        <v>334</v>
      </c>
      <c r="R241">
        <v>32771</v>
      </c>
      <c r="S241" s="1">
        <v>42024</v>
      </c>
      <c r="T241" s="1">
        <v>42025</v>
      </c>
      <c r="U241">
        <v>-193.91399999999999</v>
      </c>
      <c r="V241">
        <v>9</v>
      </c>
      <c r="W241">
        <v>541.76</v>
      </c>
      <c r="X241">
        <v>86898</v>
      </c>
      <c r="Y241">
        <f>Data[[#This Row],[Unit Price]]-Data[[#This Row],[Discount]]</f>
        <v>60.199999999999996</v>
      </c>
      <c r="Z241" t="str">
        <f>_xlfn.IFS(Data[[#This Row],[Region]]="Central","Chris",Data[[#This Row],[Region]]="East","Erin",Data[[#This Row],[Region]]="South","Sam",Data[[#This Row],[Region]]="West","William")</f>
        <v>Sam</v>
      </c>
    </row>
    <row r="242" spans="1:26" x14ac:dyDescent="0.3">
      <c r="A242">
        <v>32</v>
      </c>
      <c r="B242" t="s">
        <v>646</v>
      </c>
      <c r="C242" t="s">
        <v>118</v>
      </c>
      <c r="D242">
        <v>0.09</v>
      </c>
      <c r="E242">
        <v>125.99</v>
      </c>
      <c r="F242">
        <v>7.69</v>
      </c>
      <c r="G242" t="s">
        <v>89</v>
      </c>
      <c r="H242" t="s">
        <v>96</v>
      </c>
      <c r="I242" t="s">
        <v>42</v>
      </c>
      <c r="J242" t="s">
        <v>137</v>
      </c>
      <c r="K242" t="s">
        <v>75</v>
      </c>
      <c r="L242" t="s">
        <v>647</v>
      </c>
      <c r="M242">
        <v>0.59</v>
      </c>
      <c r="N242" t="s">
        <v>34</v>
      </c>
      <c r="O242" t="s">
        <v>61</v>
      </c>
      <c r="P242" t="s">
        <v>141</v>
      </c>
      <c r="Q242" t="s">
        <v>648</v>
      </c>
      <c r="R242">
        <v>97526</v>
      </c>
      <c r="S242" s="1">
        <v>42024</v>
      </c>
      <c r="T242" s="1">
        <v>42026</v>
      </c>
      <c r="U242">
        <v>209.99700000000001</v>
      </c>
      <c r="V242">
        <v>8</v>
      </c>
      <c r="W242">
        <v>783.55</v>
      </c>
      <c r="X242">
        <v>89202</v>
      </c>
      <c r="Y242">
        <f>Data[[#This Row],[Unit Price]]-Data[[#This Row],[Discount]]</f>
        <v>125.89999999999999</v>
      </c>
      <c r="Z242" t="str">
        <f>_xlfn.IFS(Data[[#This Row],[Region]]="Central","Chris",Data[[#This Row],[Region]]="East","Erin",Data[[#This Row],[Region]]="South","Sam",Data[[#This Row],[Region]]="West","William")</f>
        <v>William</v>
      </c>
    </row>
    <row r="243" spans="1:26" x14ac:dyDescent="0.3">
      <c r="A243">
        <v>493</v>
      </c>
      <c r="B243" t="s">
        <v>649</v>
      </c>
      <c r="C243" t="s">
        <v>72</v>
      </c>
      <c r="D243">
        <v>0.02</v>
      </c>
      <c r="E243">
        <v>6.48</v>
      </c>
      <c r="F243">
        <v>6.6</v>
      </c>
      <c r="G243" t="s">
        <v>40</v>
      </c>
      <c r="H243" t="s">
        <v>41</v>
      </c>
      <c r="I243" t="s">
        <v>50</v>
      </c>
      <c r="J243" t="s">
        <v>90</v>
      </c>
      <c r="K243" t="s">
        <v>75</v>
      </c>
      <c r="L243" t="s">
        <v>650</v>
      </c>
      <c r="M243">
        <v>0.37</v>
      </c>
      <c r="N243" t="s">
        <v>34</v>
      </c>
      <c r="O243" t="s">
        <v>61</v>
      </c>
      <c r="P243" t="s">
        <v>68</v>
      </c>
      <c r="Q243" t="s">
        <v>651</v>
      </c>
      <c r="R243">
        <v>98158</v>
      </c>
      <c r="S243" s="1">
        <v>42024</v>
      </c>
      <c r="T243" s="1">
        <v>42026</v>
      </c>
      <c r="U243">
        <v>-92.05</v>
      </c>
      <c r="V243">
        <v>10</v>
      </c>
      <c r="W243">
        <v>66.709999999999994</v>
      </c>
      <c r="X243">
        <v>88906</v>
      </c>
      <c r="Y243">
        <f>Data[[#This Row],[Unit Price]]-Data[[#This Row],[Discount]]</f>
        <v>6.4600000000000009</v>
      </c>
      <c r="Z243" t="str">
        <f>_xlfn.IFS(Data[[#This Row],[Region]]="Central","Chris",Data[[#This Row],[Region]]="East","Erin",Data[[#This Row],[Region]]="South","Sam",Data[[#This Row],[Region]]="West","William")</f>
        <v>William</v>
      </c>
    </row>
    <row r="244" spans="1:26" x14ac:dyDescent="0.3">
      <c r="A244">
        <v>493</v>
      </c>
      <c r="B244" t="s">
        <v>649</v>
      </c>
      <c r="C244" t="s">
        <v>72</v>
      </c>
      <c r="D244">
        <v>0.04</v>
      </c>
      <c r="E244">
        <v>17.149999999999999</v>
      </c>
      <c r="F244">
        <v>4.96</v>
      </c>
      <c r="G244" t="s">
        <v>40</v>
      </c>
      <c r="H244" t="s">
        <v>41</v>
      </c>
      <c r="I244" t="s">
        <v>50</v>
      </c>
      <c r="J244" t="s">
        <v>80</v>
      </c>
      <c r="K244" t="s">
        <v>75</v>
      </c>
      <c r="L244" t="s">
        <v>652</v>
      </c>
      <c r="M244">
        <v>0.57999999999999996</v>
      </c>
      <c r="N244" t="s">
        <v>34</v>
      </c>
      <c r="O244" t="s">
        <v>61</v>
      </c>
      <c r="P244" t="s">
        <v>68</v>
      </c>
      <c r="Q244" t="s">
        <v>651</v>
      </c>
      <c r="R244">
        <v>98158</v>
      </c>
      <c r="S244" s="1">
        <v>42024</v>
      </c>
      <c r="T244" s="1">
        <v>42025</v>
      </c>
      <c r="U244">
        <v>6.11</v>
      </c>
      <c r="V244">
        <v>5</v>
      </c>
      <c r="W244">
        <v>87.16</v>
      </c>
      <c r="X244">
        <v>88906</v>
      </c>
      <c r="Y244">
        <f>Data[[#This Row],[Unit Price]]-Data[[#This Row],[Discount]]</f>
        <v>17.11</v>
      </c>
      <c r="Z244" t="str">
        <f>_xlfn.IFS(Data[[#This Row],[Region]]="Central","Chris",Data[[#This Row],[Region]]="East","Erin",Data[[#This Row],[Region]]="South","Sam",Data[[#This Row],[Region]]="West","William")</f>
        <v>William</v>
      </c>
    </row>
    <row r="245" spans="1:26" x14ac:dyDescent="0.3">
      <c r="A245">
        <v>524</v>
      </c>
      <c r="B245" t="s">
        <v>653</v>
      </c>
      <c r="C245" t="s">
        <v>72</v>
      </c>
      <c r="D245">
        <v>0.03</v>
      </c>
      <c r="E245">
        <v>1270.99</v>
      </c>
      <c r="F245">
        <v>19.989999999999998</v>
      </c>
      <c r="G245" t="s">
        <v>40</v>
      </c>
      <c r="H245" t="s">
        <v>41</v>
      </c>
      <c r="I245" t="s">
        <v>50</v>
      </c>
      <c r="J245" t="s">
        <v>74</v>
      </c>
      <c r="K245" t="s">
        <v>75</v>
      </c>
      <c r="L245" t="s">
        <v>654</v>
      </c>
      <c r="M245">
        <v>0.35</v>
      </c>
      <c r="N245" t="s">
        <v>34</v>
      </c>
      <c r="O245" t="s">
        <v>35</v>
      </c>
      <c r="P245" t="s">
        <v>402</v>
      </c>
      <c r="Q245" t="s">
        <v>655</v>
      </c>
      <c r="R245">
        <v>37922</v>
      </c>
      <c r="S245" s="1">
        <v>42024</v>
      </c>
      <c r="T245" s="1">
        <v>42026</v>
      </c>
      <c r="U245">
        <v>363.55200000000002</v>
      </c>
      <c r="V245">
        <v>2</v>
      </c>
      <c r="W245">
        <v>2589.0100000000002</v>
      </c>
      <c r="X245">
        <v>91127</v>
      </c>
      <c r="Y245">
        <f>Data[[#This Row],[Unit Price]]-Data[[#This Row],[Discount]]</f>
        <v>1270.96</v>
      </c>
      <c r="Z245" t="str">
        <f>_xlfn.IFS(Data[[#This Row],[Region]]="Central","Chris",Data[[#This Row],[Region]]="East","Erin",Data[[#This Row],[Region]]="South","Sam",Data[[#This Row],[Region]]="West","William")</f>
        <v>Sam</v>
      </c>
    </row>
    <row r="246" spans="1:26" x14ac:dyDescent="0.3">
      <c r="A246">
        <v>524</v>
      </c>
      <c r="B246" t="s">
        <v>653</v>
      </c>
      <c r="C246" t="s">
        <v>72</v>
      </c>
      <c r="D246">
        <v>7.0000000000000007E-2</v>
      </c>
      <c r="E246">
        <v>2036.48</v>
      </c>
      <c r="F246">
        <v>14.7</v>
      </c>
      <c r="G246" t="s">
        <v>28</v>
      </c>
      <c r="H246" t="s">
        <v>41</v>
      </c>
      <c r="I246" t="s">
        <v>42</v>
      </c>
      <c r="J246" t="s">
        <v>58</v>
      </c>
      <c r="K246" t="s">
        <v>59</v>
      </c>
      <c r="L246" t="s">
        <v>60</v>
      </c>
      <c r="M246">
        <v>0.55000000000000004</v>
      </c>
      <c r="N246" t="s">
        <v>34</v>
      </c>
      <c r="O246" t="s">
        <v>35</v>
      </c>
      <c r="P246" t="s">
        <v>402</v>
      </c>
      <c r="Q246" t="s">
        <v>655</v>
      </c>
      <c r="R246">
        <v>37922</v>
      </c>
      <c r="S246" s="1">
        <v>42024</v>
      </c>
      <c r="T246" s="1">
        <v>42026</v>
      </c>
      <c r="U246">
        <v>-11.536</v>
      </c>
      <c r="V246">
        <v>1</v>
      </c>
      <c r="W246">
        <v>1893.93</v>
      </c>
      <c r="X246">
        <v>91127</v>
      </c>
      <c r="Y246">
        <f>Data[[#This Row],[Unit Price]]-Data[[#This Row],[Discount]]</f>
        <v>2036.41</v>
      </c>
      <c r="Z246" t="str">
        <f>_xlfn.IFS(Data[[#This Row],[Region]]="Central","Chris",Data[[#This Row],[Region]]="East","Erin",Data[[#This Row],[Region]]="South","Sam",Data[[#This Row],[Region]]="West","William")</f>
        <v>Sam</v>
      </c>
    </row>
    <row r="247" spans="1:26" x14ac:dyDescent="0.3">
      <c r="A247">
        <v>549</v>
      </c>
      <c r="B247" t="s">
        <v>656</v>
      </c>
      <c r="C247" t="s">
        <v>72</v>
      </c>
      <c r="D247">
        <v>0.02</v>
      </c>
      <c r="E247">
        <v>7.1</v>
      </c>
      <c r="F247">
        <v>6.05</v>
      </c>
      <c r="G247" t="s">
        <v>40</v>
      </c>
      <c r="H247" t="s">
        <v>96</v>
      </c>
      <c r="I247" t="s">
        <v>50</v>
      </c>
      <c r="J247" t="s">
        <v>74</v>
      </c>
      <c r="K247" t="s">
        <v>75</v>
      </c>
      <c r="L247" t="s">
        <v>253</v>
      </c>
      <c r="M247">
        <v>0.39</v>
      </c>
      <c r="N247" t="s">
        <v>34</v>
      </c>
      <c r="O247" t="s">
        <v>61</v>
      </c>
      <c r="P247" t="s">
        <v>642</v>
      </c>
      <c r="Q247" t="s">
        <v>197</v>
      </c>
      <c r="R247">
        <v>88201</v>
      </c>
      <c r="S247" s="1">
        <v>42024</v>
      </c>
      <c r="T247" s="1">
        <v>42024</v>
      </c>
      <c r="U247">
        <v>-66.378</v>
      </c>
      <c r="V247">
        <v>9</v>
      </c>
      <c r="W247">
        <v>66.319999999999993</v>
      </c>
      <c r="X247">
        <v>90908</v>
      </c>
      <c r="Y247">
        <f>Data[[#This Row],[Unit Price]]-Data[[#This Row],[Discount]]</f>
        <v>7.08</v>
      </c>
      <c r="Z247" t="str">
        <f>_xlfn.IFS(Data[[#This Row],[Region]]="Central","Chris",Data[[#This Row],[Region]]="East","Erin",Data[[#This Row],[Region]]="South","Sam",Data[[#This Row],[Region]]="West","William")</f>
        <v>William</v>
      </c>
    </row>
    <row r="248" spans="1:26" x14ac:dyDescent="0.3">
      <c r="A248">
        <v>2464</v>
      </c>
      <c r="B248" t="s">
        <v>657</v>
      </c>
      <c r="C248" t="s">
        <v>72</v>
      </c>
      <c r="D248">
        <v>0.05</v>
      </c>
      <c r="E248">
        <v>6.28</v>
      </c>
      <c r="F248">
        <v>5.36</v>
      </c>
      <c r="G248" t="s">
        <v>40</v>
      </c>
      <c r="H248" t="s">
        <v>41</v>
      </c>
      <c r="I248" t="s">
        <v>50</v>
      </c>
      <c r="J248" t="s">
        <v>74</v>
      </c>
      <c r="K248" t="s">
        <v>75</v>
      </c>
      <c r="L248" t="s">
        <v>658</v>
      </c>
      <c r="M248">
        <v>0.4</v>
      </c>
      <c r="N248" t="s">
        <v>34</v>
      </c>
      <c r="O248" t="s">
        <v>35</v>
      </c>
      <c r="P248" t="s">
        <v>170</v>
      </c>
      <c r="Q248" t="s">
        <v>659</v>
      </c>
      <c r="R248">
        <v>71111</v>
      </c>
      <c r="S248" s="1">
        <v>42024</v>
      </c>
      <c r="T248" s="1">
        <v>42027</v>
      </c>
      <c r="U248">
        <v>1.278</v>
      </c>
      <c r="V248">
        <v>6</v>
      </c>
      <c r="W248">
        <v>38.04</v>
      </c>
      <c r="X248">
        <v>88714</v>
      </c>
      <c r="Y248">
        <f>Data[[#This Row],[Unit Price]]-Data[[#This Row],[Discount]]</f>
        <v>6.23</v>
      </c>
      <c r="Z248" t="str">
        <f>_xlfn.IFS(Data[[#This Row],[Region]]="Central","Chris",Data[[#This Row],[Region]]="East","Erin",Data[[#This Row],[Region]]="South","Sam",Data[[#This Row],[Region]]="West","William")</f>
        <v>Sam</v>
      </c>
    </row>
    <row r="249" spans="1:26" x14ac:dyDescent="0.3">
      <c r="A249">
        <v>2464</v>
      </c>
      <c r="B249" t="s">
        <v>657</v>
      </c>
      <c r="C249" t="s">
        <v>72</v>
      </c>
      <c r="D249">
        <v>0.04</v>
      </c>
      <c r="E249">
        <v>3.08</v>
      </c>
      <c r="F249">
        <v>0.99</v>
      </c>
      <c r="G249" t="s">
        <v>40</v>
      </c>
      <c r="H249" t="s">
        <v>41</v>
      </c>
      <c r="I249" t="s">
        <v>50</v>
      </c>
      <c r="J249" t="s">
        <v>154</v>
      </c>
      <c r="K249" t="s">
        <v>75</v>
      </c>
      <c r="L249" t="s">
        <v>660</v>
      </c>
      <c r="M249">
        <v>0.37</v>
      </c>
      <c r="N249" t="s">
        <v>34</v>
      </c>
      <c r="O249" t="s">
        <v>35</v>
      </c>
      <c r="P249" t="s">
        <v>170</v>
      </c>
      <c r="Q249" t="s">
        <v>659</v>
      </c>
      <c r="R249">
        <v>71111</v>
      </c>
      <c r="S249" s="1">
        <v>42024</v>
      </c>
      <c r="T249" s="1">
        <v>42025</v>
      </c>
      <c r="U249">
        <v>424.29</v>
      </c>
      <c r="V249">
        <v>14</v>
      </c>
      <c r="W249">
        <v>42.53</v>
      </c>
      <c r="X249">
        <v>88714</v>
      </c>
      <c r="Y249">
        <f>Data[[#This Row],[Unit Price]]-Data[[#This Row],[Discount]]</f>
        <v>3.04</v>
      </c>
      <c r="Z249" t="str">
        <f>_xlfn.IFS(Data[[#This Row],[Region]]="Central","Chris",Data[[#This Row],[Region]]="East","Erin",Data[[#This Row],[Region]]="South","Sam",Data[[#This Row],[Region]]="West","William")</f>
        <v>Sam</v>
      </c>
    </row>
    <row r="250" spans="1:26" x14ac:dyDescent="0.3">
      <c r="A250">
        <v>1473</v>
      </c>
      <c r="B250" t="s">
        <v>661</v>
      </c>
      <c r="C250" t="s">
        <v>27</v>
      </c>
      <c r="D250">
        <v>0.04</v>
      </c>
      <c r="E250">
        <v>9.7799999999999994</v>
      </c>
      <c r="F250">
        <v>1.99</v>
      </c>
      <c r="G250" t="s">
        <v>89</v>
      </c>
      <c r="H250" t="s">
        <v>73</v>
      </c>
      <c r="I250" t="s">
        <v>42</v>
      </c>
      <c r="J250" t="s">
        <v>43</v>
      </c>
      <c r="K250" t="s">
        <v>44</v>
      </c>
      <c r="L250" t="s">
        <v>662</v>
      </c>
      <c r="M250">
        <v>0.43</v>
      </c>
      <c r="N250" t="s">
        <v>34</v>
      </c>
      <c r="O250" t="s">
        <v>113</v>
      </c>
      <c r="P250" t="s">
        <v>319</v>
      </c>
      <c r="Q250" t="s">
        <v>663</v>
      </c>
      <c r="R250">
        <v>44691</v>
      </c>
      <c r="S250" s="1">
        <v>42025</v>
      </c>
      <c r="T250" s="1">
        <v>42026</v>
      </c>
      <c r="U250">
        <v>61.292700000000004</v>
      </c>
      <c r="V250">
        <v>9</v>
      </c>
      <c r="W250">
        <v>88.83</v>
      </c>
      <c r="X250">
        <v>87076</v>
      </c>
      <c r="Y250">
        <f>Data[[#This Row],[Unit Price]]-Data[[#This Row],[Discount]]</f>
        <v>9.74</v>
      </c>
      <c r="Z250" t="str">
        <f>_xlfn.IFS(Data[[#This Row],[Region]]="Central","Chris",Data[[#This Row],[Region]]="East","Erin",Data[[#This Row],[Region]]="South","Sam",Data[[#This Row],[Region]]="West","William")</f>
        <v>Erin</v>
      </c>
    </row>
    <row r="251" spans="1:26" x14ac:dyDescent="0.3">
      <c r="A251">
        <v>1788</v>
      </c>
      <c r="B251" t="s">
        <v>664</v>
      </c>
      <c r="C251" t="s">
        <v>27</v>
      </c>
      <c r="D251">
        <v>0.04</v>
      </c>
      <c r="E251">
        <v>205.99</v>
      </c>
      <c r="F251">
        <v>8.99</v>
      </c>
      <c r="G251" t="s">
        <v>40</v>
      </c>
      <c r="H251" t="s">
        <v>41</v>
      </c>
      <c r="I251" t="s">
        <v>42</v>
      </c>
      <c r="J251" t="s">
        <v>137</v>
      </c>
      <c r="K251" t="s">
        <v>75</v>
      </c>
      <c r="L251" t="s">
        <v>665</v>
      </c>
      <c r="M251">
        <v>0.56000000000000005</v>
      </c>
      <c r="N251" t="s">
        <v>34</v>
      </c>
      <c r="O251" t="s">
        <v>35</v>
      </c>
      <c r="P251" t="s">
        <v>77</v>
      </c>
      <c r="Q251" t="s">
        <v>666</v>
      </c>
      <c r="R251">
        <v>30188</v>
      </c>
      <c r="S251" s="1">
        <v>42025</v>
      </c>
      <c r="T251" s="1">
        <v>42026</v>
      </c>
      <c r="U251">
        <v>960.98400000000004</v>
      </c>
      <c r="V251">
        <v>6</v>
      </c>
      <c r="W251">
        <v>1008.53</v>
      </c>
      <c r="X251">
        <v>88256</v>
      </c>
      <c r="Y251">
        <f>Data[[#This Row],[Unit Price]]-Data[[#This Row],[Discount]]</f>
        <v>205.95000000000002</v>
      </c>
      <c r="Z251" t="str">
        <f>_xlfn.IFS(Data[[#This Row],[Region]]="Central","Chris",Data[[#This Row],[Region]]="East","Erin",Data[[#This Row],[Region]]="South","Sam",Data[[#This Row],[Region]]="West","William")</f>
        <v>Sam</v>
      </c>
    </row>
    <row r="252" spans="1:26" x14ac:dyDescent="0.3">
      <c r="A252">
        <v>263</v>
      </c>
      <c r="B252" t="s">
        <v>667</v>
      </c>
      <c r="C252" t="s">
        <v>39</v>
      </c>
      <c r="D252">
        <v>0.05</v>
      </c>
      <c r="E252">
        <v>31.76</v>
      </c>
      <c r="F252">
        <v>45.51</v>
      </c>
      <c r="G252" t="s">
        <v>28</v>
      </c>
      <c r="H252" t="s">
        <v>29</v>
      </c>
      <c r="I252" t="s">
        <v>30</v>
      </c>
      <c r="J252" t="s">
        <v>31</v>
      </c>
      <c r="K252" t="s">
        <v>32</v>
      </c>
      <c r="L252" t="s">
        <v>668</v>
      </c>
      <c r="M252">
        <v>0.65</v>
      </c>
      <c r="N252" t="s">
        <v>34</v>
      </c>
      <c r="O252" t="s">
        <v>113</v>
      </c>
      <c r="P252" t="s">
        <v>319</v>
      </c>
      <c r="Q252" t="s">
        <v>669</v>
      </c>
      <c r="R252">
        <v>44106</v>
      </c>
      <c r="S252" s="1">
        <v>42025</v>
      </c>
      <c r="T252" s="1">
        <v>42027</v>
      </c>
      <c r="U252">
        <v>-2177.9860960000001</v>
      </c>
      <c r="V252">
        <v>9</v>
      </c>
      <c r="W252">
        <v>304.33999999999997</v>
      </c>
      <c r="X252">
        <v>86297</v>
      </c>
      <c r="Y252">
        <f>Data[[#This Row],[Unit Price]]-Data[[#This Row],[Discount]]</f>
        <v>31.71</v>
      </c>
      <c r="Z252" t="str">
        <f>_xlfn.IFS(Data[[#This Row],[Region]]="Central","Chris",Data[[#This Row],[Region]]="East","Erin",Data[[#This Row],[Region]]="South","Sam",Data[[#This Row],[Region]]="West","William")</f>
        <v>Erin</v>
      </c>
    </row>
    <row r="253" spans="1:26" x14ac:dyDescent="0.3">
      <c r="A253">
        <v>2423</v>
      </c>
      <c r="B253" t="s">
        <v>670</v>
      </c>
      <c r="C253" t="s">
        <v>49</v>
      </c>
      <c r="D253">
        <v>0.04</v>
      </c>
      <c r="E253">
        <v>100.98</v>
      </c>
      <c r="F253">
        <v>7.18</v>
      </c>
      <c r="G253" t="s">
        <v>40</v>
      </c>
      <c r="H253" t="s">
        <v>73</v>
      </c>
      <c r="I253" t="s">
        <v>42</v>
      </c>
      <c r="J253" t="s">
        <v>43</v>
      </c>
      <c r="K253" t="s">
        <v>75</v>
      </c>
      <c r="L253" t="s">
        <v>671</v>
      </c>
      <c r="M253">
        <v>0.4</v>
      </c>
      <c r="N253" t="s">
        <v>34</v>
      </c>
      <c r="O253" t="s">
        <v>54</v>
      </c>
      <c r="P253" t="s">
        <v>189</v>
      </c>
      <c r="Q253" t="s">
        <v>672</v>
      </c>
      <c r="R253">
        <v>76053</v>
      </c>
      <c r="S253" s="1">
        <v>42025</v>
      </c>
      <c r="T253" s="1">
        <v>42030</v>
      </c>
      <c r="U253">
        <v>269.94</v>
      </c>
      <c r="V253">
        <v>4</v>
      </c>
      <c r="W253">
        <v>414.91</v>
      </c>
      <c r="X253">
        <v>89054</v>
      </c>
      <c r="Y253">
        <f>Data[[#This Row],[Unit Price]]-Data[[#This Row],[Discount]]</f>
        <v>100.94</v>
      </c>
      <c r="Z253" t="str">
        <f>_xlfn.IFS(Data[[#This Row],[Region]]="Central","Chris",Data[[#This Row],[Region]]="East","Erin",Data[[#This Row],[Region]]="South","Sam",Data[[#This Row],[Region]]="West","William")</f>
        <v>Chris</v>
      </c>
    </row>
    <row r="254" spans="1:26" x14ac:dyDescent="0.3">
      <c r="A254">
        <v>2882</v>
      </c>
      <c r="B254" t="s">
        <v>673</v>
      </c>
      <c r="C254" t="s">
        <v>49</v>
      </c>
      <c r="D254">
        <v>0.02</v>
      </c>
      <c r="E254">
        <v>43.98</v>
      </c>
      <c r="F254">
        <v>1.99</v>
      </c>
      <c r="G254" t="s">
        <v>40</v>
      </c>
      <c r="H254" t="s">
        <v>41</v>
      </c>
      <c r="I254" t="s">
        <v>42</v>
      </c>
      <c r="J254" t="s">
        <v>43</v>
      </c>
      <c r="K254" t="s">
        <v>44</v>
      </c>
      <c r="L254" t="s">
        <v>674</v>
      </c>
      <c r="M254">
        <v>0.44</v>
      </c>
      <c r="N254" t="s">
        <v>34</v>
      </c>
      <c r="O254" t="s">
        <v>35</v>
      </c>
      <c r="P254" t="s">
        <v>99</v>
      </c>
      <c r="Q254" t="s">
        <v>675</v>
      </c>
      <c r="R254">
        <v>28206</v>
      </c>
      <c r="S254" s="1">
        <v>42025</v>
      </c>
      <c r="T254" s="1">
        <v>42029</v>
      </c>
      <c r="U254">
        <v>333.76049999999998</v>
      </c>
      <c r="V254">
        <v>40</v>
      </c>
      <c r="W254">
        <v>1724.01</v>
      </c>
      <c r="X254">
        <v>50917</v>
      </c>
      <c r="Y254">
        <f>Data[[#This Row],[Unit Price]]-Data[[#This Row],[Discount]]</f>
        <v>43.959999999999994</v>
      </c>
      <c r="Z254" t="str">
        <f>_xlfn.IFS(Data[[#This Row],[Region]]="Central","Chris",Data[[#This Row],[Region]]="East","Erin",Data[[#This Row],[Region]]="South","Sam",Data[[#This Row],[Region]]="West","William")</f>
        <v>Sam</v>
      </c>
    </row>
    <row r="255" spans="1:26" x14ac:dyDescent="0.3">
      <c r="A255">
        <v>1402</v>
      </c>
      <c r="B255" t="s">
        <v>533</v>
      </c>
      <c r="C255" t="s">
        <v>118</v>
      </c>
      <c r="D255">
        <v>0.04</v>
      </c>
      <c r="E255">
        <v>30.73</v>
      </c>
      <c r="F255">
        <v>4</v>
      </c>
      <c r="G255" t="s">
        <v>40</v>
      </c>
      <c r="H255" t="s">
        <v>73</v>
      </c>
      <c r="I255" t="s">
        <v>42</v>
      </c>
      <c r="J255" t="s">
        <v>43</v>
      </c>
      <c r="K255" t="s">
        <v>75</v>
      </c>
      <c r="L255" t="s">
        <v>676</v>
      </c>
      <c r="M255">
        <v>0.75</v>
      </c>
      <c r="N255" t="s">
        <v>34</v>
      </c>
      <c r="O255" t="s">
        <v>54</v>
      </c>
      <c r="P255" t="s">
        <v>105</v>
      </c>
      <c r="Q255" t="s">
        <v>535</v>
      </c>
      <c r="R255">
        <v>60653</v>
      </c>
      <c r="S255" s="1">
        <v>42025</v>
      </c>
      <c r="T255" s="1">
        <v>42026</v>
      </c>
      <c r="U255">
        <v>-20.79</v>
      </c>
      <c r="V255">
        <v>48</v>
      </c>
      <c r="W255">
        <v>1420.84</v>
      </c>
      <c r="X255">
        <v>43079</v>
      </c>
      <c r="Y255">
        <f>Data[[#This Row],[Unit Price]]-Data[[#This Row],[Discount]]</f>
        <v>30.69</v>
      </c>
      <c r="Z255" t="str">
        <f>_xlfn.IFS(Data[[#This Row],[Region]]="Central","Chris",Data[[#This Row],[Region]]="East","Erin",Data[[#This Row],[Region]]="South","Sam",Data[[#This Row],[Region]]="West","William")</f>
        <v>Chris</v>
      </c>
    </row>
    <row r="256" spans="1:26" x14ac:dyDescent="0.3">
      <c r="A256">
        <v>1405</v>
      </c>
      <c r="B256" t="s">
        <v>536</v>
      </c>
      <c r="C256" t="s">
        <v>118</v>
      </c>
      <c r="D256">
        <v>0.04</v>
      </c>
      <c r="E256">
        <v>30.73</v>
      </c>
      <c r="F256">
        <v>4</v>
      </c>
      <c r="G256" t="s">
        <v>40</v>
      </c>
      <c r="H256" t="s">
        <v>73</v>
      </c>
      <c r="I256" t="s">
        <v>42</v>
      </c>
      <c r="J256" t="s">
        <v>43</v>
      </c>
      <c r="K256" t="s">
        <v>75</v>
      </c>
      <c r="L256" t="s">
        <v>676</v>
      </c>
      <c r="M256">
        <v>0.75</v>
      </c>
      <c r="N256" t="s">
        <v>34</v>
      </c>
      <c r="O256" t="s">
        <v>54</v>
      </c>
      <c r="P256" t="s">
        <v>291</v>
      </c>
      <c r="Q256" t="s">
        <v>537</v>
      </c>
      <c r="R256">
        <v>49017</v>
      </c>
      <c r="S256" s="1">
        <v>42025</v>
      </c>
      <c r="T256" s="1">
        <v>42026</v>
      </c>
      <c r="U256">
        <v>-20.79</v>
      </c>
      <c r="V256">
        <v>12</v>
      </c>
      <c r="W256">
        <v>355.21</v>
      </c>
      <c r="X256">
        <v>86145</v>
      </c>
      <c r="Y256">
        <f>Data[[#This Row],[Unit Price]]-Data[[#This Row],[Discount]]</f>
        <v>30.69</v>
      </c>
      <c r="Z256" t="str">
        <f>_xlfn.IFS(Data[[#This Row],[Region]]="Central","Chris",Data[[#This Row],[Region]]="East","Erin",Data[[#This Row],[Region]]="South","Sam",Data[[#This Row],[Region]]="West","William")</f>
        <v>Chris</v>
      </c>
    </row>
    <row r="257" spans="1:26" x14ac:dyDescent="0.3">
      <c r="A257">
        <v>2796</v>
      </c>
      <c r="B257" t="s">
        <v>677</v>
      </c>
      <c r="C257" t="s">
        <v>118</v>
      </c>
      <c r="D257">
        <v>0.02</v>
      </c>
      <c r="E257">
        <v>30.44</v>
      </c>
      <c r="F257">
        <v>1.49</v>
      </c>
      <c r="G257" t="s">
        <v>40</v>
      </c>
      <c r="H257" t="s">
        <v>96</v>
      </c>
      <c r="I257" t="s">
        <v>50</v>
      </c>
      <c r="J257" t="s">
        <v>74</v>
      </c>
      <c r="K257" t="s">
        <v>75</v>
      </c>
      <c r="L257" t="s">
        <v>678</v>
      </c>
      <c r="M257">
        <v>0.37</v>
      </c>
      <c r="N257" t="s">
        <v>34</v>
      </c>
      <c r="O257" t="s">
        <v>54</v>
      </c>
      <c r="P257" t="s">
        <v>215</v>
      </c>
      <c r="Q257" t="s">
        <v>679</v>
      </c>
      <c r="R257">
        <v>51106</v>
      </c>
      <c r="S257" s="1">
        <v>42025</v>
      </c>
      <c r="T257" s="1">
        <v>42027</v>
      </c>
      <c r="U257">
        <v>266.76089999999999</v>
      </c>
      <c r="V257">
        <v>12</v>
      </c>
      <c r="W257">
        <v>386.61</v>
      </c>
      <c r="X257">
        <v>87553</v>
      </c>
      <c r="Y257">
        <f>Data[[#This Row],[Unit Price]]-Data[[#This Row],[Discount]]</f>
        <v>30.42</v>
      </c>
      <c r="Z257" t="str">
        <f>_xlfn.IFS(Data[[#This Row],[Region]]="Central","Chris",Data[[#This Row],[Region]]="East","Erin",Data[[#This Row],[Region]]="South","Sam",Data[[#This Row],[Region]]="West","William")</f>
        <v>Chris</v>
      </c>
    </row>
    <row r="258" spans="1:26" x14ac:dyDescent="0.3">
      <c r="A258">
        <v>2797</v>
      </c>
      <c r="B258" t="s">
        <v>392</v>
      </c>
      <c r="C258" t="s">
        <v>118</v>
      </c>
      <c r="D258">
        <v>0.02</v>
      </c>
      <c r="E258">
        <v>4.91</v>
      </c>
      <c r="F258">
        <v>0.5</v>
      </c>
      <c r="G258" t="s">
        <v>40</v>
      </c>
      <c r="H258" t="s">
        <v>96</v>
      </c>
      <c r="I258" t="s">
        <v>50</v>
      </c>
      <c r="J258" t="s">
        <v>154</v>
      </c>
      <c r="K258" t="s">
        <v>75</v>
      </c>
      <c r="L258" t="s">
        <v>579</v>
      </c>
      <c r="M258">
        <v>0.36</v>
      </c>
      <c r="N258" t="s">
        <v>34</v>
      </c>
      <c r="O258" t="s">
        <v>113</v>
      </c>
      <c r="P258" t="s">
        <v>322</v>
      </c>
      <c r="Q258" t="s">
        <v>394</v>
      </c>
      <c r="R258">
        <v>15122</v>
      </c>
      <c r="S258" s="1">
        <v>42025</v>
      </c>
      <c r="T258" s="1">
        <v>42026</v>
      </c>
      <c r="U258">
        <v>29.883900000000001</v>
      </c>
      <c r="V258">
        <v>9</v>
      </c>
      <c r="W258">
        <v>43.31</v>
      </c>
      <c r="X258">
        <v>87553</v>
      </c>
      <c r="Y258">
        <f>Data[[#This Row],[Unit Price]]-Data[[#This Row],[Discount]]</f>
        <v>4.8900000000000006</v>
      </c>
      <c r="Z258" t="str">
        <f>_xlfn.IFS(Data[[#This Row],[Region]]="Central","Chris",Data[[#This Row],[Region]]="East","Erin",Data[[#This Row],[Region]]="South","Sam",Data[[#This Row],[Region]]="West","William")</f>
        <v>Erin</v>
      </c>
    </row>
    <row r="259" spans="1:26" x14ac:dyDescent="0.3">
      <c r="A259">
        <v>2855</v>
      </c>
      <c r="B259" t="s">
        <v>680</v>
      </c>
      <c r="C259" t="s">
        <v>118</v>
      </c>
      <c r="D259">
        <v>0.08</v>
      </c>
      <c r="E259">
        <v>7.84</v>
      </c>
      <c r="F259">
        <v>4.71</v>
      </c>
      <c r="G259" t="s">
        <v>40</v>
      </c>
      <c r="H259" t="s">
        <v>96</v>
      </c>
      <c r="I259" t="s">
        <v>50</v>
      </c>
      <c r="J259" t="s">
        <v>74</v>
      </c>
      <c r="K259" t="s">
        <v>75</v>
      </c>
      <c r="L259" t="s">
        <v>681</v>
      </c>
      <c r="M259">
        <v>0.35</v>
      </c>
      <c r="N259" t="s">
        <v>34</v>
      </c>
      <c r="O259" t="s">
        <v>61</v>
      </c>
      <c r="P259" t="s">
        <v>68</v>
      </c>
      <c r="Q259" t="s">
        <v>682</v>
      </c>
      <c r="R259">
        <v>98198</v>
      </c>
      <c r="S259" s="1">
        <v>42025</v>
      </c>
      <c r="T259" s="1">
        <v>42026</v>
      </c>
      <c r="U259">
        <v>-12.87678</v>
      </c>
      <c r="V259">
        <v>10</v>
      </c>
      <c r="W259">
        <v>76.16</v>
      </c>
      <c r="X259">
        <v>87316</v>
      </c>
      <c r="Y259">
        <f>Data[[#This Row],[Unit Price]]-Data[[#This Row],[Discount]]</f>
        <v>7.76</v>
      </c>
      <c r="Z259" t="str">
        <f>_xlfn.IFS(Data[[#This Row],[Region]]="Central","Chris",Data[[#This Row],[Region]]="East","Erin",Data[[#This Row],[Region]]="South","Sam",Data[[#This Row],[Region]]="West","William")</f>
        <v>William</v>
      </c>
    </row>
    <row r="260" spans="1:26" x14ac:dyDescent="0.3">
      <c r="A260">
        <v>2855</v>
      </c>
      <c r="B260" t="s">
        <v>680</v>
      </c>
      <c r="C260" t="s">
        <v>118</v>
      </c>
      <c r="D260">
        <v>0.03</v>
      </c>
      <c r="E260">
        <v>105.34</v>
      </c>
      <c r="F260">
        <v>24.49</v>
      </c>
      <c r="G260" t="s">
        <v>40</v>
      </c>
      <c r="H260" t="s">
        <v>96</v>
      </c>
      <c r="I260" t="s">
        <v>30</v>
      </c>
      <c r="J260" t="s">
        <v>128</v>
      </c>
      <c r="K260" t="s">
        <v>66</v>
      </c>
      <c r="L260" t="s">
        <v>683</v>
      </c>
      <c r="M260">
        <v>0.61</v>
      </c>
      <c r="N260" t="s">
        <v>34</v>
      </c>
      <c r="O260" t="s">
        <v>61</v>
      </c>
      <c r="P260" t="s">
        <v>68</v>
      </c>
      <c r="Q260" t="s">
        <v>682</v>
      </c>
      <c r="R260">
        <v>98198</v>
      </c>
      <c r="S260" s="1">
        <v>42025</v>
      </c>
      <c r="T260" s="1">
        <v>42026</v>
      </c>
      <c r="U260">
        <v>618.13080000000002</v>
      </c>
      <c r="V260">
        <v>10</v>
      </c>
      <c r="W260">
        <v>1038.1400000000001</v>
      </c>
      <c r="X260">
        <v>87316</v>
      </c>
      <c r="Y260">
        <f>Data[[#This Row],[Unit Price]]-Data[[#This Row],[Discount]]</f>
        <v>105.31</v>
      </c>
      <c r="Z260" t="str">
        <f>_xlfn.IFS(Data[[#This Row],[Region]]="Central","Chris",Data[[#This Row],[Region]]="East","Erin",Data[[#This Row],[Region]]="South","Sam",Data[[#This Row],[Region]]="West","William")</f>
        <v>William</v>
      </c>
    </row>
    <row r="261" spans="1:26" x14ac:dyDescent="0.3">
      <c r="A261">
        <v>584</v>
      </c>
      <c r="B261" t="s">
        <v>684</v>
      </c>
      <c r="C261" t="s">
        <v>72</v>
      </c>
      <c r="D261">
        <v>0.04</v>
      </c>
      <c r="E261">
        <v>15.51</v>
      </c>
      <c r="F261">
        <v>17.78</v>
      </c>
      <c r="G261" t="s">
        <v>40</v>
      </c>
      <c r="H261" t="s">
        <v>96</v>
      </c>
      <c r="I261" t="s">
        <v>50</v>
      </c>
      <c r="J261" t="s">
        <v>80</v>
      </c>
      <c r="K261" t="s">
        <v>75</v>
      </c>
      <c r="L261" t="s">
        <v>260</v>
      </c>
      <c r="M261">
        <v>0.59</v>
      </c>
      <c r="N261" t="s">
        <v>34</v>
      </c>
      <c r="O261" t="s">
        <v>113</v>
      </c>
      <c r="P261" t="s">
        <v>405</v>
      </c>
      <c r="Q261" t="s">
        <v>685</v>
      </c>
      <c r="R261">
        <v>1801</v>
      </c>
      <c r="S261" s="1">
        <v>42025</v>
      </c>
      <c r="T261" s="1">
        <v>42027</v>
      </c>
      <c r="U261">
        <v>-266.22000000000003</v>
      </c>
      <c r="V261">
        <v>7</v>
      </c>
      <c r="W261">
        <v>116.93</v>
      </c>
      <c r="X261">
        <v>88646</v>
      </c>
      <c r="Y261">
        <f>Data[[#This Row],[Unit Price]]-Data[[#This Row],[Discount]]</f>
        <v>15.47</v>
      </c>
      <c r="Z261" t="str">
        <f>_xlfn.IFS(Data[[#This Row],[Region]]="Central","Chris",Data[[#This Row],[Region]]="East","Erin",Data[[#This Row],[Region]]="South","Sam",Data[[#This Row],[Region]]="West","William")</f>
        <v>Erin</v>
      </c>
    </row>
    <row r="262" spans="1:26" x14ac:dyDescent="0.3">
      <c r="A262">
        <v>1709</v>
      </c>
      <c r="B262" t="s">
        <v>686</v>
      </c>
      <c r="C262" t="s">
        <v>72</v>
      </c>
      <c r="D262">
        <v>0.01</v>
      </c>
      <c r="E262">
        <v>14.28</v>
      </c>
      <c r="F262">
        <v>2.99</v>
      </c>
      <c r="G262" t="s">
        <v>40</v>
      </c>
      <c r="H262" t="s">
        <v>41</v>
      </c>
      <c r="I262" t="s">
        <v>50</v>
      </c>
      <c r="J262" t="s">
        <v>74</v>
      </c>
      <c r="K262" t="s">
        <v>75</v>
      </c>
      <c r="L262" t="s">
        <v>687</v>
      </c>
      <c r="M262">
        <v>0.39</v>
      </c>
      <c r="N262" t="s">
        <v>34</v>
      </c>
      <c r="O262" t="s">
        <v>113</v>
      </c>
      <c r="P262" t="s">
        <v>322</v>
      </c>
      <c r="Q262" t="s">
        <v>688</v>
      </c>
      <c r="R262">
        <v>19464</v>
      </c>
      <c r="S262" s="1">
        <v>42025</v>
      </c>
      <c r="T262" s="1">
        <v>42026</v>
      </c>
      <c r="U262">
        <v>21.003499999999999</v>
      </c>
      <c r="V262">
        <v>2</v>
      </c>
      <c r="W262">
        <v>30.44</v>
      </c>
      <c r="X262">
        <v>88782</v>
      </c>
      <c r="Y262">
        <f>Data[[#This Row],[Unit Price]]-Data[[#This Row],[Discount]]</f>
        <v>14.27</v>
      </c>
      <c r="Z262" t="str">
        <f>_xlfn.IFS(Data[[#This Row],[Region]]="Central","Chris",Data[[#This Row],[Region]]="East","Erin",Data[[#This Row],[Region]]="South","Sam",Data[[#This Row],[Region]]="West","William")</f>
        <v>Erin</v>
      </c>
    </row>
    <row r="263" spans="1:26" x14ac:dyDescent="0.3">
      <c r="A263">
        <v>1727</v>
      </c>
      <c r="B263" t="s">
        <v>689</v>
      </c>
      <c r="C263" t="s">
        <v>72</v>
      </c>
      <c r="D263">
        <v>0.1</v>
      </c>
      <c r="E263">
        <v>14.98</v>
      </c>
      <c r="F263">
        <v>7.69</v>
      </c>
      <c r="G263" t="s">
        <v>89</v>
      </c>
      <c r="H263" t="s">
        <v>29</v>
      </c>
      <c r="I263" t="s">
        <v>50</v>
      </c>
      <c r="J263" t="s">
        <v>80</v>
      </c>
      <c r="K263" t="s">
        <v>75</v>
      </c>
      <c r="L263" t="s">
        <v>690</v>
      </c>
      <c r="M263">
        <v>0.56999999999999995</v>
      </c>
      <c r="N263" t="s">
        <v>34</v>
      </c>
      <c r="O263" t="s">
        <v>113</v>
      </c>
      <c r="P263" t="s">
        <v>319</v>
      </c>
      <c r="Q263" t="s">
        <v>691</v>
      </c>
      <c r="R263">
        <v>44240</v>
      </c>
      <c r="S263" s="1">
        <v>42025</v>
      </c>
      <c r="T263" s="1">
        <v>42027</v>
      </c>
      <c r="U263">
        <v>-76.900000000000006</v>
      </c>
      <c r="V263">
        <v>8</v>
      </c>
      <c r="W263">
        <v>114.81</v>
      </c>
      <c r="X263">
        <v>87194</v>
      </c>
      <c r="Y263">
        <f>Data[[#This Row],[Unit Price]]-Data[[#This Row],[Discount]]</f>
        <v>14.88</v>
      </c>
      <c r="Z263" t="str">
        <f>_xlfn.IFS(Data[[#This Row],[Region]]="Central","Chris",Data[[#This Row],[Region]]="East","Erin",Data[[#This Row],[Region]]="South","Sam",Data[[#This Row],[Region]]="West","William")</f>
        <v>Erin</v>
      </c>
    </row>
    <row r="264" spans="1:26" x14ac:dyDescent="0.3">
      <c r="A264">
        <v>1928</v>
      </c>
      <c r="B264" t="s">
        <v>692</v>
      </c>
      <c r="C264" t="s">
        <v>72</v>
      </c>
      <c r="D264">
        <v>0.1</v>
      </c>
      <c r="E264">
        <v>1889.99</v>
      </c>
      <c r="F264">
        <v>19.989999999999998</v>
      </c>
      <c r="G264" t="s">
        <v>40</v>
      </c>
      <c r="H264" t="s">
        <v>73</v>
      </c>
      <c r="I264" t="s">
        <v>50</v>
      </c>
      <c r="J264" t="s">
        <v>74</v>
      </c>
      <c r="K264" t="s">
        <v>75</v>
      </c>
      <c r="L264" t="s">
        <v>693</v>
      </c>
      <c r="M264">
        <v>0.36</v>
      </c>
      <c r="N264" t="s">
        <v>34</v>
      </c>
      <c r="O264" t="s">
        <v>35</v>
      </c>
      <c r="P264" t="s">
        <v>273</v>
      </c>
      <c r="Q264" t="s">
        <v>694</v>
      </c>
      <c r="R264">
        <v>29651</v>
      </c>
      <c r="S264" s="1">
        <v>42025</v>
      </c>
      <c r="T264" s="1">
        <v>42025</v>
      </c>
      <c r="U264">
        <v>-42.545999999999999</v>
      </c>
      <c r="V264">
        <v>1</v>
      </c>
      <c r="W264">
        <v>1786.04</v>
      </c>
      <c r="X264">
        <v>88580</v>
      </c>
      <c r="Y264">
        <f>Data[[#This Row],[Unit Price]]-Data[[#This Row],[Discount]]</f>
        <v>1889.89</v>
      </c>
      <c r="Z264" t="str">
        <f>_xlfn.IFS(Data[[#This Row],[Region]]="Central","Chris",Data[[#This Row],[Region]]="East","Erin",Data[[#This Row],[Region]]="South","Sam",Data[[#This Row],[Region]]="West","William")</f>
        <v>Sam</v>
      </c>
    </row>
    <row r="265" spans="1:26" x14ac:dyDescent="0.3">
      <c r="A265">
        <v>1989</v>
      </c>
      <c r="B265" t="s">
        <v>695</v>
      </c>
      <c r="C265" t="s">
        <v>72</v>
      </c>
      <c r="D265">
        <v>0.04</v>
      </c>
      <c r="E265">
        <v>355.98</v>
      </c>
      <c r="F265">
        <v>58.92</v>
      </c>
      <c r="G265" t="s">
        <v>28</v>
      </c>
      <c r="H265" t="s">
        <v>73</v>
      </c>
      <c r="I265" t="s">
        <v>30</v>
      </c>
      <c r="J265" t="s">
        <v>111</v>
      </c>
      <c r="K265" t="s">
        <v>59</v>
      </c>
      <c r="L265" t="s">
        <v>696</v>
      </c>
      <c r="M265">
        <v>0.64</v>
      </c>
      <c r="N265" t="s">
        <v>34</v>
      </c>
      <c r="O265" t="s">
        <v>61</v>
      </c>
      <c r="P265" t="s">
        <v>148</v>
      </c>
      <c r="Q265" t="s">
        <v>697</v>
      </c>
      <c r="R265">
        <v>84117</v>
      </c>
      <c r="S265" s="1">
        <v>42025</v>
      </c>
      <c r="T265" s="1">
        <v>42026</v>
      </c>
      <c r="U265">
        <v>882.93</v>
      </c>
      <c r="V265">
        <v>8</v>
      </c>
      <c r="W265">
        <v>2748.21</v>
      </c>
      <c r="X265">
        <v>90000</v>
      </c>
      <c r="Y265">
        <f>Data[[#This Row],[Unit Price]]-Data[[#This Row],[Discount]]</f>
        <v>355.94</v>
      </c>
      <c r="Z265" t="str">
        <f>_xlfn.IFS(Data[[#This Row],[Region]]="Central","Chris",Data[[#This Row],[Region]]="East","Erin",Data[[#This Row],[Region]]="South","Sam",Data[[#This Row],[Region]]="West","William")</f>
        <v>William</v>
      </c>
    </row>
    <row r="266" spans="1:26" x14ac:dyDescent="0.3">
      <c r="A266">
        <v>1989</v>
      </c>
      <c r="B266" t="s">
        <v>695</v>
      </c>
      <c r="C266" t="s">
        <v>72</v>
      </c>
      <c r="D266">
        <v>0.09</v>
      </c>
      <c r="E266">
        <v>19.98</v>
      </c>
      <c r="F266">
        <v>8.68</v>
      </c>
      <c r="G266" t="s">
        <v>40</v>
      </c>
      <c r="H266" t="s">
        <v>73</v>
      </c>
      <c r="I266" t="s">
        <v>50</v>
      </c>
      <c r="J266" t="s">
        <v>90</v>
      </c>
      <c r="K266" t="s">
        <v>75</v>
      </c>
      <c r="L266" t="s">
        <v>698</v>
      </c>
      <c r="M266">
        <v>0.37</v>
      </c>
      <c r="N266" t="s">
        <v>34</v>
      </c>
      <c r="O266" t="s">
        <v>61</v>
      </c>
      <c r="P266" t="s">
        <v>148</v>
      </c>
      <c r="Q266" t="s">
        <v>697</v>
      </c>
      <c r="R266">
        <v>84117</v>
      </c>
      <c r="S266" s="1">
        <v>42025</v>
      </c>
      <c r="T266" s="1">
        <v>42026</v>
      </c>
      <c r="U266">
        <v>6.6803999999999997</v>
      </c>
      <c r="V266">
        <v>5</v>
      </c>
      <c r="W266">
        <v>93.19</v>
      </c>
      <c r="X266">
        <v>90000</v>
      </c>
      <c r="Y266">
        <f>Data[[#This Row],[Unit Price]]-Data[[#This Row],[Discount]]</f>
        <v>19.89</v>
      </c>
      <c r="Z266" t="str">
        <f>_xlfn.IFS(Data[[#This Row],[Region]]="Central","Chris",Data[[#This Row],[Region]]="East","Erin",Data[[#This Row],[Region]]="South","Sam",Data[[#This Row],[Region]]="West","William")</f>
        <v>William</v>
      </c>
    </row>
    <row r="267" spans="1:26" x14ac:dyDescent="0.3">
      <c r="A267">
        <v>3229</v>
      </c>
      <c r="B267" t="s">
        <v>699</v>
      </c>
      <c r="C267" t="s">
        <v>72</v>
      </c>
      <c r="D267">
        <v>0.01</v>
      </c>
      <c r="E267">
        <v>24.95</v>
      </c>
      <c r="F267">
        <v>2.99</v>
      </c>
      <c r="G267" t="s">
        <v>40</v>
      </c>
      <c r="H267" t="s">
        <v>29</v>
      </c>
      <c r="I267" t="s">
        <v>50</v>
      </c>
      <c r="J267" t="s">
        <v>74</v>
      </c>
      <c r="K267" t="s">
        <v>75</v>
      </c>
      <c r="L267" t="s">
        <v>700</v>
      </c>
      <c r="M267">
        <v>0.39</v>
      </c>
      <c r="N267" t="s">
        <v>34</v>
      </c>
      <c r="O267" t="s">
        <v>54</v>
      </c>
      <c r="P267" t="s">
        <v>359</v>
      </c>
      <c r="Q267" t="s">
        <v>701</v>
      </c>
      <c r="R267">
        <v>54880</v>
      </c>
      <c r="S267" s="1">
        <v>42025</v>
      </c>
      <c r="T267" s="1">
        <v>42026</v>
      </c>
      <c r="U267">
        <v>261.38580000000002</v>
      </c>
      <c r="V267">
        <v>15</v>
      </c>
      <c r="W267">
        <v>378.82</v>
      </c>
      <c r="X267">
        <v>87435</v>
      </c>
      <c r="Y267">
        <f>Data[[#This Row],[Unit Price]]-Data[[#This Row],[Discount]]</f>
        <v>24.939999999999998</v>
      </c>
      <c r="Z267" t="str">
        <f>_xlfn.IFS(Data[[#This Row],[Region]]="Central","Chris",Data[[#This Row],[Region]]="East","Erin",Data[[#This Row],[Region]]="South","Sam",Data[[#This Row],[Region]]="West","William")</f>
        <v>Chris</v>
      </c>
    </row>
    <row r="268" spans="1:26" x14ac:dyDescent="0.3">
      <c r="A268">
        <v>3230</v>
      </c>
      <c r="B268" t="s">
        <v>702</v>
      </c>
      <c r="C268" t="s">
        <v>72</v>
      </c>
      <c r="D268">
        <v>0</v>
      </c>
      <c r="E268">
        <v>15.98</v>
      </c>
      <c r="F268">
        <v>8.99</v>
      </c>
      <c r="G268" t="s">
        <v>40</v>
      </c>
      <c r="H268" t="s">
        <v>29</v>
      </c>
      <c r="I268" t="s">
        <v>42</v>
      </c>
      <c r="J268" t="s">
        <v>43</v>
      </c>
      <c r="K268" t="s">
        <v>44</v>
      </c>
      <c r="L268" t="s">
        <v>703</v>
      </c>
      <c r="M268">
        <v>0.64</v>
      </c>
      <c r="N268" t="s">
        <v>34</v>
      </c>
      <c r="O268" t="s">
        <v>54</v>
      </c>
      <c r="P268" t="s">
        <v>359</v>
      </c>
      <c r="Q268" t="s">
        <v>704</v>
      </c>
      <c r="R268">
        <v>53186</v>
      </c>
      <c r="S268" s="1">
        <v>42025</v>
      </c>
      <c r="T268" s="1">
        <v>42027</v>
      </c>
      <c r="U268">
        <v>-135.46</v>
      </c>
      <c r="V268">
        <v>9</v>
      </c>
      <c r="W268">
        <v>152.18</v>
      </c>
      <c r="X268">
        <v>87435</v>
      </c>
      <c r="Y268">
        <f>Data[[#This Row],[Unit Price]]-Data[[#This Row],[Discount]]</f>
        <v>15.98</v>
      </c>
      <c r="Z268" t="str">
        <f>_xlfn.IFS(Data[[#This Row],[Region]]="Central","Chris",Data[[#This Row],[Region]]="East","Erin",Data[[#This Row],[Region]]="South","Sam",Data[[#This Row],[Region]]="West","William")</f>
        <v>Chris</v>
      </c>
    </row>
    <row r="269" spans="1:26" x14ac:dyDescent="0.3">
      <c r="A269">
        <v>151</v>
      </c>
      <c r="B269" t="s">
        <v>705</v>
      </c>
      <c r="C269" t="s">
        <v>27</v>
      </c>
      <c r="D269">
        <v>0.09</v>
      </c>
      <c r="E269">
        <v>32.979999999999997</v>
      </c>
      <c r="F269">
        <v>5.5</v>
      </c>
      <c r="G269" t="s">
        <v>40</v>
      </c>
      <c r="H269" t="s">
        <v>73</v>
      </c>
      <c r="I269" t="s">
        <v>42</v>
      </c>
      <c r="J269" t="s">
        <v>43</v>
      </c>
      <c r="K269" t="s">
        <v>75</v>
      </c>
      <c r="L269" t="s">
        <v>706</v>
      </c>
      <c r="M269">
        <v>0.75</v>
      </c>
      <c r="N269" t="s">
        <v>34</v>
      </c>
      <c r="O269" t="s">
        <v>35</v>
      </c>
      <c r="P269" t="s">
        <v>402</v>
      </c>
      <c r="Q269" t="s">
        <v>707</v>
      </c>
      <c r="R269">
        <v>37664</v>
      </c>
      <c r="S269" s="1">
        <v>42026</v>
      </c>
      <c r="T269" s="1">
        <v>42027</v>
      </c>
      <c r="U269">
        <v>-20.257999999999999</v>
      </c>
      <c r="V269">
        <v>2</v>
      </c>
      <c r="W269">
        <v>62.46</v>
      </c>
      <c r="X269">
        <v>89521</v>
      </c>
      <c r="Y269">
        <f>Data[[#This Row],[Unit Price]]-Data[[#This Row],[Discount]]</f>
        <v>32.889999999999993</v>
      </c>
      <c r="Z269" t="str">
        <f>_xlfn.IFS(Data[[#This Row],[Region]]="Central","Chris",Data[[#This Row],[Region]]="East","Erin",Data[[#This Row],[Region]]="South","Sam",Data[[#This Row],[Region]]="West","William")</f>
        <v>Sam</v>
      </c>
    </row>
    <row r="270" spans="1:26" x14ac:dyDescent="0.3">
      <c r="A270">
        <v>1438</v>
      </c>
      <c r="B270" t="s">
        <v>708</v>
      </c>
      <c r="C270" t="s">
        <v>27</v>
      </c>
      <c r="D270">
        <v>0.01</v>
      </c>
      <c r="E270">
        <v>80.98</v>
      </c>
      <c r="F270">
        <v>35</v>
      </c>
      <c r="G270" t="s">
        <v>40</v>
      </c>
      <c r="H270" t="s">
        <v>96</v>
      </c>
      <c r="I270" t="s">
        <v>50</v>
      </c>
      <c r="J270" t="s">
        <v>80</v>
      </c>
      <c r="K270" t="s">
        <v>66</v>
      </c>
      <c r="L270" t="s">
        <v>709</v>
      </c>
      <c r="M270">
        <v>0.83</v>
      </c>
      <c r="N270" t="s">
        <v>34</v>
      </c>
      <c r="O270" t="s">
        <v>113</v>
      </c>
      <c r="P270" t="s">
        <v>319</v>
      </c>
      <c r="Q270" t="s">
        <v>710</v>
      </c>
      <c r="R270">
        <v>44035</v>
      </c>
      <c r="S270" s="1">
        <v>42026</v>
      </c>
      <c r="T270" s="1">
        <v>42028</v>
      </c>
      <c r="U270">
        <v>-409.37360000000001</v>
      </c>
      <c r="V270">
        <v>3</v>
      </c>
      <c r="W270">
        <v>267.83</v>
      </c>
      <c r="X270">
        <v>90120</v>
      </c>
      <c r="Y270">
        <f>Data[[#This Row],[Unit Price]]-Data[[#This Row],[Discount]]</f>
        <v>80.97</v>
      </c>
      <c r="Z270" t="str">
        <f>_xlfn.IFS(Data[[#This Row],[Region]]="Central","Chris",Data[[#This Row],[Region]]="East","Erin",Data[[#This Row],[Region]]="South","Sam",Data[[#This Row],[Region]]="West","William")</f>
        <v>Erin</v>
      </c>
    </row>
    <row r="271" spans="1:26" x14ac:dyDescent="0.3">
      <c r="A271">
        <v>1959</v>
      </c>
      <c r="B271" t="s">
        <v>711</v>
      </c>
      <c r="C271" t="s">
        <v>27</v>
      </c>
      <c r="D271">
        <v>0</v>
      </c>
      <c r="E271">
        <v>20.28</v>
      </c>
      <c r="F271">
        <v>14.39</v>
      </c>
      <c r="G271" t="s">
        <v>40</v>
      </c>
      <c r="H271" t="s">
        <v>96</v>
      </c>
      <c r="I271" t="s">
        <v>30</v>
      </c>
      <c r="J271" t="s">
        <v>128</v>
      </c>
      <c r="K271" t="s">
        <v>75</v>
      </c>
      <c r="L271" t="s">
        <v>712</v>
      </c>
      <c r="M271">
        <v>0.47</v>
      </c>
      <c r="N271" t="s">
        <v>34</v>
      </c>
      <c r="O271" t="s">
        <v>35</v>
      </c>
      <c r="P271" t="s">
        <v>125</v>
      </c>
      <c r="Q271" t="s">
        <v>130</v>
      </c>
      <c r="R271">
        <v>33916</v>
      </c>
      <c r="S271" s="1">
        <v>42026</v>
      </c>
      <c r="T271" s="1">
        <v>42026</v>
      </c>
      <c r="U271">
        <v>-66.247299999999996</v>
      </c>
      <c r="V271">
        <v>9</v>
      </c>
      <c r="W271">
        <v>206.04</v>
      </c>
      <c r="X271">
        <v>28225</v>
      </c>
      <c r="Y271">
        <f>Data[[#This Row],[Unit Price]]-Data[[#This Row],[Discount]]</f>
        <v>20.28</v>
      </c>
      <c r="Z271" t="str">
        <f>_xlfn.IFS(Data[[#This Row],[Region]]="Central","Chris",Data[[#This Row],[Region]]="East","Erin",Data[[#This Row],[Region]]="South","Sam",Data[[#This Row],[Region]]="West","William")</f>
        <v>Sam</v>
      </c>
    </row>
    <row r="272" spans="1:26" x14ac:dyDescent="0.3">
      <c r="A272">
        <v>1764</v>
      </c>
      <c r="B272" t="s">
        <v>713</v>
      </c>
      <c r="C272" t="s">
        <v>39</v>
      </c>
      <c r="D272">
        <v>0</v>
      </c>
      <c r="E272">
        <v>115.99</v>
      </c>
      <c r="F272">
        <v>5.92</v>
      </c>
      <c r="G272" t="s">
        <v>40</v>
      </c>
      <c r="H272" t="s">
        <v>41</v>
      </c>
      <c r="I272" t="s">
        <v>42</v>
      </c>
      <c r="J272" t="s">
        <v>137</v>
      </c>
      <c r="K272" t="s">
        <v>75</v>
      </c>
      <c r="L272" t="s">
        <v>714</v>
      </c>
      <c r="M272">
        <v>0.57999999999999996</v>
      </c>
      <c r="N272" t="s">
        <v>34</v>
      </c>
      <c r="O272" t="s">
        <v>35</v>
      </c>
      <c r="P272" t="s">
        <v>125</v>
      </c>
      <c r="Q272" t="s">
        <v>715</v>
      </c>
      <c r="R272">
        <v>34698</v>
      </c>
      <c r="S272" s="1">
        <v>42026</v>
      </c>
      <c r="T272" s="1">
        <v>42026</v>
      </c>
      <c r="U272">
        <v>-16.771999999999998</v>
      </c>
      <c r="V272">
        <v>11</v>
      </c>
      <c r="W272">
        <v>1160.42</v>
      </c>
      <c r="X272">
        <v>89775</v>
      </c>
      <c r="Y272">
        <f>Data[[#This Row],[Unit Price]]-Data[[#This Row],[Discount]]</f>
        <v>115.99</v>
      </c>
      <c r="Z272" t="str">
        <f>_xlfn.IFS(Data[[#This Row],[Region]]="Central","Chris",Data[[#This Row],[Region]]="East","Erin",Data[[#This Row],[Region]]="South","Sam",Data[[#This Row],[Region]]="West","William")</f>
        <v>Sam</v>
      </c>
    </row>
    <row r="273" spans="1:26" x14ac:dyDescent="0.3">
      <c r="A273">
        <v>2456</v>
      </c>
      <c r="B273" t="s">
        <v>716</v>
      </c>
      <c r="C273" t="s">
        <v>39</v>
      </c>
      <c r="D273">
        <v>7.0000000000000007E-2</v>
      </c>
      <c r="E273">
        <v>179.99</v>
      </c>
      <c r="F273">
        <v>19.989999999999998</v>
      </c>
      <c r="G273" t="s">
        <v>40</v>
      </c>
      <c r="H273" t="s">
        <v>73</v>
      </c>
      <c r="I273" t="s">
        <v>42</v>
      </c>
      <c r="J273" t="s">
        <v>43</v>
      </c>
      <c r="K273" t="s">
        <v>75</v>
      </c>
      <c r="L273" t="s">
        <v>717</v>
      </c>
      <c r="M273">
        <v>0.48</v>
      </c>
      <c r="N273" t="s">
        <v>34</v>
      </c>
      <c r="O273" t="s">
        <v>35</v>
      </c>
      <c r="P273" t="s">
        <v>166</v>
      </c>
      <c r="Q273" t="s">
        <v>718</v>
      </c>
      <c r="R273">
        <v>36608</v>
      </c>
      <c r="S273" s="1">
        <v>42026</v>
      </c>
      <c r="T273" s="1">
        <v>42027</v>
      </c>
      <c r="U273">
        <v>733.28219999999999</v>
      </c>
      <c r="V273">
        <v>7</v>
      </c>
      <c r="W273">
        <v>1188.6300000000001</v>
      </c>
      <c r="X273">
        <v>89218</v>
      </c>
      <c r="Y273">
        <f>Data[[#This Row],[Unit Price]]-Data[[#This Row],[Discount]]</f>
        <v>179.92000000000002</v>
      </c>
      <c r="Z273" t="str">
        <f>_xlfn.IFS(Data[[#This Row],[Region]]="Central","Chris",Data[[#This Row],[Region]]="East","Erin",Data[[#This Row],[Region]]="South","Sam",Data[[#This Row],[Region]]="West","William")</f>
        <v>Sam</v>
      </c>
    </row>
    <row r="274" spans="1:26" x14ac:dyDescent="0.3">
      <c r="A274">
        <v>2456</v>
      </c>
      <c r="B274" t="s">
        <v>716</v>
      </c>
      <c r="C274" t="s">
        <v>39</v>
      </c>
      <c r="D274">
        <v>0.02</v>
      </c>
      <c r="E274">
        <v>92.23</v>
      </c>
      <c r="F274">
        <v>39.61</v>
      </c>
      <c r="G274" t="s">
        <v>89</v>
      </c>
      <c r="H274" t="s">
        <v>73</v>
      </c>
      <c r="I274" t="s">
        <v>30</v>
      </c>
      <c r="J274" t="s">
        <v>128</v>
      </c>
      <c r="K274" t="s">
        <v>146</v>
      </c>
      <c r="L274" t="s">
        <v>719</v>
      </c>
      <c r="M274">
        <v>0.67</v>
      </c>
      <c r="N274" t="s">
        <v>34</v>
      </c>
      <c r="O274" t="s">
        <v>35</v>
      </c>
      <c r="P274" t="s">
        <v>166</v>
      </c>
      <c r="Q274" t="s">
        <v>718</v>
      </c>
      <c r="R274">
        <v>36608</v>
      </c>
      <c r="S274" s="1">
        <v>42026</v>
      </c>
      <c r="T274" s="1">
        <v>42027</v>
      </c>
      <c r="U274">
        <v>-905.99040000000002</v>
      </c>
      <c r="V274">
        <v>11</v>
      </c>
      <c r="W274">
        <v>1009.93</v>
      </c>
      <c r="X274">
        <v>89218</v>
      </c>
      <c r="Y274">
        <f>Data[[#This Row],[Unit Price]]-Data[[#This Row],[Discount]]</f>
        <v>92.210000000000008</v>
      </c>
      <c r="Z274" t="str">
        <f>_xlfn.IFS(Data[[#This Row],[Region]]="Central","Chris",Data[[#This Row],[Region]]="East","Erin",Data[[#This Row],[Region]]="South","Sam",Data[[#This Row],[Region]]="West","William")</f>
        <v>Sam</v>
      </c>
    </row>
    <row r="275" spans="1:26" x14ac:dyDescent="0.3">
      <c r="A275">
        <v>2457</v>
      </c>
      <c r="B275" t="s">
        <v>720</v>
      </c>
      <c r="C275" t="s">
        <v>39</v>
      </c>
      <c r="D275">
        <v>0.02</v>
      </c>
      <c r="E275">
        <v>15.22</v>
      </c>
      <c r="F275">
        <v>9.73</v>
      </c>
      <c r="G275" t="s">
        <v>40</v>
      </c>
      <c r="H275" t="s">
        <v>73</v>
      </c>
      <c r="I275" t="s">
        <v>50</v>
      </c>
      <c r="J275" t="s">
        <v>74</v>
      </c>
      <c r="K275" t="s">
        <v>75</v>
      </c>
      <c r="L275" t="s">
        <v>721</v>
      </c>
      <c r="M275">
        <v>0.36</v>
      </c>
      <c r="N275" t="s">
        <v>34</v>
      </c>
      <c r="O275" t="s">
        <v>54</v>
      </c>
      <c r="P275" t="s">
        <v>86</v>
      </c>
      <c r="Q275" t="s">
        <v>722</v>
      </c>
      <c r="R275">
        <v>55014</v>
      </c>
      <c r="S275" s="1">
        <v>42026</v>
      </c>
      <c r="T275" s="1">
        <v>42026</v>
      </c>
      <c r="U275">
        <v>-21.63242</v>
      </c>
      <c r="V275">
        <v>9</v>
      </c>
      <c r="W275">
        <v>140.69999999999999</v>
      </c>
      <c r="X275">
        <v>89218</v>
      </c>
      <c r="Y275">
        <f>Data[[#This Row],[Unit Price]]-Data[[#This Row],[Discount]]</f>
        <v>15.200000000000001</v>
      </c>
      <c r="Z275" t="str">
        <f>_xlfn.IFS(Data[[#This Row],[Region]]="Central","Chris",Data[[#This Row],[Region]]="East","Erin",Data[[#This Row],[Region]]="South","Sam",Data[[#This Row],[Region]]="West","William")</f>
        <v>Chris</v>
      </c>
    </row>
    <row r="276" spans="1:26" x14ac:dyDescent="0.3">
      <c r="A276">
        <v>2209</v>
      </c>
      <c r="B276" t="s">
        <v>723</v>
      </c>
      <c r="C276" t="s">
        <v>49</v>
      </c>
      <c r="D276">
        <v>0.06</v>
      </c>
      <c r="E276">
        <v>6.98</v>
      </c>
      <c r="F276">
        <v>1.6</v>
      </c>
      <c r="G276" t="s">
        <v>40</v>
      </c>
      <c r="H276" t="s">
        <v>73</v>
      </c>
      <c r="I276" t="s">
        <v>50</v>
      </c>
      <c r="J276" t="s">
        <v>90</v>
      </c>
      <c r="K276" t="s">
        <v>52</v>
      </c>
      <c r="L276" t="s">
        <v>724</v>
      </c>
      <c r="M276">
        <v>0.38</v>
      </c>
      <c r="N276" t="s">
        <v>34</v>
      </c>
      <c r="O276" t="s">
        <v>35</v>
      </c>
      <c r="P276" t="s">
        <v>77</v>
      </c>
      <c r="Q276" t="s">
        <v>462</v>
      </c>
      <c r="R276">
        <v>30337</v>
      </c>
      <c r="S276" s="1">
        <v>42026</v>
      </c>
      <c r="T276" s="1">
        <v>42033</v>
      </c>
      <c r="U276">
        <v>-98.055999999999997</v>
      </c>
      <c r="V276">
        <v>12</v>
      </c>
      <c r="W276">
        <v>83.93</v>
      </c>
      <c r="X276">
        <v>88030</v>
      </c>
      <c r="Y276">
        <f>Data[[#This Row],[Unit Price]]-Data[[#This Row],[Discount]]</f>
        <v>6.9200000000000008</v>
      </c>
      <c r="Z276" t="str">
        <f>_xlfn.IFS(Data[[#This Row],[Region]]="Central","Chris",Data[[#This Row],[Region]]="East","Erin",Data[[#This Row],[Region]]="South","Sam",Data[[#This Row],[Region]]="West","William")</f>
        <v>Sam</v>
      </c>
    </row>
    <row r="277" spans="1:26" x14ac:dyDescent="0.3">
      <c r="A277">
        <v>2896</v>
      </c>
      <c r="B277" t="s">
        <v>725</v>
      </c>
      <c r="C277" t="s">
        <v>49</v>
      </c>
      <c r="D277">
        <v>0.02</v>
      </c>
      <c r="E277">
        <v>880.98</v>
      </c>
      <c r="F277">
        <v>44.55</v>
      </c>
      <c r="G277" t="s">
        <v>28</v>
      </c>
      <c r="H277" t="s">
        <v>73</v>
      </c>
      <c r="I277" t="s">
        <v>30</v>
      </c>
      <c r="J277" t="s">
        <v>119</v>
      </c>
      <c r="K277" t="s">
        <v>32</v>
      </c>
      <c r="L277" t="s">
        <v>240</v>
      </c>
      <c r="M277">
        <v>0.62</v>
      </c>
      <c r="N277" t="s">
        <v>34</v>
      </c>
      <c r="O277" t="s">
        <v>54</v>
      </c>
      <c r="P277" t="s">
        <v>86</v>
      </c>
      <c r="Q277" t="s">
        <v>726</v>
      </c>
      <c r="R277">
        <v>56001</v>
      </c>
      <c r="S277" s="1">
        <v>42026</v>
      </c>
      <c r="T277" s="1">
        <v>42030</v>
      </c>
      <c r="U277">
        <v>4861.0637999999999</v>
      </c>
      <c r="V277">
        <v>8</v>
      </c>
      <c r="W277">
        <v>7045.02</v>
      </c>
      <c r="X277">
        <v>86925</v>
      </c>
      <c r="Y277">
        <f>Data[[#This Row],[Unit Price]]-Data[[#This Row],[Discount]]</f>
        <v>880.96</v>
      </c>
      <c r="Z277" t="str">
        <f>_xlfn.IFS(Data[[#This Row],[Region]]="Central","Chris",Data[[#This Row],[Region]]="East","Erin",Data[[#This Row],[Region]]="South","Sam",Data[[#This Row],[Region]]="West","William")</f>
        <v>Chris</v>
      </c>
    </row>
    <row r="278" spans="1:26" x14ac:dyDescent="0.3">
      <c r="A278">
        <v>2422</v>
      </c>
      <c r="B278" t="s">
        <v>727</v>
      </c>
      <c r="C278" t="s">
        <v>118</v>
      </c>
      <c r="D278">
        <v>0.09</v>
      </c>
      <c r="E278">
        <v>3.89</v>
      </c>
      <c r="F278">
        <v>7.01</v>
      </c>
      <c r="G278" t="s">
        <v>89</v>
      </c>
      <c r="H278" t="s">
        <v>73</v>
      </c>
      <c r="I278" t="s">
        <v>50</v>
      </c>
      <c r="J278" t="s">
        <v>74</v>
      </c>
      <c r="K278" t="s">
        <v>75</v>
      </c>
      <c r="L278" t="s">
        <v>728</v>
      </c>
      <c r="M278">
        <v>0.37</v>
      </c>
      <c r="N278" t="s">
        <v>34</v>
      </c>
      <c r="O278" t="s">
        <v>54</v>
      </c>
      <c r="P278" t="s">
        <v>189</v>
      </c>
      <c r="Q278" t="s">
        <v>729</v>
      </c>
      <c r="R278">
        <v>77340</v>
      </c>
      <c r="S278" s="1">
        <v>42026</v>
      </c>
      <c r="T278" s="1">
        <v>42028</v>
      </c>
      <c r="U278">
        <v>-154.30699999999999</v>
      </c>
      <c r="V278">
        <v>10</v>
      </c>
      <c r="W278">
        <v>42.56</v>
      </c>
      <c r="X278">
        <v>89055</v>
      </c>
      <c r="Y278">
        <f>Data[[#This Row],[Unit Price]]-Data[[#This Row],[Discount]]</f>
        <v>3.8000000000000003</v>
      </c>
      <c r="Z278" t="str">
        <f>_xlfn.IFS(Data[[#This Row],[Region]]="Central","Chris",Data[[#This Row],[Region]]="East","Erin",Data[[#This Row],[Region]]="South","Sam",Data[[#This Row],[Region]]="West","William")</f>
        <v>Chris</v>
      </c>
    </row>
    <row r="279" spans="1:26" x14ac:dyDescent="0.3">
      <c r="A279">
        <v>2873</v>
      </c>
      <c r="B279" t="s">
        <v>730</v>
      </c>
      <c r="C279" t="s">
        <v>118</v>
      </c>
      <c r="D279">
        <v>7.0000000000000007E-2</v>
      </c>
      <c r="E279">
        <v>2.89</v>
      </c>
      <c r="F279">
        <v>0.5</v>
      </c>
      <c r="G279" t="s">
        <v>40</v>
      </c>
      <c r="H279" t="s">
        <v>29</v>
      </c>
      <c r="I279" t="s">
        <v>50</v>
      </c>
      <c r="J279" t="s">
        <v>154</v>
      </c>
      <c r="K279" t="s">
        <v>75</v>
      </c>
      <c r="L279" t="s">
        <v>731</v>
      </c>
      <c r="M279">
        <v>0.38</v>
      </c>
      <c r="N279" t="s">
        <v>34</v>
      </c>
      <c r="O279" t="s">
        <v>35</v>
      </c>
      <c r="P279" t="s">
        <v>125</v>
      </c>
      <c r="Q279" t="s">
        <v>732</v>
      </c>
      <c r="R279">
        <v>33012</v>
      </c>
      <c r="S279" s="1">
        <v>42026</v>
      </c>
      <c r="T279" s="1">
        <v>42028</v>
      </c>
      <c r="U279">
        <v>441.59399999999999</v>
      </c>
      <c r="V279">
        <v>12</v>
      </c>
      <c r="W279">
        <v>33.020000000000003</v>
      </c>
      <c r="X279">
        <v>89872</v>
      </c>
      <c r="Y279">
        <f>Data[[#This Row],[Unit Price]]-Data[[#This Row],[Discount]]</f>
        <v>2.8200000000000003</v>
      </c>
      <c r="Z279" t="str">
        <f>_xlfn.IFS(Data[[#This Row],[Region]]="Central","Chris",Data[[#This Row],[Region]]="East","Erin",Data[[#This Row],[Region]]="South","Sam",Data[[#This Row],[Region]]="West","William")</f>
        <v>Sam</v>
      </c>
    </row>
    <row r="280" spans="1:26" x14ac:dyDescent="0.3">
      <c r="A280">
        <v>2873</v>
      </c>
      <c r="B280" t="s">
        <v>730</v>
      </c>
      <c r="C280" t="s">
        <v>118</v>
      </c>
      <c r="D280">
        <v>0</v>
      </c>
      <c r="E280">
        <v>217.85</v>
      </c>
      <c r="F280">
        <v>29.1</v>
      </c>
      <c r="G280" t="s">
        <v>28</v>
      </c>
      <c r="H280" t="s">
        <v>29</v>
      </c>
      <c r="I280" t="s">
        <v>30</v>
      </c>
      <c r="J280" t="s">
        <v>31</v>
      </c>
      <c r="K280" t="s">
        <v>32</v>
      </c>
      <c r="L280" t="s">
        <v>733</v>
      </c>
      <c r="M280">
        <v>0.68</v>
      </c>
      <c r="N280" t="s">
        <v>34</v>
      </c>
      <c r="O280" t="s">
        <v>35</v>
      </c>
      <c r="P280" t="s">
        <v>125</v>
      </c>
      <c r="Q280" t="s">
        <v>732</v>
      </c>
      <c r="R280">
        <v>33012</v>
      </c>
      <c r="S280" s="1">
        <v>42026</v>
      </c>
      <c r="T280" s="1">
        <v>42027</v>
      </c>
      <c r="U280">
        <v>394.17</v>
      </c>
      <c r="V280">
        <v>10</v>
      </c>
      <c r="W280">
        <v>2273.1</v>
      </c>
      <c r="X280">
        <v>89872</v>
      </c>
      <c r="Y280">
        <f>Data[[#This Row],[Unit Price]]-Data[[#This Row],[Discount]]</f>
        <v>217.85</v>
      </c>
      <c r="Z280" t="str">
        <f>_xlfn.IFS(Data[[#This Row],[Region]]="Central","Chris",Data[[#This Row],[Region]]="East","Erin",Data[[#This Row],[Region]]="South","Sam",Data[[#This Row],[Region]]="West","William")</f>
        <v>Sam</v>
      </c>
    </row>
    <row r="281" spans="1:26" x14ac:dyDescent="0.3">
      <c r="A281">
        <v>3350</v>
      </c>
      <c r="B281" t="s">
        <v>734</v>
      </c>
      <c r="C281" t="s">
        <v>118</v>
      </c>
      <c r="D281">
        <v>0.01</v>
      </c>
      <c r="E281">
        <v>73.98</v>
      </c>
      <c r="F281">
        <v>12.14</v>
      </c>
      <c r="G281" t="s">
        <v>40</v>
      </c>
      <c r="H281" t="s">
        <v>29</v>
      </c>
      <c r="I281" t="s">
        <v>42</v>
      </c>
      <c r="J281" t="s">
        <v>43</v>
      </c>
      <c r="K281" t="s">
        <v>75</v>
      </c>
      <c r="L281" t="s">
        <v>735</v>
      </c>
      <c r="M281">
        <v>0.67</v>
      </c>
      <c r="N281" t="s">
        <v>34</v>
      </c>
      <c r="O281" t="s">
        <v>61</v>
      </c>
      <c r="P281" t="s">
        <v>68</v>
      </c>
      <c r="Q281" t="s">
        <v>736</v>
      </c>
      <c r="R281">
        <v>98444</v>
      </c>
      <c r="S281" s="1">
        <v>42027</v>
      </c>
      <c r="T281" s="1">
        <v>42029</v>
      </c>
      <c r="U281">
        <v>-29.0656</v>
      </c>
      <c r="V281">
        <v>5</v>
      </c>
      <c r="W281">
        <v>384.22</v>
      </c>
      <c r="X281">
        <v>91296</v>
      </c>
      <c r="Y281">
        <f>Data[[#This Row],[Unit Price]]-Data[[#This Row],[Discount]]</f>
        <v>73.97</v>
      </c>
      <c r="Z281" t="str">
        <f>_xlfn.IFS(Data[[#This Row],[Region]]="Central","Chris",Data[[#This Row],[Region]]="East","Erin",Data[[#This Row],[Region]]="South","Sam",Data[[#This Row],[Region]]="West","William")</f>
        <v>William</v>
      </c>
    </row>
    <row r="282" spans="1:26" x14ac:dyDescent="0.3">
      <c r="A282">
        <v>1692</v>
      </c>
      <c r="B282" t="s">
        <v>737</v>
      </c>
      <c r="C282" t="s">
        <v>72</v>
      </c>
      <c r="D282">
        <v>0</v>
      </c>
      <c r="E282">
        <v>6.84</v>
      </c>
      <c r="F282">
        <v>8.3699999999999992</v>
      </c>
      <c r="G282" t="s">
        <v>40</v>
      </c>
      <c r="H282" t="s">
        <v>41</v>
      </c>
      <c r="I282" t="s">
        <v>50</v>
      </c>
      <c r="J282" t="s">
        <v>570</v>
      </c>
      <c r="K282" t="s">
        <v>44</v>
      </c>
      <c r="L282" t="s">
        <v>738</v>
      </c>
      <c r="M282">
        <v>0.57999999999999996</v>
      </c>
      <c r="N282" t="s">
        <v>34</v>
      </c>
      <c r="O282" t="s">
        <v>54</v>
      </c>
      <c r="P282" t="s">
        <v>539</v>
      </c>
      <c r="Q282" t="s">
        <v>739</v>
      </c>
      <c r="R282">
        <v>67114</v>
      </c>
      <c r="S282" s="1">
        <v>42027</v>
      </c>
      <c r="T282" s="1">
        <v>42028</v>
      </c>
      <c r="U282">
        <v>-123.1816</v>
      </c>
      <c r="V282">
        <v>5</v>
      </c>
      <c r="W282">
        <v>37.89</v>
      </c>
      <c r="X282">
        <v>90189</v>
      </c>
      <c r="Y282">
        <f>Data[[#This Row],[Unit Price]]-Data[[#This Row],[Discount]]</f>
        <v>6.84</v>
      </c>
      <c r="Z282" t="str">
        <f>_xlfn.IFS(Data[[#This Row],[Region]]="Central","Chris",Data[[#This Row],[Region]]="East","Erin",Data[[#This Row],[Region]]="South","Sam",Data[[#This Row],[Region]]="West","William")</f>
        <v>Chris</v>
      </c>
    </row>
    <row r="283" spans="1:26" x14ac:dyDescent="0.3">
      <c r="A283">
        <v>1693</v>
      </c>
      <c r="B283" t="s">
        <v>740</v>
      </c>
      <c r="C283" t="s">
        <v>72</v>
      </c>
      <c r="D283">
        <v>7.0000000000000007E-2</v>
      </c>
      <c r="E283">
        <v>30.98</v>
      </c>
      <c r="F283">
        <v>5.76</v>
      </c>
      <c r="G283" t="s">
        <v>40</v>
      </c>
      <c r="H283" t="s">
        <v>41</v>
      </c>
      <c r="I283" t="s">
        <v>50</v>
      </c>
      <c r="J283" t="s">
        <v>90</v>
      </c>
      <c r="K283" t="s">
        <v>75</v>
      </c>
      <c r="L283" t="s">
        <v>741</v>
      </c>
      <c r="M283">
        <v>0.4</v>
      </c>
      <c r="N283" t="s">
        <v>34</v>
      </c>
      <c r="O283" t="s">
        <v>35</v>
      </c>
      <c r="P283" t="s">
        <v>244</v>
      </c>
      <c r="Q283" t="s">
        <v>742</v>
      </c>
      <c r="R283">
        <v>20190</v>
      </c>
      <c r="S283" s="1">
        <v>42027</v>
      </c>
      <c r="T283" s="1">
        <v>42029</v>
      </c>
      <c r="U283">
        <v>-28.797999999999998</v>
      </c>
      <c r="V283">
        <v>11</v>
      </c>
      <c r="W283">
        <v>343.79</v>
      </c>
      <c r="X283">
        <v>90189</v>
      </c>
      <c r="Y283">
        <f>Data[[#This Row],[Unit Price]]-Data[[#This Row],[Discount]]</f>
        <v>30.91</v>
      </c>
      <c r="Z283" t="str">
        <f>_xlfn.IFS(Data[[#This Row],[Region]]="Central","Chris",Data[[#This Row],[Region]]="East","Erin",Data[[#This Row],[Region]]="South","Sam",Data[[#This Row],[Region]]="West","William")</f>
        <v>Sam</v>
      </c>
    </row>
    <row r="284" spans="1:26" x14ac:dyDescent="0.3">
      <c r="A284">
        <v>604</v>
      </c>
      <c r="B284" t="s">
        <v>743</v>
      </c>
      <c r="C284" t="s">
        <v>27</v>
      </c>
      <c r="D284">
        <v>0.03</v>
      </c>
      <c r="E284">
        <v>1.88</v>
      </c>
      <c r="F284">
        <v>1.49</v>
      </c>
      <c r="G284" t="s">
        <v>40</v>
      </c>
      <c r="H284" t="s">
        <v>73</v>
      </c>
      <c r="I284" t="s">
        <v>50</v>
      </c>
      <c r="J284" t="s">
        <v>74</v>
      </c>
      <c r="K284" t="s">
        <v>75</v>
      </c>
      <c r="L284" t="s">
        <v>615</v>
      </c>
      <c r="M284">
        <v>0.37</v>
      </c>
      <c r="N284" t="s">
        <v>34</v>
      </c>
      <c r="O284" t="s">
        <v>61</v>
      </c>
      <c r="P284" t="s">
        <v>92</v>
      </c>
      <c r="Q284" t="s">
        <v>102</v>
      </c>
      <c r="R284">
        <v>90045</v>
      </c>
      <c r="S284" s="1">
        <v>42028</v>
      </c>
      <c r="T284" s="1">
        <v>42029</v>
      </c>
      <c r="U284">
        <v>-15.099500000000001</v>
      </c>
      <c r="V284">
        <v>52</v>
      </c>
      <c r="W284">
        <v>102.32</v>
      </c>
      <c r="X284">
        <v>34882</v>
      </c>
      <c r="Y284">
        <f>Data[[#This Row],[Unit Price]]-Data[[#This Row],[Discount]]</f>
        <v>1.8499999999999999</v>
      </c>
      <c r="Z284" t="str">
        <f>_xlfn.IFS(Data[[#This Row],[Region]]="Central","Chris",Data[[#This Row],[Region]]="East","Erin",Data[[#This Row],[Region]]="South","Sam",Data[[#This Row],[Region]]="West","William")</f>
        <v>William</v>
      </c>
    </row>
    <row r="285" spans="1:26" x14ac:dyDescent="0.3">
      <c r="A285">
        <v>830</v>
      </c>
      <c r="B285" t="s">
        <v>744</v>
      </c>
      <c r="C285" t="s">
        <v>39</v>
      </c>
      <c r="D285">
        <v>0.01</v>
      </c>
      <c r="E285">
        <v>14.42</v>
      </c>
      <c r="F285">
        <v>6.75</v>
      </c>
      <c r="G285" t="s">
        <v>40</v>
      </c>
      <c r="H285" t="s">
        <v>96</v>
      </c>
      <c r="I285" t="s">
        <v>50</v>
      </c>
      <c r="J285" t="s">
        <v>97</v>
      </c>
      <c r="K285" t="s">
        <v>146</v>
      </c>
      <c r="L285" t="s">
        <v>411</v>
      </c>
      <c r="M285">
        <v>0.52</v>
      </c>
      <c r="N285" t="s">
        <v>34</v>
      </c>
      <c r="O285" t="s">
        <v>61</v>
      </c>
      <c r="P285" t="s">
        <v>62</v>
      </c>
      <c r="Q285" t="s">
        <v>745</v>
      </c>
      <c r="R285">
        <v>80033</v>
      </c>
      <c r="S285" s="1">
        <v>42028</v>
      </c>
      <c r="T285" s="1">
        <v>42028</v>
      </c>
      <c r="U285">
        <v>-13.826000000000001</v>
      </c>
      <c r="V285">
        <v>6</v>
      </c>
      <c r="W285">
        <v>89.91</v>
      </c>
      <c r="X285">
        <v>90270</v>
      </c>
      <c r="Y285">
        <f>Data[[#This Row],[Unit Price]]-Data[[#This Row],[Discount]]</f>
        <v>14.41</v>
      </c>
      <c r="Z285" t="str">
        <f>_xlfn.IFS(Data[[#This Row],[Region]]="Central","Chris",Data[[#This Row],[Region]]="East","Erin",Data[[#This Row],[Region]]="South","Sam",Data[[#This Row],[Region]]="West","William")</f>
        <v>William</v>
      </c>
    </row>
    <row r="286" spans="1:26" x14ac:dyDescent="0.3">
      <c r="A286">
        <v>997</v>
      </c>
      <c r="B286" t="s">
        <v>746</v>
      </c>
      <c r="C286" t="s">
        <v>49</v>
      </c>
      <c r="D286">
        <v>0.08</v>
      </c>
      <c r="E286">
        <v>67.84</v>
      </c>
      <c r="F286">
        <v>0.99</v>
      </c>
      <c r="G286" t="s">
        <v>40</v>
      </c>
      <c r="H286" t="s">
        <v>29</v>
      </c>
      <c r="I286" t="s">
        <v>50</v>
      </c>
      <c r="J286" t="s">
        <v>97</v>
      </c>
      <c r="K286" t="s">
        <v>75</v>
      </c>
      <c r="L286" t="s">
        <v>747</v>
      </c>
      <c r="M286">
        <v>0.57999999999999996</v>
      </c>
      <c r="N286" t="s">
        <v>34</v>
      </c>
      <c r="O286" t="s">
        <v>113</v>
      </c>
      <c r="P286" t="s">
        <v>399</v>
      </c>
      <c r="Q286" t="s">
        <v>400</v>
      </c>
      <c r="R286">
        <v>7002</v>
      </c>
      <c r="S286" s="1">
        <v>42028</v>
      </c>
      <c r="T286" s="1">
        <v>42033</v>
      </c>
      <c r="U286">
        <v>-23.634399999999999</v>
      </c>
      <c r="V286">
        <v>1</v>
      </c>
      <c r="W286">
        <v>63.66</v>
      </c>
      <c r="X286">
        <v>89431</v>
      </c>
      <c r="Y286">
        <f>Data[[#This Row],[Unit Price]]-Data[[#This Row],[Discount]]</f>
        <v>67.760000000000005</v>
      </c>
      <c r="Z286" t="str">
        <f>_xlfn.IFS(Data[[#This Row],[Region]]="Central","Chris",Data[[#This Row],[Region]]="East","Erin",Data[[#This Row],[Region]]="South","Sam",Data[[#This Row],[Region]]="West","William")</f>
        <v>Erin</v>
      </c>
    </row>
    <row r="287" spans="1:26" x14ac:dyDescent="0.3">
      <c r="A287">
        <v>1281</v>
      </c>
      <c r="B287" t="s">
        <v>748</v>
      </c>
      <c r="C287" t="s">
        <v>49</v>
      </c>
      <c r="D287">
        <v>0.03</v>
      </c>
      <c r="E287">
        <v>199.99</v>
      </c>
      <c r="F287">
        <v>24.49</v>
      </c>
      <c r="G287" t="s">
        <v>89</v>
      </c>
      <c r="H287" t="s">
        <v>29</v>
      </c>
      <c r="I287" t="s">
        <v>42</v>
      </c>
      <c r="J287" t="s">
        <v>65</v>
      </c>
      <c r="K287" t="s">
        <v>66</v>
      </c>
      <c r="L287" t="s">
        <v>749</v>
      </c>
      <c r="M287">
        <v>0.46</v>
      </c>
      <c r="N287" t="s">
        <v>34</v>
      </c>
      <c r="O287" t="s">
        <v>54</v>
      </c>
      <c r="P287" t="s">
        <v>55</v>
      </c>
      <c r="Q287" t="s">
        <v>750</v>
      </c>
      <c r="R287">
        <v>47591</v>
      </c>
      <c r="S287" s="1">
        <v>42028</v>
      </c>
      <c r="T287" s="1">
        <v>42030</v>
      </c>
      <c r="U287">
        <v>727.73609999999996</v>
      </c>
      <c r="V287">
        <v>5</v>
      </c>
      <c r="W287">
        <v>1054.69</v>
      </c>
      <c r="X287">
        <v>89112</v>
      </c>
      <c r="Y287">
        <f>Data[[#This Row],[Unit Price]]-Data[[#This Row],[Discount]]</f>
        <v>199.96</v>
      </c>
      <c r="Z287" t="str">
        <f>_xlfn.IFS(Data[[#This Row],[Region]]="Central","Chris",Data[[#This Row],[Region]]="East","Erin",Data[[#This Row],[Region]]="South","Sam",Data[[#This Row],[Region]]="West","William")</f>
        <v>Chris</v>
      </c>
    </row>
    <row r="288" spans="1:26" x14ac:dyDescent="0.3">
      <c r="A288">
        <v>1282</v>
      </c>
      <c r="B288" t="s">
        <v>751</v>
      </c>
      <c r="C288" t="s">
        <v>49</v>
      </c>
      <c r="D288">
        <v>0.03</v>
      </c>
      <c r="E288">
        <v>199.99</v>
      </c>
      <c r="F288">
        <v>24.49</v>
      </c>
      <c r="G288" t="s">
        <v>89</v>
      </c>
      <c r="H288" t="s">
        <v>29</v>
      </c>
      <c r="I288" t="s">
        <v>42</v>
      </c>
      <c r="J288" t="s">
        <v>65</v>
      </c>
      <c r="K288" t="s">
        <v>66</v>
      </c>
      <c r="L288" t="s">
        <v>749</v>
      </c>
      <c r="M288">
        <v>0.46</v>
      </c>
      <c r="N288" t="s">
        <v>34</v>
      </c>
      <c r="O288" t="s">
        <v>113</v>
      </c>
      <c r="P288" t="s">
        <v>322</v>
      </c>
      <c r="Q288" t="s">
        <v>323</v>
      </c>
      <c r="R288">
        <v>19134</v>
      </c>
      <c r="S288" s="1">
        <v>42028</v>
      </c>
      <c r="T288" s="1">
        <v>42030</v>
      </c>
      <c r="U288">
        <v>393.42</v>
      </c>
      <c r="V288">
        <v>21</v>
      </c>
      <c r="W288">
        <v>4429.6899999999996</v>
      </c>
      <c r="X288">
        <v>29319</v>
      </c>
      <c r="Y288">
        <f>Data[[#This Row],[Unit Price]]-Data[[#This Row],[Discount]]</f>
        <v>199.96</v>
      </c>
      <c r="Z288" t="str">
        <f>_xlfn.IFS(Data[[#This Row],[Region]]="Central","Chris",Data[[#This Row],[Region]]="East","Erin",Data[[#This Row],[Region]]="South","Sam",Data[[#This Row],[Region]]="West","William")</f>
        <v>Erin</v>
      </c>
    </row>
    <row r="289" spans="1:26" x14ac:dyDescent="0.3">
      <c r="A289">
        <v>1690</v>
      </c>
      <c r="B289" t="s">
        <v>752</v>
      </c>
      <c r="C289" t="s">
        <v>49</v>
      </c>
      <c r="D289">
        <v>0.05</v>
      </c>
      <c r="E289">
        <v>115.99</v>
      </c>
      <c r="F289">
        <v>5.26</v>
      </c>
      <c r="G289" t="s">
        <v>40</v>
      </c>
      <c r="H289" t="s">
        <v>96</v>
      </c>
      <c r="I289" t="s">
        <v>42</v>
      </c>
      <c r="J289" t="s">
        <v>137</v>
      </c>
      <c r="K289" t="s">
        <v>75</v>
      </c>
      <c r="L289" t="s">
        <v>753</v>
      </c>
      <c r="M289">
        <v>0.56999999999999995</v>
      </c>
      <c r="N289" t="s">
        <v>34</v>
      </c>
      <c r="O289" t="s">
        <v>113</v>
      </c>
      <c r="P289" t="s">
        <v>322</v>
      </c>
      <c r="Q289" t="s">
        <v>754</v>
      </c>
      <c r="R289">
        <v>17112</v>
      </c>
      <c r="S289" s="1">
        <v>42028</v>
      </c>
      <c r="T289" s="1">
        <v>42032</v>
      </c>
      <c r="U289">
        <v>616.53570000000002</v>
      </c>
      <c r="V289">
        <v>9</v>
      </c>
      <c r="W289">
        <v>893.53</v>
      </c>
      <c r="X289">
        <v>91076</v>
      </c>
      <c r="Y289">
        <f>Data[[#This Row],[Unit Price]]-Data[[#This Row],[Discount]]</f>
        <v>115.94</v>
      </c>
      <c r="Z289" t="str">
        <f>_xlfn.IFS(Data[[#This Row],[Region]]="Central","Chris",Data[[#This Row],[Region]]="East","Erin",Data[[#This Row],[Region]]="South","Sam",Data[[#This Row],[Region]]="West","William")</f>
        <v>Erin</v>
      </c>
    </row>
    <row r="290" spans="1:26" x14ac:dyDescent="0.3">
      <c r="A290">
        <v>2613</v>
      </c>
      <c r="B290" t="s">
        <v>755</v>
      </c>
      <c r="C290" t="s">
        <v>49</v>
      </c>
      <c r="D290">
        <v>0.02</v>
      </c>
      <c r="E290">
        <v>50.98</v>
      </c>
      <c r="F290">
        <v>13.66</v>
      </c>
      <c r="G290" t="s">
        <v>89</v>
      </c>
      <c r="H290" t="s">
        <v>96</v>
      </c>
      <c r="I290" t="s">
        <v>50</v>
      </c>
      <c r="J290" t="s">
        <v>97</v>
      </c>
      <c r="K290" t="s">
        <v>75</v>
      </c>
      <c r="L290" t="s">
        <v>756</v>
      </c>
      <c r="M290">
        <v>0.57999999999999996</v>
      </c>
      <c r="N290" t="s">
        <v>34</v>
      </c>
      <c r="O290" t="s">
        <v>113</v>
      </c>
      <c r="P290" t="s">
        <v>399</v>
      </c>
      <c r="Q290" t="s">
        <v>757</v>
      </c>
      <c r="R290">
        <v>8863</v>
      </c>
      <c r="S290" s="1">
        <v>42028</v>
      </c>
      <c r="T290" s="1">
        <v>42028</v>
      </c>
      <c r="U290">
        <v>-25.76</v>
      </c>
      <c r="V290">
        <v>1</v>
      </c>
      <c r="W290">
        <v>68.45</v>
      </c>
      <c r="X290">
        <v>86119</v>
      </c>
      <c r="Y290">
        <f>Data[[#This Row],[Unit Price]]-Data[[#This Row],[Discount]]</f>
        <v>50.959999999999994</v>
      </c>
      <c r="Z290" t="str">
        <f>_xlfn.IFS(Data[[#This Row],[Region]]="Central","Chris",Data[[#This Row],[Region]]="East","Erin",Data[[#This Row],[Region]]="South","Sam",Data[[#This Row],[Region]]="West","William")</f>
        <v>Erin</v>
      </c>
    </row>
    <row r="291" spans="1:26" x14ac:dyDescent="0.3">
      <c r="A291">
        <v>3089</v>
      </c>
      <c r="B291" t="s">
        <v>758</v>
      </c>
      <c r="C291" t="s">
        <v>49</v>
      </c>
      <c r="D291">
        <v>7.0000000000000007E-2</v>
      </c>
      <c r="E291">
        <v>49.43</v>
      </c>
      <c r="F291">
        <v>19.989999999999998</v>
      </c>
      <c r="G291" t="s">
        <v>40</v>
      </c>
      <c r="H291" t="s">
        <v>96</v>
      </c>
      <c r="I291" t="s">
        <v>50</v>
      </c>
      <c r="J291" t="s">
        <v>97</v>
      </c>
      <c r="K291" t="s">
        <v>75</v>
      </c>
      <c r="L291" t="s">
        <v>759</v>
      </c>
      <c r="M291">
        <v>0.56999999999999995</v>
      </c>
      <c r="N291" t="s">
        <v>34</v>
      </c>
      <c r="O291" t="s">
        <v>54</v>
      </c>
      <c r="P291" t="s">
        <v>539</v>
      </c>
      <c r="Q291" t="s">
        <v>760</v>
      </c>
      <c r="R291">
        <v>66209</v>
      </c>
      <c r="S291" s="1">
        <v>42028</v>
      </c>
      <c r="T291" s="1">
        <v>42033</v>
      </c>
      <c r="U291">
        <v>-122.77</v>
      </c>
      <c r="V291">
        <v>6</v>
      </c>
      <c r="W291">
        <v>281.82</v>
      </c>
      <c r="X291">
        <v>91219</v>
      </c>
      <c r="Y291">
        <f>Data[[#This Row],[Unit Price]]-Data[[#This Row],[Discount]]</f>
        <v>49.36</v>
      </c>
      <c r="Z291" t="str">
        <f>_xlfn.IFS(Data[[#This Row],[Region]]="Central","Chris",Data[[#This Row],[Region]]="East","Erin",Data[[#This Row],[Region]]="South","Sam",Data[[#This Row],[Region]]="West","William")</f>
        <v>Chris</v>
      </c>
    </row>
    <row r="292" spans="1:26" x14ac:dyDescent="0.3">
      <c r="A292">
        <v>2283</v>
      </c>
      <c r="B292" t="s">
        <v>761</v>
      </c>
      <c r="C292" t="s">
        <v>118</v>
      </c>
      <c r="D292">
        <v>0.01</v>
      </c>
      <c r="E292">
        <v>11.7</v>
      </c>
      <c r="F292">
        <v>6.96</v>
      </c>
      <c r="G292" t="s">
        <v>40</v>
      </c>
      <c r="H292" t="s">
        <v>73</v>
      </c>
      <c r="I292" t="s">
        <v>50</v>
      </c>
      <c r="J292" t="s">
        <v>97</v>
      </c>
      <c r="K292" t="s">
        <v>146</v>
      </c>
      <c r="L292" t="s">
        <v>762</v>
      </c>
      <c r="M292">
        <v>0.5</v>
      </c>
      <c r="N292" t="s">
        <v>34</v>
      </c>
      <c r="O292" t="s">
        <v>54</v>
      </c>
      <c r="P292" t="s">
        <v>359</v>
      </c>
      <c r="Q292" t="s">
        <v>763</v>
      </c>
      <c r="R292">
        <v>53132</v>
      </c>
      <c r="S292" s="1">
        <v>42028</v>
      </c>
      <c r="T292" s="1">
        <v>42030</v>
      </c>
      <c r="U292">
        <v>-28.954000000000001</v>
      </c>
      <c r="V292">
        <v>6</v>
      </c>
      <c r="W292">
        <v>76.87</v>
      </c>
      <c r="X292">
        <v>85947</v>
      </c>
      <c r="Y292">
        <f>Data[[#This Row],[Unit Price]]-Data[[#This Row],[Discount]]</f>
        <v>11.69</v>
      </c>
      <c r="Z292" t="str">
        <f>_xlfn.IFS(Data[[#This Row],[Region]]="Central","Chris",Data[[#This Row],[Region]]="East","Erin",Data[[#This Row],[Region]]="South","Sam",Data[[#This Row],[Region]]="West","William")</f>
        <v>Chris</v>
      </c>
    </row>
    <row r="293" spans="1:26" x14ac:dyDescent="0.3">
      <c r="A293">
        <v>275</v>
      </c>
      <c r="B293" t="s">
        <v>764</v>
      </c>
      <c r="C293" t="s">
        <v>72</v>
      </c>
      <c r="D293">
        <v>0.09</v>
      </c>
      <c r="E293">
        <v>15.28</v>
      </c>
      <c r="F293">
        <v>10.91</v>
      </c>
      <c r="G293" t="s">
        <v>40</v>
      </c>
      <c r="H293" t="s">
        <v>96</v>
      </c>
      <c r="I293" t="s">
        <v>50</v>
      </c>
      <c r="J293" t="s">
        <v>74</v>
      </c>
      <c r="K293" t="s">
        <v>75</v>
      </c>
      <c r="L293" t="s">
        <v>765</v>
      </c>
      <c r="M293">
        <v>0.36</v>
      </c>
      <c r="N293" t="s">
        <v>34</v>
      </c>
      <c r="O293" t="s">
        <v>113</v>
      </c>
      <c r="P293" t="s">
        <v>250</v>
      </c>
      <c r="Q293" t="s">
        <v>766</v>
      </c>
      <c r="R293">
        <v>6824</v>
      </c>
      <c r="S293" s="1">
        <v>42028</v>
      </c>
      <c r="T293" s="1">
        <v>42029</v>
      </c>
      <c r="U293">
        <v>-51.75</v>
      </c>
      <c r="V293">
        <v>4</v>
      </c>
      <c r="W293">
        <v>61.52</v>
      </c>
      <c r="X293">
        <v>89292</v>
      </c>
      <c r="Y293">
        <f>Data[[#This Row],[Unit Price]]-Data[[#This Row],[Discount]]</f>
        <v>15.19</v>
      </c>
      <c r="Z293" t="str">
        <f>_xlfn.IFS(Data[[#This Row],[Region]]="Central","Chris",Data[[#This Row],[Region]]="East","Erin",Data[[#This Row],[Region]]="South","Sam",Data[[#This Row],[Region]]="West","William")</f>
        <v>Erin</v>
      </c>
    </row>
    <row r="294" spans="1:26" x14ac:dyDescent="0.3">
      <c r="A294">
        <v>1653</v>
      </c>
      <c r="B294" t="s">
        <v>767</v>
      </c>
      <c r="C294" t="s">
        <v>72</v>
      </c>
      <c r="D294">
        <v>0</v>
      </c>
      <c r="E294">
        <v>101.41</v>
      </c>
      <c r="F294">
        <v>35</v>
      </c>
      <c r="G294" t="s">
        <v>89</v>
      </c>
      <c r="H294" t="s">
        <v>96</v>
      </c>
      <c r="I294" t="s">
        <v>50</v>
      </c>
      <c r="J294" t="s">
        <v>80</v>
      </c>
      <c r="K294" t="s">
        <v>66</v>
      </c>
      <c r="L294" t="s">
        <v>768</v>
      </c>
      <c r="M294">
        <v>0.82</v>
      </c>
      <c r="N294" t="s">
        <v>34</v>
      </c>
      <c r="O294" t="s">
        <v>61</v>
      </c>
      <c r="P294" t="s">
        <v>92</v>
      </c>
      <c r="Q294" t="s">
        <v>769</v>
      </c>
      <c r="R294">
        <v>91360</v>
      </c>
      <c r="S294" s="1">
        <v>42028</v>
      </c>
      <c r="T294" s="1">
        <v>42029</v>
      </c>
      <c r="U294">
        <v>-457.73</v>
      </c>
      <c r="V294">
        <v>10</v>
      </c>
      <c r="W294">
        <v>1104.32</v>
      </c>
      <c r="X294">
        <v>89885</v>
      </c>
      <c r="Y294">
        <f>Data[[#This Row],[Unit Price]]-Data[[#This Row],[Discount]]</f>
        <v>101.41</v>
      </c>
      <c r="Z294" t="str">
        <f>_xlfn.IFS(Data[[#This Row],[Region]]="Central","Chris",Data[[#This Row],[Region]]="East","Erin",Data[[#This Row],[Region]]="South","Sam",Data[[#This Row],[Region]]="West","William")</f>
        <v>William</v>
      </c>
    </row>
    <row r="295" spans="1:26" x14ac:dyDescent="0.3">
      <c r="A295">
        <v>1653</v>
      </c>
      <c r="B295" t="s">
        <v>767</v>
      </c>
      <c r="C295" t="s">
        <v>72</v>
      </c>
      <c r="D295">
        <v>0.1</v>
      </c>
      <c r="E295">
        <v>95.99</v>
      </c>
      <c r="F295">
        <v>4.9000000000000004</v>
      </c>
      <c r="G295" t="s">
        <v>40</v>
      </c>
      <c r="H295" t="s">
        <v>96</v>
      </c>
      <c r="I295" t="s">
        <v>42</v>
      </c>
      <c r="J295" t="s">
        <v>137</v>
      </c>
      <c r="K295" t="s">
        <v>75</v>
      </c>
      <c r="L295" t="s">
        <v>770</v>
      </c>
      <c r="M295">
        <v>0.56000000000000005</v>
      </c>
      <c r="N295" t="s">
        <v>34</v>
      </c>
      <c r="O295" t="s">
        <v>61</v>
      </c>
      <c r="P295" t="s">
        <v>92</v>
      </c>
      <c r="Q295" t="s">
        <v>769</v>
      </c>
      <c r="R295">
        <v>91360</v>
      </c>
      <c r="S295" s="1">
        <v>42028</v>
      </c>
      <c r="T295" s="1">
        <v>42029</v>
      </c>
      <c r="U295">
        <v>-268.66399999999999</v>
      </c>
      <c r="V295">
        <v>2</v>
      </c>
      <c r="W295">
        <v>149.80000000000001</v>
      </c>
      <c r="X295">
        <v>89885</v>
      </c>
      <c r="Y295">
        <f>Data[[#This Row],[Unit Price]]-Data[[#This Row],[Discount]]</f>
        <v>95.89</v>
      </c>
      <c r="Z295" t="str">
        <f>_xlfn.IFS(Data[[#This Row],[Region]]="Central","Chris",Data[[#This Row],[Region]]="East","Erin",Data[[#This Row],[Region]]="South","Sam",Data[[#This Row],[Region]]="West","William")</f>
        <v>William</v>
      </c>
    </row>
    <row r="296" spans="1:26" x14ac:dyDescent="0.3">
      <c r="A296">
        <v>1389</v>
      </c>
      <c r="B296" t="s">
        <v>771</v>
      </c>
      <c r="C296" t="s">
        <v>27</v>
      </c>
      <c r="D296">
        <v>0.06</v>
      </c>
      <c r="E296">
        <v>1.74</v>
      </c>
      <c r="F296">
        <v>4.08</v>
      </c>
      <c r="G296" t="s">
        <v>40</v>
      </c>
      <c r="H296" t="s">
        <v>96</v>
      </c>
      <c r="I296" t="s">
        <v>30</v>
      </c>
      <c r="J296" t="s">
        <v>128</v>
      </c>
      <c r="K296" t="s">
        <v>44</v>
      </c>
      <c r="L296" t="s">
        <v>772</v>
      </c>
      <c r="M296">
        <v>0.53</v>
      </c>
      <c r="N296" t="s">
        <v>34</v>
      </c>
      <c r="O296" t="s">
        <v>61</v>
      </c>
      <c r="P296" t="s">
        <v>92</v>
      </c>
      <c r="Q296" t="s">
        <v>773</v>
      </c>
      <c r="R296">
        <v>94025</v>
      </c>
      <c r="S296" s="1">
        <v>42029</v>
      </c>
      <c r="T296" s="1">
        <v>42030</v>
      </c>
      <c r="U296">
        <v>-11.0732</v>
      </c>
      <c r="V296">
        <v>1</v>
      </c>
      <c r="W296">
        <v>2.77</v>
      </c>
      <c r="X296">
        <v>88726</v>
      </c>
      <c r="Y296">
        <f>Data[[#This Row],[Unit Price]]-Data[[#This Row],[Discount]]</f>
        <v>1.68</v>
      </c>
      <c r="Z296" t="str">
        <f>_xlfn.IFS(Data[[#This Row],[Region]]="Central","Chris",Data[[#This Row],[Region]]="East","Erin",Data[[#This Row],[Region]]="South","Sam",Data[[#This Row],[Region]]="West","William")</f>
        <v>William</v>
      </c>
    </row>
    <row r="297" spans="1:26" x14ac:dyDescent="0.3">
      <c r="A297">
        <v>156</v>
      </c>
      <c r="B297" t="s">
        <v>774</v>
      </c>
      <c r="C297" t="s">
        <v>39</v>
      </c>
      <c r="D297">
        <v>0.03</v>
      </c>
      <c r="E297">
        <v>10.89</v>
      </c>
      <c r="F297">
        <v>4.5</v>
      </c>
      <c r="G297" t="s">
        <v>40</v>
      </c>
      <c r="H297" t="s">
        <v>96</v>
      </c>
      <c r="I297" t="s">
        <v>50</v>
      </c>
      <c r="J297" t="s">
        <v>97</v>
      </c>
      <c r="K297" t="s">
        <v>75</v>
      </c>
      <c r="L297" t="s">
        <v>775</v>
      </c>
      <c r="M297">
        <v>0.59</v>
      </c>
      <c r="N297" t="s">
        <v>34</v>
      </c>
      <c r="O297" t="s">
        <v>61</v>
      </c>
      <c r="P297" t="s">
        <v>62</v>
      </c>
      <c r="Q297" t="s">
        <v>63</v>
      </c>
      <c r="R297">
        <v>80525</v>
      </c>
      <c r="S297" s="1">
        <v>42029</v>
      </c>
      <c r="T297" s="1">
        <v>42030</v>
      </c>
      <c r="U297">
        <v>-18.64</v>
      </c>
      <c r="V297">
        <v>3</v>
      </c>
      <c r="W297">
        <v>33.82</v>
      </c>
      <c r="X297">
        <v>87672</v>
      </c>
      <c r="Y297">
        <f>Data[[#This Row],[Unit Price]]-Data[[#This Row],[Discount]]</f>
        <v>10.860000000000001</v>
      </c>
      <c r="Z297" t="str">
        <f>_xlfn.IFS(Data[[#This Row],[Region]]="Central","Chris",Data[[#This Row],[Region]]="East","Erin",Data[[#This Row],[Region]]="South","Sam",Data[[#This Row],[Region]]="West","William")</f>
        <v>William</v>
      </c>
    </row>
    <row r="298" spans="1:26" x14ac:dyDescent="0.3">
      <c r="A298">
        <v>1997</v>
      </c>
      <c r="B298" t="s">
        <v>776</v>
      </c>
      <c r="C298" t="s">
        <v>72</v>
      </c>
      <c r="D298">
        <v>0.1</v>
      </c>
      <c r="E298">
        <v>125.99</v>
      </c>
      <c r="F298">
        <v>8.99</v>
      </c>
      <c r="G298" t="s">
        <v>40</v>
      </c>
      <c r="H298" t="s">
        <v>41</v>
      </c>
      <c r="I298" t="s">
        <v>42</v>
      </c>
      <c r="J298" t="s">
        <v>137</v>
      </c>
      <c r="K298" t="s">
        <v>75</v>
      </c>
      <c r="L298" t="s">
        <v>777</v>
      </c>
      <c r="M298">
        <v>0.56999999999999995</v>
      </c>
      <c r="N298" t="s">
        <v>34</v>
      </c>
      <c r="O298" t="s">
        <v>35</v>
      </c>
      <c r="P298" t="s">
        <v>273</v>
      </c>
      <c r="Q298" t="s">
        <v>274</v>
      </c>
      <c r="R298">
        <v>29915</v>
      </c>
      <c r="S298" s="1">
        <v>42029</v>
      </c>
      <c r="T298" s="1">
        <v>42032</v>
      </c>
      <c r="U298">
        <v>17.652000000000001</v>
      </c>
      <c r="V298">
        <v>4</v>
      </c>
      <c r="W298">
        <v>408.66</v>
      </c>
      <c r="X298">
        <v>90333</v>
      </c>
      <c r="Y298">
        <f>Data[[#This Row],[Unit Price]]-Data[[#This Row],[Discount]]</f>
        <v>125.89</v>
      </c>
      <c r="Z298" t="str">
        <f>_xlfn.IFS(Data[[#This Row],[Region]]="Central","Chris",Data[[#This Row],[Region]]="East","Erin",Data[[#This Row],[Region]]="South","Sam",Data[[#This Row],[Region]]="West","William")</f>
        <v>Sam</v>
      </c>
    </row>
    <row r="299" spans="1:26" x14ac:dyDescent="0.3">
      <c r="A299">
        <v>1360</v>
      </c>
      <c r="B299" t="s">
        <v>778</v>
      </c>
      <c r="C299" t="s">
        <v>39</v>
      </c>
      <c r="D299">
        <v>0.03</v>
      </c>
      <c r="E299">
        <v>14.34</v>
      </c>
      <c r="F299">
        <v>5</v>
      </c>
      <c r="G299" t="s">
        <v>40</v>
      </c>
      <c r="H299" t="s">
        <v>41</v>
      </c>
      <c r="I299" t="s">
        <v>30</v>
      </c>
      <c r="J299" t="s">
        <v>128</v>
      </c>
      <c r="K299" t="s">
        <v>44</v>
      </c>
      <c r="L299" t="s">
        <v>779</v>
      </c>
      <c r="M299">
        <v>0.49</v>
      </c>
      <c r="N299" t="s">
        <v>34</v>
      </c>
      <c r="O299" t="s">
        <v>54</v>
      </c>
      <c r="P299" t="s">
        <v>215</v>
      </c>
      <c r="Q299" t="s">
        <v>780</v>
      </c>
      <c r="R299">
        <v>52761</v>
      </c>
      <c r="S299" s="1">
        <v>42030</v>
      </c>
      <c r="T299" s="1">
        <v>42031</v>
      </c>
      <c r="U299">
        <v>82.310100000000006</v>
      </c>
      <c r="V299">
        <v>8</v>
      </c>
      <c r="W299">
        <v>119.29</v>
      </c>
      <c r="X299">
        <v>89595</v>
      </c>
      <c r="Y299">
        <f>Data[[#This Row],[Unit Price]]-Data[[#This Row],[Discount]]</f>
        <v>14.31</v>
      </c>
      <c r="Z299" t="str">
        <f>_xlfn.IFS(Data[[#This Row],[Region]]="Central","Chris",Data[[#This Row],[Region]]="East","Erin",Data[[#This Row],[Region]]="South","Sam",Data[[#This Row],[Region]]="West","William")</f>
        <v>Chris</v>
      </c>
    </row>
    <row r="300" spans="1:26" x14ac:dyDescent="0.3">
      <c r="A300">
        <v>1361</v>
      </c>
      <c r="B300" t="s">
        <v>781</v>
      </c>
      <c r="C300" t="s">
        <v>39</v>
      </c>
      <c r="D300">
        <v>0.01</v>
      </c>
      <c r="E300">
        <v>2.89</v>
      </c>
      <c r="F300">
        <v>0.5</v>
      </c>
      <c r="G300" t="s">
        <v>40</v>
      </c>
      <c r="H300" t="s">
        <v>41</v>
      </c>
      <c r="I300" t="s">
        <v>50</v>
      </c>
      <c r="J300" t="s">
        <v>154</v>
      </c>
      <c r="K300" t="s">
        <v>75</v>
      </c>
      <c r="L300" t="s">
        <v>731</v>
      </c>
      <c r="M300">
        <v>0.38</v>
      </c>
      <c r="N300" t="s">
        <v>34</v>
      </c>
      <c r="O300" t="s">
        <v>54</v>
      </c>
      <c r="P300" t="s">
        <v>291</v>
      </c>
      <c r="Q300" t="s">
        <v>782</v>
      </c>
      <c r="R300">
        <v>48101</v>
      </c>
      <c r="S300" s="1">
        <v>42030</v>
      </c>
      <c r="T300" s="1">
        <v>42032</v>
      </c>
      <c r="U300">
        <v>1.2236</v>
      </c>
      <c r="V300">
        <v>1</v>
      </c>
      <c r="W300">
        <v>3.08</v>
      </c>
      <c r="X300">
        <v>89595</v>
      </c>
      <c r="Y300">
        <f>Data[[#This Row],[Unit Price]]-Data[[#This Row],[Discount]]</f>
        <v>2.8800000000000003</v>
      </c>
      <c r="Z300" t="str">
        <f>_xlfn.IFS(Data[[#This Row],[Region]]="Central","Chris",Data[[#This Row],[Region]]="East","Erin",Data[[#This Row],[Region]]="South","Sam",Data[[#This Row],[Region]]="West","William")</f>
        <v>Chris</v>
      </c>
    </row>
    <row r="301" spans="1:26" x14ac:dyDescent="0.3">
      <c r="A301">
        <v>3154</v>
      </c>
      <c r="B301" t="s">
        <v>783</v>
      </c>
      <c r="C301" t="s">
        <v>39</v>
      </c>
      <c r="D301">
        <v>0.08</v>
      </c>
      <c r="E301">
        <v>150.97999999999999</v>
      </c>
      <c r="F301">
        <v>13.99</v>
      </c>
      <c r="G301" t="s">
        <v>89</v>
      </c>
      <c r="H301" t="s">
        <v>96</v>
      </c>
      <c r="I301" t="s">
        <v>42</v>
      </c>
      <c r="J301" t="s">
        <v>58</v>
      </c>
      <c r="K301" t="s">
        <v>146</v>
      </c>
      <c r="L301" t="s">
        <v>784</v>
      </c>
      <c r="M301">
        <v>0.38</v>
      </c>
      <c r="N301" t="s">
        <v>34</v>
      </c>
      <c r="O301" t="s">
        <v>35</v>
      </c>
      <c r="P301" t="s">
        <v>125</v>
      </c>
      <c r="Q301" t="s">
        <v>785</v>
      </c>
      <c r="R301">
        <v>33710</v>
      </c>
      <c r="S301" s="1">
        <v>42030</v>
      </c>
      <c r="T301" s="1">
        <v>42031</v>
      </c>
      <c r="U301">
        <v>-3.948</v>
      </c>
      <c r="V301">
        <v>8</v>
      </c>
      <c r="W301">
        <v>1183.82</v>
      </c>
      <c r="X301">
        <v>86899</v>
      </c>
      <c r="Y301">
        <f>Data[[#This Row],[Unit Price]]-Data[[#This Row],[Discount]]</f>
        <v>150.89999999999998</v>
      </c>
      <c r="Z301" t="str">
        <f>_xlfn.IFS(Data[[#This Row],[Region]]="Central","Chris",Data[[#This Row],[Region]]="East","Erin",Data[[#This Row],[Region]]="South","Sam",Data[[#This Row],[Region]]="West","William")</f>
        <v>Sam</v>
      </c>
    </row>
    <row r="302" spans="1:26" x14ac:dyDescent="0.3">
      <c r="A302">
        <v>3155</v>
      </c>
      <c r="B302" t="s">
        <v>644</v>
      </c>
      <c r="C302" t="s">
        <v>39</v>
      </c>
      <c r="D302">
        <v>0.03</v>
      </c>
      <c r="E302">
        <v>25.98</v>
      </c>
      <c r="F302">
        <v>14.36</v>
      </c>
      <c r="G302" t="s">
        <v>28</v>
      </c>
      <c r="H302" t="s">
        <v>96</v>
      </c>
      <c r="I302" t="s">
        <v>30</v>
      </c>
      <c r="J302" t="s">
        <v>111</v>
      </c>
      <c r="K302" t="s">
        <v>59</v>
      </c>
      <c r="L302" t="s">
        <v>786</v>
      </c>
      <c r="M302">
        <v>0.6</v>
      </c>
      <c r="N302" t="s">
        <v>34</v>
      </c>
      <c r="O302" t="s">
        <v>35</v>
      </c>
      <c r="P302" t="s">
        <v>125</v>
      </c>
      <c r="Q302" t="s">
        <v>334</v>
      </c>
      <c r="R302">
        <v>32771</v>
      </c>
      <c r="S302" s="1">
        <v>42030</v>
      </c>
      <c r="T302" s="1">
        <v>42031</v>
      </c>
      <c r="U302">
        <v>57.545999999999999</v>
      </c>
      <c r="V302">
        <v>4</v>
      </c>
      <c r="W302">
        <v>107.66</v>
      </c>
      <c r="X302">
        <v>86899</v>
      </c>
      <c r="Y302">
        <f>Data[[#This Row],[Unit Price]]-Data[[#This Row],[Discount]]</f>
        <v>25.95</v>
      </c>
      <c r="Z302" t="str">
        <f>_xlfn.IFS(Data[[#This Row],[Region]]="Central","Chris",Data[[#This Row],[Region]]="East","Erin",Data[[#This Row],[Region]]="South","Sam",Data[[#This Row],[Region]]="West","William")</f>
        <v>Sam</v>
      </c>
    </row>
    <row r="303" spans="1:26" x14ac:dyDescent="0.3">
      <c r="A303">
        <v>3155</v>
      </c>
      <c r="B303" t="s">
        <v>644</v>
      </c>
      <c r="C303" t="s">
        <v>39</v>
      </c>
      <c r="D303">
        <v>0.1</v>
      </c>
      <c r="E303">
        <v>32.479999999999997</v>
      </c>
      <c r="F303">
        <v>35</v>
      </c>
      <c r="G303" t="s">
        <v>40</v>
      </c>
      <c r="H303" t="s">
        <v>96</v>
      </c>
      <c r="I303" t="s">
        <v>50</v>
      </c>
      <c r="J303" t="s">
        <v>80</v>
      </c>
      <c r="K303" t="s">
        <v>66</v>
      </c>
      <c r="L303" t="s">
        <v>787</v>
      </c>
      <c r="M303">
        <v>0.81</v>
      </c>
      <c r="N303" t="s">
        <v>34</v>
      </c>
      <c r="O303" t="s">
        <v>35</v>
      </c>
      <c r="P303" t="s">
        <v>125</v>
      </c>
      <c r="Q303" t="s">
        <v>334</v>
      </c>
      <c r="R303">
        <v>32771</v>
      </c>
      <c r="S303" s="1">
        <v>42030</v>
      </c>
      <c r="T303" s="1">
        <v>42031</v>
      </c>
      <c r="U303">
        <v>-333.42540000000002</v>
      </c>
      <c r="V303">
        <v>10</v>
      </c>
      <c r="W303">
        <v>318.83</v>
      </c>
      <c r="X303">
        <v>86899</v>
      </c>
      <c r="Y303">
        <f>Data[[#This Row],[Unit Price]]-Data[[#This Row],[Discount]]</f>
        <v>32.379999999999995</v>
      </c>
      <c r="Z303" t="str">
        <f>_xlfn.IFS(Data[[#This Row],[Region]]="Central","Chris",Data[[#This Row],[Region]]="East","Erin",Data[[#This Row],[Region]]="South","Sam",Data[[#This Row],[Region]]="West","William")</f>
        <v>Sam</v>
      </c>
    </row>
    <row r="304" spans="1:26" x14ac:dyDescent="0.3">
      <c r="A304">
        <v>1129</v>
      </c>
      <c r="B304" t="s">
        <v>788</v>
      </c>
      <c r="C304" t="s">
        <v>49</v>
      </c>
      <c r="D304">
        <v>0.02</v>
      </c>
      <c r="E304">
        <v>4.9800000000000004</v>
      </c>
      <c r="F304">
        <v>6.07</v>
      </c>
      <c r="G304" t="s">
        <v>40</v>
      </c>
      <c r="H304" t="s">
        <v>73</v>
      </c>
      <c r="I304" t="s">
        <v>50</v>
      </c>
      <c r="J304" t="s">
        <v>90</v>
      </c>
      <c r="K304" t="s">
        <v>75</v>
      </c>
      <c r="L304" t="s">
        <v>789</v>
      </c>
      <c r="M304">
        <v>0.36</v>
      </c>
      <c r="N304" t="s">
        <v>34</v>
      </c>
      <c r="O304" t="s">
        <v>113</v>
      </c>
      <c r="P304" t="s">
        <v>405</v>
      </c>
      <c r="Q304" t="s">
        <v>790</v>
      </c>
      <c r="R304">
        <v>2118</v>
      </c>
      <c r="S304" s="1">
        <v>42030</v>
      </c>
      <c r="T304" s="1">
        <v>42032</v>
      </c>
      <c r="U304">
        <v>-46.92</v>
      </c>
      <c r="V304">
        <v>19</v>
      </c>
      <c r="W304">
        <v>105.5</v>
      </c>
      <c r="X304">
        <v>57794</v>
      </c>
      <c r="Y304">
        <f>Data[[#This Row],[Unit Price]]-Data[[#This Row],[Discount]]</f>
        <v>4.9600000000000009</v>
      </c>
      <c r="Z304" t="str">
        <f>_xlfn.IFS(Data[[#This Row],[Region]]="Central","Chris",Data[[#This Row],[Region]]="East","Erin",Data[[#This Row],[Region]]="South","Sam",Data[[#This Row],[Region]]="West","William")</f>
        <v>Erin</v>
      </c>
    </row>
    <row r="305" spans="1:26" x14ac:dyDescent="0.3">
      <c r="A305">
        <v>1133</v>
      </c>
      <c r="B305" t="s">
        <v>791</v>
      </c>
      <c r="C305" t="s">
        <v>49</v>
      </c>
      <c r="D305">
        <v>0.02</v>
      </c>
      <c r="E305">
        <v>4.9800000000000004</v>
      </c>
      <c r="F305">
        <v>6.07</v>
      </c>
      <c r="G305" t="s">
        <v>40</v>
      </c>
      <c r="H305" t="s">
        <v>73</v>
      </c>
      <c r="I305" t="s">
        <v>50</v>
      </c>
      <c r="J305" t="s">
        <v>90</v>
      </c>
      <c r="K305" t="s">
        <v>75</v>
      </c>
      <c r="L305" t="s">
        <v>789</v>
      </c>
      <c r="M305">
        <v>0.36</v>
      </c>
      <c r="N305" t="s">
        <v>34</v>
      </c>
      <c r="O305" t="s">
        <v>54</v>
      </c>
      <c r="P305" t="s">
        <v>189</v>
      </c>
      <c r="Q305" t="s">
        <v>792</v>
      </c>
      <c r="R305">
        <v>75234</v>
      </c>
      <c r="S305" s="1">
        <v>42030</v>
      </c>
      <c r="T305" s="1">
        <v>42032</v>
      </c>
      <c r="U305">
        <v>-46.92</v>
      </c>
      <c r="V305">
        <v>5</v>
      </c>
      <c r="W305">
        <v>27.76</v>
      </c>
      <c r="X305">
        <v>88105</v>
      </c>
      <c r="Y305">
        <f>Data[[#This Row],[Unit Price]]-Data[[#This Row],[Discount]]</f>
        <v>4.9600000000000009</v>
      </c>
      <c r="Z305" t="str">
        <f>_xlfn.IFS(Data[[#This Row],[Region]]="Central","Chris",Data[[#This Row],[Region]]="East","Erin",Data[[#This Row],[Region]]="South","Sam",Data[[#This Row],[Region]]="West","William")</f>
        <v>Chris</v>
      </c>
    </row>
    <row r="306" spans="1:26" x14ac:dyDescent="0.3">
      <c r="A306">
        <v>2795</v>
      </c>
      <c r="B306" t="s">
        <v>793</v>
      </c>
      <c r="C306" t="s">
        <v>49</v>
      </c>
      <c r="D306">
        <v>0.04</v>
      </c>
      <c r="E306">
        <v>3.57</v>
      </c>
      <c r="F306">
        <v>4.17</v>
      </c>
      <c r="G306" t="s">
        <v>40</v>
      </c>
      <c r="H306" t="s">
        <v>96</v>
      </c>
      <c r="I306" t="s">
        <v>50</v>
      </c>
      <c r="J306" t="s">
        <v>51</v>
      </c>
      <c r="K306" t="s">
        <v>44</v>
      </c>
      <c r="L306" t="s">
        <v>794</v>
      </c>
      <c r="M306">
        <v>0.59</v>
      </c>
      <c r="N306" t="s">
        <v>34</v>
      </c>
      <c r="O306" t="s">
        <v>54</v>
      </c>
      <c r="P306" t="s">
        <v>215</v>
      </c>
      <c r="Q306" t="s">
        <v>795</v>
      </c>
      <c r="R306">
        <v>50401</v>
      </c>
      <c r="S306" s="1">
        <v>42030</v>
      </c>
      <c r="T306" s="1">
        <v>42032</v>
      </c>
      <c r="U306">
        <v>-69.91</v>
      </c>
      <c r="V306">
        <v>8</v>
      </c>
      <c r="W306">
        <v>30.9</v>
      </c>
      <c r="X306">
        <v>87556</v>
      </c>
      <c r="Y306">
        <f>Data[[#This Row],[Unit Price]]-Data[[#This Row],[Discount]]</f>
        <v>3.53</v>
      </c>
      <c r="Z306" t="str">
        <f>_xlfn.IFS(Data[[#This Row],[Region]]="Central","Chris",Data[[#This Row],[Region]]="East","Erin",Data[[#This Row],[Region]]="South","Sam",Data[[#This Row],[Region]]="West","William")</f>
        <v>Chris</v>
      </c>
    </row>
    <row r="307" spans="1:26" x14ac:dyDescent="0.3">
      <c r="A307">
        <v>2795</v>
      </c>
      <c r="B307" t="s">
        <v>793</v>
      </c>
      <c r="C307" t="s">
        <v>49</v>
      </c>
      <c r="D307">
        <v>0.05</v>
      </c>
      <c r="E307">
        <v>200.99</v>
      </c>
      <c r="F307">
        <v>4.2</v>
      </c>
      <c r="G307" t="s">
        <v>40</v>
      </c>
      <c r="H307" t="s">
        <v>96</v>
      </c>
      <c r="I307" t="s">
        <v>42</v>
      </c>
      <c r="J307" t="s">
        <v>137</v>
      </c>
      <c r="K307" t="s">
        <v>75</v>
      </c>
      <c r="L307" t="s">
        <v>796</v>
      </c>
      <c r="M307">
        <v>0.59</v>
      </c>
      <c r="N307" t="s">
        <v>34</v>
      </c>
      <c r="O307" t="s">
        <v>54</v>
      </c>
      <c r="P307" t="s">
        <v>215</v>
      </c>
      <c r="Q307" t="s">
        <v>795</v>
      </c>
      <c r="R307">
        <v>50401</v>
      </c>
      <c r="S307" s="1">
        <v>42030</v>
      </c>
      <c r="T307" s="1">
        <v>42034</v>
      </c>
      <c r="U307">
        <v>1630.5252</v>
      </c>
      <c r="V307">
        <v>14</v>
      </c>
      <c r="W307">
        <v>2363.08</v>
      </c>
      <c r="X307">
        <v>87556</v>
      </c>
      <c r="Y307">
        <f>Data[[#This Row],[Unit Price]]-Data[[#This Row],[Discount]]</f>
        <v>200.94</v>
      </c>
      <c r="Z307" t="str">
        <f>_xlfn.IFS(Data[[#This Row],[Region]]="Central","Chris",Data[[#This Row],[Region]]="East","Erin",Data[[#This Row],[Region]]="South","Sam",Data[[#This Row],[Region]]="West","William")</f>
        <v>Chris</v>
      </c>
    </row>
    <row r="308" spans="1:26" x14ac:dyDescent="0.3">
      <c r="A308">
        <v>2795</v>
      </c>
      <c r="B308" t="s">
        <v>793</v>
      </c>
      <c r="C308" t="s">
        <v>49</v>
      </c>
      <c r="D308">
        <v>7.0000000000000007E-2</v>
      </c>
      <c r="E308">
        <v>195.99</v>
      </c>
      <c r="F308">
        <v>8.99</v>
      </c>
      <c r="G308" t="s">
        <v>40</v>
      </c>
      <c r="H308" t="s">
        <v>96</v>
      </c>
      <c r="I308" t="s">
        <v>42</v>
      </c>
      <c r="J308" t="s">
        <v>137</v>
      </c>
      <c r="K308" t="s">
        <v>75</v>
      </c>
      <c r="L308" t="s">
        <v>797</v>
      </c>
      <c r="M308">
        <v>0.57999999999999996</v>
      </c>
      <c r="N308" t="s">
        <v>34</v>
      </c>
      <c r="O308" t="s">
        <v>54</v>
      </c>
      <c r="P308" t="s">
        <v>215</v>
      </c>
      <c r="Q308" t="s">
        <v>795</v>
      </c>
      <c r="R308">
        <v>50401</v>
      </c>
      <c r="S308" s="1">
        <v>42030</v>
      </c>
      <c r="T308" s="1">
        <v>42030</v>
      </c>
      <c r="U308">
        <v>-457.16</v>
      </c>
      <c r="V308">
        <v>2</v>
      </c>
      <c r="W308">
        <v>328.45</v>
      </c>
      <c r="X308">
        <v>87556</v>
      </c>
      <c r="Y308">
        <f>Data[[#This Row],[Unit Price]]-Data[[#This Row],[Discount]]</f>
        <v>195.92000000000002</v>
      </c>
      <c r="Z308" t="str">
        <f>_xlfn.IFS(Data[[#This Row],[Region]]="Central","Chris",Data[[#This Row],[Region]]="East","Erin",Data[[#This Row],[Region]]="South","Sam",Data[[#This Row],[Region]]="West","William")</f>
        <v>Chris</v>
      </c>
    </row>
    <row r="309" spans="1:26" x14ac:dyDescent="0.3">
      <c r="A309">
        <v>3000</v>
      </c>
      <c r="B309" t="s">
        <v>798</v>
      </c>
      <c r="C309" t="s">
        <v>49</v>
      </c>
      <c r="D309">
        <v>0.01</v>
      </c>
      <c r="E309">
        <v>10.14</v>
      </c>
      <c r="F309">
        <v>2.27</v>
      </c>
      <c r="G309" t="s">
        <v>40</v>
      </c>
      <c r="H309" t="s">
        <v>41</v>
      </c>
      <c r="I309" t="s">
        <v>50</v>
      </c>
      <c r="J309" t="s">
        <v>90</v>
      </c>
      <c r="K309" t="s">
        <v>52</v>
      </c>
      <c r="L309" t="s">
        <v>173</v>
      </c>
      <c r="M309">
        <v>0.36</v>
      </c>
      <c r="N309" t="s">
        <v>34</v>
      </c>
      <c r="O309" t="s">
        <v>54</v>
      </c>
      <c r="P309" t="s">
        <v>291</v>
      </c>
      <c r="Q309" t="s">
        <v>799</v>
      </c>
      <c r="R309">
        <v>48342</v>
      </c>
      <c r="S309" s="1">
        <v>42030</v>
      </c>
      <c r="T309" s="1">
        <v>42032</v>
      </c>
      <c r="U309">
        <v>28.152000000000001</v>
      </c>
      <c r="V309">
        <v>4</v>
      </c>
      <c r="W309">
        <v>40.799999999999997</v>
      </c>
      <c r="X309">
        <v>87042</v>
      </c>
      <c r="Y309">
        <f>Data[[#This Row],[Unit Price]]-Data[[#This Row],[Discount]]</f>
        <v>10.130000000000001</v>
      </c>
      <c r="Z309" t="str">
        <f>_xlfn.IFS(Data[[#This Row],[Region]]="Central","Chris",Data[[#This Row],[Region]]="East","Erin",Data[[#This Row],[Region]]="South","Sam",Data[[#This Row],[Region]]="West","William")</f>
        <v>Chris</v>
      </c>
    </row>
    <row r="310" spans="1:26" x14ac:dyDescent="0.3">
      <c r="A310">
        <v>3307</v>
      </c>
      <c r="B310" t="s">
        <v>800</v>
      </c>
      <c r="C310" t="s">
        <v>49</v>
      </c>
      <c r="D310">
        <v>7.0000000000000007E-2</v>
      </c>
      <c r="E310">
        <v>16.739999999999998</v>
      </c>
      <c r="F310">
        <v>7.04</v>
      </c>
      <c r="G310" t="s">
        <v>40</v>
      </c>
      <c r="H310" t="s">
        <v>29</v>
      </c>
      <c r="I310" t="s">
        <v>50</v>
      </c>
      <c r="J310" t="s">
        <v>80</v>
      </c>
      <c r="K310" t="s">
        <v>75</v>
      </c>
      <c r="L310" t="s">
        <v>801</v>
      </c>
      <c r="M310">
        <v>0.81</v>
      </c>
      <c r="N310" t="s">
        <v>34</v>
      </c>
      <c r="O310" t="s">
        <v>113</v>
      </c>
      <c r="P310" t="s">
        <v>405</v>
      </c>
      <c r="Q310" t="s">
        <v>802</v>
      </c>
      <c r="R310">
        <v>1001</v>
      </c>
      <c r="S310" s="1">
        <v>42030</v>
      </c>
      <c r="T310" s="1">
        <v>42037</v>
      </c>
      <c r="U310">
        <v>-114.2</v>
      </c>
      <c r="V310">
        <v>5</v>
      </c>
      <c r="W310">
        <v>80.58</v>
      </c>
      <c r="X310">
        <v>90462</v>
      </c>
      <c r="Y310">
        <f>Data[[#This Row],[Unit Price]]-Data[[#This Row],[Discount]]</f>
        <v>16.669999999999998</v>
      </c>
      <c r="Z310" t="str">
        <f>_xlfn.IFS(Data[[#This Row],[Region]]="Central","Chris",Data[[#This Row],[Region]]="East","Erin",Data[[#This Row],[Region]]="South","Sam",Data[[#This Row],[Region]]="West","William")</f>
        <v>Erin</v>
      </c>
    </row>
    <row r="311" spans="1:26" x14ac:dyDescent="0.3">
      <c r="A311">
        <v>3311</v>
      </c>
      <c r="B311" t="s">
        <v>803</v>
      </c>
      <c r="C311" t="s">
        <v>49</v>
      </c>
      <c r="D311">
        <v>0.06</v>
      </c>
      <c r="E311">
        <v>6.45</v>
      </c>
      <c r="F311">
        <v>1.34</v>
      </c>
      <c r="G311" t="s">
        <v>40</v>
      </c>
      <c r="H311" t="s">
        <v>29</v>
      </c>
      <c r="I311" t="s">
        <v>50</v>
      </c>
      <c r="J311" t="s">
        <v>90</v>
      </c>
      <c r="K311" t="s">
        <v>52</v>
      </c>
      <c r="L311" t="s">
        <v>488</v>
      </c>
      <c r="M311">
        <v>0.36</v>
      </c>
      <c r="N311" t="s">
        <v>34</v>
      </c>
      <c r="O311" t="s">
        <v>113</v>
      </c>
      <c r="P311" t="s">
        <v>405</v>
      </c>
      <c r="Q311" t="s">
        <v>804</v>
      </c>
      <c r="R311">
        <v>1890</v>
      </c>
      <c r="S311" s="1">
        <v>42030</v>
      </c>
      <c r="T311" s="1">
        <v>42035</v>
      </c>
      <c r="U311">
        <v>39.426600000000001</v>
      </c>
      <c r="V311">
        <v>9</v>
      </c>
      <c r="W311">
        <v>57.14</v>
      </c>
      <c r="X311">
        <v>90462</v>
      </c>
      <c r="Y311">
        <f>Data[[#This Row],[Unit Price]]-Data[[#This Row],[Discount]]</f>
        <v>6.3900000000000006</v>
      </c>
      <c r="Z311" t="str">
        <f>_xlfn.IFS(Data[[#This Row],[Region]]="Central","Chris",Data[[#This Row],[Region]]="East","Erin",Data[[#This Row],[Region]]="South","Sam",Data[[#This Row],[Region]]="West","William")</f>
        <v>Erin</v>
      </c>
    </row>
    <row r="312" spans="1:26" x14ac:dyDescent="0.3">
      <c r="A312">
        <v>3314</v>
      </c>
      <c r="B312" t="s">
        <v>805</v>
      </c>
      <c r="C312" t="s">
        <v>49</v>
      </c>
      <c r="D312">
        <v>0.05</v>
      </c>
      <c r="E312">
        <v>122.99</v>
      </c>
      <c r="F312">
        <v>70.2</v>
      </c>
      <c r="G312" t="s">
        <v>28</v>
      </c>
      <c r="H312" t="s">
        <v>29</v>
      </c>
      <c r="I312" t="s">
        <v>30</v>
      </c>
      <c r="J312" t="s">
        <v>111</v>
      </c>
      <c r="K312" t="s">
        <v>59</v>
      </c>
      <c r="L312" t="s">
        <v>806</v>
      </c>
      <c r="M312">
        <v>0.74</v>
      </c>
      <c r="N312" t="s">
        <v>34</v>
      </c>
      <c r="O312" t="s">
        <v>113</v>
      </c>
      <c r="P312" t="s">
        <v>399</v>
      </c>
      <c r="Q312" t="s">
        <v>807</v>
      </c>
      <c r="R312">
        <v>7024</v>
      </c>
      <c r="S312" s="1">
        <v>42030</v>
      </c>
      <c r="T312" s="1">
        <v>42034</v>
      </c>
      <c r="U312">
        <v>-722.23</v>
      </c>
      <c r="V312">
        <v>4</v>
      </c>
      <c r="W312">
        <v>498.31</v>
      </c>
      <c r="X312">
        <v>90462</v>
      </c>
      <c r="Y312">
        <f>Data[[#This Row],[Unit Price]]-Data[[#This Row],[Discount]]</f>
        <v>122.94</v>
      </c>
      <c r="Z312" t="str">
        <f>_xlfn.IFS(Data[[#This Row],[Region]]="Central","Chris",Data[[#This Row],[Region]]="East","Erin",Data[[#This Row],[Region]]="South","Sam",Data[[#This Row],[Region]]="West","William")</f>
        <v>Erin</v>
      </c>
    </row>
    <row r="313" spans="1:26" x14ac:dyDescent="0.3">
      <c r="A313">
        <v>1946</v>
      </c>
      <c r="B313" t="s">
        <v>808</v>
      </c>
      <c r="C313" t="s">
        <v>118</v>
      </c>
      <c r="D313">
        <v>0.08</v>
      </c>
      <c r="E313">
        <v>90.98</v>
      </c>
      <c r="F313">
        <v>56.2</v>
      </c>
      <c r="G313" t="s">
        <v>40</v>
      </c>
      <c r="H313" t="s">
        <v>41</v>
      </c>
      <c r="I313" t="s">
        <v>30</v>
      </c>
      <c r="J313" t="s">
        <v>128</v>
      </c>
      <c r="K313" t="s">
        <v>146</v>
      </c>
      <c r="L313" t="s">
        <v>809</v>
      </c>
      <c r="M313">
        <v>0.74</v>
      </c>
      <c r="N313" t="s">
        <v>34</v>
      </c>
      <c r="O313" t="s">
        <v>113</v>
      </c>
      <c r="P313" t="s">
        <v>322</v>
      </c>
      <c r="Q313" t="s">
        <v>810</v>
      </c>
      <c r="R313">
        <v>15228</v>
      </c>
      <c r="S313" s="1">
        <v>42030</v>
      </c>
      <c r="T313" s="1">
        <v>42032</v>
      </c>
      <c r="U313">
        <v>-1920.9336000000001</v>
      </c>
      <c r="V313">
        <v>12</v>
      </c>
      <c r="W313">
        <v>1058.3599999999999</v>
      </c>
      <c r="X313">
        <v>86331</v>
      </c>
      <c r="Y313">
        <f>Data[[#This Row],[Unit Price]]-Data[[#This Row],[Discount]]</f>
        <v>90.9</v>
      </c>
      <c r="Z313" t="str">
        <f>_xlfn.IFS(Data[[#This Row],[Region]]="Central","Chris",Data[[#This Row],[Region]]="East","Erin",Data[[#This Row],[Region]]="South","Sam",Data[[#This Row],[Region]]="West","William")</f>
        <v>Erin</v>
      </c>
    </row>
    <row r="314" spans="1:26" x14ac:dyDescent="0.3">
      <c r="A314">
        <v>1946</v>
      </c>
      <c r="B314" t="s">
        <v>808</v>
      </c>
      <c r="C314" t="s">
        <v>118</v>
      </c>
      <c r="D314">
        <v>7.0000000000000007E-2</v>
      </c>
      <c r="E314">
        <v>5.98</v>
      </c>
      <c r="F314">
        <v>5.35</v>
      </c>
      <c r="G314" t="s">
        <v>40</v>
      </c>
      <c r="H314" t="s">
        <v>41</v>
      </c>
      <c r="I314" t="s">
        <v>50</v>
      </c>
      <c r="J314" t="s">
        <v>90</v>
      </c>
      <c r="K314" t="s">
        <v>75</v>
      </c>
      <c r="L314" t="s">
        <v>811</v>
      </c>
      <c r="M314">
        <v>0.4</v>
      </c>
      <c r="N314" t="s">
        <v>34</v>
      </c>
      <c r="O314" t="s">
        <v>113</v>
      </c>
      <c r="P314" t="s">
        <v>322</v>
      </c>
      <c r="Q314" t="s">
        <v>810</v>
      </c>
      <c r="R314">
        <v>15228</v>
      </c>
      <c r="S314" s="1">
        <v>42030</v>
      </c>
      <c r="T314" s="1">
        <v>42032</v>
      </c>
      <c r="U314">
        <v>-37.175199999999997</v>
      </c>
      <c r="V314">
        <v>3</v>
      </c>
      <c r="W314">
        <v>18.309999999999999</v>
      </c>
      <c r="X314">
        <v>86331</v>
      </c>
      <c r="Y314">
        <f>Data[[#This Row],[Unit Price]]-Data[[#This Row],[Discount]]</f>
        <v>5.91</v>
      </c>
      <c r="Z314" t="str">
        <f>_xlfn.IFS(Data[[#This Row],[Region]]="Central","Chris",Data[[#This Row],[Region]]="East","Erin",Data[[#This Row],[Region]]="South","Sam",Data[[#This Row],[Region]]="West","William")</f>
        <v>Erin</v>
      </c>
    </row>
    <row r="315" spans="1:26" x14ac:dyDescent="0.3">
      <c r="A315">
        <v>3361</v>
      </c>
      <c r="B315" t="s">
        <v>812</v>
      </c>
      <c r="C315" t="s">
        <v>118</v>
      </c>
      <c r="D315">
        <v>0.04</v>
      </c>
      <c r="E315">
        <v>7.96</v>
      </c>
      <c r="F315">
        <v>4.95</v>
      </c>
      <c r="G315" t="s">
        <v>40</v>
      </c>
      <c r="H315" t="s">
        <v>73</v>
      </c>
      <c r="I315" t="s">
        <v>30</v>
      </c>
      <c r="J315" t="s">
        <v>128</v>
      </c>
      <c r="K315" t="s">
        <v>75</v>
      </c>
      <c r="L315" t="s">
        <v>813</v>
      </c>
      <c r="M315">
        <v>0.41</v>
      </c>
      <c r="N315" t="s">
        <v>34</v>
      </c>
      <c r="O315" t="s">
        <v>54</v>
      </c>
      <c r="P315" t="s">
        <v>359</v>
      </c>
      <c r="Q315" t="s">
        <v>814</v>
      </c>
      <c r="R315">
        <v>53095</v>
      </c>
      <c r="S315" s="1">
        <v>42030</v>
      </c>
      <c r="T315" s="1">
        <v>42030</v>
      </c>
      <c r="U315">
        <v>-7.73</v>
      </c>
      <c r="V315">
        <v>15</v>
      </c>
      <c r="W315">
        <v>116.11</v>
      </c>
      <c r="X315">
        <v>91436</v>
      </c>
      <c r="Y315">
        <f>Data[[#This Row],[Unit Price]]-Data[[#This Row],[Discount]]</f>
        <v>7.92</v>
      </c>
      <c r="Z315" t="str">
        <f>_xlfn.IFS(Data[[#This Row],[Region]]="Central","Chris",Data[[#This Row],[Region]]="East","Erin",Data[[#This Row],[Region]]="South","Sam",Data[[#This Row],[Region]]="West","William")</f>
        <v>Chris</v>
      </c>
    </row>
    <row r="316" spans="1:26" x14ac:dyDescent="0.3">
      <c r="A316">
        <v>2264</v>
      </c>
      <c r="B316" t="s">
        <v>815</v>
      </c>
      <c r="C316" t="s">
        <v>72</v>
      </c>
      <c r="D316">
        <v>0.09</v>
      </c>
      <c r="E316">
        <v>207.48</v>
      </c>
      <c r="F316">
        <v>0.99</v>
      </c>
      <c r="G316" t="s">
        <v>40</v>
      </c>
      <c r="H316" t="s">
        <v>96</v>
      </c>
      <c r="I316" t="s">
        <v>50</v>
      </c>
      <c r="J316" t="s">
        <v>97</v>
      </c>
      <c r="K316" t="s">
        <v>75</v>
      </c>
      <c r="L316" t="s">
        <v>638</v>
      </c>
      <c r="M316">
        <v>0.55000000000000004</v>
      </c>
      <c r="N316" t="s">
        <v>34</v>
      </c>
      <c r="O316" t="s">
        <v>54</v>
      </c>
      <c r="P316" t="s">
        <v>82</v>
      </c>
      <c r="Q316" t="s">
        <v>816</v>
      </c>
      <c r="R316">
        <v>64804</v>
      </c>
      <c r="S316" s="1">
        <v>42030</v>
      </c>
      <c r="T316" s="1">
        <v>42033</v>
      </c>
      <c r="U316">
        <v>359.83</v>
      </c>
      <c r="V316">
        <v>3</v>
      </c>
      <c r="W316">
        <v>577.75</v>
      </c>
      <c r="X316">
        <v>86611</v>
      </c>
      <c r="Y316">
        <f>Data[[#This Row],[Unit Price]]-Data[[#This Row],[Discount]]</f>
        <v>207.39</v>
      </c>
      <c r="Z316" t="str">
        <f>_xlfn.IFS(Data[[#This Row],[Region]]="Central","Chris",Data[[#This Row],[Region]]="East","Erin",Data[[#This Row],[Region]]="South","Sam",Data[[#This Row],[Region]]="West","William")</f>
        <v>Chris</v>
      </c>
    </row>
    <row r="317" spans="1:26" x14ac:dyDescent="0.3">
      <c r="A317">
        <v>483</v>
      </c>
      <c r="B317" t="s">
        <v>817</v>
      </c>
      <c r="C317" t="s">
        <v>27</v>
      </c>
      <c r="D317">
        <v>0.03</v>
      </c>
      <c r="E317">
        <v>11.97</v>
      </c>
      <c r="F317">
        <v>4.9800000000000004</v>
      </c>
      <c r="G317" t="s">
        <v>40</v>
      </c>
      <c r="H317" t="s">
        <v>96</v>
      </c>
      <c r="I317" t="s">
        <v>50</v>
      </c>
      <c r="J317" t="s">
        <v>97</v>
      </c>
      <c r="K317" t="s">
        <v>75</v>
      </c>
      <c r="L317" t="s">
        <v>818</v>
      </c>
      <c r="M317">
        <v>0.57999999999999996</v>
      </c>
      <c r="N317" t="s">
        <v>34</v>
      </c>
      <c r="O317" t="s">
        <v>54</v>
      </c>
      <c r="P317" t="s">
        <v>105</v>
      </c>
      <c r="Q317" t="s">
        <v>819</v>
      </c>
      <c r="R317">
        <v>60543</v>
      </c>
      <c r="S317" s="1">
        <v>42031</v>
      </c>
      <c r="T317" s="1">
        <v>42032</v>
      </c>
      <c r="U317">
        <v>-18.190000000000001</v>
      </c>
      <c r="V317">
        <v>6</v>
      </c>
      <c r="W317">
        <v>73.180000000000007</v>
      </c>
      <c r="X317">
        <v>90353</v>
      </c>
      <c r="Y317">
        <f>Data[[#This Row],[Unit Price]]-Data[[#This Row],[Discount]]</f>
        <v>11.940000000000001</v>
      </c>
      <c r="Z317" t="str">
        <f>_xlfn.IFS(Data[[#This Row],[Region]]="Central","Chris",Data[[#This Row],[Region]]="East","Erin",Data[[#This Row],[Region]]="South","Sam",Data[[#This Row],[Region]]="West","William")</f>
        <v>Chris</v>
      </c>
    </row>
    <row r="318" spans="1:26" x14ac:dyDescent="0.3">
      <c r="A318">
        <v>2979</v>
      </c>
      <c r="B318" t="s">
        <v>820</v>
      </c>
      <c r="C318" t="s">
        <v>27</v>
      </c>
      <c r="D318">
        <v>0.09</v>
      </c>
      <c r="E318">
        <v>2.94</v>
      </c>
      <c r="F318">
        <v>0.7</v>
      </c>
      <c r="G318" t="s">
        <v>40</v>
      </c>
      <c r="H318" t="s">
        <v>96</v>
      </c>
      <c r="I318" t="s">
        <v>50</v>
      </c>
      <c r="J318" t="s">
        <v>51</v>
      </c>
      <c r="K318" t="s">
        <v>52</v>
      </c>
      <c r="L318" t="s">
        <v>821</v>
      </c>
      <c r="M318">
        <v>0.57999999999999996</v>
      </c>
      <c r="N318" t="s">
        <v>34</v>
      </c>
      <c r="O318" t="s">
        <v>54</v>
      </c>
      <c r="P318" t="s">
        <v>567</v>
      </c>
      <c r="Q318" t="s">
        <v>822</v>
      </c>
      <c r="R318">
        <v>58601</v>
      </c>
      <c r="S318" s="1">
        <v>42031</v>
      </c>
      <c r="T318" s="1">
        <v>42032</v>
      </c>
      <c r="U318">
        <v>6.3840000000000003</v>
      </c>
      <c r="V318">
        <v>9</v>
      </c>
      <c r="W318">
        <v>25.22</v>
      </c>
      <c r="X318">
        <v>86544</v>
      </c>
      <c r="Y318">
        <f>Data[[#This Row],[Unit Price]]-Data[[#This Row],[Discount]]</f>
        <v>2.85</v>
      </c>
      <c r="Z318" t="str">
        <f>_xlfn.IFS(Data[[#This Row],[Region]]="Central","Chris",Data[[#This Row],[Region]]="East","Erin",Data[[#This Row],[Region]]="South","Sam",Data[[#This Row],[Region]]="West","William")</f>
        <v>Chris</v>
      </c>
    </row>
    <row r="319" spans="1:26" x14ac:dyDescent="0.3">
      <c r="A319">
        <v>2980</v>
      </c>
      <c r="B319" t="s">
        <v>823</v>
      </c>
      <c r="C319" t="s">
        <v>27</v>
      </c>
      <c r="D319">
        <v>0.03</v>
      </c>
      <c r="E319">
        <v>43.98</v>
      </c>
      <c r="F319">
        <v>8.99</v>
      </c>
      <c r="G319" t="s">
        <v>40</v>
      </c>
      <c r="H319" t="s">
        <v>96</v>
      </c>
      <c r="I319" t="s">
        <v>50</v>
      </c>
      <c r="J319" t="s">
        <v>51</v>
      </c>
      <c r="K319" t="s">
        <v>44</v>
      </c>
      <c r="L319" t="s">
        <v>824</v>
      </c>
      <c r="M319">
        <v>0.57999999999999996</v>
      </c>
      <c r="N319" t="s">
        <v>34</v>
      </c>
      <c r="O319" t="s">
        <v>113</v>
      </c>
      <c r="P319" t="s">
        <v>319</v>
      </c>
      <c r="Q319" t="s">
        <v>825</v>
      </c>
      <c r="R319">
        <v>44870</v>
      </c>
      <c r="S319" s="1">
        <v>42031</v>
      </c>
      <c r="T319" s="1">
        <v>42033</v>
      </c>
      <c r="U319">
        <v>274.0788</v>
      </c>
      <c r="V319">
        <v>10</v>
      </c>
      <c r="W319">
        <v>454.4</v>
      </c>
      <c r="X319">
        <v>86544</v>
      </c>
      <c r="Y319">
        <f>Data[[#This Row],[Unit Price]]-Data[[#This Row],[Discount]]</f>
        <v>43.949999999999996</v>
      </c>
      <c r="Z319" t="str">
        <f>_xlfn.IFS(Data[[#This Row],[Region]]="Central","Chris",Data[[#This Row],[Region]]="East","Erin",Data[[#This Row],[Region]]="South","Sam",Data[[#This Row],[Region]]="West","William")</f>
        <v>Erin</v>
      </c>
    </row>
    <row r="320" spans="1:26" x14ac:dyDescent="0.3">
      <c r="A320">
        <v>2980</v>
      </c>
      <c r="B320" t="s">
        <v>823</v>
      </c>
      <c r="C320" t="s">
        <v>27</v>
      </c>
      <c r="D320">
        <v>0.06</v>
      </c>
      <c r="E320">
        <v>1.1399999999999999</v>
      </c>
      <c r="F320">
        <v>0.7</v>
      </c>
      <c r="G320" t="s">
        <v>40</v>
      </c>
      <c r="H320" t="s">
        <v>96</v>
      </c>
      <c r="I320" t="s">
        <v>50</v>
      </c>
      <c r="J320" t="s">
        <v>178</v>
      </c>
      <c r="K320" t="s">
        <v>52</v>
      </c>
      <c r="L320" t="s">
        <v>826</v>
      </c>
      <c r="M320">
        <v>0.38</v>
      </c>
      <c r="N320" t="s">
        <v>34</v>
      </c>
      <c r="O320" t="s">
        <v>113</v>
      </c>
      <c r="P320" t="s">
        <v>319</v>
      </c>
      <c r="Q320" t="s">
        <v>825</v>
      </c>
      <c r="R320">
        <v>44870</v>
      </c>
      <c r="S320" s="1">
        <v>42031</v>
      </c>
      <c r="T320" s="1">
        <v>42034</v>
      </c>
      <c r="U320">
        <v>-3.782</v>
      </c>
      <c r="V320">
        <v>13</v>
      </c>
      <c r="W320">
        <v>14.53</v>
      </c>
      <c r="X320">
        <v>86544</v>
      </c>
      <c r="Y320">
        <f>Data[[#This Row],[Unit Price]]-Data[[#This Row],[Discount]]</f>
        <v>1.0799999999999998</v>
      </c>
      <c r="Z320" t="str">
        <f>_xlfn.IFS(Data[[#This Row],[Region]]="Central","Chris",Data[[#This Row],[Region]]="East","Erin",Data[[#This Row],[Region]]="South","Sam",Data[[#This Row],[Region]]="West","William")</f>
        <v>Erin</v>
      </c>
    </row>
    <row r="321" spans="1:26" x14ac:dyDescent="0.3">
      <c r="A321">
        <v>2254</v>
      </c>
      <c r="B321" t="s">
        <v>827</v>
      </c>
      <c r="C321" t="s">
        <v>49</v>
      </c>
      <c r="D321">
        <v>0.1</v>
      </c>
      <c r="E321">
        <v>6.3</v>
      </c>
      <c r="F321">
        <v>0.5</v>
      </c>
      <c r="G321" t="s">
        <v>40</v>
      </c>
      <c r="H321" t="s">
        <v>96</v>
      </c>
      <c r="I321" t="s">
        <v>50</v>
      </c>
      <c r="J321" t="s">
        <v>154</v>
      </c>
      <c r="K321" t="s">
        <v>75</v>
      </c>
      <c r="L321" t="s">
        <v>828</v>
      </c>
      <c r="M321">
        <v>0.39</v>
      </c>
      <c r="N321" t="s">
        <v>34</v>
      </c>
      <c r="O321" t="s">
        <v>35</v>
      </c>
      <c r="P321" t="s">
        <v>390</v>
      </c>
      <c r="Q321" t="s">
        <v>829</v>
      </c>
      <c r="R321">
        <v>42003</v>
      </c>
      <c r="S321" s="1">
        <v>42031</v>
      </c>
      <c r="T321" s="1">
        <v>42036</v>
      </c>
      <c r="U321">
        <v>-464.28199999999998</v>
      </c>
      <c r="V321">
        <v>12</v>
      </c>
      <c r="W321">
        <v>68.72</v>
      </c>
      <c r="X321">
        <v>89278</v>
      </c>
      <c r="Y321">
        <f>Data[[#This Row],[Unit Price]]-Data[[#This Row],[Discount]]</f>
        <v>6.2</v>
      </c>
      <c r="Z321" t="str">
        <f>_xlfn.IFS(Data[[#This Row],[Region]]="Central","Chris",Data[[#This Row],[Region]]="East","Erin",Data[[#This Row],[Region]]="South","Sam",Data[[#This Row],[Region]]="West","William")</f>
        <v>Sam</v>
      </c>
    </row>
    <row r="322" spans="1:26" x14ac:dyDescent="0.3">
      <c r="A322">
        <v>2178</v>
      </c>
      <c r="B322" t="s">
        <v>830</v>
      </c>
      <c r="C322" t="s">
        <v>118</v>
      </c>
      <c r="D322">
        <v>0.08</v>
      </c>
      <c r="E322">
        <v>2.94</v>
      </c>
      <c r="F322">
        <v>0.96</v>
      </c>
      <c r="G322" t="s">
        <v>40</v>
      </c>
      <c r="H322" t="s">
        <v>29</v>
      </c>
      <c r="I322" t="s">
        <v>50</v>
      </c>
      <c r="J322" t="s">
        <v>51</v>
      </c>
      <c r="K322" t="s">
        <v>52</v>
      </c>
      <c r="L322" t="s">
        <v>831</v>
      </c>
      <c r="M322">
        <v>0.57999999999999996</v>
      </c>
      <c r="N322" t="s">
        <v>34</v>
      </c>
      <c r="O322" t="s">
        <v>113</v>
      </c>
      <c r="P322" t="s">
        <v>405</v>
      </c>
      <c r="Q322" t="s">
        <v>832</v>
      </c>
      <c r="R322">
        <v>1610</v>
      </c>
      <c r="S322" s="1">
        <v>42031</v>
      </c>
      <c r="T322" s="1">
        <v>42033</v>
      </c>
      <c r="U322">
        <v>-1.18</v>
      </c>
      <c r="V322">
        <v>9</v>
      </c>
      <c r="W322">
        <v>25.35</v>
      </c>
      <c r="X322">
        <v>89465</v>
      </c>
      <c r="Y322">
        <f>Data[[#This Row],[Unit Price]]-Data[[#This Row],[Discount]]</f>
        <v>2.86</v>
      </c>
      <c r="Z322" t="str">
        <f>_xlfn.IFS(Data[[#This Row],[Region]]="Central","Chris",Data[[#This Row],[Region]]="East","Erin",Data[[#This Row],[Region]]="South","Sam",Data[[#This Row],[Region]]="West","William")</f>
        <v>Erin</v>
      </c>
    </row>
    <row r="323" spans="1:26" x14ac:dyDescent="0.3">
      <c r="A323">
        <v>3347</v>
      </c>
      <c r="B323" t="s">
        <v>267</v>
      </c>
      <c r="C323" t="s">
        <v>118</v>
      </c>
      <c r="D323">
        <v>0.02</v>
      </c>
      <c r="E323">
        <v>110.99</v>
      </c>
      <c r="F323">
        <v>2.5</v>
      </c>
      <c r="G323" t="s">
        <v>40</v>
      </c>
      <c r="H323" t="s">
        <v>41</v>
      </c>
      <c r="I323" t="s">
        <v>42</v>
      </c>
      <c r="J323" t="s">
        <v>137</v>
      </c>
      <c r="K323" t="s">
        <v>75</v>
      </c>
      <c r="L323" t="s">
        <v>138</v>
      </c>
      <c r="M323">
        <v>0.56999999999999995</v>
      </c>
      <c r="N323" t="s">
        <v>34</v>
      </c>
      <c r="O323" t="s">
        <v>35</v>
      </c>
      <c r="P323" t="s">
        <v>125</v>
      </c>
      <c r="Q323" t="s">
        <v>269</v>
      </c>
      <c r="R323">
        <v>33411</v>
      </c>
      <c r="S323" s="1">
        <v>42031</v>
      </c>
      <c r="T323" s="1">
        <v>42033</v>
      </c>
      <c r="U323">
        <v>-39.808999999999997</v>
      </c>
      <c r="V323">
        <v>1</v>
      </c>
      <c r="W323">
        <v>94.3</v>
      </c>
      <c r="X323">
        <v>89356</v>
      </c>
      <c r="Y323">
        <f>Data[[#This Row],[Unit Price]]-Data[[#This Row],[Discount]]</f>
        <v>110.97</v>
      </c>
      <c r="Z323" t="str">
        <f>_xlfn.IFS(Data[[#This Row],[Region]]="Central","Chris",Data[[#This Row],[Region]]="East","Erin",Data[[#This Row],[Region]]="South","Sam",Data[[#This Row],[Region]]="West","William")</f>
        <v>Sam</v>
      </c>
    </row>
    <row r="324" spans="1:26" x14ac:dyDescent="0.3">
      <c r="A324">
        <v>129</v>
      </c>
      <c r="B324" t="s">
        <v>833</v>
      </c>
      <c r="C324" t="s">
        <v>72</v>
      </c>
      <c r="D324">
        <v>0.02</v>
      </c>
      <c r="E324">
        <v>1.74</v>
      </c>
      <c r="F324">
        <v>4.08</v>
      </c>
      <c r="G324" t="s">
        <v>40</v>
      </c>
      <c r="H324" t="s">
        <v>29</v>
      </c>
      <c r="I324" t="s">
        <v>30</v>
      </c>
      <c r="J324" t="s">
        <v>128</v>
      </c>
      <c r="K324" t="s">
        <v>44</v>
      </c>
      <c r="L324" t="s">
        <v>772</v>
      </c>
      <c r="M324">
        <v>0.53</v>
      </c>
      <c r="N324" t="s">
        <v>34</v>
      </c>
      <c r="O324" t="s">
        <v>54</v>
      </c>
      <c r="P324" t="s">
        <v>105</v>
      </c>
      <c r="Q324" t="s">
        <v>834</v>
      </c>
      <c r="R324">
        <v>62002</v>
      </c>
      <c r="S324" s="1">
        <v>42031</v>
      </c>
      <c r="T324" s="1">
        <v>42032</v>
      </c>
      <c r="U324">
        <v>-37.39</v>
      </c>
      <c r="V324">
        <v>5</v>
      </c>
      <c r="W324">
        <v>10.23</v>
      </c>
      <c r="X324">
        <v>86693</v>
      </c>
      <c r="Y324">
        <f>Data[[#This Row],[Unit Price]]-Data[[#This Row],[Discount]]</f>
        <v>1.72</v>
      </c>
      <c r="Z324" t="str">
        <f>_xlfn.IFS(Data[[#This Row],[Region]]="Central","Chris",Data[[#This Row],[Region]]="East","Erin",Data[[#This Row],[Region]]="South","Sam",Data[[#This Row],[Region]]="West","William")</f>
        <v>Chris</v>
      </c>
    </row>
    <row r="325" spans="1:26" x14ac:dyDescent="0.3">
      <c r="A325">
        <v>898</v>
      </c>
      <c r="B325" t="s">
        <v>426</v>
      </c>
      <c r="C325" t="s">
        <v>72</v>
      </c>
      <c r="D325">
        <v>0.02</v>
      </c>
      <c r="E325">
        <v>12.53</v>
      </c>
      <c r="F325">
        <v>0.49</v>
      </c>
      <c r="G325" t="s">
        <v>40</v>
      </c>
      <c r="H325" t="s">
        <v>29</v>
      </c>
      <c r="I325" t="s">
        <v>50</v>
      </c>
      <c r="J325" t="s">
        <v>154</v>
      </c>
      <c r="K325" t="s">
        <v>75</v>
      </c>
      <c r="L325" t="s">
        <v>155</v>
      </c>
      <c r="M325">
        <v>0.38</v>
      </c>
      <c r="N325" t="s">
        <v>34</v>
      </c>
      <c r="O325" t="s">
        <v>113</v>
      </c>
      <c r="P325" t="s">
        <v>114</v>
      </c>
      <c r="Q325" t="s">
        <v>115</v>
      </c>
      <c r="R325">
        <v>10039</v>
      </c>
      <c r="S325" s="1">
        <v>42031</v>
      </c>
      <c r="T325" s="1">
        <v>42031</v>
      </c>
      <c r="U325">
        <v>263.39999999999998</v>
      </c>
      <c r="V325">
        <v>47</v>
      </c>
      <c r="W325">
        <v>594.44000000000005</v>
      </c>
      <c r="X325">
        <v>9606</v>
      </c>
      <c r="Y325">
        <f>Data[[#This Row],[Unit Price]]-Data[[#This Row],[Discount]]</f>
        <v>12.51</v>
      </c>
      <c r="Z325" t="str">
        <f>_xlfn.IFS(Data[[#This Row],[Region]]="Central","Chris",Data[[#This Row],[Region]]="East","Erin",Data[[#This Row],[Region]]="South","Sam",Data[[#This Row],[Region]]="West","William")</f>
        <v>Erin</v>
      </c>
    </row>
    <row r="326" spans="1:26" x14ac:dyDescent="0.3">
      <c r="A326">
        <v>898</v>
      </c>
      <c r="B326" t="s">
        <v>426</v>
      </c>
      <c r="C326" t="s">
        <v>72</v>
      </c>
      <c r="D326">
        <v>7.0000000000000007E-2</v>
      </c>
      <c r="E326">
        <v>5.18</v>
      </c>
      <c r="F326">
        <v>2.04</v>
      </c>
      <c r="G326" t="s">
        <v>89</v>
      </c>
      <c r="H326" t="s">
        <v>29</v>
      </c>
      <c r="I326" t="s">
        <v>50</v>
      </c>
      <c r="J326" t="s">
        <v>90</v>
      </c>
      <c r="K326" t="s">
        <v>52</v>
      </c>
      <c r="L326" t="s">
        <v>835</v>
      </c>
      <c r="M326">
        <v>0.36</v>
      </c>
      <c r="N326" t="s">
        <v>34</v>
      </c>
      <c r="O326" t="s">
        <v>113</v>
      </c>
      <c r="P326" t="s">
        <v>114</v>
      </c>
      <c r="Q326" t="s">
        <v>115</v>
      </c>
      <c r="R326">
        <v>10039</v>
      </c>
      <c r="S326" s="1">
        <v>42031</v>
      </c>
      <c r="T326" s="1">
        <v>42033</v>
      </c>
      <c r="U326">
        <v>37.31</v>
      </c>
      <c r="V326">
        <v>44</v>
      </c>
      <c r="W326">
        <v>228.5</v>
      </c>
      <c r="X326">
        <v>9606</v>
      </c>
      <c r="Y326">
        <f>Data[[#This Row],[Unit Price]]-Data[[#This Row],[Discount]]</f>
        <v>5.1099999999999994</v>
      </c>
      <c r="Z326" t="str">
        <f>_xlfn.IFS(Data[[#This Row],[Region]]="Central","Chris",Data[[#This Row],[Region]]="East","Erin",Data[[#This Row],[Region]]="South","Sam",Data[[#This Row],[Region]]="West","William")</f>
        <v>Erin</v>
      </c>
    </row>
    <row r="327" spans="1:26" x14ac:dyDescent="0.3">
      <c r="A327">
        <v>899</v>
      </c>
      <c r="B327" t="s">
        <v>428</v>
      </c>
      <c r="C327" t="s">
        <v>72</v>
      </c>
      <c r="D327">
        <v>0.02</v>
      </c>
      <c r="E327">
        <v>12.53</v>
      </c>
      <c r="F327">
        <v>0.49</v>
      </c>
      <c r="G327" t="s">
        <v>40</v>
      </c>
      <c r="H327" t="s">
        <v>29</v>
      </c>
      <c r="I327" t="s">
        <v>50</v>
      </c>
      <c r="J327" t="s">
        <v>154</v>
      </c>
      <c r="K327" t="s">
        <v>75</v>
      </c>
      <c r="L327" t="s">
        <v>155</v>
      </c>
      <c r="M327">
        <v>0.38</v>
      </c>
      <c r="N327" t="s">
        <v>34</v>
      </c>
      <c r="O327" t="s">
        <v>113</v>
      </c>
      <c r="P327" t="s">
        <v>322</v>
      </c>
      <c r="Q327" t="s">
        <v>429</v>
      </c>
      <c r="R327">
        <v>16602</v>
      </c>
      <c r="S327" s="1">
        <v>42031</v>
      </c>
      <c r="T327" s="1">
        <v>42031</v>
      </c>
      <c r="U327">
        <v>104.7213</v>
      </c>
      <c r="V327">
        <v>12</v>
      </c>
      <c r="W327">
        <v>151.77000000000001</v>
      </c>
      <c r="X327">
        <v>86264</v>
      </c>
      <c r="Y327">
        <f>Data[[#This Row],[Unit Price]]-Data[[#This Row],[Discount]]</f>
        <v>12.51</v>
      </c>
      <c r="Z327" t="str">
        <f>_xlfn.IFS(Data[[#This Row],[Region]]="Central","Chris",Data[[#This Row],[Region]]="East","Erin",Data[[#This Row],[Region]]="South","Sam",Data[[#This Row],[Region]]="West","William")</f>
        <v>Erin</v>
      </c>
    </row>
    <row r="328" spans="1:26" x14ac:dyDescent="0.3">
      <c r="A328">
        <v>899</v>
      </c>
      <c r="B328" t="s">
        <v>428</v>
      </c>
      <c r="C328" t="s">
        <v>72</v>
      </c>
      <c r="D328">
        <v>7.0000000000000007E-2</v>
      </c>
      <c r="E328">
        <v>5.18</v>
      </c>
      <c r="F328">
        <v>2.04</v>
      </c>
      <c r="G328" t="s">
        <v>89</v>
      </c>
      <c r="H328" t="s">
        <v>29</v>
      </c>
      <c r="I328" t="s">
        <v>50</v>
      </c>
      <c r="J328" t="s">
        <v>90</v>
      </c>
      <c r="K328" t="s">
        <v>52</v>
      </c>
      <c r="L328" t="s">
        <v>835</v>
      </c>
      <c r="M328">
        <v>0.36</v>
      </c>
      <c r="N328" t="s">
        <v>34</v>
      </c>
      <c r="O328" t="s">
        <v>113</v>
      </c>
      <c r="P328" t="s">
        <v>322</v>
      </c>
      <c r="Q328" t="s">
        <v>429</v>
      </c>
      <c r="R328">
        <v>16602</v>
      </c>
      <c r="S328" s="1">
        <v>42031</v>
      </c>
      <c r="T328" s="1">
        <v>42033</v>
      </c>
      <c r="U328">
        <v>37.31</v>
      </c>
      <c r="V328">
        <v>11</v>
      </c>
      <c r="W328">
        <v>57.13</v>
      </c>
      <c r="X328">
        <v>86264</v>
      </c>
      <c r="Y328">
        <f>Data[[#This Row],[Unit Price]]-Data[[#This Row],[Discount]]</f>
        <v>5.1099999999999994</v>
      </c>
      <c r="Z328" t="str">
        <f>_xlfn.IFS(Data[[#This Row],[Region]]="Central","Chris",Data[[#This Row],[Region]]="East","Erin",Data[[#This Row],[Region]]="South","Sam",Data[[#This Row],[Region]]="West","William")</f>
        <v>Erin</v>
      </c>
    </row>
    <row r="329" spans="1:26" x14ac:dyDescent="0.3">
      <c r="A329">
        <v>1351</v>
      </c>
      <c r="B329" t="s">
        <v>836</v>
      </c>
      <c r="C329" t="s">
        <v>72</v>
      </c>
      <c r="D329">
        <v>0.1</v>
      </c>
      <c r="E329">
        <v>110.99</v>
      </c>
      <c r="F329">
        <v>8.99</v>
      </c>
      <c r="G329" t="s">
        <v>89</v>
      </c>
      <c r="H329" t="s">
        <v>73</v>
      </c>
      <c r="I329" t="s">
        <v>42</v>
      </c>
      <c r="J329" t="s">
        <v>137</v>
      </c>
      <c r="K329" t="s">
        <v>75</v>
      </c>
      <c r="L329" t="s">
        <v>837</v>
      </c>
      <c r="M329">
        <v>0.56999999999999995</v>
      </c>
      <c r="N329" t="s">
        <v>34</v>
      </c>
      <c r="O329" t="s">
        <v>35</v>
      </c>
      <c r="P329" t="s">
        <v>125</v>
      </c>
      <c r="Q329" t="s">
        <v>838</v>
      </c>
      <c r="R329">
        <v>33063</v>
      </c>
      <c r="S329" s="1">
        <v>42031</v>
      </c>
      <c r="T329" s="1">
        <v>42033</v>
      </c>
      <c r="U329">
        <v>3285.48</v>
      </c>
      <c r="V329">
        <v>7</v>
      </c>
      <c r="W329">
        <v>627.78</v>
      </c>
      <c r="X329">
        <v>88232</v>
      </c>
      <c r="Y329">
        <f>Data[[#This Row],[Unit Price]]-Data[[#This Row],[Discount]]</f>
        <v>110.89</v>
      </c>
      <c r="Z329" t="str">
        <f>_xlfn.IFS(Data[[#This Row],[Region]]="Central","Chris",Data[[#This Row],[Region]]="East","Erin",Data[[#This Row],[Region]]="South","Sam",Data[[#This Row],[Region]]="West","William")</f>
        <v>Sam</v>
      </c>
    </row>
    <row r="330" spans="1:26" x14ac:dyDescent="0.3">
      <c r="A330">
        <v>2281</v>
      </c>
      <c r="B330" t="s">
        <v>839</v>
      </c>
      <c r="C330" t="s">
        <v>72</v>
      </c>
      <c r="D330">
        <v>0.08</v>
      </c>
      <c r="E330">
        <v>205.99</v>
      </c>
      <c r="F330">
        <v>2.5</v>
      </c>
      <c r="G330" t="s">
        <v>40</v>
      </c>
      <c r="H330" t="s">
        <v>73</v>
      </c>
      <c r="I330" t="s">
        <v>42</v>
      </c>
      <c r="J330" t="s">
        <v>137</v>
      </c>
      <c r="K330" t="s">
        <v>75</v>
      </c>
      <c r="L330" t="s">
        <v>840</v>
      </c>
      <c r="M330">
        <v>0.59</v>
      </c>
      <c r="N330" t="s">
        <v>34</v>
      </c>
      <c r="O330" t="s">
        <v>54</v>
      </c>
      <c r="P330" t="s">
        <v>359</v>
      </c>
      <c r="Q330" t="s">
        <v>841</v>
      </c>
      <c r="R330">
        <v>54703</v>
      </c>
      <c r="S330" s="1">
        <v>42031</v>
      </c>
      <c r="T330" s="1">
        <v>42032</v>
      </c>
      <c r="U330">
        <v>997.38144</v>
      </c>
      <c r="V330">
        <v>10</v>
      </c>
      <c r="W330">
        <v>1610.84</v>
      </c>
      <c r="X330">
        <v>85948</v>
      </c>
      <c r="Y330">
        <f>Data[[#This Row],[Unit Price]]-Data[[#This Row],[Discount]]</f>
        <v>205.91</v>
      </c>
      <c r="Z330" t="str">
        <f>_xlfn.IFS(Data[[#This Row],[Region]]="Central","Chris",Data[[#This Row],[Region]]="East","Erin",Data[[#This Row],[Region]]="South","Sam",Data[[#This Row],[Region]]="West","William")</f>
        <v>Chris</v>
      </c>
    </row>
    <row r="331" spans="1:26" x14ac:dyDescent="0.3">
      <c r="A331">
        <v>53</v>
      </c>
      <c r="B331" t="s">
        <v>842</v>
      </c>
      <c r="C331" t="s">
        <v>27</v>
      </c>
      <c r="D331">
        <v>7.0000000000000007E-2</v>
      </c>
      <c r="E331">
        <v>3502.14</v>
      </c>
      <c r="F331">
        <v>8.73</v>
      </c>
      <c r="G331" t="s">
        <v>28</v>
      </c>
      <c r="H331" t="s">
        <v>96</v>
      </c>
      <c r="I331" t="s">
        <v>42</v>
      </c>
      <c r="J331" t="s">
        <v>58</v>
      </c>
      <c r="K331" t="s">
        <v>32</v>
      </c>
      <c r="L331" t="s">
        <v>843</v>
      </c>
      <c r="M331">
        <v>0.56999999999999995</v>
      </c>
      <c r="N331" t="s">
        <v>34</v>
      </c>
      <c r="O331" t="s">
        <v>61</v>
      </c>
      <c r="P331" t="s">
        <v>68</v>
      </c>
      <c r="Q331" t="s">
        <v>844</v>
      </c>
      <c r="R331">
        <v>98052</v>
      </c>
      <c r="S331" s="1">
        <v>42032</v>
      </c>
      <c r="T331" s="1">
        <v>42034</v>
      </c>
      <c r="U331">
        <v>-6923.5991999999997</v>
      </c>
      <c r="V331">
        <v>1</v>
      </c>
      <c r="W331">
        <v>3267.55</v>
      </c>
      <c r="X331">
        <v>88425</v>
      </c>
      <c r="Y331">
        <f>Data[[#This Row],[Unit Price]]-Data[[#This Row],[Discount]]</f>
        <v>3502.0699999999997</v>
      </c>
      <c r="Z331" t="str">
        <f>_xlfn.IFS(Data[[#This Row],[Region]]="Central","Chris",Data[[#This Row],[Region]]="East","Erin",Data[[#This Row],[Region]]="South","Sam",Data[[#This Row],[Region]]="West","William")</f>
        <v>William</v>
      </c>
    </row>
    <row r="332" spans="1:26" x14ac:dyDescent="0.3">
      <c r="A332">
        <v>3266</v>
      </c>
      <c r="B332" t="s">
        <v>845</v>
      </c>
      <c r="C332" t="s">
        <v>27</v>
      </c>
      <c r="D332">
        <v>0</v>
      </c>
      <c r="E332">
        <v>122.99</v>
      </c>
      <c r="F332">
        <v>70.2</v>
      </c>
      <c r="G332" t="s">
        <v>28</v>
      </c>
      <c r="H332" t="s">
        <v>96</v>
      </c>
      <c r="I332" t="s">
        <v>30</v>
      </c>
      <c r="J332" t="s">
        <v>111</v>
      </c>
      <c r="K332" t="s">
        <v>59</v>
      </c>
      <c r="L332" t="s">
        <v>806</v>
      </c>
      <c r="M332">
        <v>0.74</v>
      </c>
      <c r="N332" t="s">
        <v>34</v>
      </c>
      <c r="O332" t="s">
        <v>113</v>
      </c>
      <c r="P332" t="s">
        <v>333</v>
      </c>
      <c r="Q332" t="s">
        <v>334</v>
      </c>
      <c r="R332">
        <v>4073</v>
      </c>
      <c r="S332" s="1">
        <v>42032</v>
      </c>
      <c r="T332" s="1">
        <v>42033</v>
      </c>
      <c r="U332">
        <v>-1764.29</v>
      </c>
      <c r="V332">
        <v>14</v>
      </c>
      <c r="W332">
        <v>1794.88</v>
      </c>
      <c r="X332">
        <v>89836</v>
      </c>
      <c r="Y332">
        <f>Data[[#This Row],[Unit Price]]-Data[[#This Row],[Discount]]</f>
        <v>122.99</v>
      </c>
      <c r="Z332" t="str">
        <f>_xlfn.IFS(Data[[#This Row],[Region]]="Central","Chris",Data[[#This Row],[Region]]="East","Erin",Data[[#This Row],[Region]]="South","Sam",Data[[#This Row],[Region]]="West","William")</f>
        <v>Erin</v>
      </c>
    </row>
    <row r="333" spans="1:26" x14ac:dyDescent="0.3">
      <c r="A333">
        <v>3269</v>
      </c>
      <c r="B333" t="s">
        <v>846</v>
      </c>
      <c r="C333" t="s">
        <v>27</v>
      </c>
      <c r="D333">
        <v>0.01</v>
      </c>
      <c r="E333">
        <v>60.97</v>
      </c>
      <c r="F333">
        <v>4.5</v>
      </c>
      <c r="G333" t="s">
        <v>89</v>
      </c>
      <c r="H333" t="s">
        <v>96</v>
      </c>
      <c r="I333" t="s">
        <v>50</v>
      </c>
      <c r="J333" t="s">
        <v>97</v>
      </c>
      <c r="K333" t="s">
        <v>75</v>
      </c>
      <c r="L333" t="s">
        <v>98</v>
      </c>
      <c r="M333">
        <v>0.56000000000000005</v>
      </c>
      <c r="N333" t="s">
        <v>34</v>
      </c>
      <c r="O333" t="s">
        <v>113</v>
      </c>
      <c r="P333" t="s">
        <v>399</v>
      </c>
      <c r="Q333" t="s">
        <v>847</v>
      </c>
      <c r="R333">
        <v>7060</v>
      </c>
      <c r="S333" s="1">
        <v>42032</v>
      </c>
      <c r="T333" s="1">
        <v>42034</v>
      </c>
      <c r="U333">
        <v>527.87760000000003</v>
      </c>
      <c r="V333">
        <v>12</v>
      </c>
      <c r="W333">
        <v>765.04</v>
      </c>
      <c r="X333">
        <v>89836</v>
      </c>
      <c r="Y333">
        <f>Data[[#This Row],[Unit Price]]-Data[[#This Row],[Discount]]</f>
        <v>60.96</v>
      </c>
      <c r="Z333" t="str">
        <f>_xlfn.IFS(Data[[#This Row],[Region]]="Central","Chris",Data[[#This Row],[Region]]="East","Erin",Data[[#This Row],[Region]]="South","Sam",Data[[#This Row],[Region]]="West","William")</f>
        <v>Erin</v>
      </c>
    </row>
    <row r="334" spans="1:26" x14ac:dyDescent="0.3">
      <c r="A334">
        <v>24</v>
      </c>
      <c r="B334" t="s">
        <v>848</v>
      </c>
      <c r="C334" t="s">
        <v>39</v>
      </c>
      <c r="D334">
        <v>0.06</v>
      </c>
      <c r="E334">
        <v>55.48</v>
      </c>
      <c r="F334">
        <v>14.3</v>
      </c>
      <c r="G334" t="s">
        <v>40</v>
      </c>
      <c r="H334" t="s">
        <v>96</v>
      </c>
      <c r="I334" t="s">
        <v>50</v>
      </c>
      <c r="J334" t="s">
        <v>90</v>
      </c>
      <c r="K334" t="s">
        <v>75</v>
      </c>
      <c r="L334" t="s">
        <v>849</v>
      </c>
      <c r="M334">
        <v>0.37</v>
      </c>
      <c r="N334" t="s">
        <v>34</v>
      </c>
      <c r="O334" t="s">
        <v>61</v>
      </c>
      <c r="P334" t="s">
        <v>92</v>
      </c>
      <c r="Q334" t="s">
        <v>850</v>
      </c>
      <c r="R334">
        <v>92677</v>
      </c>
      <c r="S334" s="1">
        <v>42032</v>
      </c>
      <c r="T334" s="1">
        <v>42033</v>
      </c>
      <c r="U334">
        <v>-28.296800000000001</v>
      </c>
      <c r="V334">
        <v>1</v>
      </c>
      <c r="W334">
        <v>67.489999999999995</v>
      </c>
      <c r="X334">
        <v>87651</v>
      </c>
      <c r="Y334">
        <f>Data[[#This Row],[Unit Price]]-Data[[#This Row],[Discount]]</f>
        <v>55.419999999999995</v>
      </c>
      <c r="Z334" t="str">
        <f>_xlfn.IFS(Data[[#This Row],[Region]]="Central","Chris",Data[[#This Row],[Region]]="East","Erin",Data[[#This Row],[Region]]="South","Sam",Data[[#This Row],[Region]]="West","William")</f>
        <v>William</v>
      </c>
    </row>
    <row r="335" spans="1:26" x14ac:dyDescent="0.3">
      <c r="A335">
        <v>24</v>
      </c>
      <c r="B335" t="s">
        <v>848</v>
      </c>
      <c r="C335" t="s">
        <v>39</v>
      </c>
      <c r="D335">
        <v>0.02</v>
      </c>
      <c r="E335">
        <v>1.68</v>
      </c>
      <c r="F335">
        <v>1.57</v>
      </c>
      <c r="G335" t="s">
        <v>40</v>
      </c>
      <c r="H335" t="s">
        <v>96</v>
      </c>
      <c r="I335" t="s">
        <v>50</v>
      </c>
      <c r="J335" t="s">
        <v>51</v>
      </c>
      <c r="K335" t="s">
        <v>52</v>
      </c>
      <c r="L335" t="s">
        <v>576</v>
      </c>
      <c r="M335">
        <v>0.59</v>
      </c>
      <c r="N335" t="s">
        <v>34</v>
      </c>
      <c r="O335" t="s">
        <v>61</v>
      </c>
      <c r="P335" t="s">
        <v>92</v>
      </c>
      <c r="Q335" t="s">
        <v>850</v>
      </c>
      <c r="R335">
        <v>92677</v>
      </c>
      <c r="S335" s="1">
        <v>42032</v>
      </c>
      <c r="T335" s="1">
        <v>42034</v>
      </c>
      <c r="U335">
        <v>-5.3071999999999999</v>
      </c>
      <c r="V335">
        <v>1</v>
      </c>
      <c r="W335">
        <v>2.25</v>
      </c>
      <c r="X335">
        <v>87651</v>
      </c>
      <c r="Y335">
        <f>Data[[#This Row],[Unit Price]]-Data[[#This Row],[Discount]]</f>
        <v>1.66</v>
      </c>
      <c r="Z335" t="str">
        <f>_xlfn.IFS(Data[[#This Row],[Region]]="Central","Chris",Data[[#This Row],[Region]]="East","Erin",Data[[#This Row],[Region]]="South","Sam",Data[[#This Row],[Region]]="West","William")</f>
        <v>William</v>
      </c>
    </row>
    <row r="336" spans="1:26" x14ac:dyDescent="0.3">
      <c r="A336">
        <v>744</v>
      </c>
      <c r="B336" t="s">
        <v>588</v>
      </c>
      <c r="C336" t="s">
        <v>49</v>
      </c>
      <c r="D336">
        <v>0.02</v>
      </c>
      <c r="E336">
        <v>59.98</v>
      </c>
      <c r="F336">
        <v>3.99</v>
      </c>
      <c r="G336" t="s">
        <v>40</v>
      </c>
      <c r="H336" t="s">
        <v>96</v>
      </c>
      <c r="I336" t="s">
        <v>50</v>
      </c>
      <c r="J336" t="s">
        <v>97</v>
      </c>
      <c r="K336" t="s">
        <v>75</v>
      </c>
      <c r="L336" t="s">
        <v>851</v>
      </c>
      <c r="M336">
        <v>0.56999999999999995</v>
      </c>
      <c r="N336" t="s">
        <v>34</v>
      </c>
      <c r="O336" t="s">
        <v>61</v>
      </c>
      <c r="P336" t="s">
        <v>590</v>
      </c>
      <c r="Q336" t="s">
        <v>591</v>
      </c>
      <c r="R336">
        <v>85737</v>
      </c>
      <c r="S336" s="1">
        <v>42032</v>
      </c>
      <c r="T336" s="1">
        <v>42041</v>
      </c>
      <c r="U336">
        <v>-54.622</v>
      </c>
      <c r="V336">
        <v>1</v>
      </c>
      <c r="W336">
        <v>63.48</v>
      </c>
      <c r="X336">
        <v>87725</v>
      </c>
      <c r="Y336">
        <f>Data[[#This Row],[Unit Price]]-Data[[#This Row],[Discount]]</f>
        <v>59.959999999999994</v>
      </c>
      <c r="Z336" t="str">
        <f>_xlfn.IFS(Data[[#This Row],[Region]]="Central","Chris",Data[[#This Row],[Region]]="East","Erin",Data[[#This Row],[Region]]="South","Sam",Data[[#This Row],[Region]]="West","William")</f>
        <v>William</v>
      </c>
    </row>
    <row r="337" spans="1:26" x14ac:dyDescent="0.3">
      <c r="A337">
        <v>744</v>
      </c>
      <c r="B337" t="s">
        <v>588</v>
      </c>
      <c r="C337" t="s">
        <v>49</v>
      </c>
      <c r="D337">
        <v>0.03</v>
      </c>
      <c r="E337">
        <v>5.18</v>
      </c>
      <c r="F337">
        <v>5.74</v>
      </c>
      <c r="G337" t="s">
        <v>40</v>
      </c>
      <c r="H337" t="s">
        <v>96</v>
      </c>
      <c r="I337" t="s">
        <v>50</v>
      </c>
      <c r="J337" t="s">
        <v>74</v>
      </c>
      <c r="K337" t="s">
        <v>75</v>
      </c>
      <c r="L337" t="s">
        <v>852</v>
      </c>
      <c r="M337">
        <v>0.36</v>
      </c>
      <c r="N337" t="s">
        <v>34</v>
      </c>
      <c r="O337" t="s">
        <v>61</v>
      </c>
      <c r="P337" t="s">
        <v>590</v>
      </c>
      <c r="Q337" t="s">
        <v>591</v>
      </c>
      <c r="R337">
        <v>85737</v>
      </c>
      <c r="S337" s="1">
        <v>42032</v>
      </c>
      <c r="T337" s="1">
        <v>42036</v>
      </c>
      <c r="U337">
        <v>-126.81417999999999</v>
      </c>
      <c r="V337">
        <v>9</v>
      </c>
      <c r="W337">
        <v>47.64</v>
      </c>
      <c r="X337">
        <v>87725</v>
      </c>
      <c r="Y337">
        <f>Data[[#This Row],[Unit Price]]-Data[[#This Row],[Discount]]</f>
        <v>5.1499999999999995</v>
      </c>
      <c r="Z337" t="str">
        <f>_xlfn.IFS(Data[[#This Row],[Region]]="Central","Chris",Data[[#This Row],[Region]]="East","Erin",Data[[#This Row],[Region]]="South","Sam",Data[[#This Row],[Region]]="West","William")</f>
        <v>William</v>
      </c>
    </row>
    <row r="338" spans="1:26" x14ac:dyDescent="0.3">
      <c r="A338">
        <v>553</v>
      </c>
      <c r="B338" t="s">
        <v>853</v>
      </c>
      <c r="C338" t="s">
        <v>118</v>
      </c>
      <c r="D338">
        <v>0</v>
      </c>
      <c r="E338">
        <v>6.88</v>
      </c>
      <c r="F338">
        <v>2</v>
      </c>
      <c r="G338" t="s">
        <v>89</v>
      </c>
      <c r="H338" t="s">
        <v>73</v>
      </c>
      <c r="I338" t="s">
        <v>50</v>
      </c>
      <c r="J338" t="s">
        <v>90</v>
      </c>
      <c r="K338" t="s">
        <v>52</v>
      </c>
      <c r="L338" t="s">
        <v>854</v>
      </c>
      <c r="M338">
        <v>0.39</v>
      </c>
      <c r="N338" t="s">
        <v>34</v>
      </c>
      <c r="O338" t="s">
        <v>61</v>
      </c>
      <c r="P338" t="s">
        <v>92</v>
      </c>
      <c r="Q338" t="s">
        <v>102</v>
      </c>
      <c r="R338">
        <v>90008</v>
      </c>
      <c r="S338" s="1">
        <v>42032</v>
      </c>
      <c r="T338" s="1">
        <v>42033</v>
      </c>
      <c r="U338">
        <v>34.067999999999998</v>
      </c>
      <c r="V338">
        <v>36</v>
      </c>
      <c r="W338">
        <v>267.52999999999997</v>
      </c>
      <c r="X338">
        <v>17155</v>
      </c>
      <c r="Y338">
        <f>Data[[#This Row],[Unit Price]]-Data[[#This Row],[Discount]]</f>
        <v>6.88</v>
      </c>
      <c r="Z338" t="str">
        <f>_xlfn.IFS(Data[[#This Row],[Region]]="Central","Chris",Data[[#This Row],[Region]]="East","Erin",Data[[#This Row],[Region]]="South","Sam",Data[[#This Row],[Region]]="West","William")</f>
        <v>William</v>
      </c>
    </row>
    <row r="339" spans="1:26" x14ac:dyDescent="0.3">
      <c r="A339">
        <v>556</v>
      </c>
      <c r="B339" t="s">
        <v>855</v>
      </c>
      <c r="C339" t="s">
        <v>118</v>
      </c>
      <c r="D339">
        <v>0</v>
      </c>
      <c r="E339">
        <v>6.88</v>
      </c>
      <c r="F339">
        <v>2</v>
      </c>
      <c r="G339" t="s">
        <v>89</v>
      </c>
      <c r="H339" t="s">
        <v>73</v>
      </c>
      <c r="I339" t="s">
        <v>50</v>
      </c>
      <c r="J339" t="s">
        <v>90</v>
      </c>
      <c r="K339" t="s">
        <v>52</v>
      </c>
      <c r="L339" t="s">
        <v>854</v>
      </c>
      <c r="M339">
        <v>0.39</v>
      </c>
      <c r="N339" t="s">
        <v>34</v>
      </c>
      <c r="O339" t="s">
        <v>61</v>
      </c>
      <c r="P339" t="s">
        <v>148</v>
      </c>
      <c r="Q339" t="s">
        <v>856</v>
      </c>
      <c r="R339">
        <v>84604</v>
      </c>
      <c r="S339" s="1">
        <v>42032</v>
      </c>
      <c r="T339" s="1">
        <v>42033</v>
      </c>
      <c r="U339">
        <v>46.147199999999998</v>
      </c>
      <c r="V339">
        <v>9</v>
      </c>
      <c r="W339">
        <v>66.88</v>
      </c>
      <c r="X339">
        <v>86189</v>
      </c>
      <c r="Y339">
        <f>Data[[#This Row],[Unit Price]]-Data[[#This Row],[Discount]]</f>
        <v>6.88</v>
      </c>
      <c r="Z339" t="str">
        <f>_xlfn.IFS(Data[[#This Row],[Region]]="Central","Chris",Data[[#This Row],[Region]]="East","Erin",Data[[#This Row],[Region]]="South","Sam",Data[[#This Row],[Region]]="West","William")</f>
        <v>William</v>
      </c>
    </row>
    <row r="340" spans="1:26" x14ac:dyDescent="0.3">
      <c r="A340">
        <v>556</v>
      </c>
      <c r="B340" t="s">
        <v>855</v>
      </c>
      <c r="C340" t="s">
        <v>118</v>
      </c>
      <c r="D340">
        <v>0.03</v>
      </c>
      <c r="E340">
        <v>32.479999999999997</v>
      </c>
      <c r="F340">
        <v>35</v>
      </c>
      <c r="G340" t="s">
        <v>89</v>
      </c>
      <c r="H340" t="s">
        <v>73</v>
      </c>
      <c r="I340" t="s">
        <v>50</v>
      </c>
      <c r="J340" t="s">
        <v>80</v>
      </c>
      <c r="K340" t="s">
        <v>66</v>
      </c>
      <c r="L340" t="s">
        <v>787</v>
      </c>
      <c r="M340">
        <v>0.81</v>
      </c>
      <c r="N340" t="s">
        <v>34</v>
      </c>
      <c r="O340" t="s">
        <v>61</v>
      </c>
      <c r="P340" t="s">
        <v>148</v>
      </c>
      <c r="Q340" t="s">
        <v>856</v>
      </c>
      <c r="R340">
        <v>84604</v>
      </c>
      <c r="S340" s="1">
        <v>42032</v>
      </c>
      <c r="T340" s="1">
        <v>42032</v>
      </c>
      <c r="U340">
        <v>-1116.3348000000001</v>
      </c>
      <c r="V340">
        <v>8</v>
      </c>
      <c r="W340">
        <v>274.91000000000003</v>
      </c>
      <c r="X340">
        <v>86189</v>
      </c>
      <c r="Y340">
        <f>Data[[#This Row],[Unit Price]]-Data[[#This Row],[Discount]]</f>
        <v>32.449999999999996</v>
      </c>
      <c r="Z340" t="str">
        <f>_xlfn.IFS(Data[[#This Row],[Region]]="Central","Chris",Data[[#This Row],[Region]]="East","Erin",Data[[#This Row],[Region]]="South","Sam",Data[[#This Row],[Region]]="West","William")</f>
        <v>William</v>
      </c>
    </row>
    <row r="341" spans="1:26" x14ac:dyDescent="0.3">
      <c r="A341">
        <v>1875</v>
      </c>
      <c r="B341" t="s">
        <v>857</v>
      </c>
      <c r="C341" t="s">
        <v>27</v>
      </c>
      <c r="D341">
        <v>0.09</v>
      </c>
      <c r="E341">
        <v>95.99</v>
      </c>
      <c r="F341">
        <v>4.9000000000000004</v>
      </c>
      <c r="G341" t="s">
        <v>40</v>
      </c>
      <c r="H341" t="s">
        <v>41</v>
      </c>
      <c r="I341" t="s">
        <v>42</v>
      </c>
      <c r="J341" t="s">
        <v>137</v>
      </c>
      <c r="K341" t="s">
        <v>75</v>
      </c>
      <c r="L341" t="s">
        <v>770</v>
      </c>
      <c r="M341">
        <v>0.56000000000000005</v>
      </c>
      <c r="N341" t="s">
        <v>34</v>
      </c>
      <c r="O341" t="s">
        <v>35</v>
      </c>
      <c r="P341" t="s">
        <v>244</v>
      </c>
      <c r="Q341" t="s">
        <v>858</v>
      </c>
      <c r="R341">
        <v>23320</v>
      </c>
      <c r="S341" s="1">
        <v>42033</v>
      </c>
      <c r="T341" s="1">
        <v>42035</v>
      </c>
      <c r="U341">
        <v>34.302</v>
      </c>
      <c r="V341">
        <v>4</v>
      </c>
      <c r="W341">
        <v>320.75</v>
      </c>
      <c r="X341">
        <v>90899</v>
      </c>
      <c r="Y341">
        <f>Data[[#This Row],[Unit Price]]-Data[[#This Row],[Discount]]</f>
        <v>95.899999999999991</v>
      </c>
      <c r="Z341" t="str">
        <f>_xlfn.IFS(Data[[#This Row],[Region]]="Central","Chris",Data[[#This Row],[Region]]="East","Erin",Data[[#This Row],[Region]]="South","Sam",Data[[#This Row],[Region]]="West","William")</f>
        <v>Sam</v>
      </c>
    </row>
    <row r="342" spans="1:26" x14ac:dyDescent="0.3">
      <c r="A342">
        <v>2265</v>
      </c>
      <c r="B342" t="s">
        <v>859</v>
      </c>
      <c r="C342" t="s">
        <v>27</v>
      </c>
      <c r="D342">
        <v>0.1</v>
      </c>
      <c r="E342">
        <v>7.45</v>
      </c>
      <c r="F342">
        <v>6.28</v>
      </c>
      <c r="G342" t="s">
        <v>40</v>
      </c>
      <c r="H342" t="s">
        <v>96</v>
      </c>
      <c r="I342" t="s">
        <v>50</v>
      </c>
      <c r="J342" t="s">
        <v>74</v>
      </c>
      <c r="K342" t="s">
        <v>75</v>
      </c>
      <c r="L342" t="s">
        <v>860</v>
      </c>
      <c r="M342">
        <v>0.4</v>
      </c>
      <c r="N342" t="s">
        <v>34</v>
      </c>
      <c r="O342" t="s">
        <v>54</v>
      </c>
      <c r="P342" t="s">
        <v>82</v>
      </c>
      <c r="Q342" t="s">
        <v>861</v>
      </c>
      <c r="R342">
        <v>64130</v>
      </c>
      <c r="S342" s="1">
        <v>42033</v>
      </c>
      <c r="T342" s="1">
        <v>42036</v>
      </c>
      <c r="U342">
        <v>-69.873999999999995</v>
      </c>
      <c r="V342">
        <v>8</v>
      </c>
      <c r="W342">
        <v>59.4</v>
      </c>
      <c r="X342">
        <v>86612</v>
      </c>
      <c r="Y342">
        <f>Data[[#This Row],[Unit Price]]-Data[[#This Row],[Discount]]</f>
        <v>7.3500000000000005</v>
      </c>
      <c r="Z342" t="str">
        <f>_xlfn.IFS(Data[[#This Row],[Region]]="Central","Chris",Data[[#This Row],[Region]]="East","Erin",Data[[#This Row],[Region]]="South","Sam",Data[[#This Row],[Region]]="West","William")</f>
        <v>Chris</v>
      </c>
    </row>
    <row r="343" spans="1:26" x14ac:dyDescent="0.3">
      <c r="A343">
        <v>2265</v>
      </c>
      <c r="B343" t="s">
        <v>859</v>
      </c>
      <c r="C343" t="s">
        <v>27</v>
      </c>
      <c r="D343">
        <v>0.01</v>
      </c>
      <c r="E343">
        <v>6.48</v>
      </c>
      <c r="F343">
        <v>7.86</v>
      </c>
      <c r="G343" t="s">
        <v>40</v>
      </c>
      <c r="H343" t="s">
        <v>96</v>
      </c>
      <c r="I343" t="s">
        <v>50</v>
      </c>
      <c r="J343" t="s">
        <v>90</v>
      </c>
      <c r="K343" t="s">
        <v>75</v>
      </c>
      <c r="L343" t="s">
        <v>862</v>
      </c>
      <c r="M343">
        <v>0.37</v>
      </c>
      <c r="N343" t="s">
        <v>34</v>
      </c>
      <c r="O343" t="s">
        <v>54</v>
      </c>
      <c r="P343" t="s">
        <v>82</v>
      </c>
      <c r="Q343" t="s">
        <v>861</v>
      </c>
      <c r="R343">
        <v>64130</v>
      </c>
      <c r="S343" s="1">
        <v>42033</v>
      </c>
      <c r="T343" s="1">
        <v>42035</v>
      </c>
      <c r="U343">
        <v>-135.74</v>
      </c>
      <c r="V343">
        <v>10</v>
      </c>
      <c r="W343">
        <v>66.459999999999994</v>
      </c>
      <c r="X343">
        <v>86612</v>
      </c>
      <c r="Y343">
        <f>Data[[#This Row],[Unit Price]]-Data[[#This Row],[Discount]]</f>
        <v>6.4700000000000006</v>
      </c>
      <c r="Z343" t="str">
        <f>_xlfn.IFS(Data[[#This Row],[Region]]="Central","Chris",Data[[#This Row],[Region]]="East","Erin",Data[[#This Row],[Region]]="South","Sam",Data[[#This Row],[Region]]="West","William")</f>
        <v>Chris</v>
      </c>
    </row>
    <row r="344" spans="1:26" x14ac:dyDescent="0.3">
      <c r="A344">
        <v>699</v>
      </c>
      <c r="B344" t="s">
        <v>863</v>
      </c>
      <c r="C344" t="s">
        <v>118</v>
      </c>
      <c r="D344">
        <v>7.0000000000000007E-2</v>
      </c>
      <c r="E344">
        <v>5.0199999999999996</v>
      </c>
      <c r="F344">
        <v>5.14</v>
      </c>
      <c r="G344" t="s">
        <v>40</v>
      </c>
      <c r="H344" t="s">
        <v>41</v>
      </c>
      <c r="I344" t="s">
        <v>42</v>
      </c>
      <c r="J344" t="s">
        <v>43</v>
      </c>
      <c r="K344" t="s">
        <v>44</v>
      </c>
      <c r="L344" t="s">
        <v>393</v>
      </c>
      <c r="M344">
        <v>0.79</v>
      </c>
      <c r="N344" t="s">
        <v>34</v>
      </c>
      <c r="O344" t="s">
        <v>61</v>
      </c>
      <c r="P344" t="s">
        <v>92</v>
      </c>
      <c r="Q344" t="s">
        <v>102</v>
      </c>
      <c r="R344">
        <v>90041</v>
      </c>
      <c r="S344" s="1">
        <v>42033</v>
      </c>
      <c r="T344" s="1">
        <v>42035</v>
      </c>
      <c r="U344">
        <v>-168.72</v>
      </c>
      <c r="V344">
        <v>42</v>
      </c>
      <c r="W344">
        <v>210.1</v>
      </c>
      <c r="X344">
        <v>32420</v>
      </c>
      <c r="Y344">
        <f>Data[[#This Row],[Unit Price]]-Data[[#This Row],[Discount]]</f>
        <v>4.9499999999999993</v>
      </c>
      <c r="Z344" t="str">
        <f>_xlfn.IFS(Data[[#This Row],[Region]]="Central","Chris",Data[[#This Row],[Region]]="East","Erin",Data[[#This Row],[Region]]="South","Sam",Data[[#This Row],[Region]]="West","William")</f>
        <v>William</v>
      </c>
    </row>
    <row r="345" spans="1:26" x14ac:dyDescent="0.3">
      <c r="A345">
        <v>699</v>
      </c>
      <c r="B345" t="s">
        <v>863</v>
      </c>
      <c r="C345" t="s">
        <v>118</v>
      </c>
      <c r="D345">
        <v>7.0000000000000007E-2</v>
      </c>
      <c r="E345">
        <v>280.98</v>
      </c>
      <c r="F345">
        <v>57</v>
      </c>
      <c r="G345" t="s">
        <v>28</v>
      </c>
      <c r="H345" t="s">
        <v>41</v>
      </c>
      <c r="I345" t="s">
        <v>30</v>
      </c>
      <c r="J345" t="s">
        <v>111</v>
      </c>
      <c r="K345" t="s">
        <v>59</v>
      </c>
      <c r="L345" t="s">
        <v>864</v>
      </c>
      <c r="M345">
        <v>0.78</v>
      </c>
      <c r="N345" t="s">
        <v>34</v>
      </c>
      <c r="O345" t="s">
        <v>61</v>
      </c>
      <c r="P345" t="s">
        <v>92</v>
      </c>
      <c r="Q345" t="s">
        <v>102</v>
      </c>
      <c r="R345">
        <v>90041</v>
      </c>
      <c r="S345" s="1">
        <v>42033</v>
      </c>
      <c r="T345" s="1">
        <v>42035</v>
      </c>
      <c r="U345">
        <v>-439.62</v>
      </c>
      <c r="V345">
        <v>23</v>
      </c>
      <c r="W345">
        <v>6499.87</v>
      </c>
      <c r="X345">
        <v>32420</v>
      </c>
      <c r="Y345">
        <f>Data[[#This Row],[Unit Price]]-Data[[#This Row],[Discount]]</f>
        <v>280.91000000000003</v>
      </c>
      <c r="Z345" t="str">
        <f>_xlfn.IFS(Data[[#This Row],[Region]]="Central","Chris",Data[[#This Row],[Region]]="East","Erin",Data[[#This Row],[Region]]="South","Sam",Data[[#This Row],[Region]]="West","William")</f>
        <v>William</v>
      </c>
    </row>
    <row r="346" spans="1:26" x14ac:dyDescent="0.3">
      <c r="A346">
        <v>2061</v>
      </c>
      <c r="B346" t="s">
        <v>865</v>
      </c>
      <c r="C346" t="s">
        <v>118</v>
      </c>
      <c r="D346">
        <v>0.02</v>
      </c>
      <c r="E346">
        <v>240.98</v>
      </c>
      <c r="F346">
        <v>60.2</v>
      </c>
      <c r="G346" t="s">
        <v>28</v>
      </c>
      <c r="H346" t="s">
        <v>96</v>
      </c>
      <c r="I346" t="s">
        <v>30</v>
      </c>
      <c r="J346" t="s">
        <v>119</v>
      </c>
      <c r="K346" t="s">
        <v>32</v>
      </c>
      <c r="L346" t="s">
        <v>866</v>
      </c>
      <c r="M346">
        <v>0.56000000000000005</v>
      </c>
      <c r="N346" t="s">
        <v>34</v>
      </c>
      <c r="O346" t="s">
        <v>54</v>
      </c>
      <c r="P346" t="s">
        <v>135</v>
      </c>
      <c r="Q346" t="s">
        <v>867</v>
      </c>
      <c r="R346">
        <v>69101</v>
      </c>
      <c r="S346" s="1">
        <v>42033</v>
      </c>
      <c r="T346" s="1">
        <v>42035</v>
      </c>
      <c r="U346">
        <v>-272.71319999999997</v>
      </c>
      <c r="V346">
        <v>1</v>
      </c>
      <c r="W346">
        <v>260.66000000000003</v>
      </c>
      <c r="X346">
        <v>87146</v>
      </c>
      <c r="Y346">
        <f>Data[[#This Row],[Unit Price]]-Data[[#This Row],[Discount]]</f>
        <v>240.95999999999998</v>
      </c>
      <c r="Z346" t="str">
        <f>_xlfn.IFS(Data[[#This Row],[Region]]="Central","Chris",Data[[#This Row],[Region]]="East","Erin",Data[[#This Row],[Region]]="South","Sam",Data[[#This Row],[Region]]="West","William")</f>
        <v>Chris</v>
      </c>
    </row>
    <row r="347" spans="1:26" x14ac:dyDescent="0.3">
      <c r="A347">
        <v>2062</v>
      </c>
      <c r="B347" t="s">
        <v>868</v>
      </c>
      <c r="C347" t="s">
        <v>118</v>
      </c>
      <c r="D347">
        <v>0.02</v>
      </c>
      <c r="E347">
        <v>420.98</v>
      </c>
      <c r="F347">
        <v>19.989999999999998</v>
      </c>
      <c r="G347" t="s">
        <v>40</v>
      </c>
      <c r="H347" t="s">
        <v>96</v>
      </c>
      <c r="I347" t="s">
        <v>50</v>
      </c>
      <c r="J347" t="s">
        <v>74</v>
      </c>
      <c r="K347" t="s">
        <v>75</v>
      </c>
      <c r="L347" t="s">
        <v>869</v>
      </c>
      <c r="M347">
        <v>0.35</v>
      </c>
      <c r="N347" t="s">
        <v>34</v>
      </c>
      <c r="O347" t="s">
        <v>35</v>
      </c>
      <c r="P347" t="s">
        <v>244</v>
      </c>
      <c r="Q347" t="s">
        <v>870</v>
      </c>
      <c r="R347">
        <v>23111</v>
      </c>
      <c r="S347" s="1">
        <v>42033</v>
      </c>
      <c r="T347" s="1">
        <v>42036</v>
      </c>
      <c r="U347">
        <v>-162.69399999999999</v>
      </c>
      <c r="V347">
        <v>10</v>
      </c>
      <c r="W347">
        <v>4249.37</v>
      </c>
      <c r="X347">
        <v>87146</v>
      </c>
      <c r="Y347">
        <f>Data[[#This Row],[Unit Price]]-Data[[#This Row],[Discount]]</f>
        <v>420.96000000000004</v>
      </c>
      <c r="Z347" t="str">
        <f>_xlfn.IFS(Data[[#This Row],[Region]]="Central","Chris",Data[[#This Row],[Region]]="East","Erin",Data[[#This Row],[Region]]="South","Sam",Data[[#This Row],[Region]]="West","William")</f>
        <v>Sam</v>
      </c>
    </row>
    <row r="348" spans="1:26" x14ac:dyDescent="0.3">
      <c r="A348">
        <v>767</v>
      </c>
      <c r="B348" t="s">
        <v>871</v>
      </c>
      <c r="C348" t="s">
        <v>27</v>
      </c>
      <c r="D348">
        <v>0.1</v>
      </c>
      <c r="E348">
        <v>31.78</v>
      </c>
      <c r="F348">
        <v>1.99</v>
      </c>
      <c r="G348" t="s">
        <v>40</v>
      </c>
      <c r="H348" t="s">
        <v>96</v>
      </c>
      <c r="I348" t="s">
        <v>42</v>
      </c>
      <c r="J348" t="s">
        <v>43</v>
      </c>
      <c r="K348" t="s">
        <v>44</v>
      </c>
      <c r="L348" t="s">
        <v>872</v>
      </c>
      <c r="M348">
        <v>0.42</v>
      </c>
      <c r="N348" t="s">
        <v>34</v>
      </c>
      <c r="O348" t="s">
        <v>54</v>
      </c>
      <c r="P348" t="s">
        <v>105</v>
      </c>
      <c r="Q348" t="s">
        <v>873</v>
      </c>
      <c r="R348">
        <v>61201</v>
      </c>
      <c r="S348" s="1">
        <v>42034</v>
      </c>
      <c r="T348" s="1">
        <v>42036</v>
      </c>
      <c r="U348">
        <v>232.2816</v>
      </c>
      <c r="V348">
        <v>11</v>
      </c>
      <c r="W348">
        <v>336.64</v>
      </c>
      <c r="X348">
        <v>86279</v>
      </c>
      <c r="Y348">
        <f>Data[[#This Row],[Unit Price]]-Data[[#This Row],[Discount]]</f>
        <v>31.68</v>
      </c>
      <c r="Z348" t="str">
        <f>_xlfn.IFS(Data[[#This Row],[Region]]="Central","Chris",Data[[#This Row],[Region]]="East","Erin",Data[[#This Row],[Region]]="South","Sam",Data[[#This Row],[Region]]="West","William")</f>
        <v>Chris</v>
      </c>
    </row>
    <row r="349" spans="1:26" x14ac:dyDescent="0.3">
      <c r="A349">
        <v>550</v>
      </c>
      <c r="B349" t="s">
        <v>874</v>
      </c>
      <c r="C349" t="s">
        <v>39</v>
      </c>
      <c r="D349">
        <v>0.05</v>
      </c>
      <c r="E349">
        <v>1.68</v>
      </c>
      <c r="F349">
        <v>1.57</v>
      </c>
      <c r="G349" t="s">
        <v>40</v>
      </c>
      <c r="H349" t="s">
        <v>96</v>
      </c>
      <c r="I349" t="s">
        <v>50</v>
      </c>
      <c r="J349" t="s">
        <v>51</v>
      </c>
      <c r="K349" t="s">
        <v>52</v>
      </c>
      <c r="L349" t="s">
        <v>576</v>
      </c>
      <c r="M349">
        <v>0.59</v>
      </c>
      <c r="N349" t="s">
        <v>34</v>
      </c>
      <c r="O349" t="s">
        <v>54</v>
      </c>
      <c r="P349" t="s">
        <v>189</v>
      </c>
      <c r="Q349" t="s">
        <v>875</v>
      </c>
      <c r="R349">
        <v>78155</v>
      </c>
      <c r="S349" s="1">
        <v>42034</v>
      </c>
      <c r="T349" s="1">
        <v>42035</v>
      </c>
      <c r="U349">
        <v>-33.340000000000003</v>
      </c>
      <c r="V349">
        <v>11</v>
      </c>
      <c r="W349">
        <v>18.75</v>
      </c>
      <c r="X349">
        <v>90909</v>
      </c>
      <c r="Y349">
        <f>Data[[#This Row],[Unit Price]]-Data[[#This Row],[Discount]]</f>
        <v>1.63</v>
      </c>
      <c r="Z349" t="str">
        <f>_xlfn.IFS(Data[[#This Row],[Region]]="Central","Chris",Data[[#This Row],[Region]]="East","Erin",Data[[#This Row],[Region]]="South","Sam",Data[[#This Row],[Region]]="West","William")</f>
        <v>Chris</v>
      </c>
    </row>
    <row r="350" spans="1:26" x14ac:dyDescent="0.3">
      <c r="A350">
        <v>550</v>
      </c>
      <c r="B350" t="s">
        <v>874</v>
      </c>
      <c r="C350" t="s">
        <v>39</v>
      </c>
      <c r="D350">
        <v>0.1</v>
      </c>
      <c r="E350">
        <v>218.75</v>
      </c>
      <c r="F350">
        <v>69.64</v>
      </c>
      <c r="G350" t="s">
        <v>28</v>
      </c>
      <c r="H350" t="s">
        <v>96</v>
      </c>
      <c r="I350" t="s">
        <v>30</v>
      </c>
      <c r="J350" t="s">
        <v>31</v>
      </c>
      <c r="K350" t="s">
        <v>32</v>
      </c>
      <c r="L350" t="s">
        <v>876</v>
      </c>
      <c r="M350">
        <v>0.77</v>
      </c>
      <c r="N350" t="s">
        <v>34</v>
      </c>
      <c r="O350" t="s">
        <v>54</v>
      </c>
      <c r="P350" t="s">
        <v>189</v>
      </c>
      <c r="Q350" t="s">
        <v>875</v>
      </c>
      <c r="R350">
        <v>78155</v>
      </c>
      <c r="S350" s="1">
        <v>42034</v>
      </c>
      <c r="T350" s="1">
        <v>42036</v>
      </c>
      <c r="U350">
        <v>-201.27600000000001</v>
      </c>
      <c r="V350">
        <v>1</v>
      </c>
      <c r="W350">
        <v>188.51</v>
      </c>
      <c r="X350">
        <v>90909</v>
      </c>
      <c r="Y350">
        <f>Data[[#This Row],[Unit Price]]-Data[[#This Row],[Discount]]</f>
        <v>218.65</v>
      </c>
      <c r="Z350" t="str">
        <f>_xlfn.IFS(Data[[#This Row],[Region]]="Central","Chris",Data[[#This Row],[Region]]="East","Erin",Data[[#This Row],[Region]]="South","Sam",Data[[#This Row],[Region]]="West","William")</f>
        <v>Chris</v>
      </c>
    </row>
    <row r="351" spans="1:26" x14ac:dyDescent="0.3">
      <c r="A351">
        <v>551</v>
      </c>
      <c r="B351" t="s">
        <v>877</v>
      </c>
      <c r="C351" t="s">
        <v>39</v>
      </c>
      <c r="D351">
        <v>0</v>
      </c>
      <c r="E351">
        <v>15.04</v>
      </c>
      <c r="F351">
        <v>1.97</v>
      </c>
      <c r="G351" t="s">
        <v>40</v>
      </c>
      <c r="H351" t="s">
        <v>96</v>
      </c>
      <c r="I351" t="s">
        <v>50</v>
      </c>
      <c r="J351" t="s">
        <v>90</v>
      </c>
      <c r="K351" t="s">
        <v>52</v>
      </c>
      <c r="L351" t="s">
        <v>94</v>
      </c>
      <c r="M351">
        <v>0.39</v>
      </c>
      <c r="N351" t="s">
        <v>34</v>
      </c>
      <c r="O351" t="s">
        <v>54</v>
      </c>
      <c r="P351" t="s">
        <v>189</v>
      </c>
      <c r="Q351" t="s">
        <v>878</v>
      </c>
      <c r="R351">
        <v>75090</v>
      </c>
      <c r="S351" s="1">
        <v>42034</v>
      </c>
      <c r="T351" s="1">
        <v>42036</v>
      </c>
      <c r="U351">
        <v>21.514199999999999</v>
      </c>
      <c r="V351">
        <v>2</v>
      </c>
      <c r="W351">
        <v>31.18</v>
      </c>
      <c r="X351">
        <v>90909</v>
      </c>
      <c r="Y351">
        <f>Data[[#This Row],[Unit Price]]-Data[[#This Row],[Discount]]</f>
        <v>15.04</v>
      </c>
      <c r="Z351" t="str">
        <f>_xlfn.IFS(Data[[#This Row],[Region]]="Central","Chris",Data[[#This Row],[Region]]="East","Erin",Data[[#This Row],[Region]]="South","Sam",Data[[#This Row],[Region]]="West","William")</f>
        <v>Chris</v>
      </c>
    </row>
    <row r="352" spans="1:26" x14ac:dyDescent="0.3">
      <c r="A352">
        <v>1442</v>
      </c>
      <c r="B352" t="s">
        <v>879</v>
      </c>
      <c r="C352" t="s">
        <v>49</v>
      </c>
      <c r="D352">
        <v>0.02</v>
      </c>
      <c r="E352">
        <v>15.99</v>
      </c>
      <c r="F352">
        <v>13.18</v>
      </c>
      <c r="G352" t="s">
        <v>89</v>
      </c>
      <c r="H352" t="s">
        <v>96</v>
      </c>
      <c r="I352" t="s">
        <v>50</v>
      </c>
      <c r="J352" t="s">
        <v>74</v>
      </c>
      <c r="K352" t="s">
        <v>75</v>
      </c>
      <c r="L352" t="s">
        <v>297</v>
      </c>
      <c r="M352">
        <v>0.37</v>
      </c>
      <c r="N352" t="s">
        <v>34</v>
      </c>
      <c r="O352" t="s">
        <v>54</v>
      </c>
      <c r="P352" t="s">
        <v>82</v>
      </c>
      <c r="Q352" t="s">
        <v>880</v>
      </c>
      <c r="R352">
        <v>65807</v>
      </c>
      <c r="S352" s="1">
        <v>42034</v>
      </c>
      <c r="T352" s="1">
        <v>42038</v>
      </c>
      <c r="U352">
        <v>-76.992500000000007</v>
      </c>
      <c r="V352">
        <v>7</v>
      </c>
      <c r="W352">
        <v>123.03</v>
      </c>
      <c r="X352">
        <v>89077</v>
      </c>
      <c r="Y352">
        <f>Data[[#This Row],[Unit Price]]-Data[[#This Row],[Discount]]</f>
        <v>15.97</v>
      </c>
      <c r="Z352" t="str">
        <f>_xlfn.IFS(Data[[#This Row],[Region]]="Central","Chris",Data[[#This Row],[Region]]="East","Erin",Data[[#This Row],[Region]]="South","Sam",Data[[#This Row],[Region]]="West","William")</f>
        <v>Chris</v>
      </c>
    </row>
    <row r="353" spans="1:26" x14ac:dyDescent="0.3">
      <c r="A353">
        <v>1442</v>
      </c>
      <c r="B353" t="s">
        <v>879</v>
      </c>
      <c r="C353" t="s">
        <v>49</v>
      </c>
      <c r="D353">
        <v>0.09</v>
      </c>
      <c r="E353">
        <v>46.94</v>
      </c>
      <c r="F353">
        <v>6.77</v>
      </c>
      <c r="G353" t="s">
        <v>89</v>
      </c>
      <c r="H353" t="s">
        <v>96</v>
      </c>
      <c r="I353" t="s">
        <v>30</v>
      </c>
      <c r="J353" t="s">
        <v>128</v>
      </c>
      <c r="K353" t="s">
        <v>75</v>
      </c>
      <c r="L353" t="s">
        <v>881</v>
      </c>
      <c r="M353">
        <v>0.44</v>
      </c>
      <c r="N353" t="s">
        <v>34</v>
      </c>
      <c r="O353" t="s">
        <v>54</v>
      </c>
      <c r="P353" t="s">
        <v>82</v>
      </c>
      <c r="Q353" t="s">
        <v>880</v>
      </c>
      <c r="R353">
        <v>65807</v>
      </c>
      <c r="S353" s="1">
        <v>42034</v>
      </c>
      <c r="T353" s="1">
        <v>42034</v>
      </c>
      <c r="U353">
        <v>297.96960000000001</v>
      </c>
      <c r="V353">
        <v>10</v>
      </c>
      <c r="W353">
        <v>431.84</v>
      </c>
      <c r="X353">
        <v>89077</v>
      </c>
      <c r="Y353">
        <f>Data[[#This Row],[Unit Price]]-Data[[#This Row],[Discount]]</f>
        <v>46.849999999999994</v>
      </c>
      <c r="Z353" t="str">
        <f>_xlfn.IFS(Data[[#This Row],[Region]]="Central","Chris",Data[[#This Row],[Region]]="East","Erin",Data[[#This Row],[Region]]="South","Sam",Data[[#This Row],[Region]]="West","William")</f>
        <v>Chris</v>
      </c>
    </row>
    <row r="354" spans="1:26" x14ac:dyDescent="0.3">
      <c r="A354">
        <v>2775</v>
      </c>
      <c r="B354" t="s">
        <v>882</v>
      </c>
      <c r="C354" t="s">
        <v>49</v>
      </c>
      <c r="D354">
        <v>7.0000000000000007E-2</v>
      </c>
      <c r="E354">
        <v>574.74</v>
      </c>
      <c r="F354">
        <v>24.49</v>
      </c>
      <c r="G354" t="s">
        <v>40</v>
      </c>
      <c r="H354" t="s">
        <v>41</v>
      </c>
      <c r="I354" t="s">
        <v>42</v>
      </c>
      <c r="J354" t="s">
        <v>58</v>
      </c>
      <c r="K354" t="s">
        <v>66</v>
      </c>
      <c r="L354" t="s">
        <v>172</v>
      </c>
      <c r="M354">
        <v>0.37</v>
      </c>
      <c r="N354" t="s">
        <v>34</v>
      </c>
      <c r="O354" t="s">
        <v>54</v>
      </c>
      <c r="P354" t="s">
        <v>105</v>
      </c>
      <c r="Q354" t="s">
        <v>883</v>
      </c>
      <c r="R354">
        <v>60131</v>
      </c>
      <c r="S354" s="1">
        <v>42034</v>
      </c>
      <c r="T354" s="1">
        <v>42039</v>
      </c>
      <c r="U354">
        <v>2860.9331999999999</v>
      </c>
      <c r="V354">
        <v>8</v>
      </c>
      <c r="W354">
        <v>4146.28</v>
      </c>
      <c r="X354">
        <v>91229</v>
      </c>
      <c r="Y354">
        <f>Data[[#This Row],[Unit Price]]-Data[[#This Row],[Discount]]</f>
        <v>574.66999999999996</v>
      </c>
      <c r="Z354" t="str">
        <f>_xlfn.IFS(Data[[#This Row],[Region]]="Central","Chris",Data[[#This Row],[Region]]="East","Erin",Data[[#This Row],[Region]]="South","Sam",Data[[#This Row],[Region]]="West","William")</f>
        <v>Chris</v>
      </c>
    </row>
    <row r="355" spans="1:26" x14ac:dyDescent="0.3">
      <c r="A355">
        <v>256</v>
      </c>
      <c r="B355" t="s">
        <v>884</v>
      </c>
      <c r="C355" t="s">
        <v>27</v>
      </c>
      <c r="D355">
        <v>0.03</v>
      </c>
      <c r="E355">
        <v>8.34</v>
      </c>
      <c r="F355">
        <v>2.64</v>
      </c>
      <c r="G355" t="s">
        <v>40</v>
      </c>
      <c r="H355" t="s">
        <v>73</v>
      </c>
      <c r="I355" t="s">
        <v>50</v>
      </c>
      <c r="J355" t="s">
        <v>570</v>
      </c>
      <c r="K355" t="s">
        <v>44</v>
      </c>
      <c r="L355" t="s">
        <v>885</v>
      </c>
      <c r="M355">
        <v>0.59</v>
      </c>
      <c r="N355" t="s">
        <v>34</v>
      </c>
      <c r="O355" t="s">
        <v>113</v>
      </c>
      <c r="P355" t="s">
        <v>322</v>
      </c>
      <c r="Q355" t="s">
        <v>886</v>
      </c>
      <c r="R355">
        <v>17331</v>
      </c>
      <c r="S355" s="1">
        <v>42035</v>
      </c>
      <c r="T355" s="1">
        <v>42037</v>
      </c>
      <c r="U355">
        <v>0.68400000000000005</v>
      </c>
      <c r="V355">
        <v>4</v>
      </c>
      <c r="W355">
        <v>34.64</v>
      </c>
      <c r="X355">
        <v>86267</v>
      </c>
      <c r="Y355">
        <f>Data[[#This Row],[Unit Price]]-Data[[#This Row],[Discount]]</f>
        <v>8.31</v>
      </c>
      <c r="Z355" t="str">
        <f>_xlfn.IFS(Data[[#This Row],[Region]]="Central","Chris",Data[[#This Row],[Region]]="East","Erin",Data[[#This Row],[Region]]="South","Sam",Data[[#This Row],[Region]]="West","William")</f>
        <v>Erin</v>
      </c>
    </row>
    <row r="356" spans="1:26" x14ac:dyDescent="0.3">
      <c r="A356">
        <v>343</v>
      </c>
      <c r="B356" t="s">
        <v>887</v>
      </c>
      <c r="C356" t="s">
        <v>27</v>
      </c>
      <c r="D356">
        <v>0.03</v>
      </c>
      <c r="E356">
        <v>15.23</v>
      </c>
      <c r="F356">
        <v>27.75</v>
      </c>
      <c r="G356" t="s">
        <v>28</v>
      </c>
      <c r="H356" t="s">
        <v>96</v>
      </c>
      <c r="I356" t="s">
        <v>30</v>
      </c>
      <c r="J356" t="s">
        <v>31</v>
      </c>
      <c r="K356" t="s">
        <v>32</v>
      </c>
      <c r="L356" t="s">
        <v>888</v>
      </c>
      <c r="M356">
        <v>0.76</v>
      </c>
      <c r="N356" t="s">
        <v>34</v>
      </c>
      <c r="O356" t="s">
        <v>113</v>
      </c>
      <c r="P356" t="s">
        <v>333</v>
      </c>
      <c r="Q356" t="s">
        <v>889</v>
      </c>
      <c r="R356">
        <v>4401</v>
      </c>
      <c r="S356" s="1">
        <v>42035</v>
      </c>
      <c r="T356" s="1">
        <v>42036</v>
      </c>
      <c r="U356">
        <v>11.65095</v>
      </c>
      <c r="V356">
        <v>7</v>
      </c>
      <c r="W356">
        <v>111.86</v>
      </c>
      <c r="X356">
        <v>88151</v>
      </c>
      <c r="Y356">
        <f>Data[[#This Row],[Unit Price]]-Data[[#This Row],[Discount]]</f>
        <v>15.200000000000001</v>
      </c>
      <c r="Z356" t="str">
        <f>_xlfn.IFS(Data[[#This Row],[Region]]="Central","Chris",Data[[#This Row],[Region]]="East","Erin",Data[[#This Row],[Region]]="South","Sam",Data[[#This Row],[Region]]="West","William")</f>
        <v>Erin</v>
      </c>
    </row>
    <row r="357" spans="1:26" x14ac:dyDescent="0.3">
      <c r="A357">
        <v>1723</v>
      </c>
      <c r="B357" t="s">
        <v>890</v>
      </c>
      <c r="C357" t="s">
        <v>49</v>
      </c>
      <c r="D357">
        <v>0.1</v>
      </c>
      <c r="E357">
        <v>49.99</v>
      </c>
      <c r="F357">
        <v>19.989999999999998</v>
      </c>
      <c r="G357" t="s">
        <v>89</v>
      </c>
      <c r="H357" t="s">
        <v>96</v>
      </c>
      <c r="I357" t="s">
        <v>42</v>
      </c>
      <c r="J357" t="s">
        <v>43</v>
      </c>
      <c r="K357" t="s">
        <v>75</v>
      </c>
      <c r="L357" t="s">
        <v>891</v>
      </c>
      <c r="M357">
        <v>0.45</v>
      </c>
      <c r="N357" t="s">
        <v>34</v>
      </c>
      <c r="O357" t="s">
        <v>61</v>
      </c>
      <c r="P357" t="s">
        <v>92</v>
      </c>
      <c r="Q357" t="s">
        <v>892</v>
      </c>
      <c r="R357">
        <v>92037</v>
      </c>
      <c r="S357" s="1">
        <v>42035</v>
      </c>
      <c r="T357" s="1">
        <v>42040</v>
      </c>
      <c r="U357">
        <v>13.507999999999999</v>
      </c>
      <c r="V357">
        <v>46</v>
      </c>
      <c r="W357">
        <v>2188.06</v>
      </c>
      <c r="X357">
        <v>40101</v>
      </c>
      <c r="Y357">
        <f>Data[[#This Row],[Unit Price]]-Data[[#This Row],[Discount]]</f>
        <v>49.89</v>
      </c>
      <c r="Z357" t="str">
        <f>_xlfn.IFS(Data[[#This Row],[Region]]="Central","Chris",Data[[#This Row],[Region]]="East","Erin",Data[[#This Row],[Region]]="South","Sam",Data[[#This Row],[Region]]="West","William")</f>
        <v>William</v>
      </c>
    </row>
    <row r="358" spans="1:26" x14ac:dyDescent="0.3">
      <c r="A358">
        <v>2202</v>
      </c>
      <c r="B358" t="s">
        <v>893</v>
      </c>
      <c r="C358" t="s">
        <v>49</v>
      </c>
      <c r="D358">
        <v>0.09</v>
      </c>
      <c r="E358">
        <v>160.97999999999999</v>
      </c>
      <c r="F358">
        <v>30</v>
      </c>
      <c r="G358" t="s">
        <v>28</v>
      </c>
      <c r="H358" t="s">
        <v>73</v>
      </c>
      <c r="I358" t="s">
        <v>30</v>
      </c>
      <c r="J358" t="s">
        <v>111</v>
      </c>
      <c r="K358" t="s">
        <v>59</v>
      </c>
      <c r="L358" t="s">
        <v>894</v>
      </c>
      <c r="M358">
        <v>0.62</v>
      </c>
      <c r="N358" t="s">
        <v>34</v>
      </c>
      <c r="O358" t="s">
        <v>54</v>
      </c>
      <c r="P358" t="s">
        <v>86</v>
      </c>
      <c r="Q358" t="s">
        <v>895</v>
      </c>
      <c r="R358">
        <v>55429</v>
      </c>
      <c r="S358" s="1">
        <v>42035</v>
      </c>
      <c r="T358" s="1">
        <v>42035</v>
      </c>
      <c r="U358">
        <v>357.428</v>
      </c>
      <c r="V358">
        <v>11</v>
      </c>
      <c r="W358">
        <v>1635.38</v>
      </c>
      <c r="X358">
        <v>86050</v>
      </c>
      <c r="Y358">
        <f>Data[[#This Row],[Unit Price]]-Data[[#This Row],[Discount]]</f>
        <v>160.88999999999999</v>
      </c>
      <c r="Z358" t="str">
        <f>_xlfn.IFS(Data[[#This Row],[Region]]="Central","Chris",Data[[#This Row],[Region]]="East","Erin",Data[[#This Row],[Region]]="South","Sam",Data[[#This Row],[Region]]="West","William")</f>
        <v>Chris</v>
      </c>
    </row>
    <row r="359" spans="1:26" x14ac:dyDescent="0.3">
      <c r="A359">
        <v>2202</v>
      </c>
      <c r="B359" t="s">
        <v>893</v>
      </c>
      <c r="C359" t="s">
        <v>49</v>
      </c>
      <c r="D359">
        <v>0.09</v>
      </c>
      <c r="E359">
        <v>6.3</v>
      </c>
      <c r="F359">
        <v>0.5</v>
      </c>
      <c r="G359" t="s">
        <v>40</v>
      </c>
      <c r="H359" t="s">
        <v>73</v>
      </c>
      <c r="I359" t="s">
        <v>50</v>
      </c>
      <c r="J359" t="s">
        <v>154</v>
      </c>
      <c r="K359" t="s">
        <v>75</v>
      </c>
      <c r="L359" t="s">
        <v>424</v>
      </c>
      <c r="M359">
        <v>0.39</v>
      </c>
      <c r="N359" t="s">
        <v>34</v>
      </c>
      <c r="O359" t="s">
        <v>54</v>
      </c>
      <c r="P359" t="s">
        <v>86</v>
      </c>
      <c r="Q359" t="s">
        <v>895</v>
      </c>
      <c r="R359">
        <v>55429</v>
      </c>
      <c r="S359" s="1">
        <v>42035</v>
      </c>
      <c r="T359" s="1">
        <v>42035</v>
      </c>
      <c r="U359">
        <v>40.351199999999999</v>
      </c>
      <c r="V359">
        <v>10</v>
      </c>
      <c r="W359">
        <v>58.48</v>
      </c>
      <c r="X359">
        <v>86050</v>
      </c>
      <c r="Y359">
        <f>Data[[#This Row],[Unit Price]]-Data[[#This Row],[Discount]]</f>
        <v>6.21</v>
      </c>
      <c r="Z359" t="str">
        <f>_xlfn.IFS(Data[[#This Row],[Region]]="Central","Chris",Data[[#This Row],[Region]]="East","Erin",Data[[#This Row],[Region]]="South","Sam",Data[[#This Row],[Region]]="West","William")</f>
        <v>Chris</v>
      </c>
    </row>
    <row r="360" spans="1:26" x14ac:dyDescent="0.3">
      <c r="A360">
        <v>2202</v>
      </c>
      <c r="B360" t="s">
        <v>893</v>
      </c>
      <c r="C360" t="s">
        <v>49</v>
      </c>
      <c r="D360">
        <v>0</v>
      </c>
      <c r="E360">
        <v>4.9800000000000004</v>
      </c>
      <c r="F360">
        <v>0.8</v>
      </c>
      <c r="G360" t="s">
        <v>40</v>
      </c>
      <c r="H360" t="s">
        <v>73</v>
      </c>
      <c r="I360" t="s">
        <v>50</v>
      </c>
      <c r="J360" t="s">
        <v>90</v>
      </c>
      <c r="K360" t="s">
        <v>52</v>
      </c>
      <c r="L360" t="s">
        <v>896</v>
      </c>
      <c r="M360">
        <v>0.36</v>
      </c>
      <c r="N360" t="s">
        <v>34</v>
      </c>
      <c r="O360" t="s">
        <v>54</v>
      </c>
      <c r="P360" t="s">
        <v>86</v>
      </c>
      <c r="Q360" t="s">
        <v>895</v>
      </c>
      <c r="R360">
        <v>55429</v>
      </c>
      <c r="S360" s="1">
        <v>42035</v>
      </c>
      <c r="T360" s="1">
        <v>42042</v>
      </c>
      <c r="U360">
        <v>27.634499999999999</v>
      </c>
      <c r="V360">
        <v>8</v>
      </c>
      <c r="W360">
        <v>40.049999999999997</v>
      </c>
      <c r="X360">
        <v>86050</v>
      </c>
      <c r="Y360">
        <f>Data[[#This Row],[Unit Price]]-Data[[#This Row],[Discount]]</f>
        <v>4.9800000000000004</v>
      </c>
      <c r="Z360" t="str">
        <f>_xlfn.IFS(Data[[#This Row],[Region]]="Central","Chris",Data[[#This Row],[Region]]="East","Erin",Data[[#This Row],[Region]]="South","Sam",Data[[#This Row],[Region]]="West","William")</f>
        <v>Chris</v>
      </c>
    </row>
    <row r="361" spans="1:26" x14ac:dyDescent="0.3">
      <c r="A361">
        <v>2781</v>
      </c>
      <c r="B361" t="s">
        <v>897</v>
      </c>
      <c r="C361" t="s">
        <v>49</v>
      </c>
      <c r="D361">
        <v>0.09</v>
      </c>
      <c r="E361">
        <v>2.16</v>
      </c>
      <c r="F361">
        <v>6.05</v>
      </c>
      <c r="G361" t="s">
        <v>40</v>
      </c>
      <c r="H361" t="s">
        <v>41</v>
      </c>
      <c r="I361" t="s">
        <v>50</v>
      </c>
      <c r="J361" t="s">
        <v>74</v>
      </c>
      <c r="K361" t="s">
        <v>75</v>
      </c>
      <c r="L361" t="s">
        <v>898</v>
      </c>
      <c r="M361">
        <v>0.37</v>
      </c>
      <c r="N361" t="s">
        <v>34</v>
      </c>
      <c r="O361" t="s">
        <v>61</v>
      </c>
      <c r="P361" t="s">
        <v>141</v>
      </c>
      <c r="Q361" t="s">
        <v>899</v>
      </c>
      <c r="R361">
        <v>97071</v>
      </c>
      <c r="S361" s="1">
        <v>42035</v>
      </c>
      <c r="T361" s="1">
        <v>42039</v>
      </c>
      <c r="U361">
        <v>-37.789000000000001</v>
      </c>
      <c r="V361">
        <v>2</v>
      </c>
      <c r="W361">
        <v>5.48</v>
      </c>
      <c r="X361">
        <v>87162</v>
      </c>
      <c r="Y361">
        <f>Data[[#This Row],[Unit Price]]-Data[[#This Row],[Discount]]</f>
        <v>2.0700000000000003</v>
      </c>
      <c r="Z361" t="str">
        <f>_xlfn.IFS(Data[[#This Row],[Region]]="Central","Chris",Data[[#This Row],[Region]]="East","Erin",Data[[#This Row],[Region]]="South","Sam",Data[[#This Row],[Region]]="West","William")</f>
        <v>William</v>
      </c>
    </row>
    <row r="362" spans="1:26" x14ac:dyDescent="0.3">
      <c r="A362">
        <v>2781</v>
      </c>
      <c r="B362" t="s">
        <v>897</v>
      </c>
      <c r="C362" t="s">
        <v>49</v>
      </c>
      <c r="D362">
        <v>0.03</v>
      </c>
      <c r="E362">
        <v>808.49</v>
      </c>
      <c r="F362">
        <v>55.3</v>
      </c>
      <c r="G362" t="s">
        <v>28</v>
      </c>
      <c r="H362" t="s">
        <v>41</v>
      </c>
      <c r="I362" t="s">
        <v>42</v>
      </c>
      <c r="J362" t="s">
        <v>58</v>
      </c>
      <c r="K362" t="s">
        <v>59</v>
      </c>
      <c r="L362" t="s">
        <v>900</v>
      </c>
      <c r="M362">
        <v>0.4</v>
      </c>
      <c r="N362" t="s">
        <v>34</v>
      </c>
      <c r="O362" t="s">
        <v>61</v>
      </c>
      <c r="P362" t="s">
        <v>141</v>
      </c>
      <c r="Q362" t="s">
        <v>899</v>
      </c>
      <c r="R362">
        <v>97071</v>
      </c>
      <c r="S362" s="1">
        <v>42035</v>
      </c>
      <c r="T362" s="1">
        <v>42042</v>
      </c>
      <c r="U362">
        <v>7576.11</v>
      </c>
      <c r="V362">
        <v>11</v>
      </c>
      <c r="W362">
        <v>8201.33</v>
      </c>
      <c r="X362">
        <v>87162</v>
      </c>
      <c r="Y362">
        <f>Data[[#This Row],[Unit Price]]-Data[[#This Row],[Discount]]</f>
        <v>808.46</v>
      </c>
      <c r="Z362" t="str">
        <f>_xlfn.IFS(Data[[#This Row],[Region]]="Central","Chris",Data[[#This Row],[Region]]="East","Erin",Data[[#This Row],[Region]]="South","Sam",Data[[#This Row],[Region]]="West","William")</f>
        <v>William</v>
      </c>
    </row>
    <row r="363" spans="1:26" x14ac:dyDescent="0.3">
      <c r="A363">
        <v>2781</v>
      </c>
      <c r="B363" t="s">
        <v>897</v>
      </c>
      <c r="C363" t="s">
        <v>49</v>
      </c>
      <c r="D363">
        <v>0</v>
      </c>
      <c r="E363">
        <v>6.48</v>
      </c>
      <c r="F363">
        <v>8.19</v>
      </c>
      <c r="G363" t="s">
        <v>40</v>
      </c>
      <c r="H363" t="s">
        <v>41</v>
      </c>
      <c r="I363" t="s">
        <v>50</v>
      </c>
      <c r="J363" t="s">
        <v>90</v>
      </c>
      <c r="K363" t="s">
        <v>75</v>
      </c>
      <c r="L363" t="s">
        <v>901</v>
      </c>
      <c r="M363">
        <v>0.37</v>
      </c>
      <c r="N363" t="s">
        <v>34</v>
      </c>
      <c r="O363" t="s">
        <v>61</v>
      </c>
      <c r="P363" t="s">
        <v>141</v>
      </c>
      <c r="Q363" t="s">
        <v>899</v>
      </c>
      <c r="R363">
        <v>97071</v>
      </c>
      <c r="S363" s="1">
        <v>42035</v>
      </c>
      <c r="T363" s="1">
        <v>42042</v>
      </c>
      <c r="U363">
        <v>-43.26</v>
      </c>
      <c r="V363">
        <v>3</v>
      </c>
      <c r="W363">
        <v>22.67</v>
      </c>
      <c r="X363">
        <v>87162</v>
      </c>
      <c r="Y363">
        <f>Data[[#This Row],[Unit Price]]-Data[[#This Row],[Discount]]</f>
        <v>6.48</v>
      </c>
      <c r="Z363" t="str">
        <f>_xlfn.IFS(Data[[#This Row],[Region]]="Central","Chris",Data[[#This Row],[Region]]="East","Erin",Data[[#This Row],[Region]]="South","Sam",Data[[#This Row],[Region]]="West","William")</f>
        <v>William</v>
      </c>
    </row>
    <row r="364" spans="1:26" x14ac:dyDescent="0.3">
      <c r="A364">
        <v>1238</v>
      </c>
      <c r="B364" t="s">
        <v>902</v>
      </c>
      <c r="C364" t="s">
        <v>118</v>
      </c>
      <c r="D364">
        <v>0.01</v>
      </c>
      <c r="E364">
        <v>160.97999999999999</v>
      </c>
      <c r="F364">
        <v>30</v>
      </c>
      <c r="G364" t="s">
        <v>28</v>
      </c>
      <c r="H364" t="s">
        <v>96</v>
      </c>
      <c r="I364" t="s">
        <v>30</v>
      </c>
      <c r="J364" t="s">
        <v>111</v>
      </c>
      <c r="K364" t="s">
        <v>59</v>
      </c>
      <c r="L364" t="s">
        <v>894</v>
      </c>
      <c r="M364">
        <v>0.62</v>
      </c>
      <c r="N364" t="s">
        <v>34</v>
      </c>
      <c r="O364" t="s">
        <v>54</v>
      </c>
      <c r="P364" t="s">
        <v>189</v>
      </c>
      <c r="Q364" t="s">
        <v>903</v>
      </c>
      <c r="R364">
        <v>75104</v>
      </c>
      <c r="S364" s="1">
        <v>42035</v>
      </c>
      <c r="T364" s="1">
        <v>42037</v>
      </c>
      <c r="U364">
        <v>788.79</v>
      </c>
      <c r="V364">
        <v>10</v>
      </c>
      <c r="W364">
        <v>1634.67</v>
      </c>
      <c r="X364">
        <v>86075</v>
      </c>
      <c r="Y364">
        <f>Data[[#This Row],[Unit Price]]-Data[[#This Row],[Discount]]</f>
        <v>160.97</v>
      </c>
      <c r="Z364" t="str">
        <f>_xlfn.IFS(Data[[#This Row],[Region]]="Central","Chris",Data[[#This Row],[Region]]="East","Erin",Data[[#This Row],[Region]]="South","Sam",Data[[#This Row],[Region]]="West","William")</f>
        <v>Chris</v>
      </c>
    </row>
    <row r="365" spans="1:26" x14ac:dyDescent="0.3">
      <c r="A365">
        <v>911</v>
      </c>
      <c r="B365" t="s">
        <v>904</v>
      </c>
      <c r="C365" t="s">
        <v>72</v>
      </c>
      <c r="D365">
        <v>0.05</v>
      </c>
      <c r="E365">
        <v>7.64</v>
      </c>
      <c r="F365">
        <v>5.83</v>
      </c>
      <c r="G365" t="s">
        <v>40</v>
      </c>
      <c r="H365" t="s">
        <v>96</v>
      </c>
      <c r="I365" t="s">
        <v>50</v>
      </c>
      <c r="J365" t="s">
        <v>90</v>
      </c>
      <c r="K365" t="s">
        <v>52</v>
      </c>
      <c r="L365" t="s">
        <v>234</v>
      </c>
      <c r="M365">
        <v>0.36</v>
      </c>
      <c r="N365" t="s">
        <v>34</v>
      </c>
      <c r="O365" t="s">
        <v>113</v>
      </c>
      <c r="P365" t="s">
        <v>905</v>
      </c>
      <c r="Q365" t="s">
        <v>906</v>
      </c>
      <c r="R365">
        <v>26003</v>
      </c>
      <c r="S365" s="1">
        <v>42035</v>
      </c>
      <c r="T365" s="1">
        <v>42037</v>
      </c>
      <c r="U365">
        <v>-21.018000000000001</v>
      </c>
      <c r="V365">
        <v>2</v>
      </c>
      <c r="W365">
        <v>16.600000000000001</v>
      </c>
      <c r="X365">
        <v>90185</v>
      </c>
      <c r="Y365">
        <f>Data[[#This Row],[Unit Price]]-Data[[#This Row],[Discount]]</f>
        <v>7.59</v>
      </c>
      <c r="Z365" t="str">
        <f>_xlfn.IFS(Data[[#This Row],[Region]]="Central","Chris",Data[[#This Row],[Region]]="East","Erin",Data[[#This Row],[Region]]="South","Sam",Data[[#This Row],[Region]]="West","William")</f>
        <v>Erin</v>
      </c>
    </row>
    <row r="366" spans="1:26" x14ac:dyDescent="0.3">
      <c r="A366">
        <v>911</v>
      </c>
      <c r="B366" t="s">
        <v>904</v>
      </c>
      <c r="C366" t="s">
        <v>72</v>
      </c>
      <c r="D366">
        <v>0.04</v>
      </c>
      <c r="E366">
        <v>218.75</v>
      </c>
      <c r="F366">
        <v>69.64</v>
      </c>
      <c r="G366" t="s">
        <v>28</v>
      </c>
      <c r="H366" t="s">
        <v>96</v>
      </c>
      <c r="I366" t="s">
        <v>30</v>
      </c>
      <c r="J366" t="s">
        <v>31</v>
      </c>
      <c r="K366" t="s">
        <v>32</v>
      </c>
      <c r="L366" t="s">
        <v>876</v>
      </c>
      <c r="M366">
        <v>0.72</v>
      </c>
      <c r="N366" t="s">
        <v>34</v>
      </c>
      <c r="O366" t="s">
        <v>113</v>
      </c>
      <c r="P366" t="s">
        <v>905</v>
      </c>
      <c r="Q366" t="s">
        <v>906</v>
      </c>
      <c r="R366">
        <v>26003</v>
      </c>
      <c r="S366" s="1">
        <v>42035</v>
      </c>
      <c r="T366" s="1">
        <v>42036</v>
      </c>
      <c r="U366">
        <v>-655.52987499999995</v>
      </c>
      <c r="V366">
        <v>10</v>
      </c>
      <c r="W366">
        <v>2285.41</v>
      </c>
      <c r="X366">
        <v>90185</v>
      </c>
      <c r="Y366">
        <f>Data[[#This Row],[Unit Price]]-Data[[#This Row],[Discount]]</f>
        <v>218.71</v>
      </c>
      <c r="Z366" t="str">
        <f>_xlfn.IFS(Data[[#This Row],[Region]]="Central","Chris",Data[[#This Row],[Region]]="East","Erin",Data[[#This Row],[Region]]="South","Sam",Data[[#This Row],[Region]]="West","William")</f>
        <v>Erin</v>
      </c>
    </row>
    <row r="367" spans="1:26" x14ac:dyDescent="0.3">
      <c r="A367">
        <v>2137</v>
      </c>
      <c r="B367" t="s">
        <v>907</v>
      </c>
      <c r="C367" t="s">
        <v>72</v>
      </c>
      <c r="D367">
        <v>0</v>
      </c>
      <c r="E367">
        <v>6.98</v>
      </c>
      <c r="F367">
        <v>1.6</v>
      </c>
      <c r="G367" t="s">
        <v>40</v>
      </c>
      <c r="H367" t="s">
        <v>96</v>
      </c>
      <c r="I367" t="s">
        <v>50</v>
      </c>
      <c r="J367" t="s">
        <v>90</v>
      </c>
      <c r="K367" t="s">
        <v>52</v>
      </c>
      <c r="L367" t="s">
        <v>724</v>
      </c>
      <c r="M367">
        <v>0.38</v>
      </c>
      <c r="N367" t="s">
        <v>34</v>
      </c>
      <c r="O367" t="s">
        <v>35</v>
      </c>
      <c r="P367" t="s">
        <v>125</v>
      </c>
      <c r="Q367" t="s">
        <v>908</v>
      </c>
      <c r="R367">
        <v>33407</v>
      </c>
      <c r="S367" s="1">
        <v>42035</v>
      </c>
      <c r="T367" s="1">
        <v>42037</v>
      </c>
      <c r="U367">
        <v>-343.86799999999999</v>
      </c>
      <c r="V367">
        <v>9</v>
      </c>
      <c r="W367">
        <v>64.48</v>
      </c>
      <c r="X367">
        <v>86002</v>
      </c>
      <c r="Y367">
        <f>Data[[#This Row],[Unit Price]]-Data[[#This Row],[Discount]]</f>
        <v>6.98</v>
      </c>
      <c r="Z367" t="str">
        <f>_xlfn.IFS(Data[[#This Row],[Region]]="Central","Chris",Data[[#This Row],[Region]]="East","Erin",Data[[#This Row],[Region]]="South","Sam",Data[[#This Row],[Region]]="West","William")</f>
        <v>Sam</v>
      </c>
    </row>
    <row r="368" spans="1:26" x14ac:dyDescent="0.3">
      <c r="A368">
        <v>510</v>
      </c>
      <c r="B368" t="s">
        <v>463</v>
      </c>
      <c r="C368" t="s">
        <v>27</v>
      </c>
      <c r="D368">
        <v>0.03</v>
      </c>
      <c r="E368">
        <v>6.37</v>
      </c>
      <c r="F368">
        <v>5.19</v>
      </c>
      <c r="G368" t="s">
        <v>40</v>
      </c>
      <c r="H368" t="s">
        <v>96</v>
      </c>
      <c r="I368" t="s">
        <v>50</v>
      </c>
      <c r="J368" t="s">
        <v>74</v>
      </c>
      <c r="K368" t="s">
        <v>75</v>
      </c>
      <c r="L368" t="s">
        <v>909</v>
      </c>
      <c r="M368">
        <v>0.38</v>
      </c>
      <c r="N368" t="s">
        <v>34</v>
      </c>
      <c r="O368" t="s">
        <v>61</v>
      </c>
      <c r="P368" t="s">
        <v>92</v>
      </c>
      <c r="Q368" t="s">
        <v>465</v>
      </c>
      <c r="R368">
        <v>95336</v>
      </c>
      <c r="S368" s="1">
        <v>42036</v>
      </c>
      <c r="T368" s="1">
        <v>42037</v>
      </c>
      <c r="U368">
        <v>-29.092700000000001</v>
      </c>
      <c r="V368">
        <v>14</v>
      </c>
      <c r="W368">
        <v>89.79</v>
      </c>
      <c r="X368">
        <v>90059</v>
      </c>
      <c r="Y368">
        <f>Data[[#This Row],[Unit Price]]-Data[[#This Row],[Discount]]</f>
        <v>6.34</v>
      </c>
      <c r="Z368" t="str">
        <f>_xlfn.IFS(Data[[#This Row],[Region]]="Central","Chris",Data[[#This Row],[Region]]="East","Erin",Data[[#This Row],[Region]]="South","Sam",Data[[#This Row],[Region]]="West","William")</f>
        <v>William</v>
      </c>
    </row>
    <row r="369" spans="1:26" x14ac:dyDescent="0.3">
      <c r="A369">
        <v>2122</v>
      </c>
      <c r="B369" t="s">
        <v>910</v>
      </c>
      <c r="C369" t="s">
        <v>27</v>
      </c>
      <c r="D369">
        <v>0.06</v>
      </c>
      <c r="E369">
        <v>80.97</v>
      </c>
      <c r="F369">
        <v>33.6</v>
      </c>
      <c r="G369" t="s">
        <v>28</v>
      </c>
      <c r="H369" t="s">
        <v>41</v>
      </c>
      <c r="I369" t="s">
        <v>42</v>
      </c>
      <c r="J369" t="s">
        <v>58</v>
      </c>
      <c r="K369" t="s">
        <v>59</v>
      </c>
      <c r="L369" t="s">
        <v>911</v>
      </c>
      <c r="M369">
        <v>0.37</v>
      </c>
      <c r="N369" t="s">
        <v>34</v>
      </c>
      <c r="O369" t="s">
        <v>35</v>
      </c>
      <c r="P369" t="s">
        <v>46</v>
      </c>
      <c r="Q369" t="s">
        <v>912</v>
      </c>
      <c r="R369">
        <v>72116</v>
      </c>
      <c r="S369" s="1">
        <v>42036</v>
      </c>
      <c r="T369" s="1">
        <v>42038</v>
      </c>
      <c r="U369">
        <v>-15.1844</v>
      </c>
      <c r="V369">
        <v>10</v>
      </c>
      <c r="W369">
        <v>799.76</v>
      </c>
      <c r="X369">
        <v>89664</v>
      </c>
      <c r="Y369">
        <f>Data[[#This Row],[Unit Price]]-Data[[#This Row],[Discount]]</f>
        <v>80.91</v>
      </c>
      <c r="Z369" t="str">
        <f>_xlfn.IFS(Data[[#This Row],[Region]]="Central","Chris",Data[[#This Row],[Region]]="East","Erin",Data[[#This Row],[Region]]="South","Sam",Data[[#This Row],[Region]]="West","William")</f>
        <v>Sam</v>
      </c>
    </row>
    <row r="370" spans="1:26" x14ac:dyDescent="0.3">
      <c r="A370">
        <v>1211</v>
      </c>
      <c r="B370" t="s">
        <v>913</v>
      </c>
      <c r="C370" t="s">
        <v>49</v>
      </c>
      <c r="D370">
        <v>0.01</v>
      </c>
      <c r="E370">
        <v>3.08</v>
      </c>
      <c r="F370">
        <v>0.5</v>
      </c>
      <c r="G370" t="s">
        <v>40</v>
      </c>
      <c r="H370" t="s">
        <v>96</v>
      </c>
      <c r="I370" t="s">
        <v>50</v>
      </c>
      <c r="J370" t="s">
        <v>154</v>
      </c>
      <c r="K370" t="s">
        <v>75</v>
      </c>
      <c r="L370" t="s">
        <v>914</v>
      </c>
      <c r="M370">
        <v>0.37</v>
      </c>
      <c r="N370" t="s">
        <v>34</v>
      </c>
      <c r="O370" t="s">
        <v>54</v>
      </c>
      <c r="P370" t="s">
        <v>55</v>
      </c>
      <c r="Q370" t="s">
        <v>915</v>
      </c>
      <c r="R370">
        <v>46806</v>
      </c>
      <c r="S370" s="1">
        <v>42036</v>
      </c>
      <c r="T370" s="1">
        <v>42041</v>
      </c>
      <c r="U370">
        <v>9.0045000000000002</v>
      </c>
      <c r="V370">
        <v>4</v>
      </c>
      <c r="W370">
        <v>13.05</v>
      </c>
      <c r="X370">
        <v>88598</v>
      </c>
      <c r="Y370">
        <f>Data[[#This Row],[Unit Price]]-Data[[#This Row],[Discount]]</f>
        <v>3.0700000000000003</v>
      </c>
      <c r="Z370" t="str">
        <f>_xlfn.IFS(Data[[#This Row],[Region]]="Central","Chris",Data[[#This Row],[Region]]="East","Erin",Data[[#This Row],[Region]]="South","Sam",Data[[#This Row],[Region]]="West","William")</f>
        <v>Chris</v>
      </c>
    </row>
    <row r="371" spans="1:26" x14ac:dyDescent="0.3">
      <c r="A371">
        <v>1949</v>
      </c>
      <c r="B371" t="s">
        <v>916</v>
      </c>
      <c r="C371" t="s">
        <v>49</v>
      </c>
      <c r="D371">
        <v>0.05</v>
      </c>
      <c r="E371">
        <v>424.21</v>
      </c>
      <c r="F371">
        <v>110.2</v>
      </c>
      <c r="G371" t="s">
        <v>28</v>
      </c>
      <c r="H371" t="s">
        <v>29</v>
      </c>
      <c r="I371" t="s">
        <v>30</v>
      </c>
      <c r="J371" t="s">
        <v>31</v>
      </c>
      <c r="K371" t="s">
        <v>32</v>
      </c>
      <c r="L371" t="s">
        <v>917</v>
      </c>
      <c r="M371">
        <v>0.67</v>
      </c>
      <c r="N371" t="s">
        <v>34</v>
      </c>
      <c r="O371" t="s">
        <v>61</v>
      </c>
      <c r="P371" t="s">
        <v>279</v>
      </c>
      <c r="Q371" t="s">
        <v>918</v>
      </c>
      <c r="R371">
        <v>59715</v>
      </c>
      <c r="S371" s="1">
        <v>42036</v>
      </c>
      <c r="T371" s="1">
        <v>42040</v>
      </c>
      <c r="U371">
        <v>-213.40280000000001</v>
      </c>
      <c r="V371">
        <v>12</v>
      </c>
      <c r="W371">
        <v>4935.22</v>
      </c>
      <c r="X371">
        <v>90415</v>
      </c>
      <c r="Y371">
        <f>Data[[#This Row],[Unit Price]]-Data[[#This Row],[Discount]]</f>
        <v>424.15999999999997</v>
      </c>
      <c r="Z371" t="str">
        <f>_xlfn.IFS(Data[[#This Row],[Region]]="Central","Chris",Data[[#This Row],[Region]]="East","Erin",Data[[#This Row],[Region]]="South","Sam",Data[[#This Row],[Region]]="West","William")</f>
        <v>William</v>
      </c>
    </row>
    <row r="372" spans="1:26" x14ac:dyDescent="0.3">
      <c r="A372">
        <v>2071</v>
      </c>
      <c r="B372" t="s">
        <v>919</v>
      </c>
      <c r="C372" t="s">
        <v>72</v>
      </c>
      <c r="D372">
        <v>0.03</v>
      </c>
      <c r="E372">
        <v>60.98</v>
      </c>
      <c r="F372">
        <v>1.99</v>
      </c>
      <c r="G372" t="s">
        <v>40</v>
      </c>
      <c r="H372" t="s">
        <v>96</v>
      </c>
      <c r="I372" t="s">
        <v>42</v>
      </c>
      <c r="J372" t="s">
        <v>43</v>
      </c>
      <c r="K372" t="s">
        <v>44</v>
      </c>
      <c r="L372" t="s">
        <v>920</v>
      </c>
      <c r="M372">
        <v>0.5</v>
      </c>
      <c r="N372" t="s">
        <v>34</v>
      </c>
      <c r="O372" t="s">
        <v>54</v>
      </c>
      <c r="P372" t="s">
        <v>291</v>
      </c>
      <c r="Q372" t="s">
        <v>921</v>
      </c>
      <c r="R372">
        <v>48336</v>
      </c>
      <c r="S372" s="1">
        <v>42036</v>
      </c>
      <c r="T372" s="1">
        <v>42036</v>
      </c>
      <c r="U372">
        <v>976.2672</v>
      </c>
      <c r="V372">
        <v>23</v>
      </c>
      <c r="W372">
        <v>1414.88</v>
      </c>
      <c r="X372">
        <v>88555</v>
      </c>
      <c r="Y372">
        <f>Data[[#This Row],[Unit Price]]-Data[[#This Row],[Discount]]</f>
        <v>60.949999999999996</v>
      </c>
      <c r="Z372" t="str">
        <f>_xlfn.IFS(Data[[#This Row],[Region]]="Central","Chris",Data[[#This Row],[Region]]="East","Erin",Data[[#This Row],[Region]]="South","Sam",Data[[#This Row],[Region]]="West","William")</f>
        <v>Chris</v>
      </c>
    </row>
    <row r="373" spans="1:26" x14ac:dyDescent="0.3">
      <c r="A373">
        <v>2071</v>
      </c>
      <c r="B373" t="s">
        <v>919</v>
      </c>
      <c r="C373" t="s">
        <v>72</v>
      </c>
      <c r="D373">
        <v>0.04</v>
      </c>
      <c r="E373">
        <v>3.08</v>
      </c>
      <c r="F373">
        <v>0.99</v>
      </c>
      <c r="G373" t="s">
        <v>40</v>
      </c>
      <c r="H373" t="s">
        <v>96</v>
      </c>
      <c r="I373" t="s">
        <v>50</v>
      </c>
      <c r="J373" t="s">
        <v>154</v>
      </c>
      <c r="K373" t="s">
        <v>75</v>
      </c>
      <c r="L373" t="s">
        <v>660</v>
      </c>
      <c r="M373">
        <v>0.37</v>
      </c>
      <c r="N373" t="s">
        <v>34</v>
      </c>
      <c r="O373" t="s">
        <v>54</v>
      </c>
      <c r="P373" t="s">
        <v>291</v>
      </c>
      <c r="Q373" t="s">
        <v>921</v>
      </c>
      <c r="R373">
        <v>48336</v>
      </c>
      <c r="S373" s="1">
        <v>42036</v>
      </c>
      <c r="T373" s="1">
        <v>42037</v>
      </c>
      <c r="U373">
        <v>23.204699999999999</v>
      </c>
      <c r="V373">
        <v>11</v>
      </c>
      <c r="W373">
        <v>33.630000000000003</v>
      </c>
      <c r="X373">
        <v>88555</v>
      </c>
      <c r="Y373">
        <f>Data[[#This Row],[Unit Price]]-Data[[#This Row],[Discount]]</f>
        <v>3.04</v>
      </c>
      <c r="Z373" t="str">
        <f>_xlfn.IFS(Data[[#This Row],[Region]]="Central","Chris",Data[[#This Row],[Region]]="East","Erin",Data[[#This Row],[Region]]="South","Sam",Data[[#This Row],[Region]]="West","William")</f>
        <v>Chris</v>
      </c>
    </row>
    <row r="374" spans="1:26" x14ac:dyDescent="0.3">
      <c r="A374">
        <v>2072</v>
      </c>
      <c r="B374" t="s">
        <v>922</v>
      </c>
      <c r="C374" t="s">
        <v>72</v>
      </c>
      <c r="D374">
        <v>0</v>
      </c>
      <c r="E374">
        <v>10.31</v>
      </c>
      <c r="F374">
        <v>1.79</v>
      </c>
      <c r="G374" t="s">
        <v>40</v>
      </c>
      <c r="H374" t="s">
        <v>96</v>
      </c>
      <c r="I374" t="s">
        <v>50</v>
      </c>
      <c r="J374" t="s">
        <v>90</v>
      </c>
      <c r="K374" t="s">
        <v>52</v>
      </c>
      <c r="L374" t="s">
        <v>923</v>
      </c>
      <c r="M374">
        <v>0.38</v>
      </c>
      <c r="N374" t="s">
        <v>34</v>
      </c>
      <c r="O374" t="s">
        <v>54</v>
      </c>
      <c r="P374" t="s">
        <v>291</v>
      </c>
      <c r="Q374" t="s">
        <v>924</v>
      </c>
      <c r="R374">
        <v>48505</v>
      </c>
      <c r="S374" s="1">
        <v>42036</v>
      </c>
      <c r="T374" s="1">
        <v>42038</v>
      </c>
      <c r="U374">
        <v>167.46299999999999</v>
      </c>
      <c r="V374">
        <v>23</v>
      </c>
      <c r="W374">
        <v>242.7</v>
      </c>
      <c r="X374">
        <v>88555</v>
      </c>
      <c r="Y374">
        <f>Data[[#This Row],[Unit Price]]-Data[[#This Row],[Discount]]</f>
        <v>10.31</v>
      </c>
      <c r="Z374" t="str">
        <f>_xlfn.IFS(Data[[#This Row],[Region]]="Central","Chris",Data[[#This Row],[Region]]="East","Erin",Data[[#This Row],[Region]]="South","Sam",Data[[#This Row],[Region]]="West","William")</f>
        <v>Chris</v>
      </c>
    </row>
    <row r="375" spans="1:26" x14ac:dyDescent="0.3">
      <c r="A375">
        <v>397</v>
      </c>
      <c r="B375" t="s">
        <v>925</v>
      </c>
      <c r="C375" t="s">
        <v>27</v>
      </c>
      <c r="D375">
        <v>0.1</v>
      </c>
      <c r="E375">
        <v>154.13</v>
      </c>
      <c r="F375">
        <v>69</v>
      </c>
      <c r="G375" t="s">
        <v>40</v>
      </c>
      <c r="H375" t="s">
        <v>96</v>
      </c>
      <c r="I375" t="s">
        <v>30</v>
      </c>
      <c r="J375" t="s">
        <v>31</v>
      </c>
      <c r="K375" t="s">
        <v>66</v>
      </c>
      <c r="L375" t="s">
        <v>926</v>
      </c>
      <c r="M375">
        <v>0.68</v>
      </c>
      <c r="N375" t="s">
        <v>34</v>
      </c>
      <c r="O375" t="s">
        <v>113</v>
      </c>
      <c r="P375" t="s">
        <v>319</v>
      </c>
      <c r="Q375" t="s">
        <v>927</v>
      </c>
      <c r="R375">
        <v>44221</v>
      </c>
      <c r="S375" s="1">
        <v>42037</v>
      </c>
      <c r="T375" s="1">
        <v>42038</v>
      </c>
      <c r="U375">
        <v>-372.48597100000001</v>
      </c>
      <c r="V375">
        <v>8</v>
      </c>
      <c r="W375">
        <v>1216.32</v>
      </c>
      <c r="X375">
        <v>89319</v>
      </c>
      <c r="Y375">
        <f>Data[[#This Row],[Unit Price]]-Data[[#This Row],[Discount]]</f>
        <v>154.03</v>
      </c>
      <c r="Z375" t="str">
        <f>_xlfn.IFS(Data[[#This Row],[Region]]="Central","Chris",Data[[#This Row],[Region]]="East","Erin",Data[[#This Row],[Region]]="South","Sam",Data[[#This Row],[Region]]="West","William")</f>
        <v>Erin</v>
      </c>
    </row>
    <row r="376" spans="1:26" x14ac:dyDescent="0.3">
      <c r="A376">
        <v>2555</v>
      </c>
      <c r="B376" t="s">
        <v>357</v>
      </c>
      <c r="C376" t="s">
        <v>27</v>
      </c>
      <c r="D376">
        <v>0</v>
      </c>
      <c r="E376">
        <v>12.97</v>
      </c>
      <c r="F376">
        <v>1.49</v>
      </c>
      <c r="G376" t="s">
        <v>40</v>
      </c>
      <c r="H376" t="s">
        <v>73</v>
      </c>
      <c r="I376" t="s">
        <v>50</v>
      </c>
      <c r="J376" t="s">
        <v>74</v>
      </c>
      <c r="K376" t="s">
        <v>75</v>
      </c>
      <c r="L376" t="s">
        <v>928</v>
      </c>
      <c r="M376">
        <v>0.35</v>
      </c>
      <c r="N376" t="s">
        <v>34</v>
      </c>
      <c r="O376" t="s">
        <v>54</v>
      </c>
      <c r="P376" t="s">
        <v>359</v>
      </c>
      <c r="Q376" t="s">
        <v>360</v>
      </c>
      <c r="R376">
        <v>53711</v>
      </c>
      <c r="S376" s="1">
        <v>42037</v>
      </c>
      <c r="T376" s="1">
        <v>42038</v>
      </c>
      <c r="U376">
        <v>180.23490000000001</v>
      </c>
      <c r="V376">
        <v>19</v>
      </c>
      <c r="W376">
        <v>261.20999999999998</v>
      </c>
      <c r="X376">
        <v>86529</v>
      </c>
      <c r="Y376">
        <f>Data[[#This Row],[Unit Price]]-Data[[#This Row],[Discount]]</f>
        <v>12.97</v>
      </c>
      <c r="Z376" t="str">
        <f>_xlfn.IFS(Data[[#This Row],[Region]]="Central","Chris",Data[[#This Row],[Region]]="East","Erin",Data[[#This Row],[Region]]="South","Sam",Data[[#This Row],[Region]]="West","William")</f>
        <v>Chris</v>
      </c>
    </row>
    <row r="377" spans="1:26" x14ac:dyDescent="0.3">
      <c r="A377">
        <v>2555</v>
      </c>
      <c r="B377" t="s">
        <v>357</v>
      </c>
      <c r="C377" t="s">
        <v>27</v>
      </c>
      <c r="D377">
        <v>0.06</v>
      </c>
      <c r="E377">
        <v>4.91</v>
      </c>
      <c r="F377">
        <v>0.5</v>
      </c>
      <c r="G377" t="s">
        <v>40</v>
      </c>
      <c r="H377" t="s">
        <v>73</v>
      </c>
      <c r="I377" t="s">
        <v>50</v>
      </c>
      <c r="J377" t="s">
        <v>154</v>
      </c>
      <c r="K377" t="s">
        <v>75</v>
      </c>
      <c r="L377" t="s">
        <v>579</v>
      </c>
      <c r="M377">
        <v>0.36</v>
      </c>
      <c r="N377" t="s">
        <v>34</v>
      </c>
      <c r="O377" t="s">
        <v>54</v>
      </c>
      <c r="P377" t="s">
        <v>359</v>
      </c>
      <c r="Q377" t="s">
        <v>360</v>
      </c>
      <c r="R377">
        <v>53711</v>
      </c>
      <c r="S377" s="1">
        <v>42037</v>
      </c>
      <c r="T377" s="1">
        <v>42037</v>
      </c>
      <c r="U377">
        <v>29.525099999999998</v>
      </c>
      <c r="V377">
        <v>9</v>
      </c>
      <c r="W377">
        <v>42.79</v>
      </c>
      <c r="X377">
        <v>86529</v>
      </c>
      <c r="Y377">
        <f>Data[[#This Row],[Unit Price]]-Data[[#This Row],[Discount]]</f>
        <v>4.8500000000000005</v>
      </c>
      <c r="Z377" t="str">
        <f>_xlfn.IFS(Data[[#This Row],[Region]]="Central","Chris",Data[[#This Row],[Region]]="East","Erin",Data[[#This Row],[Region]]="South","Sam",Data[[#This Row],[Region]]="West","William")</f>
        <v>Chris</v>
      </c>
    </row>
    <row r="378" spans="1:26" x14ac:dyDescent="0.3">
      <c r="A378">
        <v>68</v>
      </c>
      <c r="B378" t="s">
        <v>110</v>
      </c>
      <c r="C378" t="s">
        <v>39</v>
      </c>
      <c r="D378">
        <v>0.09</v>
      </c>
      <c r="E378">
        <v>122.99</v>
      </c>
      <c r="F378">
        <v>70.2</v>
      </c>
      <c r="G378" t="s">
        <v>28</v>
      </c>
      <c r="H378" t="s">
        <v>96</v>
      </c>
      <c r="I378" t="s">
        <v>30</v>
      </c>
      <c r="J378" t="s">
        <v>111</v>
      </c>
      <c r="K378" t="s">
        <v>59</v>
      </c>
      <c r="L378" t="s">
        <v>806</v>
      </c>
      <c r="M378">
        <v>0.74</v>
      </c>
      <c r="N378" t="s">
        <v>34</v>
      </c>
      <c r="O378" t="s">
        <v>113</v>
      </c>
      <c r="P378" t="s">
        <v>114</v>
      </c>
      <c r="Q378" t="s">
        <v>115</v>
      </c>
      <c r="R378">
        <v>10177</v>
      </c>
      <c r="S378" s="1">
        <v>42037</v>
      </c>
      <c r="T378" s="1">
        <v>42039</v>
      </c>
      <c r="U378">
        <v>-2426.5500000000002</v>
      </c>
      <c r="V378">
        <v>49</v>
      </c>
      <c r="W378">
        <v>5718.85</v>
      </c>
      <c r="X378">
        <v>55713</v>
      </c>
      <c r="Y378">
        <f>Data[[#This Row],[Unit Price]]-Data[[#This Row],[Discount]]</f>
        <v>122.89999999999999</v>
      </c>
      <c r="Z378" t="str">
        <f>_xlfn.IFS(Data[[#This Row],[Region]]="Central","Chris",Data[[#This Row],[Region]]="East","Erin",Data[[#This Row],[Region]]="South","Sam",Data[[#This Row],[Region]]="West","William")</f>
        <v>Erin</v>
      </c>
    </row>
    <row r="379" spans="1:26" x14ac:dyDescent="0.3">
      <c r="A379">
        <v>70</v>
      </c>
      <c r="B379" t="s">
        <v>929</v>
      </c>
      <c r="C379" t="s">
        <v>39</v>
      </c>
      <c r="D379">
        <v>0.09</v>
      </c>
      <c r="E379">
        <v>122.99</v>
      </c>
      <c r="F379">
        <v>70.2</v>
      </c>
      <c r="G379" t="s">
        <v>28</v>
      </c>
      <c r="H379" t="s">
        <v>96</v>
      </c>
      <c r="I379" t="s">
        <v>30</v>
      </c>
      <c r="J379" t="s">
        <v>111</v>
      </c>
      <c r="K379" t="s">
        <v>59</v>
      </c>
      <c r="L379" t="s">
        <v>806</v>
      </c>
      <c r="M379">
        <v>0.74</v>
      </c>
      <c r="N379" t="s">
        <v>34</v>
      </c>
      <c r="O379" t="s">
        <v>113</v>
      </c>
      <c r="P379" t="s">
        <v>635</v>
      </c>
      <c r="Q379" t="s">
        <v>930</v>
      </c>
      <c r="R379">
        <v>5401</v>
      </c>
      <c r="S379" s="1">
        <v>42037</v>
      </c>
      <c r="T379" s="1">
        <v>42039</v>
      </c>
      <c r="U379">
        <v>-2426.5500000000002</v>
      </c>
      <c r="V379">
        <v>12</v>
      </c>
      <c r="W379">
        <v>1400.53</v>
      </c>
      <c r="X379">
        <v>87947</v>
      </c>
      <c r="Y379">
        <f>Data[[#This Row],[Unit Price]]-Data[[#This Row],[Discount]]</f>
        <v>122.89999999999999</v>
      </c>
      <c r="Z379" t="str">
        <f>_xlfn.IFS(Data[[#This Row],[Region]]="Central","Chris",Data[[#This Row],[Region]]="East","Erin",Data[[#This Row],[Region]]="South","Sam",Data[[#This Row],[Region]]="West","William")</f>
        <v>Erin</v>
      </c>
    </row>
    <row r="380" spans="1:26" x14ac:dyDescent="0.3">
      <c r="A380">
        <v>894</v>
      </c>
      <c r="B380" t="s">
        <v>374</v>
      </c>
      <c r="C380" t="s">
        <v>49</v>
      </c>
      <c r="D380">
        <v>0.02</v>
      </c>
      <c r="E380">
        <v>1.1399999999999999</v>
      </c>
      <c r="F380">
        <v>0.7</v>
      </c>
      <c r="G380" t="s">
        <v>40</v>
      </c>
      <c r="H380" t="s">
        <v>96</v>
      </c>
      <c r="I380" t="s">
        <v>50</v>
      </c>
      <c r="J380" t="s">
        <v>178</v>
      </c>
      <c r="K380" t="s">
        <v>52</v>
      </c>
      <c r="L380" t="s">
        <v>826</v>
      </c>
      <c r="M380">
        <v>0.38</v>
      </c>
      <c r="N380" t="s">
        <v>34</v>
      </c>
      <c r="O380" t="s">
        <v>113</v>
      </c>
      <c r="P380" t="s">
        <v>376</v>
      </c>
      <c r="Q380" t="s">
        <v>68</v>
      </c>
      <c r="R380">
        <v>20024</v>
      </c>
      <c r="S380" s="1">
        <v>42037</v>
      </c>
      <c r="T380" s="1">
        <v>42037</v>
      </c>
      <c r="U380">
        <v>-0.49</v>
      </c>
      <c r="V380">
        <v>38</v>
      </c>
      <c r="W380">
        <v>44.85</v>
      </c>
      <c r="X380">
        <v>38529</v>
      </c>
      <c r="Y380">
        <f>Data[[#This Row],[Unit Price]]-Data[[#This Row],[Discount]]</f>
        <v>1.1199999999999999</v>
      </c>
      <c r="Z380" t="str">
        <f>_xlfn.IFS(Data[[#This Row],[Region]]="Central","Chris",Data[[#This Row],[Region]]="East","Erin",Data[[#This Row],[Region]]="South","Sam",Data[[#This Row],[Region]]="West","William")</f>
        <v>Erin</v>
      </c>
    </row>
    <row r="381" spans="1:26" x14ac:dyDescent="0.3">
      <c r="A381">
        <v>2498</v>
      </c>
      <c r="B381" t="s">
        <v>931</v>
      </c>
      <c r="C381" t="s">
        <v>118</v>
      </c>
      <c r="D381">
        <v>0.09</v>
      </c>
      <c r="E381">
        <v>6.28</v>
      </c>
      <c r="F381">
        <v>5.41</v>
      </c>
      <c r="G381" t="s">
        <v>40</v>
      </c>
      <c r="H381" t="s">
        <v>29</v>
      </c>
      <c r="I381" t="s">
        <v>30</v>
      </c>
      <c r="J381" t="s">
        <v>128</v>
      </c>
      <c r="K381" t="s">
        <v>75</v>
      </c>
      <c r="L381" t="s">
        <v>932</v>
      </c>
      <c r="M381">
        <v>0.53</v>
      </c>
      <c r="N381" t="s">
        <v>34</v>
      </c>
      <c r="O381" t="s">
        <v>61</v>
      </c>
      <c r="P381" t="s">
        <v>92</v>
      </c>
      <c r="Q381" t="s">
        <v>892</v>
      </c>
      <c r="R381">
        <v>92024</v>
      </c>
      <c r="S381" s="1">
        <v>42037</v>
      </c>
      <c r="T381" s="1">
        <v>42039</v>
      </c>
      <c r="U381">
        <v>-61.59</v>
      </c>
      <c r="V381">
        <v>56</v>
      </c>
      <c r="W381">
        <v>355.4</v>
      </c>
      <c r="X381">
        <v>54567</v>
      </c>
      <c r="Y381">
        <f>Data[[#This Row],[Unit Price]]-Data[[#This Row],[Discount]]</f>
        <v>6.19</v>
      </c>
      <c r="Z381" t="str">
        <f>_xlfn.IFS(Data[[#This Row],[Region]]="Central","Chris",Data[[#This Row],[Region]]="East","Erin",Data[[#This Row],[Region]]="South","Sam",Data[[#This Row],[Region]]="West","William")</f>
        <v>William</v>
      </c>
    </row>
    <row r="382" spans="1:26" x14ac:dyDescent="0.3">
      <c r="A382">
        <v>2500</v>
      </c>
      <c r="B382" t="s">
        <v>933</v>
      </c>
      <c r="C382" t="s">
        <v>118</v>
      </c>
      <c r="D382">
        <v>0.09</v>
      </c>
      <c r="E382">
        <v>6.28</v>
      </c>
      <c r="F382">
        <v>5.41</v>
      </c>
      <c r="G382" t="s">
        <v>40</v>
      </c>
      <c r="H382" t="s">
        <v>29</v>
      </c>
      <c r="I382" t="s">
        <v>30</v>
      </c>
      <c r="J382" t="s">
        <v>128</v>
      </c>
      <c r="K382" t="s">
        <v>75</v>
      </c>
      <c r="L382" t="s">
        <v>932</v>
      </c>
      <c r="M382">
        <v>0.53</v>
      </c>
      <c r="N382" t="s">
        <v>34</v>
      </c>
      <c r="O382" t="s">
        <v>54</v>
      </c>
      <c r="P382" t="s">
        <v>105</v>
      </c>
      <c r="Q382" t="s">
        <v>934</v>
      </c>
      <c r="R382">
        <v>60102</v>
      </c>
      <c r="S382" s="1">
        <v>42037</v>
      </c>
      <c r="T382" s="1">
        <v>42039</v>
      </c>
      <c r="U382">
        <v>-32.026800000000001</v>
      </c>
      <c r="V382">
        <v>14</v>
      </c>
      <c r="W382">
        <v>88.85</v>
      </c>
      <c r="X382">
        <v>88320</v>
      </c>
      <c r="Y382">
        <f>Data[[#This Row],[Unit Price]]-Data[[#This Row],[Discount]]</f>
        <v>6.19</v>
      </c>
      <c r="Z382" t="str">
        <f>_xlfn.IFS(Data[[#This Row],[Region]]="Central","Chris",Data[[#This Row],[Region]]="East","Erin",Data[[#This Row],[Region]]="South","Sam",Data[[#This Row],[Region]]="West","William")</f>
        <v>Chris</v>
      </c>
    </row>
    <row r="383" spans="1:26" x14ac:dyDescent="0.3">
      <c r="A383">
        <v>84</v>
      </c>
      <c r="B383" t="s">
        <v>935</v>
      </c>
      <c r="C383" t="s">
        <v>72</v>
      </c>
      <c r="D383">
        <v>0</v>
      </c>
      <c r="E383">
        <v>8.09</v>
      </c>
      <c r="F383">
        <v>7.96</v>
      </c>
      <c r="G383" t="s">
        <v>40</v>
      </c>
      <c r="H383" t="s">
        <v>41</v>
      </c>
      <c r="I383" t="s">
        <v>30</v>
      </c>
      <c r="J383" t="s">
        <v>128</v>
      </c>
      <c r="K383" t="s">
        <v>75</v>
      </c>
      <c r="L383" t="s">
        <v>524</v>
      </c>
      <c r="M383">
        <v>0.49</v>
      </c>
      <c r="N383" t="s">
        <v>34</v>
      </c>
      <c r="O383" t="s">
        <v>113</v>
      </c>
      <c r="P383" t="s">
        <v>319</v>
      </c>
      <c r="Q383" t="s">
        <v>936</v>
      </c>
      <c r="R383">
        <v>45231</v>
      </c>
      <c r="S383" s="1">
        <v>42037</v>
      </c>
      <c r="T383" s="1">
        <v>42038</v>
      </c>
      <c r="U383">
        <v>-144.56</v>
      </c>
      <c r="V383">
        <v>11</v>
      </c>
      <c r="W383">
        <v>90.98</v>
      </c>
      <c r="X383">
        <v>87364</v>
      </c>
      <c r="Y383">
        <f>Data[[#This Row],[Unit Price]]-Data[[#This Row],[Discount]]</f>
        <v>8.09</v>
      </c>
      <c r="Z383" t="str">
        <f>_xlfn.IFS(Data[[#This Row],[Region]]="Central","Chris",Data[[#This Row],[Region]]="East","Erin",Data[[#This Row],[Region]]="South","Sam",Data[[#This Row],[Region]]="West","William")</f>
        <v>Erin</v>
      </c>
    </row>
    <row r="384" spans="1:26" x14ac:dyDescent="0.3">
      <c r="A384">
        <v>1412</v>
      </c>
      <c r="B384" t="s">
        <v>937</v>
      </c>
      <c r="C384" t="s">
        <v>72</v>
      </c>
      <c r="D384">
        <v>0.08</v>
      </c>
      <c r="E384">
        <v>3.38</v>
      </c>
      <c r="F384">
        <v>0.85</v>
      </c>
      <c r="G384" t="s">
        <v>40</v>
      </c>
      <c r="H384" t="s">
        <v>96</v>
      </c>
      <c r="I384" t="s">
        <v>50</v>
      </c>
      <c r="J384" t="s">
        <v>51</v>
      </c>
      <c r="K384" t="s">
        <v>52</v>
      </c>
      <c r="L384" t="s">
        <v>938</v>
      </c>
      <c r="M384">
        <v>0.48</v>
      </c>
      <c r="N384" t="s">
        <v>34</v>
      </c>
      <c r="O384" t="s">
        <v>61</v>
      </c>
      <c r="P384" t="s">
        <v>92</v>
      </c>
      <c r="Q384" t="s">
        <v>939</v>
      </c>
      <c r="R384">
        <v>94043</v>
      </c>
      <c r="S384" s="1">
        <v>42037</v>
      </c>
      <c r="T384" s="1">
        <v>42039</v>
      </c>
      <c r="U384">
        <v>20.453600000000002</v>
      </c>
      <c r="V384">
        <v>12</v>
      </c>
      <c r="W384">
        <v>38.81</v>
      </c>
      <c r="X384">
        <v>87087</v>
      </c>
      <c r="Y384">
        <f>Data[[#This Row],[Unit Price]]-Data[[#This Row],[Discount]]</f>
        <v>3.3</v>
      </c>
      <c r="Z384" t="str">
        <f>_xlfn.IFS(Data[[#This Row],[Region]]="Central","Chris",Data[[#This Row],[Region]]="East","Erin",Data[[#This Row],[Region]]="South","Sam",Data[[#This Row],[Region]]="West","William")</f>
        <v>William</v>
      </c>
    </row>
    <row r="385" spans="1:26" x14ac:dyDescent="0.3">
      <c r="A385">
        <v>1413</v>
      </c>
      <c r="B385" t="s">
        <v>940</v>
      </c>
      <c r="C385" t="s">
        <v>72</v>
      </c>
      <c r="D385">
        <v>0.02</v>
      </c>
      <c r="E385">
        <v>16.48</v>
      </c>
      <c r="F385">
        <v>1.99</v>
      </c>
      <c r="G385" t="s">
        <v>89</v>
      </c>
      <c r="H385" t="s">
        <v>96</v>
      </c>
      <c r="I385" t="s">
        <v>42</v>
      </c>
      <c r="J385" t="s">
        <v>43</v>
      </c>
      <c r="K385" t="s">
        <v>44</v>
      </c>
      <c r="L385" t="s">
        <v>603</v>
      </c>
      <c r="M385">
        <v>0.42</v>
      </c>
      <c r="N385" t="s">
        <v>34</v>
      </c>
      <c r="O385" t="s">
        <v>113</v>
      </c>
      <c r="P385" t="s">
        <v>405</v>
      </c>
      <c r="Q385" t="s">
        <v>790</v>
      </c>
      <c r="R385">
        <v>2113</v>
      </c>
      <c r="S385" s="1">
        <v>42037</v>
      </c>
      <c r="T385" s="1">
        <v>42039</v>
      </c>
      <c r="U385">
        <v>69.61</v>
      </c>
      <c r="V385">
        <v>27</v>
      </c>
      <c r="W385">
        <v>484.56</v>
      </c>
      <c r="X385">
        <v>45539</v>
      </c>
      <c r="Y385">
        <f>Data[[#This Row],[Unit Price]]-Data[[#This Row],[Discount]]</f>
        <v>16.46</v>
      </c>
      <c r="Z385" t="str">
        <f>_xlfn.IFS(Data[[#This Row],[Region]]="Central","Chris",Data[[#This Row],[Region]]="East","Erin",Data[[#This Row],[Region]]="South","Sam",Data[[#This Row],[Region]]="West","William")</f>
        <v>Erin</v>
      </c>
    </row>
    <row r="386" spans="1:26" x14ac:dyDescent="0.3">
      <c r="A386">
        <v>3196</v>
      </c>
      <c r="B386" t="s">
        <v>941</v>
      </c>
      <c r="C386" t="s">
        <v>72</v>
      </c>
      <c r="D386">
        <v>0.03</v>
      </c>
      <c r="E386">
        <v>200.97</v>
      </c>
      <c r="F386">
        <v>15.59</v>
      </c>
      <c r="G386" t="s">
        <v>28</v>
      </c>
      <c r="H386" t="s">
        <v>73</v>
      </c>
      <c r="I386" t="s">
        <v>42</v>
      </c>
      <c r="J386" t="s">
        <v>58</v>
      </c>
      <c r="K386" t="s">
        <v>59</v>
      </c>
      <c r="L386" t="s">
        <v>942</v>
      </c>
      <c r="M386">
        <v>0.36</v>
      </c>
      <c r="N386" t="s">
        <v>34</v>
      </c>
      <c r="O386" t="s">
        <v>61</v>
      </c>
      <c r="P386" t="s">
        <v>92</v>
      </c>
      <c r="Q386" t="s">
        <v>943</v>
      </c>
      <c r="R386">
        <v>94109</v>
      </c>
      <c r="S386" s="1">
        <v>42037</v>
      </c>
      <c r="T386" s="1">
        <v>42038</v>
      </c>
      <c r="U386">
        <v>1951.3</v>
      </c>
      <c r="V386">
        <v>43</v>
      </c>
      <c r="W386">
        <v>8717.75</v>
      </c>
      <c r="X386">
        <v>24294</v>
      </c>
      <c r="Y386">
        <f>Data[[#This Row],[Unit Price]]-Data[[#This Row],[Discount]]</f>
        <v>200.94</v>
      </c>
      <c r="Z386" t="str">
        <f>_xlfn.IFS(Data[[#This Row],[Region]]="Central","Chris",Data[[#This Row],[Region]]="East","Erin",Data[[#This Row],[Region]]="South","Sam",Data[[#This Row],[Region]]="West","William")</f>
        <v>William</v>
      </c>
    </row>
    <row r="387" spans="1:26" x14ac:dyDescent="0.3">
      <c r="A387">
        <v>3197</v>
      </c>
      <c r="B387" t="s">
        <v>944</v>
      </c>
      <c r="C387" t="s">
        <v>72</v>
      </c>
      <c r="D387">
        <v>0.03</v>
      </c>
      <c r="E387">
        <v>200.97</v>
      </c>
      <c r="F387">
        <v>15.59</v>
      </c>
      <c r="G387" t="s">
        <v>28</v>
      </c>
      <c r="H387" t="s">
        <v>73</v>
      </c>
      <c r="I387" t="s">
        <v>42</v>
      </c>
      <c r="J387" t="s">
        <v>58</v>
      </c>
      <c r="K387" t="s">
        <v>59</v>
      </c>
      <c r="L387" t="s">
        <v>942</v>
      </c>
      <c r="M387">
        <v>0.36</v>
      </c>
      <c r="N387" t="s">
        <v>34</v>
      </c>
      <c r="O387" t="s">
        <v>54</v>
      </c>
      <c r="P387" t="s">
        <v>105</v>
      </c>
      <c r="Q387" t="s">
        <v>945</v>
      </c>
      <c r="R387">
        <v>60062</v>
      </c>
      <c r="S387" s="1">
        <v>42037</v>
      </c>
      <c r="T387" s="1">
        <v>42038</v>
      </c>
      <c r="U387">
        <v>1538.7828</v>
      </c>
      <c r="V387">
        <v>11</v>
      </c>
      <c r="W387">
        <v>2230.12</v>
      </c>
      <c r="X387">
        <v>90850</v>
      </c>
      <c r="Y387">
        <f>Data[[#This Row],[Unit Price]]-Data[[#This Row],[Discount]]</f>
        <v>200.94</v>
      </c>
      <c r="Z387" t="str">
        <f>_xlfn.IFS(Data[[#This Row],[Region]]="Central","Chris",Data[[#This Row],[Region]]="East","Erin",Data[[#This Row],[Region]]="South","Sam",Data[[#This Row],[Region]]="West","William")</f>
        <v>Chris</v>
      </c>
    </row>
    <row r="388" spans="1:26" x14ac:dyDescent="0.3">
      <c r="A388">
        <v>2486</v>
      </c>
      <c r="B388" t="s">
        <v>946</v>
      </c>
      <c r="C388" t="s">
        <v>49</v>
      </c>
      <c r="D388">
        <v>0</v>
      </c>
      <c r="E388">
        <v>180.98</v>
      </c>
      <c r="F388">
        <v>30</v>
      </c>
      <c r="G388" t="s">
        <v>28</v>
      </c>
      <c r="H388" t="s">
        <v>29</v>
      </c>
      <c r="I388" t="s">
        <v>30</v>
      </c>
      <c r="J388" t="s">
        <v>111</v>
      </c>
      <c r="K388" t="s">
        <v>59</v>
      </c>
      <c r="L388" t="s">
        <v>947</v>
      </c>
      <c r="M388">
        <v>0.69</v>
      </c>
      <c r="N388" t="s">
        <v>34</v>
      </c>
      <c r="O388" t="s">
        <v>35</v>
      </c>
      <c r="P388" t="s">
        <v>77</v>
      </c>
      <c r="Q388" t="s">
        <v>948</v>
      </c>
      <c r="R388">
        <v>30458</v>
      </c>
      <c r="S388" s="1">
        <v>42038</v>
      </c>
      <c r="T388" s="1">
        <v>42040</v>
      </c>
      <c r="U388">
        <v>9.2040000000000006</v>
      </c>
      <c r="V388">
        <v>11</v>
      </c>
      <c r="W388">
        <v>2084.16</v>
      </c>
      <c r="X388">
        <v>91416</v>
      </c>
      <c r="Y388">
        <f>Data[[#This Row],[Unit Price]]-Data[[#This Row],[Discount]]</f>
        <v>180.98</v>
      </c>
      <c r="Z388" t="str">
        <f>_xlfn.IFS(Data[[#This Row],[Region]]="Central","Chris",Data[[#This Row],[Region]]="East","Erin",Data[[#This Row],[Region]]="South","Sam",Data[[#This Row],[Region]]="West","William")</f>
        <v>Sam</v>
      </c>
    </row>
    <row r="389" spans="1:26" x14ac:dyDescent="0.3">
      <c r="A389">
        <v>3053</v>
      </c>
      <c r="B389" t="s">
        <v>949</v>
      </c>
      <c r="C389" t="s">
        <v>118</v>
      </c>
      <c r="D389">
        <v>0.06</v>
      </c>
      <c r="E389">
        <v>125.99</v>
      </c>
      <c r="F389">
        <v>2.5</v>
      </c>
      <c r="G389" t="s">
        <v>40</v>
      </c>
      <c r="H389" t="s">
        <v>96</v>
      </c>
      <c r="I389" t="s">
        <v>42</v>
      </c>
      <c r="J389" t="s">
        <v>137</v>
      </c>
      <c r="K389" t="s">
        <v>75</v>
      </c>
      <c r="L389" t="s">
        <v>950</v>
      </c>
      <c r="M389">
        <v>0.6</v>
      </c>
      <c r="N389" t="s">
        <v>34</v>
      </c>
      <c r="O389" t="s">
        <v>35</v>
      </c>
      <c r="P389" t="s">
        <v>390</v>
      </c>
      <c r="Q389" t="s">
        <v>951</v>
      </c>
      <c r="R389">
        <v>42071</v>
      </c>
      <c r="S389" s="1">
        <v>42038</v>
      </c>
      <c r="T389" s="1">
        <v>42040</v>
      </c>
      <c r="U389">
        <v>402.06599999999997</v>
      </c>
      <c r="V389">
        <v>11</v>
      </c>
      <c r="W389">
        <v>1173.76</v>
      </c>
      <c r="X389">
        <v>86662</v>
      </c>
      <c r="Y389">
        <f>Data[[#This Row],[Unit Price]]-Data[[#This Row],[Discount]]</f>
        <v>125.92999999999999</v>
      </c>
      <c r="Z389" t="str">
        <f>_xlfn.IFS(Data[[#This Row],[Region]]="Central","Chris",Data[[#This Row],[Region]]="East","Erin",Data[[#This Row],[Region]]="South","Sam",Data[[#This Row],[Region]]="West","William")</f>
        <v>Sam</v>
      </c>
    </row>
    <row r="390" spans="1:26" x14ac:dyDescent="0.3">
      <c r="A390">
        <v>603</v>
      </c>
      <c r="B390" t="s">
        <v>952</v>
      </c>
      <c r="C390" t="s">
        <v>72</v>
      </c>
      <c r="D390">
        <v>0.02</v>
      </c>
      <c r="E390">
        <v>35.99</v>
      </c>
      <c r="F390">
        <v>5</v>
      </c>
      <c r="G390" t="s">
        <v>40</v>
      </c>
      <c r="H390" t="s">
        <v>73</v>
      </c>
      <c r="I390" t="s">
        <v>42</v>
      </c>
      <c r="J390" t="s">
        <v>137</v>
      </c>
      <c r="K390" t="s">
        <v>75</v>
      </c>
      <c r="L390" t="s">
        <v>953</v>
      </c>
      <c r="M390">
        <v>0.85</v>
      </c>
      <c r="N390" t="s">
        <v>34</v>
      </c>
      <c r="O390" t="s">
        <v>61</v>
      </c>
      <c r="P390" t="s">
        <v>62</v>
      </c>
      <c r="Q390" t="s">
        <v>954</v>
      </c>
      <c r="R390">
        <v>81001</v>
      </c>
      <c r="S390" s="1">
        <v>42038</v>
      </c>
      <c r="T390" s="1">
        <v>42040</v>
      </c>
      <c r="U390">
        <v>-120.934</v>
      </c>
      <c r="V390">
        <v>7</v>
      </c>
      <c r="W390">
        <v>227.79</v>
      </c>
      <c r="X390">
        <v>87020</v>
      </c>
      <c r="Y390">
        <f>Data[[#This Row],[Unit Price]]-Data[[#This Row],[Discount]]</f>
        <v>35.97</v>
      </c>
      <c r="Z390" t="str">
        <f>_xlfn.IFS(Data[[#This Row],[Region]]="Central","Chris",Data[[#This Row],[Region]]="East","Erin",Data[[#This Row],[Region]]="South","Sam",Data[[#This Row],[Region]]="West","William")</f>
        <v>William</v>
      </c>
    </row>
    <row r="391" spans="1:26" x14ac:dyDescent="0.3">
      <c r="A391">
        <v>3151</v>
      </c>
      <c r="B391" t="s">
        <v>955</v>
      </c>
      <c r="C391" t="s">
        <v>27</v>
      </c>
      <c r="D391">
        <v>0.01</v>
      </c>
      <c r="E391">
        <v>3502.14</v>
      </c>
      <c r="F391">
        <v>8.73</v>
      </c>
      <c r="G391" t="s">
        <v>28</v>
      </c>
      <c r="H391" t="s">
        <v>96</v>
      </c>
      <c r="I391" t="s">
        <v>42</v>
      </c>
      <c r="J391" t="s">
        <v>58</v>
      </c>
      <c r="K391" t="s">
        <v>32</v>
      </c>
      <c r="L391" t="s">
        <v>843</v>
      </c>
      <c r="M391">
        <v>0.56999999999999995</v>
      </c>
      <c r="N391" t="s">
        <v>34</v>
      </c>
      <c r="O391" t="s">
        <v>61</v>
      </c>
      <c r="P391" t="s">
        <v>92</v>
      </c>
      <c r="Q391" t="s">
        <v>956</v>
      </c>
      <c r="R391">
        <v>92277</v>
      </c>
      <c r="S391" s="1">
        <v>42039</v>
      </c>
      <c r="T391" s="1">
        <v>42040</v>
      </c>
      <c r="U391">
        <v>-4075.9339920000002</v>
      </c>
      <c r="V391">
        <v>1</v>
      </c>
      <c r="W391">
        <v>3501.79</v>
      </c>
      <c r="X391">
        <v>88544</v>
      </c>
      <c r="Y391">
        <f>Data[[#This Row],[Unit Price]]-Data[[#This Row],[Discount]]</f>
        <v>3502.1299999999997</v>
      </c>
      <c r="Z391" t="str">
        <f>_xlfn.IFS(Data[[#This Row],[Region]]="Central","Chris",Data[[#This Row],[Region]]="East","Erin",Data[[#This Row],[Region]]="South","Sam",Data[[#This Row],[Region]]="West","William")</f>
        <v>William</v>
      </c>
    </row>
    <row r="392" spans="1:26" x14ac:dyDescent="0.3">
      <c r="A392">
        <v>3151</v>
      </c>
      <c r="B392" t="s">
        <v>955</v>
      </c>
      <c r="C392" t="s">
        <v>27</v>
      </c>
      <c r="D392">
        <v>0.06</v>
      </c>
      <c r="E392">
        <v>15.73</v>
      </c>
      <c r="F392">
        <v>7.42</v>
      </c>
      <c r="G392" t="s">
        <v>40</v>
      </c>
      <c r="H392" t="s">
        <v>96</v>
      </c>
      <c r="I392" t="s">
        <v>50</v>
      </c>
      <c r="J392" t="s">
        <v>570</v>
      </c>
      <c r="K392" t="s">
        <v>44</v>
      </c>
      <c r="L392" t="s">
        <v>957</v>
      </c>
      <c r="M392">
        <v>0.56000000000000005</v>
      </c>
      <c r="N392" t="s">
        <v>34</v>
      </c>
      <c r="O392" t="s">
        <v>61</v>
      </c>
      <c r="P392" t="s">
        <v>92</v>
      </c>
      <c r="Q392" t="s">
        <v>956</v>
      </c>
      <c r="R392">
        <v>92277</v>
      </c>
      <c r="S392" s="1">
        <v>42039</v>
      </c>
      <c r="T392" s="1">
        <v>42040</v>
      </c>
      <c r="U392">
        <v>-18.558800000000002</v>
      </c>
      <c r="V392">
        <v>4</v>
      </c>
      <c r="W392">
        <v>63.04</v>
      </c>
      <c r="X392">
        <v>88544</v>
      </c>
      <c r="Y392">
        <f>Data[[#This Row],[Unit Price]]-Data[[#This Row],[Discount]]</f>
        <v>15.67</v>
      </c>
      <c r="Z392" t="str">
        <f>_xlfn.IFS(Data[[#This Row],[Region]]="Central","Chris",Data[[#This Row],[Region]]="East","Erin",Data[[#This Row],[Region]]="South","Sam",Data[[#This Row],[Region]]="West","William")</f>
        <v>William</v>
      </c>
    </row>
    <row r="393" spans="1:26" x14ac:dyDescent="0.3">
      <c r="A393">
        <v>3351</v>
      </c>
      <c r="B393" t="s">
        <v>958</v>
      </c>
      <c r="C393" t="s">
        <v>27</v>
      </c>
      <c r="D393">
        <v>0.1</v>
      </c>
      <c r="E393">
        <v>10.89</v>
      </c>
      <c r="F393">
        <v>4.5</v>
      </c>
      <c r="G393" t="s">
        <v>40</v>
      </c>
      <c r="H393" t="s">
        <v>29</v>
      </c>
      <c r="I393" t="s">
        <v>50</v>
      </c>
      <c r="J393" t="s">
        <v>97</v>
      </c>
      <c r="K393" t="s">
        <v>75</v>
      </c>
      <c r="L393" t="s">
        <v>775</v>
      </c>
      <c r="M393">
        <v>0.59</v>
      </c>
      <c r="N393" t="s">
        <v>34</v>
      </c>
      <c r="O393" t="s">
        <v>61</v>
      </c>
      <c r="P393" t="s">
        <v>68</v>
      </c>
      <c r="Q393" t="s">
        <v>959</v>
      </c>
      <c r="R393">
        <v>99301</v>
      </c>
      <c r="S393" s="1">
        <v>42039</v>
      </c>
      <c r="T393" s="1">
        <v>42041</v>
      </c>
      <c r="U393">
        <v>-19.2972</v>
      </c>
      <c r="V393">
        <v>17</v>
      </c>
      <c r="W393">
        <v>178.68</v>
      </c>
      <c r="X393">
        <v>91297</v>
      </c>
      <c r="Y393">
        <f>Data[[#This Row],[Unit Price]]-Data[[#This Row],[Discount]]</f>
        <v>10.790000000000001</v>
      </c>
      <c r="Z393" t="str">
        <f>_xlfn.IFS(Data[[#This Row],[Region]]="Central","Chris",Data[[#This Row],[Region]]="East","Erin",Data[[#This Row],[Region]]="South","Sam",Data[[#This Row],[Region]]="West","William")</f>
        <v>William</v>
      </c>
    </row>
    <row r="394" spans="1:26" x14ac:dyDescent="0.3">
      <c r="A394">
        <v>960</v>
      </c>
      <c r="B394" t="s">
        <v>960</v>
      </c>
      <c r="C394" t="s">
        <v>49</v>
      </c>
      <c r="D394">
        <v>0.03</v>
      </c>
      <c r="E394">
        <v>2.94</v>
      </c>
      <c r="F394">
        <v>0.96</v>
      </c>
      <c r="G394" t="s">
        <v>40</v>
      </c>
      <c r="H394" t="s">
        <v>73</v>
      </c>
      <c r="I394" t="s">
        <v>50</v>
      </c>
      <c r="J394" t="s">
        <v>51</v>
      </c>
      <c r="K394" t="s">
        <v>52</v>
      </c>
      <c r="L394" t="s">
        <v>831</v>
      </c>
      <c r="M394">
        <v>0.57999999999999996</v>
      </c>
      <c r="N394" t="s">
        <v>34</v>
      </c>
      <c r="O394" t="s">
        <v>61</v>
      </c>
      <c r="P394" t="s">
        <v>92</v>
      </c>
      <c r="Q394" t="s">
        <v>961</v>
      </c>
      <c r="R394">
        <v>90278</v>
      </c>
      <c r="S394" s="1">
        <v>42039</v>
      </c>
      <c r="T394" s="1">
        <v>42043</v>
      </c>
      <c r="U394">
        <v>-4.2</v>
      </c>
      <c r="V394">
        <v>1</v>
      </c>
      <c r="W394">
        <v>3.51</v>
      </c>
      <c r="X394">
        <v>89401</v>
      </c>
      <c r="Y394">
        <f>Data[[#This Row],[Unit Price]]-Data[[#This Row],[Discount]]</f>
        <v>2.91</v>
      </c>
      <c r="Z394" t="str">
        <f>_xlfn.IFS(Data[[#This Row],[Region]]="Central","Chris",Data[[#This Row],[Region]]="East","Erin",Data[[#This Row],[Region]]="South","Sam",Data[[#This Row],[Region]]="West","William")</f>
        <v>William</v>
      </c>
    </row>
    <row r="395" spans="1:26" x14ac:dyDescent="0.3">
      <c r="A395">
        <v>962</v>
      </c>
      <c r="B395" t="s">
        <v>962</v>
      </c>
      <c r="C395" t="s">
        <v>49</v>
      </c>
      <c r="D395">
        <v>0.03</v>
      </c>
      <c r="E395">
        <v>2.94</v>
      </c>
      <c r="F395">
        <v>0.96</v>
      </c>
      <c r="G395" t="s">
        <v>40</v>
      </c>
      <c r="H395" t="s">
        <v>73</v>
      </c>
      <c r="I395" t="s">
        <v>50</v>
      </c>
      <c r="J395" t="s">
        <v>51</v>
      </c>
      <c r="K395" t="s">
        <v>52</v>
      </c>
      <c r="L395" t="s">
        <v>831</v>
      </c>
      <c r="M395">
        <v>0.57999999999999996</v>
      </c>
      <c r="N395" t="s">
        <v>34</v>
      </c>
      <c r="O395" t="s">
        <v>54</v>
      </c>
      <c r="P395" t="s">
        <v>105</v>
      </c>
      <c r="Q395" t="s">
        <v>535</v>
      </c>
      <c r="R395">
        <v>60610</v>
      </c>
      <c r="S395" s="1">
        <v>42039</v>
      </c>
      <c r="T395" s="1">
        <v>42043</v>
      </c>
      <c r="U395">
        <v>-4.2</v>
      </c>
      <c r="V395">
        <v>2</v>
      </c>
      <c r="W395">
        <v>7.01</v>
      </c>
      <c r="X395">
        <v>17636</v>
      </c>
      <c r="Y395">
        <f>Data[[#This Row],[Unit Price]]-Data[[#This Row],[Discount]]</f>
        <v>2.91</v>
      </c>
      <c r="Z395" t="str">
        <f>_xlfn.IFS(Data[[#This Row],[Region]]="Central","Chris",Data[[#This Row],[Region]]="East","Erin",Data[[#This Row],[Region]]="South","Sam",Data[[#This Row],[Region]]="West","William")</f>
        <v>Chris</v>
      </c>
    </row>
    <row r="396" spans="1:26" x14ac:dyDescent="0.3">
      <c r="A396">
        <v>1213</v>
      </c>
      <c r="B396" t="s">
        <v>521</v>
      </c>
      <c r="C396" t="s">
        <v>49</v>
      </c>
      <c r="D396">
        <v>7.0000000000000007E-2</v>
      </c>
      <c r="E396">
        <v>29.89</v>
      </c>
      <c r="F396">
        <v>1.99</v>
      </c>
      <c r="G396" t="s">
        <v>89</v>
      </c>
      <c r="H396" t="s">
        <v>96</v>
      </c>
      <c r="I396" t="s">
        <v>42</v>
      </c>
      <c r="J396" t="s">
        <v>43</v>
      </c>
      <c r="K396" t="s">
        <v>44</v>
      </c>
      <c r="L396" t="s">
        <v>445</v>
      </c>
      <c r="M396">
        <v>0.5</v>
      </c>
      <c r="N396" t="s">
        <v>34</v>
      </c>
      <c r="O396" t="s">
        <v>54</v>
      </c>
      <c r="P396" t="s">
        <v>55</v>
      </c>
      <c r="Q396" t="s">
        <v>522</v>
      </c>
      <c r="R396">
        <v>46530</v>
      </c>
      <c r="S396" s="1">
        <v>42039</v>
      </c>
      <c r="T396" s="1">
        <v>42044</v>
      </c>
      <c r="U396">
        <v>258.6189</v>
      </c>
      <c r="V396">
        <v>13</v>
      </c>
      <c r="W396">
        <v>374.81</v>
      </c>
      <c r="X396">
        <v>88599</v>
      </c>
      <c r="Y396">
        <f>Data[[#This Row],[Unit Price]]-Data[[#This Row],[Discount]]</f>
        <v>29.82</v>
      </c>
      <c r="Z396" t="str">
        <f>_xlfn.IFS(Data[[#This Row],[Region]]="Central","Chris",Data[[#This Row],[Region]]="East","Erin",Data[[#This Row],[Region]]="South","Sam",Data[[#This Row],[Region]]="West","William")</f>
        <v>Chris</v>
      </c>
    </row>
    <row r="397" spans="1:26" x14ac:dyDescent="0.3">
      <c r="A397">
        <v>1213</v>
      </c>
      <c r="B397" t="s">
        <v>521</v>
      </c>
      <c r="C397" t="s">
        <v>49</v>
      </c>
      <c r="D397">
        <v>0.03</v>
      </c>
      <c r="E397">
        <v>8.34</v>
      </c>
      <c r="F397">
        <v>4.82</v>
      </c>
      <c r="G397" t="s">
        <v>40</v>
      </c>
      <c r="H397" t="s">
        <v>96</v>
      </c>
      <c r="I397" t="s">
        <v>50</v>
      </c>
      <c r="J397" t="s">
        <v>90</v>
      </c>
      <c r="K397" t="s">
        <v>75</v>
      </c>
      <c r="L397" t="s">
        <v>963</v>
      </c>
      <c r="M397">
        <v>0.4</v>
      </c>
      <c r="N397" t="s">
        <v>34</v>
      </c>
      <c r="O397" t="s">
        <v>54</v>
      </c>
      <c r="P397" t="s">
        <v>55</v>
      </c>
      <c r="Q397" t="s">
        <v>522</v>
      </c>
      <c r="R397">
        <v>46530</v>
      </c>
      <c r="S397" s="1">
        <v>42039</v>
      </c>
      <c r="T397" s="1">
        <v>42043</v>
      </c>
      <c r="U397">
        <v>-6.71</v>
      </c>
      <c r="V397">
        <v>5</v>
      </c>
      <c r="W397">
        <v>43.27</v>
      </c>
      <c r="X397">
        <v>88599</v>
      </c>
      <c r="Y397">
        <f>Data[[#This Row],[Unit Price]]-Data[[#This Row],[Discount]]</f>
        <v>8.31</v>
      </c>
      <c r="Z397" t="str">
        <f>_xlfn.IFS(Data[[#This Row],[Region]]="Central","Chris",Data[[#This Row],[Region]]="East","Erin",Data[[#This Row],[Region]]="South","Sam",Data[[#This Row],[Region]]="West","William")</f>
        <v>Chris</v>
      </c>
    </row>
    <row r="398" spans="1:26" x14ac:dyDescent="0.3">
      <c r="A398">
        <v>2203</v>
      </c>
      <c r="B398" t="s">
        <v>184</v>
      </c>
      <c r="C398" t="s">
        <v>49</v>
      </c>
      <c r="D398">
        <v>0.08</v>
      </c>
      <c r="E398">
        <v>145.44999999999999</v>
      </c>
      <c r="F398">
        <v>17.850000000000001</v>
      </c>
      <c r="G398" t="s">
        <v>28</v>
      </c>
      <c r="H398" t="s">
        <v>73</v>
      </c>
      <c r="I398" t="s">
        <v>42</v>
      </c>
      <c r="J398" t="s">
        <v>58</v>
      </c>
      <c r="K398" t="s">
        <v>59</v>
      </c>
      <c r="L398" t="s">
        <v>212</v>
      </c>
      <c r="M398">
        <v>0.56000000000000005</v>
      </c>
      <c r="N398" t="s">
        <v>34</v>
      </c>
      <c r="O398" t="s">
        <v>54</v>
      </c>
      <c r="P398" t="s">
        <v>86</v>
      </c>
      <c r="Q398" t="s">
        <v>186</v>
      </c>
      <c r="R398">
        <v>55445</v>
      </c>
      <c r="S398" s="1">
        <v>42039</v>
      </c>
      <c r="T398" s="1">
        <v>42039</v>
      </c>
      <c r="U398">
        <v>751.58</v>
      </c>
      <c r="V398">
        <v>8</v>
      </c>
      <c r="W398">
        <v>1117.6600000000001</v>
      </c>
      <c r="X398">
        <v>86051</v>
      </c>
      <c r="Y398">
        <f>Data[[#This Row],[Unit Price]]-Data[[#This Row],[Discount]]</f>
        <v>145.36999999999998</v>
      </c>
      <c r="Z398" t="str">
        <f>_xlfn.IFS(Data[[#This Row],[Region]]="Central","Chris",Data[[#This Row],[Region]]="East","Erin",Data[[#This Row],[Region]]="South","Sam",Data[[#This Row],[Region]]="West","William")</f>
        <v>Chris</v>
      </c>
    </row>
    <row r="399" spans="1:26" x14ac:dyDescent="0.3">
      <c r="A399">
        <v>2204</v>
      </c>
      <c r="B399" t="s">
        <v>964</v>
      </c>
      <c r="C399" t="s">
        <v>49</v>
      </c>
      <c r="D399">
        <v>7.0000000000000007E-2</v>
      </c>
      <c r="E399">
        <v>33.94</v>
      </c>
      <c r="F399">
        <v>19.190000000000001</v>
      </c>
      <c r="G399" t="s">
        <v>28</v>
      </c>
      <c r="H399" t="s">
        <v>73</v>
      </c>
      <c r="I399" t="s">
        <v>30</v>
      </c>
      <c r="J399" t="s">
        <v>111</v>
      </c>
      <c r="K399" t="s">
        <v>59</v>
      </c>
      <c r="L399" t="s">
        <v>204</v>
      </c>
      <c r="M399">
        <v>0.57999999999999996</v>
      </c>
      <c r="N399" t="s">
        <v>34</v>
      </c>
      <c r="O399" t="s">
        <v>54</v>
      </c>
      <c r="P399" t="s">
        <v>86</v>
      </c>
      <c r="Q399" t="s">
        <v>965</v>
      </c>
      <c r="R399">
        <v>55337</v>
      </c>
      <c r="S399" s="1">
        <v>42039</v>
      </c>
      <c r="T399" s="1">
        <v>42043</v>
      </c>
      <c r="U399">
        <v>-157.56</v>
      </c>
      <c r="V399">
        <v>5</v>
      </c>
      <c r="W399">
        <v>169.46</v>
      </c>
      <c r="X399">
        <v>86051</v>
      </c>
      <c r="Y399">
        <f>Data[[#This Row],[Unit Price]]-Data[[#This Row],[Discount]]</f>
        <v>33.869999999999997</v>
      </c>
      <c r="Z399" t="str">
        <f>_xlfn.IFS(Data[[#This Row],[Region]]="Central","Chris",Data[[#This Row],[Region]]="East","Erin",Data[[#This Row],[Region]]="South","Sam",Data[[#This Row],[Region]]="West","William")</f>
        <v>Chris</v>
      </c>
    </row>
    <row r="400" spans="1:26" x14ac:dyDescent="0.3">
      <c r="A400">
        <v>689</v>
      </c>
      <c r="B400" t="s">
        <v>966</v>
      </c>
      <c r="C400" t="s">
        <v>118</v>
      </c>
      <c r="D400">
        <v>7.0000000000000007E-2</v>
      </c>
      <c r="E400">
        <v>1.7</v>
      </c>
      <c r="F400">
        <v>1.99</v>
      </c>
      <c r="G400" t="s">
        <v>40</v>
      </c>
      <c r="H400" t="s">
        <v>29</v>
      </c>
      <c r="I400" t="s">
        <v>42</v>
      </c>
      <c r="J400" t="s">
        <v>43</v>
      </c>
      <c r="K400" t="s">
        <v>44</v>
      </c>
      <c r="L400" t="s">
        <v>286</v>
      </c>
      <c r="M400">
        <v>0.51</v>
      </c>
      <c r="N400" t="s">
        <v>34</v>
      </c>
      <c r="O400" t="s">
        <v>54</v>
      </c>
      <c r="P400" t="s">
        <v>82</v>
      </c>
      <c r="Q400" t="s">
        <v>967</v>
      </c>
      <c r="R400">
        <v>63376</v>
      </c>
      <c r="S400" s="1">
        <v>42039</v>
      </c>
      <c r="T400" s="1">
        <v>42040</v>
      </c>
      <c r="U400">
        <v>-51.42</v>
      </c>
      <c r="V400">
        <v>10</v>
      </c>
      <c r="W400">
        <v>17.420000000000002</v>
      </c>
      <c r="X400">
        <v>88502</v>
      </c>
      <c r="Y400">
        <f>Data[[#This Row],[Unit Price]]-Data[[#This Row],[Discount]]</f>
        <v>1.63</v>
      </c>
      <c r="Z400" t="str">
        <f>_xlfn.IFS(Data[[#This Row],[Region]]="Central","Chris",Data[[#This Row],[Region]]="East","Erin",Data[[#This Row],[Region]]="South","Sam",Data[[#This Row],[Region]]="West","William")</f>
        <v>Chris</v>
      </c>
    </row>
    <row r="401" spans="1:26" x14ac:dyDescent="0.3">
      <c r="A401">
        <v>1363</v>
      </c>
      <c r="B401" t="s">
        <v>968</v>
      </c>
      <c r="C401" t="s">
        <v>118</v>
      </c>
      <c r="D401">
        <v>0.05</v>
      </c>
      <c r="E401">
        <v>12.97</v>
      </c>
      <c r="F401">
        <v>1.49</v>
      </c>
      <c r="G401" t="s">
        <v>40</v>
      </c>
      <c r="H401" t="s">
        <v>41</v>
      </c>
      <c r="I401" t="s">
        <v>50</v>
      </c>
      <c r="J401" t="s">
        <v>74</v>
      </c>
      <c r="K401" t="s">
        <v>75</v>
      </c>
      <c r="L401" t="s">
        <v>928</v>
      </c>
      <c r="M401">
        <v>0.35</v>
      </c>
      <c r="N401" t="s">
        <v>34</v>
      </c>
      <c r="O401" t="s">
        <v>35</v>
      </c>
      <c r="P401" t="s">
        <v>125</v>
      </c>
      <c r="Q401" t="s">
        <v>969</v>
      </c>
      <c r="R401">
        <v>32707</v>
      </c>
      <c r="S401" s="1">
        <v>42039</v>
      </c>
      <c r="T401" s="1">
        <v>42041</v>
      </c>
      <c r="U401">
        <v>5.4660000000000002</v>
      </c>
      <c r="V401">
        <v>2</v>
      </c>
      <c r="W401">
        <v>26.37</v>
      </c>
      <c r="X401">
        <v>89993</v>
      </c>
      <c r="Y401">
        <f>Data[[#This Row],[Unit Price]]-Data[[#This Row],[Discount]]</f>
        <v>12.92</v>
      </c>
      <c r="Z401" t="str">
        <f>_xlfn.IFS(Data[[#This Row],[Region]]="Central","Chris",Data[[#This Row],[Region]]="East","Erin",Data[[#This Row],[Region]]="South","Sam",Data[[#This Row],[Region]]="West","William")</f>
        <v>Sam</v>
      </c>
    </row>
    <row r="402" spans="1:26" x14ac:dyDescent="0.3">
      <c r="A402">
        <v>1363</v>
      </c>
      <c r="B402" t="s">
        <v>968</v>
      </c>
      <c r="C402" t="s">
        <v>118</v>
      </c>
      <c r="D402">
        <v>0.06</v>
      </c>
      <c r="E402">
        <v>5.81</v>
      </c>
      <c r="F402">
        <v>3.37</v>
      </c>
      <c r="G402" t="s">
        <v>40</v>
      </c>
      <c r="H402" t="s">
        <v>41</v>
      </c>
      <c r="I402" t="s">
        <v>50</v>
      </c>
      <c r="J402" t="s">
        <v>178</v>
      </c>
      <c r="K402" t="s">
        <v>52</v>
      </c>
      <c r="L402" t="s">
        <v>970</v>
      </c>
      <c r="M402">
        <v>0.54</v>
      </c>
      <c r="N402" t="s">
        <v>34</v>
      </c>
      <c r="O402" t="s">
        <v>35</v>
      </c>
      <c r="P402" t="s">
        <v>125</v>
      </c>
      <c r="Q402" t="s">
        <v>969</v>
      </c>
      <c r="R402">
        <v>32707</v>
      </c>
      <c r="S402" s="1">
        <v>42039</v>
      </c>
      <c r="T402" s="1">
        <v>42041</v>
      </c>
      <c r="U402">
        <v>-149.1182</v>
      </c>
      <c r="V402">
        <v>9</v>
      </c>
      <c r="W402">
        <v>53.44</v>
      </c>
      <c r="X402">
        <v>89993</v>
      </c>
      <c r="Y402">
        <f>Data[[#This Row],[Unit Price]]-Data[[#This Row],[Discount]]</f>
        <v>5.75</v>
      </c>
      <c r="Z402" t="str">
        <f>_xlfn.IFS(Data[[#This Row],[Region]]="Central","Chris",Data[[#This Row],[Region]]="East","Erin",Data[[#This Row],[Region]]="South","Sam",Data[[#This Row],[Region]]="West","William")</f>
        <v>Sam</v>
      </c>
    </row>
    <row r="403" spans="1:26" x14ac:dyDescent="0.3">
      <c r="A403">
        <v>1499</v>
      </c>
      <c r="B403" t="s">
        <v>971</v>
      </c>
      <c r="C403" t="s">
        <v>118</v>
      </c>
      <c r="D403">
        <v>0.05</v>
      </c>
      <c r="E403">
        <v>2.16</v>
      </c>
      <c r="F403">
        <v>6.05</v>
      </c>
      <c r="G403" t="s">
        <v>40</v>
      </c>
      <c r="H403" t="s">
        <v>73</v>
      </c>
      <c r="I403" t="s">
        <v>50</v>
      </c>
      <c r="J403" t="s">
        <v>74</v>
      </c>
      <c r="K403" t="s">
        <v>75</v>
      </c>
      <c r="L403" t="s">
        <v>898</v>
      </c>
      <c r="M403">
        <v>0.37</v>
      </c>
      <c r="N403" t="s">
        <v>34</v>
      </c>
      <c r="O403" t="s">
        <v>35</v>
      </c>
      <c r="P403" t="s">
        <v>125</v>
      </c>
      <c r="Q403" t="s">
        <v>972</v>
      </c>
      <c r="R403">
        <v>33134</v>
      </c>
      <c r="S403" s="1">
        <v>42039</v>
      </c>
      <c r="T403" s="1">
        <v>42040</v>
      </c>
      <c r="U403">
        <v>-298.88600000000002</v>
      </c>
      <c r="V403">
        <v>8</v>
      </c>
      <c r="W403">
        <v>18.59</v>
      </c>
      <c r="X403">
        <v>90731</v>
      </c>
      <c r="Y403">
        <f>Data[[#This Row],[Unit Price]]-Data[[#This Row],[Discount]]</f>
        <v>2.1100000000000003</v>
      </c>
      <c r="Z403" t="str">
        <f>_xlfn.IFS(Data[[#This Row],[Region]]="Central","Chris",Data[[#This Row],[Region]]="East","Erin",Data[[#This Row],[Region]]="South","Sam",Data[[#This Row],[Region]]="West","William")</f>
        <v>Sam</v>
      </c>
    </row>
    <row r="404" spans="1:26" x14ac:dyDescent="0.3">
      <c r="A404">
        <v>1499</v>
      </c>
      <c r="B404" t="s">
        <v>971</v>
      </c>
      <c r="C404" t="s">
        <v>118</v>
      </c>
      <c r="D404">
        <v>0.03</v>
      </c>
      <c r="E404">
        <v>6.48</v>
      </c>
      <c r="F404">
        <v>6.6</v>
      </c>
      <c r="G404" t="s">
        <v>40</v>
      </c>
      <c r="H404" t="s">
        <v>73</v>
      </c>
      <c r="I404" t="s">
        <v>50</v>
      </c>
      <c r="J404" t="s">
        <v>90</v>
      </c>
      <c r="K404" t="s">
        <v>75</v>
      </c>
      <c r="L404" t="s">
        <v>650</v>
      </c>
      <c r="M404">
        <v>0.37</v>
      </c>
      <c r="N404" t="s">
        <v>34</v>
      </c>
      <c r="O404" t="s">
        <v>35</v>
      </c>
      <c r="P404" t="s">
        <v>125</v>
      </c>
      <c r="Q404" t="s">
        <v>972</v>
      </c>
      <c r="R404">
        <v>33134</v>
      </c>
      <c r="S404" s="1">
        <v>42039</v>
      </c>
      <c r="T404" s="1">
        <v>42040</v>
      </c>
      <c r="U404">
        <v>-145.852</v>
      </c>
      <c r="V404">
        <v>9</v>
      </c>
      <c r="W404">
        <v>58.83</v>
      </c>
      <c r="X404">
        <v>90731</v>
      </c>
      <c r="Y404">
        <f>Data[[#This Row],[Unit Price]]-Data[[#This Row],[Discount]]</f>
        <v>6.45</v>
      </c>
      <c r="Z404" t="str">
        <f>_xlfn.IFS(Data[[#This Row],[Region]]="Central","Chris",Data[[#This Row],[Region]]="East","Erin",Data[[#This Row],[Region]]="South","Sam",Data[[#This Row],[Region]]="West","William")</f>
        <v>Sam</v>
      </c>
    </row>
    <row r="405" spans="1:26" x14ac:dyDescent="0.3">
      <c r="A405">
        <v>1499</v>
      </c>
      <c r="B405" t="s">
        <v>971</v>
      </c>
      <c r="C405" t="s">
        <v>118</v>
      </c>
      <c r="D405">
        <v>0.08</v>
      </c>
      <c r="E405">
        <v>146.05000000000001</v>
      </c>
      <c r="F405">
        <v>80.2</v>
      </c>
      <c r="G405" t="s">
        <v>28</v>
      </c>
      <c r="H405" t="s">
        <v>73</v>
      </c>
      <c r="I405" t="s">
        <v>30</v>
      </c>
      <c r="J405" t="s">
        <v>31</v>
      </c>
      <c r="K405" t="s">
        <v>32</v>
      </c>
      <c r="L405" t="s">
        <v>973</v>
      </c>
      <c r="M405">
        <v>0.71</v>
      </c>
      <c r="N405" t="s">
        <v>34</v>
      </c>
      <c r="O405" t="s">
        <v>35</v>
      </c>
      <c r="P405" t="s">
        <v>125</v>
      </c>
      <c r="Q405" t="s">
        <v>972</v>
      </c>
      <c r="R405">
        <v>33134</v>
      </c>
      <c r="S405" s="1">
        <v>42039</v>
      </c>
      <c r="T405" s="1">
        <v>42040</v>
      </c>
      <c r="U405">
        <v>-27.951000000000001</v>
      </c>
      <c r="V405">
        <v>11</v>
      </c>
      <c r="W405">
        <v>1557.66</v>
      </c>
      <c r="X405">
        <v>90731</v>
      </c>
      <c r="Y405">
        <f>Data[[#This Row],[Unit Price]]-Data[[#This Row],[Discount]]</f>
        <v>145.97</v>
      </c>
      <c r="Z405" t="str">
        <f>_xlfn.IFS(Data[[#This Row],[Region]]="Central","Chris",Data[[#This Row],[Region]]="East","Erin",Data[[#This Row],[Region]]="South","Sam",Data[[#This Row],[Region]]="West","William")</f>
        <v>Sam</v>
      </c>
    </row>
    <row r="406" spans="1:26" x14ac:dyDescent="0.3">
      <c r="A406">
        <v>2286</v>
      </c>
      <c r="B406" t="s">
        <v>974</v>
      </c>
      <c r="C406" t="s">
        <v>118</v>
      </c>
      <c r="D406">
        <v>0</v>
      </c>
      <c r="E406">
        <v>4.91</v>
      </c>
      <c r="F406">
        <v>0.5</v>
      </c>
      <c r="G406" t="s">
        <v>40</v>
      </c>
      <c r="H406" t="s">
        <v>96</v>
      </c>
      <c r="I406" t="s">
        <v>50</v>
      </c>
      <c r="J406" t="s">
        <v>154</v>
      </c>
      <c r="K406" t="s">
        <v>75</v>
      </c>
      <c r="L406" t="s">
        <v>975</v>
      </c>
      <c r="M406">
        <v>0.36</v>
      </c>
      <c r="N406" t="s">
        <v>34</v>
      </c>
      <c r="O406" t="s">
        <v>35</v>
      </c>
      <c r="P406" t="s">
        <v>273</v>
      </c>
      <c r="Q406" t="s">
        <v>976</v>
      </c>
      <c r="R406">
        <v>29301</v>
      </c>
      <c r="S406" s="1">
        <v>42039</v>
      </c>
      <c r="T406" s="1">
        <v>42041</v>
      </c>
      <c r="U406">
        <v>99.197999999999993</v>
      </c>
      <c r="V406">
        <v>12</v>
      </c>
      <c r="W406">
        <v>61.87</v>
      </c>
      <c r="X406">
        <v>90145</v>
      </c>
      <c r="Y406">
        <f>Data[[#This Row],[Unit Price]]-Data[[#This Row],[Discount]]</f>
        <v>4.91</v>
      </c>
      <c r="Z406" t="str">
        <f>_xlfn.IFS(Data[[#This Row],[Region]]="Central","Chris",Data[[#This Row],[Region]]="East","Erin",Data[[#This Row],[Region]]="South","Sam",Data[[#This Row],[Region]]="West","William")</f>
        <v>Sam</v>
      </c>
    </row>
    <row r="407" spans="1:26" x14ac:dyDescent="0.3">
      <c r="A407">
        <v>2286</v>
      </c>
      <c r="B407" t="s">
        <v>974</v>
      </c>
      <c r="C407" t="s">
        <v>118</v>
      </c>
      <c r="D407">
        <v>0.01</v>
      </c>
      <c r="E407">
        <v>7.28</v>
      </c>
      <c r="F407">
        <v>11.15</v>
      </c>
      <c r="G407" t="s">
        <v>40</v>
      </c>
      <c r="H407" t="s">
        <v>96</v>
      </c>
      <c r="I407" t="s">
        <v>50</v>
      </c>
      <c r="J407" t="s">
        <v>90</v>
      </c>
      <c r="K407" t="s">
        <v>75</v>
      </c>
      <c r="L407" t="s">
        <v>977</v>
      </c>
      <c r="M407">
        <v>0.37</v>
      </c>
      <c r="N407" t="s">
        <v>34</v>
      </c>
      <c r="O407" t="s">
        <v>35</v>
      </c>
      <c r="P407" t="s">
        <v>273</v>
      </c>
      <c r="Q407" t="s">
        <v>976</v>
      </c>
      <c r="R407">
        <v>29301</v>
      </c>
      <c r="S407" s="1">
        <v>42039</v>
      </c>
      <c r="T407" s="1">
        <v>42040</v>
      </c>
      <c r="U407">
        <v>136.03139999999999</v>
      </c>
      <c r="V407">
        <v>6</v>
      </c>
      <c r="W407">
        <v>48.88</v>
      </c>
      <c r="X407">
        <v>90145</v>
      </c>
      <c r="Y407">
        <f>Data[[#This Row],[Unit Price]]-Data[[#This Row],[Discount]]</f>
        <v>7.2700000000000005</v>
      </c>
      <c r="Z407" t="str">
        <f>_xlfn.IFS(Data[[#This Row],[Region]]="Central","Chris",Data[[#This Row],[Region]]="East","Erin",Data[[#This Row],[Region]]="South","Sam",Data[[#This Row],[Region]]="West","William")</f>
        <v>Sam</v>
      </c>
    </row>
    <row r="408" spans="1:26" x14ac:dyDescent="0.3">
      <c r="A408">
        <v>2286</v>
      </c>
      <c r="B408" t="s">
        <v>974</v>
      </c>
      <c r="C408" t="s">
        <v>118</v>
      </c>
      <c r="D408">
        <v>0.1</v>
      </c>
      <c r="E408">
        <v>6.68</v>
      </c>
      <c r="F408">
        <v>6.93</v>
      </c>
      <c r="G408" t="s">
        <v>40</v>
      </c>
      <c r="H408" t="s">
        <v>96</v>
      </c>
      <c r="I408" t="s">
        <v>50</v>
      </c>
      <c r="J408" t="s">
        <v>90</v>
      </c>
      <c r="K408" t="s">
        <v>75</v>
      </c>
      <c r="L408" t="s">
        <v>978</v>
      </c>
      <c r="M408">
        <v>0.37</v>
      </c>
      <c r="N408" t="s">
        <v>34</v>
      </c>
      <c r="O408" t="s">
        <v>35</v>
      </c>
      <c r="P408" t="s">
        <v>273</v>
      </c>
      <c r="Q408" t="s">
        <v>976</v>
      </c>
      <c r="R408">
        <v>29301</v>
      </c>
      <c r="S408" s="1">
        <v>42039</v>
      </c>
      <c r="T408" s="1">
        <v>42042</v>
      </c>
      <c r="U408">
        <v>-100.072</v>
      </c>
      <c r="V408">
        <v>3</v>
      </c>
      <c r="W408">
        <v>21.56</v>
      </c>
      <c r="X408">
        <v>90145</v>
      </c>
      <c r="Y408">
        <f>Data[[#This Row],[Unit Price]]-Data[[#This Row],[Discount]]</f>
        <v>6.58</v>
      </c>
      <c r="Z408" t="str">
        <f>_xlfn.IFS(Data[[#This Row],[Region]]="Central","Chris",Data[[#This Row],[Region]]="East","Erin",Data[[#This Row],[Region]]="South","Sam",Data[[#This Row],[Region]]="West","William")</f>
        <v>Sam</v>
      </c>
    </row>
    <row r="409" spans="1:26" x14ac:dyDescent="0.3">
      <c r="A409">
        <v>2290</v>
      </c>
      <c r="B409" t="s">
        <v>281</v>
      </c>
      <c r="C409" t="s">
        <v>118</v>
      </c>
      <c r="D409">
        <v>7.0000000000000007E-2</v>
      </c>
      <c r="E409">
        <v>80.98</v>
      </c>
      <c r="F409">
        <v>7.18</v>
      </c>
      <c r="G409" t="s">
        <v>40</v>
      </c>
      <c r="H409" t="s">
        <v>96</v>
      </c>
      <c r="I409" t="s">
        <v>42</v>
      </c>
      <c r="J409" t="s">
        <v>43</v>
      </c>
      <c r="K409" t="s">
        <v>75</v>
      </c>
      <c r="L409" t="s">
        <v>979</v>
      </c>
      <c r="M409">
        <v>0.48</v>
      </c>
      <c r="N409" t="s">
        <v>34</v>
      </c>
      <c r="O409" t="s">
        <v>54</v>
      </c>
      <c r="P409" t="s">
        <v>86</v>
      </c>
      <c r="Q409" t="s">
        <v>283</v>
      </c>
      <c r="R409">
        <v>55433</v>
      </c>
      <c r="S409" s="1">
        <v>42039</v>
      </c>
      <c r="T409" s="1">
        <v>42041</v>
      </c>
      <c r="U409">
        <v>779.47230000000002</v>
      </c>
      <c r="V409">
        <v>15</v>
      </c>
      <c r="W409">
        <v>1129.67</v>
      </c>
      <c r="X409">
        <v>88164</v>
      </c>
      <c r="Y409">
        <f>Data[[#This Row],[Unit Price]]-Data[[#This Row],[Discount]]</f>
        <v>80.910000000000011</v>
      </c>
      <c r="Z409" t="str">
        <f>_xlfn.IFS(Data[[#This Row],[Region]]="Central","Chris",Data[[#This Row],[Region]]="East","Erin",Data[[#This Row],[Region]]="South","Sam",Data[[#This Row],[Region]]="West","William")</f>
        <v>Chris</v>
      </c>
    </row>
    <row r="410" spans="1:26" x14ac:dyDescent="0.3">
      <c r="A410">
        <v>3042</v>
      </c>
      <c r="B410" t="s">
        <v>980</v>
      </c>
      <c r="C410" t="s">
        <v>118</v>
      </c>
      <c r="D410">
        <v>7.0000000000000007E-2</v>
      </c>
      <c r="E410">
        <v>14.48</v>
      </c>
      <c r="F410">
        <v>6.46</v>
      </c>
      <c r="G410" t="s">
        <v>40</v>
      </c>
      <c r="H410" t="s">
        <v>29</v>
      </c>
      <c r="I410" t="s">
        <v>50</v>
      </c>
      <c r="J410" t="s">
        <v>74</v>
      </c>
      <c r="K410" t="s">
        <v>75</v>
      </c>
      <c r="L410" t="s">
        <v>981</v>
      </c>
      <c r="M410">
        <v>0.38</v>
      </c>
      <c r="N410" t="s">
        <v>34</v>
      </c>
      <c r="O410" t="s">
        <v>54</v>
      </c>
      <c r="P410" t="s">
        <v>539</v>
      </c>
      <c r="Q410" t="s">
        <v>982</v>
      </c>
      <c r="R410">
        <v>67501</v>
      </c>
      <c r="S410" s="1">
        <v>42039</v>
      </c>
      <c r="T410" s="1">
        <v>42040</v>
      </c>
      <c r="U410">
        <v>67.864000000000004</v>
      </c>
      <c r="V410">
        <v>12</v>
      </c>
      <c r="W410">
        <v>171.33</v>
      </c>
      <c r="X410">
        <v>86101</v>
      </c>
      <c r="Y410">
        <f>Data[[#This Row],[Unit Price]]-Data[[#This Row],[Discount]]</f>
        <v>14.41</v>
      </c>
      <c r="Z410" t="str">
        <f>_xlfn.IFS(Data[[#This Row],[Region]]="Central","Chris",Data[[#This Row],[Region]]="East","Erin",Data[[#This Row],[Region]]="South","Sam",Data[[#This Row],[Region]]="West","William")</f>
        <v>Chris</v>
      </c>
    </row>
    <row r="411" spans="1:26" x14ac:dyDescent="0.3">
      <c r="A411">
        <v>1776</v>
      </c>
      <c r="B411" t="s">
        <v>983</v>
      </c>
      <c r="C411" t="s">
        <v>72</v>
      </c>
      <c r="D411">
        <v>0.08</v>
      </c>
      <c r="E411">
        <v>5.78</v>
      </c>
      <c r="F411">
        <v>5.67</v>
      </c>
      <c r="G411" t="s">
        <v>40</v>
      </c>
      <c r="H411" t="s">
        <v>41</v>
      </c>
      <c r="I411" t="s">
        <v>50</v>
      </c>
      <c r="J411" t="s">
        <v>90</v>
      </c>
      <c r="K411" t="s">
        <v>75</v>
      </c>
      <c r="L411" t="s">
        <v>617</v>
      </c>
      <c r="M411">
        <v>0.36</v>
      </c>
      <c r="N411" t="s">
        <v>34</v>
      </c>
      <c r="O411" t="s">
        <v>54</v>
      </c>
      <c r="P411" t="s">
        <v>55</v>
      </c>
      <c r="Q411" t="s">
        <v>984</v>
      </c>
      <c r="R411">
        <v>47802</v>
      </c>
      <c r="S411" s="1">
        <v>42039</v>
      </c>
      <c r="T411" s="1">
        <v>42040</v>
      </c>
      <c r="U411">
        <v>-53.898000000000003</v>
      </c>
      <c r="V411">
        <v>19</v>
      </c>
      <c r="W411">
        <v>106.57</v>
      </c>
      <c r="X411">
        <v>89941</v>
      </c>
      <c r="Y411">
        <f>Data[[#This Row],[Unit Price]]-Data[[#This Row],[Discount]]</f>
        <v>5.7</v>
      </c>
      <c r="Z411" t="str">
        <f>_xlfn.IFS(Data[[#This Row],[Region]]="Central","Chris",Data[[#This Row],[Region]]="East","Erin",Data[[#This Row],[Region]]="South","Sam",Data[[#This Row],[Region]]="West","William")</f>
        <v>Chris</v>
      </c>
    </row>
    <row r="412" spans="1:26" x14ac:dyDescent="0.3">
      <c r="A412">
        <v>2947</v>
      </c>
      <c r="B412" t="s">
        <v>985</v>
      </c>
      <c r="C412" t="s">
        <v>72</v>
      </c>
      <c r="D412">
        <v>0.01</v>
      </c>
      <c r="E412">
        <v>7.64</v>
      </c>
      <c r="F412">
        <v>1.39</v>
      </c>
      <c r="G412" t="s">
        <v>40</v>
      </c>
      <c r="H412" t="s">
        <v>41</v>
      </c>
      <c r="I412" t="s">
        <v>50</v>
      </c>
      <c r="J412" t="s">
        <v>347</v>
      </c>
      <c r="K412" t="s">
        <v>75</v>
      </c>
      <c r="L412" t="s">
        <v>610</v>
      </c>
      <c r="M412">
        <v>0.36</v>
      </c>
      <c r="N412" t="s">
        <v>34</v>
      </c>
      <c r="O412" t="s">
        <v>113</v>
      </c>
      <c r="P412" t="s">
        <v>114</v>
      </c>
      <c r="Q412" t="s">
        <v>986</v>
      </c>
      <c r="R412">
        <v>14043</v>
      </c>
      <c r="S412" s="1">
        <v>42039</v>
      </c>
      <c r="T412" s="1">
        <v>42042</v>
      </c>
      <c r="U412">
        <v>112.1181</v>
      </c>
      <c r="V412">
        <v>20</v>
      </c>
      <c r="W412">
        <v>162.49</v>
      </c>
      <c r="X412">
        <v>87511</v>
      </c>
      <c r="Y412">
        <f>Data[[#This Row],[Unit Price]]-Data[[#This Row],[Discount]]</f>
        <v>7.63</v>
      </c>
      <c r="Z412" t="str">
        <f>_xlfn.IFS(Data[[#This Row],[Region]]="Central","Chris",Data[[#This Row],[Region]]="East","Erin",Data[[#This Row],[Region]]="South","Sam",Data[[#This Row],[Region]]="West","William")</f>
        <v>Erin</v>
      </c>
    </row>
    <row r="413" spans="1:26" x14ac:dyDescent="0.3">
      <c r="A413">
        <v>234</v>
      </c>
      <c r="B413" t="s">
        <v>987</v>
      </c>
      <c r="C413" t="s">
        <v>27</v>
      </c>
      <c r="D413">
        <v>0.06</v>
      </c>
      <c r="E413">
        <v>279.81</v>
      </c>
      <c r="F413">
        <v>23.19</v>
      </c>
      <c r="G413" t="s">
        <v>28</v>
      </c>
      <c r="H413" t="s">
        <v>29</v>
      </c>
      <c r="I413" t="s">
        <v>50</v>
      </c>
      <c r="J413" t="s">
        <v>97</v>
      </c>
      <c r="K413" t="s">
        <v>59</v>
      </c>
      <c r="L413" t="s">
        <v>988</v>
      </c>
      <c r="M413">
        <v>0.59</v>
      </c>
      <c r="N413" t="s">
        <v>34</v>
      </c>
      <c r="O413" t="s">
        <v>54</v>
      </c>
      <c r="P413" t="s">
        <v>215</v>
      </c>
      <c r="Q413" t="s">
        <v>739</v>
      </c>
      <c r="R413">
        <v>50208</v>
      </c>
      <c r="S413" s="1">
        <v>42040</v>
      </c>
      <c r="T413" s="1">
        <v>42041</v>
      </c>
      <c r="U413">
        <v>1103.9724000000001</v>
      </c>
      <c r="V413">
        <v>6</v>
      </c>
      <c r="W413">
        <v>1599.96</v>
      </c>
      <c r="X413">
        <v>90236</v>
      </c>
      <c r="Y413">
        <f>Data[[#This Row],[Unit Price]]-Data[[#This Row],[Discount]]</f>
        <v>279.75</v>
      </c>
      <c r="Z413" t="str">
        <f>_xlfn.IFS(Data[[#This Row],[Region]]="Central","Chris",Data[[#This Row],[Region]]="East","Erin",Data[[#This Row],[Region]]="South","Sam",Data[[#This Row],[Region]]="West","William")</f>
        <v>Chris</v>
      </c>
    </row>
    <row r="414" spans="1:26" x14ac:dyDescent="0.3">
      <c r="A414">
        <v>2359</v>
      </c>
      <c r="B414" t="s">
        <v>989</v>
      </c>
      <c r="C414" t="s">
        <v>27</v>
      </c>
      <c r="D414">
        <v>0</v>
      </c>
      <c r="E414">
        <v>7.28</v>
      </c>
      <c r="F414">
        <v>1.77</v>
      </c>
      <c r="G414" t="s">
        <v>40</v>
      </c>
      <c r="H414" t="s">
        <v>73</v>
      </c>
      <c r="I414" t="s">
        <v>50</v>
      </c>
      <c r="J414" t="s">
        <v>90</v>
      </c>
      <c r="K414" t="s">
        <v>52</v>
      </c>
      <c r="L414" t="s">
        <v>990</v>
      </c>
      <c r="M414">
        <v>0.37</v>
      </c>
      <c r="N414" t="s">
        <v>34</v>
      </c>
      <c r="O414" t="s">
        <v>35</v>
      </c>
      <c r="P414" t="s">
        <v>125</v>
      </c>
      <c r="Q414" t="s">
        <v>991</v>
      </c>
      <c r="R414">
        <v>33917</v>
      </c>
      <c r="S414" s="1">
        <v>42040</v>
      </c>
      <c r="T414" s="1">
        <v>42040</v>
      </c>
      <c r="U414">
        <v>167.16</v>
      </c>
      <c r="V414">
        <v>7</v>
      </c>
      <c r="W414">
        <v>53.42</v>
      </c>
      <c r="X414">
        <v>88265</v>
      </c>
      <c r="Y414">
        <f>Data[[#This Row],[Unit Price]]-Data[[#This Row],[Discount]]</f>
        <v>7.28</v>
      </c>
      <c r="Z414" t="str">
        <f>_xlfn.IFS(Data[[#This Row],[Region]]="Central","Chris",Data[[#This Row],[Region]]="East","Erin",Data[[#This Row],[Region]]="South","Sam",Data[[#This Row],[Region]]="West","William")</f>
        <v>Sam</v>
      </c>
    </row>
    <row r="415" spans="1:26" x14ac:dyDescent="0.3">
      <c r="A415">
        <v>672</v>
      </c>
      <c r="B415" t="s">
        <v>992</v>
      </c>
      <c r="C415" t="s">
        <v>49</v>
      </c>
      <c r="D415">
        <v>7.0000000000000007E-2</v>
      </c>
      <c r="E415">
        <v>2.88</v>
      </c>
      <c r="F415">
        <v>1.01</v>
      </c>
      <c r="G415" t="s">
        <v>40</v>
      </c>
      <c r="H415" t="s">
        <v>29</v>
      </c>
      <c r="I415" t="s">
        <v>50</v>
      </c>
      <c r="J415" t="s">
        <v>51</v>
      </c>
      <c r="K415" t="s">
        <v>52</v>
      </c>
      <c r="L415" t="s">
        <v>993</v>
      </c>
      <c r="M415">
        <v>0.55000000000000004</v>
      </c>
      <c r="N415" t="s">
        <v>34</v>
      </c>
      <c r="O415" t="s">
        <v>54</v>
      </c>
      <c r="P415" t="s">
        <v>215</v>
      </c>
      <c r="Q415" t="s">
        <v>739</v>
      </c>
      <c r="R415">
        <v>50208</v>
      </c>
      <c r="S415" s="1">
        <v>42040</v>
      </c>
      <c r="T415" s="1">
        <v>42044</v>
      </c>
      <c r="U415">
        <v>9.59</v>
      </c>
      <c r="V415">
        <v>12</v>
      </c>
      <c r="W415">
        <v>34.97</v>
      </c>
      <c r="X415">
        <v>88173</v>
      </c>
      <c r="Y415">
        <f>Data[[#This Row],[Unit Price]]-Data[[#This Row],[Discount]]</f>
        <v>2.81</v>
      </c>
      <c r="Z415" t="str">
        <f>_xlfn.IFS(Data[[#This Row],[Region]]="Central","Chris",Data[[#This Row],[Region]]="East","Erin",Data[[#This Row],[Region]]="South","Sam",Data[[#This Row],[Region]]="West","William")</f>
        <v>Chris</v>
      </c>
    </row>
    <row r="416" spans="1:26" x14ac:dyDescent="0.3">
      <c r="A416">
        <v>672</v>
      </c>
      <c r="B416" t="s">
        <v>992</v>
      </c>
      <c r="C416" t="s">
        <v>49</v>
      </c>
      <c r="D416">
        <v>0.1</v>
      </c>
      <c r="E416">
        <v>195.99</v>
      </c>
      <c r="F416">
        <v>3.99</v>
      </c>
      <c r="G416" t="s">
        <v>40</v>
      </c>
      <c r="H416" t="s">
        <v>29</v>
      </c>
      <c r="I416" t="s">
        <v>42</v>
      </c>
      <c r="J416" t="s">
        <v>137</v>
      </c>
      <c r="K416" t="s">
        <v>75</v>
      </c>
      <c r="L416" t="s">
        <v>994</v>
      </c>
      <c r="M416">
        <v>0.57999999999999996</v>
      </c>
      <c r="N416" t="s">
        <v>34</v>
      </c>
      <c r="O416" t="s">
        <v>54</v>
      </c>
      <c r="P416" t="s">
        <v>215</v>
      </c>
      <c r="Q416" t="s">
        <v>739</v>
      </c>
      <c r="R416">
        <v>50208</v>
      </c>
      <c r="S416" s="1">
        <v>42040</v>
      </c>
      <c r="T416" s="1">
        <v>42047</v>
      </c>
      <c r="U416">
        <v>-655.42399999999998</v>
      </c>
      <c r="V416">
        <v>2</v>
      </c>
      <c r="W416">
        <v>308.86</v>
      </c>
      <c r="X416">
        <v>88173</v>
      </c>
      <c r="Y416">
        <f>Data[[#This Row],[Unit Price]]-Data[[#This Row],[Discount]]</f>
        <v>195.89000000000001</v>
      </c>
      <c r="Z416" t="str">
        <f>_xlfn.IFS(Data[[#This Row],[Region]]="Central","Chris",Data[[#This Row],[Region]]="East","Erin",Data[[#This Row],[Region]]="South","Sam",Data[[#This Row],[Region]]="West","William")</f>
        <v>Chris</v>
      </c>
    </row>
    <row r="417" spans="1:26" x14ac:dyDescent="0.3">
      <c r="A417">
        <v>1427</v>
      </c>
      <c r="B417" t="s">
        <v>995</v>
      </c>
      <c r="C417" t="s">
        <v>49</v>
      </c>
      <c r="D417">
        <v>0.09</v>
      </c>
      <c r="E417">
        <v>125.99</v>
      </c>
      <c r="F417">
        <v>2.5</v>
      </c>
      <c r="G417" t="s">
        <v>40</v>
      </c>
      <c r="H417" t="s">
        <v>73</v>
      </c>
      <c r="I417" t="s">
        <v>42</v>
      </c>
      <c r="J417" t="s">
        <v>137</v>
      </c>
      <c r="K417" t="s">
        <v>75</v>
      </c>
      <c r="L417" t="s">
        <v>950</v>
      </c>
      <c r="M417">
        <v>0.6</v>
      </c>
      <c r="N417" t="s">
        <v>34</v>
      </c>
      <c r="O417" t="s">
        <v>54</v>
      </c>
      <c r="P417" t="s">
        <v>291</v>
      </c>
      <c r="Q417" t="s">
        <v>996</v>
      </c>
      <c r="R417">
        <v>48708</v>
      </c>
      <c r="S417" s="1">
        <v>42040</v>
      </c>
      <c r="T417" s="1">
        <v>42044</v>
      </c>
      <c r="U417">
        <v>1258.7877000000001</v>
      </c>
      <c r="V417">
        <v>18</v>
      </c>
      <c r="W417">
        <v>1824.33</v>
      </c>
      <c r="X417">
        <v>90905</v>
      </c>
      <c r="Y417">
        <f>Data[[#This Row],[Unit Price]]-Data[[#This Row],[Discount]]</f>
        <v>125.89999999999999</v>
      </c>
      <c r="Z417" t="str">
        <f>_xlfn.IFS(Data[[#This Row],[Region]]="Central","Chris",Data[[#This Row],[Region]]="East","Erin",Data[[#This Row],[Region]]="South","Sam",Data[[#This Row],[Region]]="West","William")</f>
        <v>Chris</v>
      </c>
    </row>
    <row r="418" spans="1:26" x14ac:dyDescent="0.3">
      <c r="A418">
        <v>1816</v>
      </c>
      <c r="B418" t="s">
        <v>997</v>
      </c>
      <c r="C418" t="s">
        <v>49</v>
      </c>
      <c r="D418">
        <v>0.01</v>
      </c>
      <c r="E418">
        <v>10.48</v>
      </c>
      <c r="F418">
        <v>2.89</v>
      </c>
      <c r="G418" t="s">
        <v>40</v>
      </c>
      <c r="H418" t="s">
        <v>41</v>
      </c>
      <c r="I418" t="s">
        <v>50</v>
      </c>
      <c r="J418" t="s">
        <v>51</v>
      </c>
      <c r="K418" t="s">
        <v>44</v>
      </c>
      <c r="L418" t="s">
        <v>998</v>
      </c>
      <c r="M418">
        <v>0.6</v>
      </c>
      <c r="N418" t="s">
        <v>34</v>
      </c>
      <c r="O418" t="s">
        <v>54</v>
      </c>
      <c r="P418" t="s">
        <v>291</v>
      </c>
      <c r="Q418" t="s">
        <v>999</v>
      </c>
      <c r="R418">
        <v>48187</v>
      </c>
      <c r="S418" s="1">
        <v>42040</v>
      </c>
      <c r="T418" s="1">
        <v>42042</v>
      </c>
      <c r="U418">
        <v>60.561599999999999</v>
      </c>
      <c r="V418">
        <v>19</v>
      </c>
      <c r="W418">
        <v>202.38</v>
      </c>
      <c r="X418">
        <v>85990</v>
      </c>
      <c r="Y418">
        <f>Data[[#This Row],[Unit Price]]-Data[[#This Row],[Discount]]</f>
        <v>10.47</v>
      </c>
      <c r="Z418" t="str">
        <f>_xlfn.IFS(Data[[#This Row],[Region]]="Central","Chris",Data[[#This Row],[Region]]="East","Erin",Data[[#This Row],[Region]]="South","Sam",Data[[#This Row],[Region]]="West","William")</f>
        <v>Chris</v>
      </c>
    </row>
    <row r="419" spans="1:26" x14ac:dyDescent="0.3">
      <c r="A419">
        <v>1821</v>
      </c>
      <c r="B419" t="s">
        <v>1000</v>
      </c>
      <c r="C419" t="s">
        <v>49</v>
      </c>
      <c r="D419">
        <v>0.01</v>
      </c>
      <c r="E419">
        <v>10.48</v>
      </c>
      <c r="F419">
        <v>2.89</v>
      </c>
      <c r="G419" t="s">
        <v>40</v>
      </c>
      <c r="H419" t="s">
        <v>41</v>
      </c>
      <c r="I419" t="s">
        <v>50</v>
      </c>
      <c r="J419" t="s">
        <v>51</v>
      </c>
      <c r="K419" t="s">
        <v>44</v>
      </c>
      <c r="L419" t="s">
        <v>998</v>
      </c>
      <c r="M419">
        <v>0.6</v>
      </c>
      <c r="N419" t="s">
        <v>34</v>
      </c>
      <c r="O419" t="s">
        <v>113</v>
      </c>
      <c r="P419" t="s">
        <v>114</v>
      </c>
      <c r="Q419" t="s">
        <v>115</v>
      </c>
      <c r="R419">
        <v>10177</v>
      </c>
      <c r="S419" s="1">
        <v>42040</v>
      </c>
      <c r="T419" s="1">
        <v>42042</v>
      </c>
      <c r="U419">
        <v>40.92</v>
      </c>
      <c r="V419">
        <v>76</v>
      </c>
      <c r="W419">
        <v>809.51</v>
      </c>
      <c r="X419">
        <v>34435</v>
      </c>
      <c r="Y419">
        <f>Data[[#This Row],[Unit Price]]-Data[[#This Row],[Discount]]</f>
        <v>10.47</v>
      </c>
      <c r="Z419" t="str">
        <f>_xlfn.IFS(Data[[#This Row],[Region]]="Central","Chris",Data[[#This Row],[Region]]="East","Erin",Data[[#This Row],[Region]]="South","Sam",Data[[#This Row],[Region]]="West","William")</f>
        <v>Erin</v>
      </c>
    </row>
    <row r="420" spans="1:26" x14ac:dyDescent="0.3">
      <c r="A420">
        <v>980</v>
      </c>
      <c r="B420" t="s">
        <v>1001</v>
      </c>
      <c r="C420" t="s">
        <v>118</v>
      </c>
      <c r="D420">
        <v>0</v>
      </c>
      <c r="E420">
        <v>37.76</v>
      </c>
      <c r="F420">
        <v>12.9</v>
      </c>
      <c r="G420" t="s">
        <v>40</v>
      </c>
      <c r="H420" t="s">
        <v>96</v>
      </c>
      <c r="I420" t="s">
        <v>50</v>
      </c>
      <c r="J420" t="s">
        <v>80</v>
      </c>
      <c r="K420" t="s">
        <v>75</v>
      </c>
      <c r="L420" t="s">
        <v>1002</v>
      </c>
      <c r="M420">
        <v>0.56999999999999995</v>
      </c>
      <c r="N420" t="s">
        <v>34</v>
      </c>
      <c r="O420" t="s">
        <v>113</v>
      </c>
      <c r="P420" t="s">
        <v>635</v>
      </c>
      <c r="Q420" t="s">
        <v>636</v>
      </c>
      <c r="R420">
        <v>5403</v>
      </c>
      <c r="S420" s="1">
        <v>42040</v>
      </c>
      <c r="T420" s="1">
        <v>42041</v>
      </c>
      <c r="U420">
        <v>93.846800000000002</v>
      </c>
      <c r="V420">
        <v>12</v>
      </c>
      <c r="W420">
        <v>477.2</v>
      </c>
      <c r="X420">
        <v>87258</v>
      </c>
      <c r="Y420">
        <f>Data[[#This Row],[Unit Price]]-Data[[#This Row],[Discount]]</f>
        <v>37.76</v>
      </c>
      <c r="Z420" t="str">
        <f>_xlfn.IFS(Data[[#This Row],[Region]]="Central","Chris",Data[[#This Row],[Region]]="East","Erin",Data[[#This Row],[Region]]="South","Sam",Data[[#This Row],[Region]]="West","William")</f>
        <v>Erin</v>
      </c>
    </row>
    <row r="421" spans="1:26" x14ac:dyDescent="0.3">
      <c r="A421">
        <v>2094</v>
      </c>
      <c r="B421" t="s">
        <v>1003</v>
      </c>
      <c r="C421" t="s">
        <v>118</v>
      </c>
      <c r="D421">
        <v>0.08</v>
      </c>
      <c r="E421">
        <v>400.98</v>
      </c>
      <c r="F421">
        <v>42.52</v>
      </c>
      <c r="G421" t="s">
        <v>28</v>
      </c>
      <c r="H421" t="s">
        <v>96</v>
      </c>
      <c r="I421" t="s">
        <v>30</v>
      </c>
      <c r="J421" t="s">
        <v>31</v>
      </c>
      <c r="K421" t="s">
        <v>32</v>
      </c>
      <c r="L421" t="s">
        <v>1004</v>
      </c>
      <c r="M421">
        <v>0.71</v>
      </c>
      <c r="N421" t="s">
        <v>34</v>
      </c>
      <c r="O421" t="s">
        <v>61</v>
      </c>
      <c r="P421" t="s">
        <v>92</v>
      </c>
      <c r="Q421" t="s">
        <v>1005</v>
      </c>
      <c r="R421">
        <v>95928</v>
      </c>
      <c r="S421" s="1">
        <v>42040</v>
      </c>
      <c r="T421" s="1">
        <v>42041</v>
      </c>
      <c r="U421">
        <v>3031.9724000000001</v>
      </c>
      <c r="V421">
        <v>20</v>
      </c>
      <c r="W421">
        <v>7840.04</v>
      </c>
      <c r="X421">
        <v>86629</v>
      </c>
      <c r="Y421">
        <f>Data[[#This Row],[Unit Price]]-Data[[#This Row],[Discount]]</f>
        <v>400.90000000000003</v>
      </c>
      <c r="Z421" t="str">
        <f>_xlfn.IFS(Data[[#This Row],[Region]]="Central","Chris",Data[[#This Row],[Region]]="East","Erin",Data[[#This Row],[Region]]="South","Sam",Data[[#This Row],[Region]]="West","William")</f>
        <v>William</v>
      </c>
    </row>
    <row r="422" spans="1:26" x14ac:dyDescent="0.3">
      <c r="A422">
        <v>2282</v>
      </c>
      <c r="B422" t="s">
        <v>1006</v>
      </c>
      <c r="C422" t="s">
        <v>118</v>
      </c>
      <c r="D422">
        <v>0.04</v>
      </c>
      <c r="E422">
        <v>5.98</v>
      </c>
      <c r="F422">
        <v>5.79</v>
      </c>
      <c r="G422" t="s">
        <v>40</v>
      </c>
      <c r="H422" t="s">
        <v>73</v>
      </c>
      <c r="I422" t="s">
        <v>50</v>
      </c>
      <c r="J422" t="s">
        <v>90</v>
      </c>
      <c r="K422" t="s">
        <v>75</v>
      </c>
      <c r="L422" t="s">
        <v>473</v>
      </c>
      <c r="M422">
        <v>0.36</v>
      </c>
      <c r="N422" t="s">
        <v>34</v>
      </c>
      <c r="O422" t="s">
        <v>54</v>
      </c>
      <c r="P422" t="s">
        <v>359</v>
      </c>
      <c r="Q422" t="s">
        <v>1007</v>
      </c>
      <c r="R422">
        <v>53713</v>
      </c>
      <c r="S422" s="1">
        <v>42040</v>
      </c>
      <c r="T422" s="1">
        <v>42042</v>
      </c>
      <c r="U422">
        <v>-36.030799999999999</v>
      </c>
      <c r="V422">
        <v>14</v>
      </c>
      <c r="W422">
        <v>86.12</v>
      </c>
      <c r="X422">
        <v>85950</v>
      </c>
      <c r="Y422">
        <f>Data[[#This Row],[Unit Price]]-Data[[#This Row],[Discount]]</f>
        <v>5.94</v>
      </c>
      <c r="Z422" t="str">
        <f>_xlfn.IFS(Data[[#This Row],[Region]]="Central","Chris",Data[[#This Row],[Region]]="East","Erin",Data[[#This Row],[Region]]="South","Sam",Data[[#This Row],[Region]]="West","William")</f>
        <v>Chris</v>
      </c>
    </row>
    <row r="423" spans="1:26" x14ac:dyDescent="0.3">
      <c r="A423">
        <v>2747</v>
      </c>
      <c r="B423" t="s">
        <v>1008</v>
      </c>
      <c r="C423" t="s">
        <v>118</v>
      </c>
      <c r="D423">
        <v>0.08</v>
      </c>
      <c r="E423">
        <v>9.98</v>
      </c>
      <c r="F423">
        <v>12.52</v>
      </c>
      <c r="G423" t="s">
        <v>40</v>
      </c>
      <c r="H423" t="s">
        <v>96</v>
      </c>
      <c r="I423" t="s">
        <v>30</v>
      </c>
      <c r="J423" t="s">
        <v>128</v>
      </c>
      <c r="K423" t="s">
        <v>75</v>
      </c>
      <c r="L423" t="s">
        <v>1009</v>
      </c>
      <c r="M423">
        <v>0.56999999999999995</v>
      </c>
      <c r="N423" t="s">
        <v>34</v>
      </c>
      <c r="O423" t="s">
        <v>113</v>
      </c>
      <c r="P423" t="s">
        <v>114</v>
      </c>
      <c r="Q423" t="s">
        <v>115</v>
      </c>
      <c r="R423">
        <v>10115</v>
      </c>
      <c r="S423" s="1">
        <v>42040</v>
      </c>
      <c r="T423" s="1">
        <v>42042</v>
      </c>
      <c r="U423">
        <v>-102.93</v>
      </c>
      <c r="V423">
        <v>15</v>
      </c>
      <c r="W423">
        <v>150.24</v>
      </c>
      <c r="X423">
        <v>35200</v>
      </c>
      <c r="Y423">
        <f>Data[[#This Row],[Unit Price]]-Data[[#This Row],[Discount]]</f>
        <v>9.9</v>
      </c>
      <c r="Z423" t="str">
        <f>_xlfn.IFS(Data[[#This Row],[Region]]="Central","Chris",Data[[#This Row],[Region]]="East","Erin",Data[[#This Row],[Region]]="South","Sam",Data[[#This Row],[Region]]="West","William")</f>
        <v>Erin</v>
      </c>
    </row>
    <row r="424" spans="1:26" x14ac:dyDescent="0.3">
      <c r="A424">
        <v>2803</v>
      </c>
      <c r="B424" t="s">
        <v>1010</v>
      </c>
      <c r="C424" t="s">
        <v>118</v>
      </c>
      <c r="D424">
        <v>7.0000000000000007E-2</v>
      </c>
      <c r="E424">
        <v>500.98</v>
      </c>
      <c r="F424">
        <v>28.14</v>
      </c>
      <c r="G424" t="s">
        <v>28</v>
      </c>
      <c r="H424" t="s">
        <v>29</v>
      </c>
      <c r="I424" t="s">
        <v>42</v>
      </c>
      <c r="J424" t="s">
        <v>58</v>
      </c>
      <c r="K424" t="s">
        <v>59</v>
      </c>
      <c r="L424" t="s">
        <v>1011</v>
      </c>
      <c r="M424">
        <v>0.38</v>
      </c>
      <c r="N424" t="s">
        <v>34</v>
      </c>
      <c r="O424" t="s">
        <v>61</v>
      </c>
      <c r="P424" t="s">
        <v>92</v>
      </c>
      <c r="Q424" t="s">
        <v>1012</v>
      </c>
      <c r="R424">
        <v>90022</v>
      </c>
      <c r="S424" s="1">
        <v>42040</v>
      </c>
      <c r="T424" s="1">
        <v>42041</v>
      </c>
      <c r="U424">
        <v>2699.9838</v>
      </c>
      <c r="V424">
        <v>10</v>
      </c>
      <c r="W424">
        <v>3913.02</v>
      </c>
      <c r="X424">
        <v>86227</v>
      </c>
      <c r="Y424">
        <f>Data[[#This Row],[Unit Price]]-Data[[#This Row],[Discount]]</f>
        <v>500.91</v>
      </c>
      <c r="Z424" t="str">
        <f>_xlfn.IFS(Data[[#This Row],[Region]]="Central","Chris",Data[[#This Row],[Region]]="East","Erin",Data[[#This Row],[Region]]="South","Sam",Data[[#This Row],[Region]]="West","William")</f>
        <v>William</v>
      </c>
    </row>
    <row r="425" spans="1:26" x14ac:dyDescent="0.3">
      <c r="A425">
        <v>2803</v>
      </c>
      <c r="B425" t="s">
        <v>1010</v>
      </c>
      <c r="C425" t="s">
        <v>118</v>
      </c>
      <c r="D425">
        <v>0.1</v>
      </c>
      <c r="E425">
        <v>178.47</v>
      </c>
      <c r="F425">
        <v>19.989999999999998</v>
      </c>
      <c r="G425" t="s">
        <v>40</v>
      </c>
      <c r="H425" t="s">
        <v>29</v>
      </c>
      <c r="I425" t="s">
        <v>50</v>
      </c>
      <c r="J425" t="s">
        <v>80</v>
      </c>
      <c r="K425" t="s">
        <v>75</v>
      </c>
      <c r="L425" t="s">
        <v>1013</v>
      </c>
      <c r="M425">
        <v>0.55000000000000004</v>
      </c>
      <c r="N425" t="s">
        <v>34</v>
      </c>
      <c r="O425" t="s">
        <v>61</v>
      </c>
      <c r="P425" t="s">
        <v>92</v>
      </c>
      <c r="Q425" t="s">
        <v>1012</v>
      </c>
      <c r="R425">
        <v>90022</v>
      </c>
      <c r="S425" s="1">
        <v>42040</v>
      </c>
      <c r="T425" s="1">
        <v>42042</v>
      </c>
      <c r="U425">
        <v>-170.98</v>
      </c>
      <c r="V425">
        <v>1</v>
      </c>
      <c r="W425">
        <v>180.14</v>
      </c>
      <c r="X425">
        <v>86227</v>
      </c>
      <c r="Y425">
        <f>Data[[#This Row],[Unit Price]]-Data[[#This Row],[Discount]]</f>
        <v>178.37</v>
      </c>
      <c r="Z425" t="str">
        <f>_xlfn.IFS(Data[[#This Row],[Region]]="Central","Chris",Data[[#This Row],[Region]]="East","Erin",Data[[#This Row],[Region]]="South","Sam",Data[[#This Row],[Region]]="West","William")</f>
        <v>William</v>
      </c>
    </row>
    <row r="426" spans="1:26" x14ac:dyDescent="0.3">
      <c r="A426">
        <v>1117</v>
      </c>
      <c r="B426" t="s">
        <v>1014</v>
      </c>
      <c r="C426" t="s">
        <v>72</v>
      </c>
      <c r="D426">
        <v>0.06</v>
      </c>
      <c r="E426">
        <v>64.650000000000006</v>
      </c>
      <c r="F426">
        <v>35</v>
      </c>
      <c r="G426" t="s">
        <v>40</v>
      </c>
      <c r="H426" t="s">
        <v>73</v>
      </c>
      <c r="I426" t="s">
        <v>50</v>
      </c>
      <c r="J426" t="s">
        <v>80</v>
      </c>
      <c r="K426" t="s">
        <v>66</v>
      </c>
      <c r="L426" t="s">
        <v>1015</v>
      </c>
      <c r="M426">
        <v>0.8</v>
      </c>
      <c r="N426" t="s">
        <v>34</v>
      </c>
      <c r="O426" t="s">
        <v>61</v>
      </c>
      <c r="P426" t="s">
        <v>590</v>
      </c>
      <c r="Q426" t="s">
        <v>1016</v>
      </c>
      <c r="R426">
        <v>85705</v>
      </c>
      <c r="S426" s="1">
        <v>42040</v>
      </c>
      <c r="T426" s="1">
        <v>42041</v>
      </c>
      <c r="U426">
        <v>-139.28720000000001</v>
      </c>
      <c r="V426">
        <v>4</v>
      </c>
      <c r="W426">
        <v>277.60000000000002</v>
      </c>
      <c r="X426">
        <v>86768</v>
      </c>
      <c r="Y426">
        <f>Data[[#This Row],[Unit Price]]-Data[[#This Row],[Discount]]</f>
        <v>64.59</v>
      </c>
      <c r="Z426" t="str">
        <f>_xlfn.IFS(Data[[#This Row],[Region]]="Central","Chris",Data[[#This Row],[Region]]="East","Erin",Data[[#This Row],[Region]]="South","Sam",Data[[#This Row],[Region]]="West","William")</f>
        <v>William</v>
      </c>
    </row>
    <row r="427" spans="1:26" x14ac:dyDescent="0.3">
      <c r="A427">
        <v>2498</v>
      </c>
      <c r="B427" t="s">
        <v>931</v>
      </c>
      <c r="C427" t="s">
        <v>72</v>
      </c>
      <c r="D427">
        <v>0.08</v>
      </c>
      <c r="E427">
        <v>1.68</v>
      </c>
      <c r="F427">
        <v>1.57</v>
      </c>
      <c r="G427" t="s">
        <v>40</v>
      </c>
      <c r="H427" t="s">
        <v>29</v>
      </c>
      <c r="I427" t="s">
        <v>50</v>
      </c>
      <c r="J427" t="s">
        <v>51</v>
      </c>
      <c r="K427" t="s">
        <v>52</v>
      </c>
      <c r="L427" t="s">
        <v>576</v>
      </c>
      <c r="M427">
        <v>0.59</v>
      </c>
      <c r="N427" t="s">
        <v>34</v>
      </c>
      <c r="O427" t="s">
        <v>61</v>
      </c>
      <c r="P427" t="s">
        <v>92</v>
      </c>
      <c r="Q427" t="s">
        <v>892</v>
      </c>
      <c r="R427">
        <v>92024</v>
      </c>
      <c r="S427" s="1">
        <v>42040</v>
      </c>
      <c r="T427" s="1">
        <v>42041</v>
      </c>
      <c r="U427">
        <v>-46.25</v>
      </c>
      <c r="V427">
        <v>88</v>
      </c>
      <c r="W427">
        <v>148.36000000000001</v>
      </c>
      <c r="X427">
        <v>20007</v>
      </c>
      <c r="Y427">
        <f>Data[[#This Row],[Unit Price]]-Data[[#This Row],[Discount]]</f>
        <v>1.5999999999999999</v>
      </c>
      <c r="Z427" t="str">
        <f>_xlfn.IFS(Data[[#This Row],[Region]]="Central","Chris",Data[[#This Row],[Region]]="East","Erin",Data[[#This Row],[Region]]="South","Sam",Data[[#This Row],[Region]]="West","William")</f>
        <v>William</v>
      </c>
    </row>
    <row r="428" spans="1:26" x14ac:dyDescent="0.3">
      <c r="A428">
        <v>421</v>
      </c>
      <c r="B428" t="s">
        <v>1017</v>
      </c>
      <c r="C428" t="s">
        <v>27</v>
      </c>
      <c r="D428">
        <v>0.09</v>
      </c>
      <c r="E428">
        <v>999.99</v>
      </c>
      <c r="F428">
        <v>13.99</v>
      </c>
      <c r="G428" t="s">
        <v>40</v>
      </c>
      <c r="H428" t="s">
        <v>29</v>
      </c>
      <c r="I428" t="s">
        <v>42</v>
      </c>
      <c r="J428" t="s">
        <v>58</v>
      </c>
      <c r="K428" t="s">
        <v>146</v>
      </c>
      <c r="L428" t="s">
        <v>1018</v>
      </c>
      <c r="M428">
        <v>0.36</v>
      </c>
      <c r="N428" t="s">
        <v>34</v>
      </c>
      <c r="O428" t="s">
        <v>113</v>
      </c>
      <c r="P428" t="s">
        <v>399</v>
      </c>
      <c r="Q428" t="s">
        <v>1019</v>
      </c>
      <c r="R428">
        <v>7201</v>
      </c>
      <c r="S428" s="1">
        <v>42041</v>
      </c>
      <c r="T428" s="1">
        <v>42043</v>
      </c>
      <c r="U428">
        <v>-2531.4825000000001</v>
      </c>
      <c r="V428">
        <v>1</v>
      </c>
      <c r="W428">
        <v>919.09</v>
      </c>
      <c r="X428">
        <v>87700</v>
      </c>
      <c r="Y428">
        <f>Data[[#This Row],[Unit Price]]-Data[[#This Row],[Discount]]</f>
        <v>999.9</v>
      </c>
      <c r="Z428" t="str">
        <f>_xlfn.IFS(Data[[#This Row],[Region]]="Central","Chris",Data[[#This Row],[Region]]="East","Erin",Data[[#This Row],[Region]]="South","Sam",Data[[#This Row],[Region]]="West","William")</f>
        <v>Erin</v>
      </c>
    </row>
    <row r="429" spans="1:26" x14ac:dyDescent="0.3">
      <c r="A429">
        <v>1020</v>
      </c>
      <c r="B429" t="s">
        <v>1020</v>
      </c>
      <c r="C429" t="s">
        <v>27</v>
      </c>
      <c r="D429">
        <v>7.0000000000000007E-2</v>
      </c>
      <c r="E429">
        <v>4.13</v>
      </c>
      <c r="F429">
        <v>5.04</v>
      </c>
      <c r="G429" t="s">
        <v>40</v>
      </c>
      <c r="H429" t="s">
        <v>29</v>
      </c>
      <c r="I429" t="s">
        <v>50</v>
      </c>
      <c r="J429" t="s">
        <v>74</v>
      </c>
      <c r="K429" t="s">
        <v>75</v>
      </c>
      <c r="L429" t="s">
        <v>1021</v>
      </c>
      <c r="M429">
        <v>0.38</v>
      </c>
      <c r="N429" t="s">
        <v>34</v>
      </c>
      <c r="O429" t="s">
        <v>54</v>
      </c>
      <c r="P429" t="s">
        <v>539</v>
      </c>
      <c r="Q429" t="s">
        <v>1022</v>
      </c>
      <c r="R429">
        <v>66762</v>
      </c>
      <c r="S429" s="1">
        <v>42041</v>
      </c>
      <c r="T429" s="1">
        <v>42042</v>
      </c>
      <c r="U429">
        <v>-76.424400000000006</v>
      </c>
      <c r="V429">
        <v>20</v>
      </c>
      <c r="W429">
        <v>79.06</v>
      </c>
      <c r="X429">
        <v>88634</v>
      </c>
      <c r="Y429">
        <f>Data[[#This Row],[Unit Price]]-Data[[#This Row],[Discount]]</f>
        <v>4.0599999999999996</v>
      </c>
      <c r="Z429" t="str">
        <f>_xlfn.IFS(Data[[#This Row],[Region]]="Central","Chris",Data[[#This Row],[Region]]="East","Erin",Data[[#This Row],[Region]]="South","Sam",Data[[#This Row],[Region]]="West","William")</f>
        <v>Chris</v>
      </c>
    </row>
    <row r="430" spans="1:26" x14ac:dyDescent="0.3">
      <c r="A430">
        <v>1020</v>
      </c>
      <c r="B430" t="s">
        <v>1020</v>
      </c>
      <c r="C430" t="s">
        <v>27</v>
      </c>
      <c r="D430">
        <v>0</v>
      </c>
      <c r="E430">
        <v>4.4800000000000004</v>
      </c>
      <c r="F430">
        <v>2.5</v>
      </c>
      <c r="G430" t="s">
        <v>40</v>
      </c>
      <c r="H430" t="s">
        <v>29</v>
      </c>
      <c r="I430" t="s">
        <v>50</v>
      </c>
      <c r="J430" t="s">
        <v>347</v>
      </c>
      <c r="K430" t="s">
        <v>75</v>
      </c>
      <c r="L430" t="s">
        <v>1023</v>
      </c>
      <c r="M430">
        <v>0.37</v>
      </c>
      <c r="N430" t="s">
        <v>34</v>
      </c>
      <c r="O430" t="s">
        <v>54</v>
      </c>
      <c r="P430" t="s">
        <v>539</v>
      </c>
      <c r="Q430" t="s">
        <v>1022</v>
      </c>
      <c r="R430">
        <v>66762</v>
      </c>
      <c r="S430" s="1">
        <v>42041</v>
      </c>
      <c r="T430" s="1">
        <v>42043</v>
      </c>
      <c r="U430">
        <v>8.7319999999999993</v>
      </c>
      <c r="V430">
        <v>14</v>
      </c>
      <c r="W430">
        <v>65.14</v>
      </c>
      <c r="X430">
        <v>88634</v>
      </c>
      <c r="Y430">
        <f>Data[[#This Row],[Unit Price]]-Data[[#This Row],[Discount]]</f>
        <v>4.4800000000000004</v>
      </c>
      <c r="Z430" t="str">
        <f>_xlfn.IFS(Data[[#This Row],[Region]]="Central","Chris",Data[[#This Row],[Region]]="East","Erin",Data[[#This Row],[Region]]="South","Sam",Data[[#This Row],[Region]]="West","William")</f>
        <v>Chris</v>
      </c>
    </row>
    <row r="431" spans="1:26" x14ac:dyDescent="0.3">
      <c r="A431">
        <v>1533</v>
      </c>
      <c r="B431" t="s">
        <v>1024</v>
      </c>
      <c r="C431" t="s">
        <v>39</v>
      </c>
      <c r="D431">
        <v>0.02</v>
      </c>
      <c r="E431">
        <v>4.8899999999999997</v>
      </c>
      <c r="F431">
        <v>4.93</v>
      </c>
      <c r="G431" t="s">
        <v>40</v>
      </c>
      <c r="H431" t="s">
        <v>96</v>
      </c>
      <c r="I431" t="s">
        <v>42</v>
      </c>
      <c r="J431" t="s">
        <v>43</v>
      </c>
      <c r="K431" t="s">
        <v>44</v>
      </c>
      <c r="L431" t="s">
        <v>1025</v>
      </c>
      <c r="M431">
        <v>0.66</v>
      </c>
      <c r="N431" t="s">
        <v>34</v>
      </c>
      <c r="O431" t="s">
        <v>54</v>
      </c>
      <c r="P431" t="s">
        <v>82</v>
      </c>
      <c r="Q431" t="s">
        <v>1026</v>
      </c>
      <c r="R431">
        <v>63130</v>
      </c>
      <c r="S431" s="1">
        <v>42041</v>
      </c>
      <c r="T431" s="1">
        <v>42042</v>
      </c>
      <c r="U431">
        <v>-56.445999999999998</v>
      </c>
      <c r="V431">
        <v>14</v>
      </c>
      <c r="W431">
        <v>74.010000000000005</v>
      </c>
      <c r="X431">
        <v>91328</v>
      </c>
      <c r="Y431">
        <f>Data[[#This Row],[Unit Price]]-Data[[#This Row],[Discount]]</f>
        <v>4.87</v>
      </c>
      <c r="Z431" t="str">
        <f>_xlfn.IFS(Data[[#This Row],[Region]]="Central","Chris",Data[[#This Row],[Region]]="East","Erin",Data[[#This Row],[Region]]="South","Sam",Data[[#This Row],[Region]]="West","William")</f>
        <v>Chris</v>
      </c>
    </row>
    <row r="432" spans="1:26" x14ac:dyDescent="0.3">
      <c r="A432">
        <v>1533</v>
      </c>
      <c r="B432" t="s">
        <v>1024</v>
      </c>
      <c r="C432" t="s">
        <v>39</v>
      </c>
      <c r="D432">
        <v>7.0000000000000007E-2</v>
      </c>
      <c r="E432">
        <v>10.06</v>
      </c>
      <c r="F432">
        <v>2.06</v>
      </c>
      <c r="G432" t="s">
        <v>40</v>
      </c>
      <c r="H432" t="s">
        <v>96</v>
      </c>
      <c r="I432" t="s">
        <v>50</v>
      </c>
      <c r="J432" t="s">
        <v>90</v>
      </c>
      <c r="K432" t="s">
        <v>52</v>
      </c>
      <c r="L432" t="s">
        <v>175</v>
      </c>
      <c r="M432">
        <v>0.39</v>
      </c>
      <c r="N432" t="s">
        <v>34</v>
      </c>
      <c r="O432" t="s">
        <v>54</v>
      </c>
      <c r="P432" t="s">
        <v>82</v>
      </c>
      <c r="Q432" t="s">
        <v>1026</v>
      </c>
      <c r="R432">
        <v>63130</v>
      </c>
      <c r="S432" s="1">
        <v>42041</v>
      </c>
      <c r="T432" s="1">
        <v>42042</v>
      </c>
      <c r="U432">
        <v>33.189</v>
      </c>
      <c r="V432">
        <v>5</v>
      </c>
      <c r="W432">
        <v>48.1</v>
      </c>
      <c r="X432">
        <v>91328</v>
      </c>
      <c r="Y432">
        <f>Data[[#This Row],[Unit Price]]-Data[[#This Row],[Discount]]</f>
        <v>9.99</v>
      </c>
      <c r="Z432" t="str">
        <f>_xlfn.IFS(Data[[#This Row],[Region]]="Central","Chris",Data[[#This Row],[Region]]="East","Erin",Data[[#This Row],[Region]]="South","Sam",Data[[#This Row],[Region]]="West","William")</f>
        <v>Chris</v>
      </c>
    </row>
    <row r="433" spans="1:26" x14ac:dyDescent="0.3">
      <c r="A433">
        <v>1927</v>
      </c>
      <c r="B433" t="s">
        <v>1027</v>
      </c>
      <c r="C433" t="s">
        <v>39</v>
      </c>
      <c r="D433">
        <v>0.02</v>
      </c>
      <c r="E433">
        <v>259.70999999999998</v>
      </c>
      <c r="F433">
        <v>66.67</v>
      </c>
      <c r="G433" t="s">
        <v>28</v>
      </c>
      <c r="H433" t="s">
        <v>73</v>
      </c>
      <c r="I433" t="s">
        <v>30</v>
      </c>
      <c r="J433" t="s">
        <v>31</v>
      </c>
      <c r="K433" t="s">
        <v>32</v>
      </c>
      <c r="L433" t="s">
        <v>1028</v>
      </c>
      <c r="M433">
        <v>0.65</v>
      </c>
      <c r="N433" t="s">
        <v>34</v>
      </c>
      <c r="O433" t="s">
        <v>35</v>
      </c>
      <c r="P433" t="s">
        <v>273</v>
      </c>
      <c r="Q433" t="s">
        <v>1029</v>
      </c>
      <c r="R433">
        <v>29611</v>
      </c>
      <c r="S433" s="1">
        <v>42041</v>
      </c>
      <c r="T433" s="1">
        <v>42041</v>
      </c>
      <c r="U433">
        <v>-14.448</v>
      </c>
      <c r="V433">
        <v>8</v>
      </c>
      <c r="W433">
        <v>1757.15</v>
      </c>
      <c r="X433">
        <v>88579</v>
      </c>
      <c r="Y433">
        <f>Data[[#This Row],[Unit Price]]-Data[[#This Row],[Discount]]</f>
        <v>259.69</v>
      </c>
      <c r="Z433" t="str">
        <f>_xlfn.IFS(Data[[#This Row],[Region]]="Central","Chris",Data[[#This Row],[Region]]="East","Erin",Data[[#This Row],[Region]]="South","Sam",Data[[#This Row],[Region]]="West","William")</f>
        <v>Sam</v>
      </c>
    </row>
    <row r="434" spans="1:26" x14ac:dyDescent="0.3">
      <c r="A434">
        <v>2135</v>
      </c>
      <c r="B434" t="s">
        <v>1030</v>
      </c>
      <c r="C434" t="s">
        <v>39</v>
      </c>
      <c r="D434">
        <v>0.01</v>
      </c>
      <c r="E434">
        <v>28.99</v>
      </c>
      <c r="F434">
        <v>8.59</v>
      </c>
      <c r="G434" t="s">
        <v>40</v>
      </c>
      <c r="H434" t="s">
        <v>73</v>
      </c>
      <c r="I434" t="s">
        <v>42</v>
      </c>
      <c r="J434" t="s">
        <v>137</v>
      </c>
      <c r="K434" t="s">
        <v>146</v>
      </c>
      <c r="L434" t="s">
        <v>1031</v>
      </c>
      <c r="M434">
        <v>0.56000000000000005</v>
      </c>
      <c r="N434" t="s">
        <v>34</v>
      </c>
      <c r="O434" t="s">
        <v>61</v>
      </c>
      <c r="P434" t="s">
        <v>642</v>
      </c>
      <c r="Q434" t="s">
        <v>1032</v>
      </c>
      <c r="R434">
        <v>88101</v>
      </c>
      <c r="S434" s="1">
        <v>42041</v>
      </c>
      <c r="T434" s="1">
        <v>42042</v>
      </c>
      <c r="U434">
        <v>196.52328</v>
      </c>
      <c r="V434">
        <v>21</v>
      </c>
      <c r="W434">
        <v>556.61</v>
      </c>
      <c r="X434">
        <v>91583</v>
      </c>
      <c r="Y434">
        <f>Data[[#This Row],[Unit Price]]-Data[[#This Row],[Discount]]</f>
        <v>28.979999999999997</v>
      </c>
      <c r="Z434" t="str">
        <f>_xlfn.IFS(Data[[#This Row],[Region]]="Central","Chris",Data[[#This Row],[Region]]="East","Erin",Data[[#This Row],[Region]]="South","Sam",Data[[#This Row],[Region]]="West","William")</f>
        <v>William</v>
      </c>
    </row>
    <row r="435" spans="1:26" x14ac:dyDescent="0.3">
      <c r="A435">
        <v>2486</v>
      </c>
      <c r="B435" t="s">
        <v>946</v>
      </c>
      <c r="C435" t="s">
        <v>39</v>
      </c>
      <c r="D435">
        <v>0.02</v>
      </c>
      <c r="E435">
        <v>71.37</v>
      </c>
      <c r="F435">
        <v>69</v>
      </c>
      <c r="G435" t="s">
        <v>40</v>
      </c>
      <c r="H435" t="s">
        <v>29</v>
      </c>
      <c r="I435" t="s">
        <v>30</v>
      </c>
      <c r="J435" t="s">
        <v>31</v>
      </c>
      <c r="K435" t="s">
        <v>66</v>
      </c>
      <c r="L435" t="s">
        <v>1033</v>
      </c>
      <c r="M435">
        <v>0.68</v>
      </c>
      <c r="N435" t="s">
        <v>34</v>
      </c>
      <c r="O435" t="s">
        <v>35</v>
      </c>
      <c r="P435" t="s">
        <v>77</v>
      </c>
      <c r="Q435" t="s">
        <v>948</v>
      </c>
      <c r="R435">
        <v>30458</v>
      </c>
      <c r="S435" s="1">
        <v>42041</v>
      </c>
      <c r="T435" s="1">
        <v>42042</v>
      </c>
      <c r="U435">
        <v>-439.90800000000002</v>
      </c>
      <c r="V435">
        <v>4</v>
      </c>
      <c r="W435">
        <v>237.62</v>
      </c>
      <c r="X435">
        <v>91414</v>
      </c>
      <c r="Y435">
        <f>Data[[#This Row],[Unit Price]]-Data[[#This Row],[Discount]]</f>
        <v>71.350000000000009</v>
      </c>
      <c r="Z435" t="str">
        <f>_xlfn.IFS(Data[[#This Row],[Region]]="Central","Chris",Data[[#This Row],[Region]]="East","Erin",Data[[#This Row],[Region]]="South","Sam",Data[[#This Row],[Region]]="West","William")</f>
        <v>Sam</v>
      </c>
    </row>
    <row r="436" spans="1:26" x14ac:dyDescent="0.3">
      <c r="A436">
        <v>2486</v>
      </c>
      <c r="B436" t="s">
        <v>946</v>
      </c>
      <c r="C436" t="s">
        <v>39</v>
      </c>
      <c r="D436">
        <v>0.03</v>
      </c>
      <c r="E436">
        <v>205.99</v>
      </c>
      <c r="F436">
        <v>8.99</v>
      </c>
      <c r="G436" t="s">
        <v>89</v>
      </c>
      <c r="H436" t="s">
        <v>29</v>
      </c>
      <c r="I436" t="s">
        <v>42</v>
      </c>
      <c r="J436" t="s">
        <v>137</v>
      </c>
      <c r="K436" t="s">
        <v>75</v>
      </c>
      <c r="L436" t="s">
        <v>1034</v>
      </c>
      <c r="M436">
        <v>0.6</v>
      </c>
      <c r="N436" t="s">
        <v>34</v>
      </c>
      <c r="O436" t="s">
        <v>35</v>
      </c>
      <c r="P436" t="s">
        <v>77</v>
      </c>
      <c r="Q436" t="s">
        <v>948</v>
      </c>
      <c r="R436">
        <v>30458</v>
      </c>
      <c r="S436" s="1">
        <v>42041</v>
      </c>
      <c r="T436" s="1">
        <v>42043</v>
      </c>
      <c r="U436">
        <v>1087.7159999999999</v>
      </c>
      <c r="V436">
        <v>1</v>
      </c>
      <c r="W436">
        <v>176.42</v>
      </c>
      <c r="X436">
        <v>91414</v>
      </c>
      <c r="Y436">
        <f>Data[[#This Row],[Unit Price]]-Data[[#This Row],[Discount]]</f>
        <v>205.96</v>
      </c>
      <c r="Z436" t="str">
        <f>_xlfn.IFS(Data[[#This Row],[Region]]="Central","Chris",Data[[#This Row],[Region]]="East","Erin",Data[[#This Row],[Region]]="South","Sam",Data[[#This Row],[Region]]="West","William")</f>
        <v>Sam</v>
      </c>
    </row>
    <row r="437" spans="1:26" x14ac:dyDescent="0.3">
      <c r="A437">
        <v>389</v>
      </c>
      <c r="B437" t="s">
        <v>1035</v>
      </c>
      <c r="C437" t="s">
        <v>49</v>
      </c>
      <c r="D437">
        <v>0.03</v>
      </c>
      <c r="E437">
        <v>160.97999999999999</v>
      </c>
      <c r="F437">
        <v>30</v>
      </c>
      <c r="G437" t="s">
        <v>28</v>
      </c>
      <c r="H437" t="s">
        <v>96</v>
      </c>
      <c r="I437" t="s">
        <v>30</v>
      </c>
      <c r="J437" t="s">
        <v>111</v>
      </c>
      <c r="K437" t="s">
        <v>59</v>
      </c>
      <c r="L437" t="s">
        <v>894</v>
      </c>
      <c r="M437">
        <v>0.62</v>
      </c>
      <c r="N437" t="s">
        <v>34</v>
      </c>
      <c r="O437" t="s">
        <v>54</v>
      </c>
      <c r="P437" t="s">
        <v>135</v>
      </c>
      <c r="Q437" t="s">
        <v>1036</v>
      </c>
      <c r="R437">
        <v>68502</v>
      </c>
      <c r="S437" s="1">
        <v>42041</v>
      </c>
      <c r="T437" s="1">
        <v>42045</v>
      </c>
      <c r="U437">
        <v>1273.2086999999999</v>
      </c>
      <c r="V437">
        <v>11</v>
      </c>
      <c r="W437">
        <v>1845.23</v>
      </c>
      <c r="X437">
        <v>90338</v>
      </c>
      <c r="Y437">
        <f>Data[[#This Row],[Unit Price]]-Data[[#This Row],[Discount]]</f>
        <v>160.94999999999999</v>
      </c>
      <c r="Z437" t="str">
        <f>_xlfn.IFS(Data[[#This Row],[Region]]="Central","Chris",Data[[#This Row],[Region]]="East","Erin",Data[[#This Row],[Region]]="South","Sam",Data[[#This Row],[Region]]="West","William")</f>
        <v>Chris</v>
      </c>
    </row>
    <row r="438" spans="1:26" x14ac:dyDescent="0.3">
      <c r="A438">
        <v>1607</v>
      </c>
      <c r="B438" t="s">
        <v>1037</v>
      </c>
      <c r="C438" t="s">
        <v>49</v>
      </c>
      <c r="D438">
        <v>0.1</v>
      </c>
      <c r="E438">
        <v>5.68</v>
      </c>
      <c r="F438">
        <v>3.6</v>
      </c>
      <c r="G438" t="s">
        <v>89</v>
      </c>
      <c r="H438" t="s">
        <v>73</v>
      </c>
      <c r="I438" t="s">
        <v>50</v>
      </c>
      <c r="J438" t="s">
        <v>570</v>
      </c>
      <c r="K438" t="s">
        <v>44</v>
      </c>
      <c r="L438" t="s">
        <v>1038</v>
      </c>
      <c r="M438">
        <v>0.56000000000000005</v>
      </c>
      <c r="N438" t="s">
        <v>34</v>
      </c>
      <c r="O438" t="s">
        <v>113</v>
      </c>
      <c r="P438" t="s">
        <v>114</v>
      </c>
      <c r="Q438" t="s">
        <v>1039</v>
      </c>
      <c r="R438">
        <v>11520</v>
      </c>
      <c r="S438" s="1">
        <v>42041</v>
      </c>
      <c r="T438" s="1">
        <v>42045</v>
      </c>
      <c r="U438">
        <v>-33.2956</v>
      </c>
      <c r="V438">
        <v>21</v>
      </c>
      <c r="W438">
        <v>118.35</v>
      </c>
      <c r="X438">
        <v>87995</v>
      </c>
      <c r="Y438">
        <f>Data[[#This Row],[Unit Price]]-Data[[#This Row],[Discount]]</f>
        <v>5.58</v>
      </c>
      <c r="Z438" t="str">
        <f>_xlfn.IFS(Data[[#This Row],[Region]]="Central","Chris",Data[[#This Row],[Region]]="East","Erin",Data[[#This Row],[Region]]="South","Sam",Data[[#This Row],[Region]]="West","William")</f>
        <v>Erin</v>
      </c>
    </row>
    <row r="439" spans="1:26" x14ac:dyDescent="0.3">
      <c r="A439">
        <v>2270</v>
      </c>
      <c r="B439" t="s">
        <v>1040</v>
      </c>
      <c r="C439" t="s">
        <v>49</v>
      </c>
      <c r="D439">
        <v>0.01</v>
      </c>
      <c r="E439">
        <v>20.48</v>
      </c>
      <c r="F439">
        <v>6.32</v>
      </c>
      <c r="G439" t="s">
        <v>40</v>
      </c>
      <c r="H439" t="s">
        <v>29</v>
      </c>
      <c r="I439" t="s">
        <v>50</v>
      </c>
      <c r="J439" t="s">
        <v>97</v>
      </c>
      <c r="K439" t="s">
        <v>75</v>
      </c>
      <c r="L439" t="s">
        <v>1041</v>
      </c>
      <c r="M439">
        <v>0.57999999999999996</v>
      </c>
      <c r="N439" t="s">
        <v>34</v>
      </c>
      <c r="O439" t="s">
        <v>35</v>
      </c>
      <c r="P439" t="s">
        <v>273</v>
      </c>
      <c r="Q439" t="s">
        <v>1042</v>
      </c>
      <c r="R439">
        <v>29662</v>
      </c>
      <c r="S439" s="1">
        <v>42041</v>
      </c>
      <c r="T439" s="1">
        <v>42043</v>
      </c>
      <c r="U439">
        <v>711.24480000000005</v>
      </c>
      <c r="V439">
        <v>18</v>
      </c>
      <c r="W439">
        <v>375.03</v>
      </c>
      <c r="X439">
        <v>89572</v>
      </c>
      <c r="Y439">
        <f>Data[[#This Row],[Unit Price]]-Data[[#This Row],[Discount]]</f>
        <v>20.47</v>
      </c>
      <c r="Z439" t="str">
        <f>_xlfn.IFS(Data[[#This Row],[Region]]="Central","Chris",Data[[#This Row],[Region]]="East","Erin",Data[[#This Row],[Region]]="South","Sam",Data[[#This Row],[Region]]="West","William")</f>
        <v>Sam</v>
      </c>
    </row>
    <row r="440" spans="1:26" x14ac:dyDescent="0.3">
      <c r="A440">
        <v>2270</v>
      </c>
      <c r="B440" t="s">
        <v>1040</v>
      </c>
      <c r="C440" t="s">
        <v>49</v>
      </c>
      <c r="D440">
        <v>0.09</v>
      </c>
      <c r="E440">
        <v>1.86</v>
      </c>
      <c r="F440">
        <v>2.58</v>
      </c>
      <c r="G440" t="s">
        <v>40</v>
      </c>
      <c r="H440" t="s">
        <v>29</v>
      </c>
      <c r="I440" t="s">
        <v>50</v>
      </c>
      <c r="J440" t="s">
        <v>178</v>
      </c>
      <c r="K440" t="s">
        <v>52</v>
      </c>
      <c r="L440" t="s">
        <v>582</v>
      </c>
      <c r="M440">
        <v>0.82</v>
      </c>
      <c r="N440" t="s">
        <v>34</v>
      </c>
      <c r="O440" t="s">
        <v>35</v>
      </c>
      <c r="P440" t="s">
        <v>273</v>
      </c>
      <c r="Q440" t="s">
        <v>1042</v>
      </c>
      <c r="R440">
        <v>29662</v>
      </c>
      <c r="S440" s="1">
        <v>42041</v>
      </c>
      <c r="T440" s="1">
        <v>42046</v>
      </c>
      <c r="U440">
        <v>-1084.8469631999999</v>
      </c>
      <c r="V440">
        <v>12</v>
      </c>
      <c r="W440">
        <v>22.11</v>
      </c>
      <c r="X440">
        <v>89572</v>
      </c>
      <c r="Y440">
        <f>Data[[#This Row],[Unit Price]]-Data[[#This Row],[Discount]]</f>
        <v>1.77</v>
      </c>
      <c r="Z440" t="str">
        <f>_xlfn.IFS(Data[[#This Row],[Region]]="Central","Chris",Data[[#This Row],[Region]]="East","Erin",Data[[#This Row],[Region]]="South","Sam",Data[[#This Row],[Region]]="West","William")</f>
        <v>Sam</v>
      </c>
    </row>
    <row r="441" spans="1:26" x14ac:dyDescent="0.3">
      <c r="A441">
        <v>2270</v>
      </c>
      <c r="B441" t="s">
        <v>1040</v>
      </c>
      <c r="C441" t="s">
        <v>49</v>
      </c>
      <c r="D441">
        <v>0.08</v>
      </c>
      <c r="E441">
        <v>205.99</v>
      </c>
      <c r="F441">
        <v>2.5</v>
      </c>
      <c r="G441" t="s">
        <v>40</v>
      </c>
      <c r="H441" t="s">
        <v>29</v>
      </c>
      <c r="I441" t="s">
        <v>42</v>
      </c>
      <c r="J441" t="s">
        <v>137</v>
      </c>
      <c r="K441" t="s">
        <v>75</v>
      </c>
      <c r="L441" t="s">
        <v>840</v>
      </c>
      <c r="M441">
        <v>0.59</v>
      </c>
      <c r="N441" t="s">
        <v>34</v>
      </c>
      <c r="O441" t="s">
        <v>35</v>
      </c>
      <c r="P441" t="s">
        <v>273</v>
      </c>
      <c r="Q441" t="s">
        <v>1042</v>
      </c>
      <c r="R441">
        <v>29662</v>
      </c>
      <c r="S441" s="1">
        <v>42041</v>
      </c>
      <c r="T441" s="1">
        <v>42046</v>
      </c>
      <c r="U441">
        <v>-156.77199999999999</v>
      </c>
      <c r="V441">
        <v>17</v>
      </c>
      <c r="W441">
        <v>2875.35</v>
      </c>
      <c r="X441">
        <v>89572</v>
      </c>
      <c r="Y441">
        <f>Data[[#This Row],[Unit Price]]-Data[[#This Row],[Discount]]</f>
        <v>205.91</v>
      </c>
      <c r="Z441" t="str">
        <f>_xlfn.IFS(Data[[#This Row],[Region]]="Central","Chris",Data[[#This Row],[Region]]="East","Erin",Data[[#This Row],[Region]]="South","Sam",Data[[#This Row],[Region]]="West","William")</f>
        <v>Sam</v>
      </c>
    </row>
    <row r="442" spans="1:26" x14ac:dyDescent="0.3">
      <c r="A442">
        <v>697</v>
      </c>
      <c r="B442" t="s">
        <v>1043</v>
      </c>
      <c r="C442" t="s">
        <v>27</v>
      </c>
      <c r="D442">
        <v>0.08</v>
      </c>
      <c r="E442">
        <v>14.81</v>
      </c>
      <c r="F442">
        <v>13.32</v>
      </c>
      <c r="G442" t="s">
        <v>40</v>
      </c>
      <c r="H442" t="s">
        <v>96</v>
      </c>
      <c r="I442" t="s">
        <v>50</v>
      </c>
      <c r="J442" t="s">
        <v>97</v>
      </c>
      <c r="K442" t="s">
        <v>75</v>
      </c>
      <c r="L442" t="s">
        <v>596</v>
      </c>
      <c r="M442">
        <v>0.43</v>
      </c>
      <c r="N442" t="s">
        <v>34</v>
      </c>
      <c r="O442" t="s">
        <v>54</v>
      </c>
      <c r="P442" t="s">
        <v>55</v>
      </c>
      <c r="Q442" t="s">
        <v>1044</v>
      </c>
      <c r="R442">
        <v>46312</v>
      </c>
      <c r="S442" s="1">
        <v>42042</v>
      </c>
      <c r="T442" s="1">
        <v>42044</v>
      </c>
      <c r="U442">
        <v>-131.6172</v>
      </c>
      <c r="V442">
        <v>20</v>
      </c>
      <c r="W442">
        <v>292.18</v>
      </c>
      <c r="X442">
        <v>89849</v>
      </c>
      <c r="Y442">
        <f>Data[[#This Row],[Unit Price]]-Data[[#This Row],[Discount]]</f>
        <v>14.73</v>
      </c>
      <c r="Z442" t="str">
        <f>_xlfn.IFS(Data[[#This Row],[Region]]="Central","Chris",Data[[#This Row],[Region]]="East","Erin",Data[[#This Row],[Region]]="South","Sam",Data[[#This Row],[Region]]="West","William")</f>
        <v>Chris</v>
      </c>
    </row>
    <row r="443" spans="1:26" x14ac:dyDescent="0.3">
      <c r="A443">
        <v>698</v>
      </c>
      <c r="B443" t="s">
        <v>1045</v>
      </c>
      <c r="C443" t="s">
        <v>27</v>
      </c>
      <c r="D443">
        <v>0.08</v>
      </c>
      <c r="E443">
        <v>14.81</v>
      </c>
      <c r="F443">
        <v>13.32</v>
      </c>
      <c r="G443" t="s">
        <v>40</v>
      </c>
      <c r="H443" t="s">
        <v>96</v>
      </c>
      <c r="I443" t="s">
        <v>50</v>
      </c>
      <c r="J443" t="s">
        <v>97</v>
      </c>
      <c r="K443" t="s">
        <v>75</v>
      </c>
      <c r="L443" t="s">
        <v>596</v>
      </c>
      <c r="M443">
        <v>0.43</v>
      </c>
      <c r="N443" t="s">
        <v>34</v>
      </c>
      <c r="O443" t="s">
        <v>61</v>
      </c>
      <c r="P443" t="s">
        <v>68</v>
      </c>
      <c r="Q443" t="s">
        <v>144</v>
      </c>
      <c r="R443">
        <v>98105</v>
      </c>
      <c r="S443" s="1">
        <v>42042</v>
      </c>
      <c r="T443" s="1">
        <v>42044</v>
      </c>
      <c r="U443">
        <v>-253.11</v>
      </c>
      <c r="V443">
        <v>79</v>
      </c>
      <c r="W443">
        <v>1154.1199999999999</v>
      </c>
      <c r="X443">
        <v>53410</v>
      </c>
      <c r="Y443">
        <f>Data[[#This Row],[Unit Price]]-Data[[#This Row],[Discount]]</f>
        <v>14.73</v>
      </c>
      <c r="Z443" t="str">
        <f>_xlfn.IFS(Data[[#This Row],[Region]]="Central","Chris",Data[[#This Row],[Region]]="East","Erin",Data[[#This Row],[Region]]="South","Sam",Data[[#This Row],[Region]]="West","William")</f>
        <v>William</v>
      </c>
    </row>
    <row r="444" spans="1:26" x14ac:dyDescent="0.3">
      <c r="A444">
        <v>2626</v>
      </c>
      <c r="B444" t="s">
        <v>1046</v>
      </c>
      <c r="C444" t="s">
        <v>39</v>
      </c>
      <c r="D444">
        <v>0.1</v>
      </c>
      <c r="E444">
        <v>41.94</v>
      </c>
      <c r="F444">
        <v>2.99</v>
      </c>
      <c r="G444" t="s">
        <v>40</v>
      </c>
      <c r="H444" t="s">
        <v>41</v>
      </c>
      <c r="I444" t="s">
        <v>50</v>
      </c>
      <c r="J444" t="s">
        <v>74</v>
      </c>
      <c r="K444" t="s">
        <v>75</v>
      </c>
      <c r="L444" t="s">
        <v>1047</v>
      </c>
      <c r="M444">
        <v>0.35</v>
      </c>
      <c r="N444" t="s">
        <v>34</v>
      </c>
      <c r="O444" t="s">
        <v>61</v>
      </c>
      <c r="P444" t="s">
        <v>92</v>
      </c>
      <c r="Q444" t="s">
        <v>773</v>
      </c>
      <c r="R444">
        <v>94025</v>
      </c>
      <c r="S444" s="1">
        <v>42042</v>
      </c>
      <c r="T444" s="1">
        <v>42043</v>
      </c>
      <c r="U444">
        <v>164.08199999999999</v>
      </c>
      <c r="V444">
        <v>6</v>
      </c>
      <c r="W444">
        <v>237.8</v>
      </c>
      <c r="X444">
        <v>90927</v>
      </c>
      <c r="Y444">
        <f>Data[[#This Row],[Unit Price]]-Data[[#This Row],[Discount]]</f>
        <v>41.839999999999996</v>
      </c>
      <c r="Z444" t="str">
        <f>_xlfn.IFS(Data[[#This Row],[Region]]="Central","Chris",Data[[#This Row],[Region]]="East","Erin",Data[[#This Row],[Region]]="South","Sam",Data[[#This Row],[Region]]="West","William")</f>
        <v>William</v>
      </c>
    </row>
    <row r="445" spans="1:26" x14ac:dyDescent="0.3">
      <c r="A445">
        <v>3351</v>
      </c>
      <c r="B445" t="s">
        <v>958</v>
      </c>
      <c r="C445" t="s">
        <v>39</v>
      </c>
      <c r="D445">
        <v>0.06</v>
      </c>
      <c r="E445">
        <v>6.7</v>
      </c>
      <c r="F445">
        <v>1.56</v>
      </c>
      <c r="G445" t="s">
        <v>89</v>
      </c>
      <c r="H445" t="s">
        <v>29</v>
      </c>
      <c r="I445" t="s">
        <v>50</v>
      </c>
      <c r="J445" t="s">
        <v>51</v>
      </c>
      <c r="K445" t="s">
        <v>52</v>
      </c>
      <c r="L445" t="s">
        <v>1048</v>
      </c>
      <c r="M445">
        <v>0.52</v>
      </c>
      <c r="N445" t="s">
        <v>34</v>
      </c>
      <c r="O445" t="s">
        <v>61</v>
      </c>
      <c r="P445" t="s">
        <v>68</v>
      </c>
      <c r="Q445" t="s">
        <v>959</v>
      </c>
      <c r="R445">
        <v>99301</v>
      </c>
      <c r="S445" s="1">
        <v>42042</v>
      </c>
      <c r="T445" s="1">
        <v>42044</v>
      </c>
      <c r="U445">
        <v>40.6556</v>
      </c>
      <c r="V445">
        <v>12</v>
      </c>
      <c r="W445">
        <v>79.39</v>
      </c>
      <c r="X445">
        <v>91298</v>
      </c>
      <c r="Y445">
        <f>Data[[#This Row],[Unit Price]]-Data[[#This Row],[Discount]]</f>
        <v>6.6400000000000006</v>
      </c>
      <c r="Z445" t="str">
        <f>_xlfn.IFS(Data[[#This Row],[Region]]="Central","Chris",Data[[#This Row],[Region]]="East","Erin",Data[[#This Row],[Region]]="South","Sam",Data[[#This Row],[Region]]="West","William")</f>
        <v>William</v>
      </c>
    </row>
    <row r="446" spans="1:26" x14ac:dyDescent="0.3">
      <c r="A446">
        <v>1121</v>
      </c>
      <c r="B446" t="s">
        <v>1049</v>
      </c>
      <c r="C446" t="s">
        <v>49</v>
      </c>
      <c r="D446">
        <v>0.04</v>
      </c>
      <c r="E446">
        <v>19.98</v>
      </c>
      <c r="F446">
        <v>8.68</v>
      </c>
      <c r="G446" t="s">
        <v>40</v>
      </c>
      <c r="H446" t="s">
        <v>41</v>
      </c>
      <c r="I446" t="s">
        <v>50</v>
      </c>
      <c r="J446" t="s">
        <v>90</v>
      </c>
      <c r="K446" t="s">
        <v>75</v>
      </c>
      <c r="L446" t="s">
        <v>698</v>
      </c>
      <c r="M446">
        <v>0.37</v>
      </c>
      <c r="N446" t="s">
        <v>34</v>
      </c>
      <c r="O446" t="s">
        <v>61</v>
      </c>
      <c r="P446" t="s">
        <v>92</v>
      </c>
      <c r="Q446" t="s">
        <v>1050</v>
      </c>
      <c r="R446">
        <v>92592</v>
      </c>
      <c r="S446" s="1">
        <v>42042</v>
      </c>
      <c r="T446" s="1">
        <v>42049</v>
      </c>
      <c r="U446">
        <v>108</v>
      </c>
      <c r="V446">
        <v>8</v>
      </c>
      <c r="W446">
        <v>168.04</v>
      </c>
      <c r="X446">
        <v>86767</v>
      </c>
      <c r="Y446">
        <f>Data[[#This Row],[Unit Price]]-Data[[#This Row],[Discount]]</f>
        <v>19.940000000000001</v>
      </c>
      <c r="Z446" t="str">
        <f>_xlfn.IFS(Data[[#This Row],[Region]]="Central","Chris",Data[[#This Row],[Region]]="East","Erin",Data[[#This Row],[Region]]="South","Sam",Data[[#This Row],[Region]]="West","William")</f>
        <v>William</v>
      </c>
    </row>
    <row r="447" spans="1:26" x14ac:dyDescent="0.3">
      <c r="A447">
        <v>1121</v>
      </c>
      <c r="B447" t="s">
        <v>1049</v>
      </c>
      <c r="C447" t="s">
        <v>49</v>
      </c>
      <c r="D447">
        <v>0.08</v>
      </c>
      <c r="E447">
        <v>125.99</v>
      </c>
      <c r="F447">
        <v>7.69</v>
      </c>
      <c r="G447" t="s">
        <v>40</v>
      </c>
      <c r="H447" t="s">
        <v>41</v>
      </c>
      <c r="I447" t="s">
        <v>42</v>
      </c>
      <c r="J447" t="s">
        <v>137</v>
      </c>
      <c r="K447" t="s">
        <v>75</v>
      </c>
      <c r="L447" t="s">
        <v>1051</v>
      </c>
      <c r="M447">
        <v>0.57999999999999996</v>
      </c>
      <c r="N447" t="s">
        <v>34</v>
      </c>
      <c r="O447" t="s">
        <v>61</v>
      </c>
      <c r="P447" t="s">
        <v>92</v>
      </c>
      <c r="Q447" t="s">
        <v>1050</v>
      </c>
      <c r="R447">
        <v>92592</v>
      </c>
      <c r="S447" s="1">
        <v>42042</v>
      </c>
      <c r="T447" s="1">
        <v>42044</v>
      </c>
      <c r="U447">
        <v>377.154</v>
      </c>
      <c r="V447">
        <v>7</v>
      </c>
      <c r="W447">
        <v>703.46</v>
      </c>
      <c r="X447">
        <v>86767</v>
      </c>
      <c r="Y447">
        <f>Data[[#This Row],[Unit Price]]-Data[[#This Row],[Discount]]</f>
        <v>125.91</v>
      </c>
      <c r="Z447" t="str">
        <f>_xlfn.IFS(Data[[#This Row],[Region]]="Central","Chris",Data[[#This Row],[Region]]="East","Erin",Data[[#This Row],[Region]]="South","Sam",Data[[#This Row],[Region]]="West","William")</f>
        <v>William</v>
      </c>
    </row>
    <row r="448" spans="1:26" x14ac:dyDescent="0.3">
      <c r="A448">
        <v>1723</v>
      </c>
      <c r="B448" t="s">
        <v>890</v>
      </c>
      <c r="C448" t="s">
        <v>118</v>
      </c>
      <c r="D448">
        <v>0.05</v>
      </c>
      <c r="E448">
        <v>6.68</v>
      </c>
      <c r="F448">
        <v>5.66</v>
      </c>
      <c r="G448" t="s">
        <v>40</v>
      </c>
      <c r="H448" t="s">
        <v>96</v>
      </c>
      <c r="I448" t="s">
        <v>50</v>
      </c>
      <c r="J448" t="s">
        <v>90</v>
      </c>
      <c r="K448" t="s">
        <v>75</v>
      </c>
      <c r="L448" t="s">
        <v>1052</v>
      </c>
      <c r="M448">
        <v>0.37</v>
      </c>
      <c r="N448" t="s">
        <v>34</v>
      </c>
      <c r="O448" t="s">
        <v>61</v>
      </c>
      <c r="P448" t="s">
        <v>92</v>
      </c>
      <c r="Q448" t="s">
        <v>892</v>
      </c>
      <c r="R448">
        <v>92037</v>
      </c>
      <c r="S448" s="1">
        <v>42042</v>
      </c>
      <c r="T448" s="1">
        <v>42044</v>
      </c>
      <c r="U448">
        <v>-66.48</v>
      </c>
      <c r="V448">
        <v>46</v>
      </c>
      <c r="W448">
        <v>320.93</v>
      </c>
      <c r="X448">
        <v>44002</v>
      </c>
      <c r="Y448">
        <f>Data[[#This Row],[Unit Price]]-Data[[#This Row],[Discount]]</f>
        <v>6.63</v>
      </c>
      <c r="Z448" t="str">
        <f>_xlfn.IFS(Data[[#This Row],[Region]]="Central","Chris",Data[[#This Row],[Region]]="East","Erin",Data[[#This Row],[Region]]="South","Sam",Data[[#This Row],[Region]]="West","William")</f>
        <v>William</v>
      </c>
    </row>
    <row r="449" spans="1:26" x14ac:dyDescent="0.3">
      <c r="A449">
        <v>1723</v>
      </c>
      <c r="B449" t="s">
        <v>890</v>
      </c>
      <c r="C449" t="s">
        <v>118</v>
      </c>
      <c r="D449">
        <v>0.03</v>
      </c>
      <c r="E449">
        <v>17.7</v>
      </c>
      <c r="F449">
        <v>9.4700000000000006</v>
      </c>
      <c r="G449" t="s">
        <v>40</v>
      </c>
      <c r="H449" t="s">
        <v>96</v>
      </c>
      <c r="I449" t="s">
        <v>50</v>
      </c>
      <c r="J449" t="s">
        <v>80</v>
      </c>
      <c r="K449" t="s">
        <v>75</v>
      </c>
      <c r="L449" t="s">
        <v>1053</v>
      </c>
      <c r="M449">
        <v>0.59</v>
      </c>
      <c r="N449" t="s">
        <v>34</v>
      </c>
      <c r="O449" t="s">
        <v>61</v>
      </c>
      <c r="P449" t="s">
        <v>92</v>
      </c>
      <c r="Q449" t="s">
        <v>892</v>
      </c>
      <c r="R449">
        <v>92037</v>
      </c>
      <c r="S449" s="1">
        <v>42042</v>
      </c>
      <c r="T449" s="1">
        <v>42042</v>
      </c>
      <c r="U449">
        <v>-52.33</v>
      </c>
      <c r="V449">
        <v>14</v>
      </c>
      <c r="W449">
        <v>261.85000000000002</v>
      </c>
      <c r="X449">
        <v>44002</v>
      </c>
      <c r="Y449">
        <f>Data[[#This Row],[Unit Price]]-Data[[#This Row],[Discount]]</f>
        <v>17.669999999999998</v>
      </c>
      <c r="Z449" t="str">
        <f>_xlfn.IFS(Data[[#This Row],[Region]]="Central","Chris",Data[[#This Row],[Region]]="East","Erin",Data[[#This Row],[Region]]="South","Sam",Data[[#This Row],[Region]]="West","William")</f>
        <v>William</v>
      </c>
    </row>
    <row r="450" spans="1:26" x14ac:dyDescent="0.3">
      <c r="A450">
        <v>2813</v>
      </c>
      <c r="B450" t="s">
        <v>1054</v>
      </c>
      <c r="C450" t="s">
        <v>118</v>
      </c>
      <c r="D450">
        <v>7.0000000000000007E-2</v>
      </c>
      <c r="E450">
        <v>30.56</v>
      </c>
      <c r="F450">
        <v>2.99</v>
      </c>
      <c r="G450" t="s">
        <v>40</v>
      </c>
      <c r="H450" t="s">
        <v>96</v>
      </c>
      <c r="I450" t="s">
        <v>50</v>
      </c>
      <c r="J450" t="s">
        <v>74</v>
      </c>
      <c r="K450" t="s">
        <v>75</v>
      </c>
      <c r="L450" t="s">
        <v>1055</v>
      </c>
      <c r="M450">
        <v>0.35</v>
      </c>
      <c r="N450" t="s">
        <v>34</v>
      </c>
      <c r="O450" t="s">
        <v>35</v>
      </c>
      <c r="P450" t="s">
        <v>402</v>
      </c>
      <c r="Q450" t="s">
        <v>1056</v>
      </c>
      <c r="R450">
        <v>37311</v>
      </c>
      <c r="S450" s="1">
        <v>42042</v>
      </c>
      <c r="T450" s="1">
        <v>42042</v>
      </c>
      <c r="U450">
        <v>-95.618600000000001</v>
      </c>
      <c r="V450">
        <v>12</v>
      </c>
      <c r="W450">
        <v>364.92</v>
      </c>
      <c r="X450">
        <v>88819</v>
      </c>
      <c r="Y450">
        <f>Data[[#This Row],[Unit Price]]-Data[[#This Row],[Discount]]</f>
        <v>30.49</v>
      </c>
      <c r="Z450" t="str">
        <f>_xlfn.IFS(Data[[#This Row],[Region]]="Central","Chris",Data[[#This Row],[Region]]="East","Erin",Data[[#This Row],[Region]]="South","Sam",Data[[#This Row],[Region]]="West","William")</f>
        <v>Sam</v>
      </c>
    </row>
    <row r="451" spans="1:26" x14ac:dyDescent="0.3">
      <c r="A451">
        <v>1026</v>
      </c>
      <c r="B451" t="s">
        <v>1057</v>
      </c>
      <c r="C451" t="s">
        <v>72</v>
      </c>
      <c r="D451">
        <v>0.08</v>
      </c>
      <c r="E451">
        <v>65.989999999999995</v>
      </c>
      <c r="F451">
        <v>5.92</v>
      </c>
      <c r="G451" t="s">
        <v>40</v>
      </c>
      <c r="H451" t="s">
        <v>29</v>
      </c>
      <c r="I451" t="s">
        <v>42</v>
      </c>
      <c r="J451" t="s">
        <v>137</v>
      </c>
      <c r="K451" t="s">
        <v>75</v>
      </c>
      <c r="L451" t="s">
        <v>1058</v>
      </c>
      <c r="M451">
        <v>0.57999999999999996</v>
      </c>
      <c r="N451" t="s">
        <v>34</v>
      </c>
      <c r="O451" t="s">
        <v>113</v>
      </c>
      <c r="P451" t="s">
        <v>114</v>
      </c>
      <c r="Q451" t="s">
        <v>1059</v>
      </c>
      <c r="R451">
        <v>11722</v>
      </c>
      <c r="S451" s="1">
        <v>42042</v>
      </c>
      <c r="T451" s="1">
        <v>42042</v>
      </c>
      <c r="U451">
        <v>624.40164000000004</v>
      </c>
      <c r="V451">
        <v>22</v>
      </c>
      <c r="W451">
        <v>1137.5999999999999</v>
      </c>
      <c r="X451">
        <v>89005</v>
      </c>
      <c r="Y451">
        <f>Data[[#This Row],[Unit Price]]-Data[[#This Row],[Discount]]</f>
        <v>65.91</v>
      </c>
      <c r="Z451" t="str">
        <f>_xlfn.IFS(Data[[#This Row],[Region]]="Central","Chris",Data[[#This Row],[Region]]="East","Erin",Data[[#This Row],[Region]]="South","Sam",Data[[#This Row],[Region]]="West","William")</f>
        <v>Erin</v>
      </c>
    </row>
    <row r="452" spans="1:26" x14ac:dyDescent="0.3">
      <c r="A452">
        <v>3403</v>
      </c>
      <c r="B452" t="s">
        <v>1060</v>
      </c>
      <c r="C452" t="s">
        <v>39</v>
      </c>
      <c r="D452">
        <v>0.1</v>
      </c>
      <c r="E452">
        <v>105.98</v>
      </c>
      <c r="F452">
        <v>13.99</v>
      </c>
      <c r="G452" t="s">
        <v>89</v>
      </c>
      <c r="H452" t="s">
        <v>41</v>
      </c>
      <c r="I452" t="s">
        <v>30</v>
      </c>
      <c r="J452" t="s">
        <v>128</v>
      </c>
      <c r="K452" t="s">
        <v>146</v>
      </c>
      <c r="L452" t="s">
        <v>1061</v>
      </c>
      <c r="M452">
        <v>0.65</v>
      </c>
      <c r="N452" t="s">
        <v>34</v>
      </c>
      <c r="O452" t="s">
        <v>61</v>
      </c>
      <c r="P452" t="s">
        <v>1062</v>
      </c>
      <c r="Q452" t="s">
        <v>1063</v>
      </c>
      <c r="R452">
        <v>82001</v>
      </c>
      <c r="S452" s="1">
        <v>42043</v>
      </c>
      <c r="T452" s="1">
        <v>42046</v>
      </c>
      <c r="U452">
        <v>349.48500000000001</v>
      </c>
      <c r="V452">
        <v>5</v>
      </c>
      <c r="W452">
        <v>506.5</v>
      </c>
      <c r="X452">
        <v>87530</v>
      </c>
      <c r="Y452">
        <f>Data[[#This Row],[Unit Price]]-Data[[#This Row],[Discount]]</f>
        <v>105.88000000000001</v>
      </c>
      <c r="Z452" t="str">
        <f>_xlfn.IFS(Data[[#This Row],[Region]]="Central","Chris",Data[[#This Row],[Region]]="East","Erin",Data[[#This Row],[Region]]="South","Sam",Data[[#This Row],[Region]]="West","William")</f>
        <v>William</v>
      </c>
    </row>
    <row r="453" spans="1:26" x14ac:dyDescent="0.3">
      <c r="A453">
        <v>471</v>
      </c>
      <c r="B453" t="s">
        <v>1064</v>
      </c>
      <c r="C453" t="s">
        <v>72</v>
      </c>
      <c r="D453">
        <v>7.0000000000000007E-2</v>
      </c>
      <c r="E453">
        <v>179.99</v>
      </c>
      <c r="F453">
        <v>19.989999999999998</v>
      </c>
      <c r="G453" t="s">
        <v>89</v>
      </c>
      <c r="H453" t="s">
        <v>41</v>
      </c>
      <c r="I453" t="s">
        <v>42</v>
      </c>
      <c r="J453" t="s">
        <v>43</v>
      </c>
      <c r="K453" t="s">
        <v>75</v>
      </c>
      <c r="L453" t="s">
        <v>717</v>
      </c>
      <c r="M453">
        <v>0.48</v>
      </c>
      <c r="N453" t="s">
        <v>34</v>
      </c>
      <c r="O453" t="s">
        <v>35</v>
      </c>
      <c r="P453" t="s">
        <v>77</v>
      </c>
      <c r="Q453" t="s">
        <v>363</v>
      </c>
      <c r="R453">
        <v>30318</v>
      </c>
      <c r="S453" s="1">
        <v>42043</v>
      </c>
      <c r="T453" s="1">
        <v>42043</v>
      </c>
      <c r="U453">
        <v>-568.53510000000006</v>
      </c>
      <c r="V453">
        <v>4</v>
      </c>
      <c r="W453">
        <v>718.03</v>
      </c>
      <c r="X453">
        <v>3138</v>
      </c>
      <c r="Y453">
        <f>Data[[#This Row],[Unit Price]]-Data[[#This Row],[Discount]]</f>
        <v>179.92000000000002</v>
      </c>
      <c r="Z453" t="str">
        <f>_xlfn.IFS(Data[[#This Row],[Region]]="Central","Chris",Data[[#This Row],[Region]]="East","Erin",Data[[#This Row],[Region]]="South","Sam",Data[[#This Row],[Region]]="West","William")</f>
        <v>Sam</v>
      </c>
    </row>
    <row r="454" spans="1:26" x14ac:dyDescent="0.3">
      <c r="A454">
        <v>472</v>
      </c>
      <c r="B454" t="s">
        <v>1065</v>
      </c>
      <c r="C454" t="s">
        <v>72</v>
      </c>
      <c r="D454">
        <v>7.0000000000000007E-2</v>
      </c>
      <c r="E454">
        <v>179.99</v>
      </c>
      <c r="F454">
        <v>19.989999999999998</v>
      </c>
      <c r="G454" t="s">
        <v>89</v>
      </c>
      <c r="H454" t="s">
        <v>41</v>
      </c>
      <c r="I454" t="s">
        <v>42</v>
      </c>
      <c r="J454" t="s">
        <v>43</v>
      </c>
      <c r="K454" t="s">
        <v>75</v>
      </c>
      <c r="L454" t="s">
        <v>717</v>
      </c>
      <c r="M454">
        <v>0.48</v>
      </c>
      <c r="N454" t="s">
        <v>34</v>
      </c>
      <c r="O454" t="s">
        <v>113</v>
      </c>
      <c r="P454" t="s">
        <v>420</v>
      </c>
      <c r="Q454" t="s">
        <v>1066</v>
      </c>
      <c r="R454">
        <v>21133</v>
      </c>
      <c r="S454" s="1">
        <v>42043</v>
      </c>
      <c r="T454" s="1">
        <v>42043</v>
      </c>
      <c r="U454">
        <v>-427.47</v>
      </c>
      <c r="V454">
        <v>1</v>
      </c>
      <c r="W454">
        <v>179.51</v>
      </c>
      <c r="X454">
        <v>88023</v>
      </c>
      <c r="Y454">
        <f>Data[[#This Row],[Unit Price]]-Data[[#This Row],[Discount]]</f>
        <v>179.92000000000002</v>
      </c>
      <c r="Z454" t="str">
        <f>_xlfn.IFS(Data[[#This Row],[Region]]="Central","Chris",Data[[#This Row],[Region]]="East","Erin",Data[[#This Row],[Region]]="South","Sam",Data[[#This Row],[Region]]="West","William")</f>
        <v>Erin</v>
      </c>
    </row>
    <row r="455" spans="1:26" x14ac:dyDescent="0.3">
      <c r="A455">
        <v>2151</v>
      </c>
      <c r="B455" t="s">
        <v>236</v>
      </c>
      <c r="C455" t="s">
        <v>39</v>
      </c>
      <c r="D455">
        <v>0.08</v>
      </c>
      <c r="E455">
        <v>5.74</v>
      </c>
      <c r="F455">
        <v>5.01</v>
      </c>
      <c r="G455" t="s">
        <v>40</v>
      </c>
      <c r="H455" t="s">
        <v>96</v>
      </c>
      <c r="I455" t="s">
        <v>50</v>
      </c>
      <c r="J455" t="s">
        <v>74</v>
      </c>
      <c r="K455" t="s">
        <v>75</v>
      </c>
      <c r="L455" t="s">
        <v>1067</v>
      </c>
      <c r="M455">
        <v>0.39</v>
      </c>
      <c r="N455" t="s">
        <v>34</v>
      </c>
      <c r="O455" t="s">
        <v>54</v>
      </c>
      <c r="P455" t="s">
        <v>215</v>
      </c>
      <c r="Q455" t="s">
        <v>238</v>
      </c>
      <c r="R455">
        <v>52001</v>
      </c>
      <c r="S455" s="1">
        <v>42044</v>
      </c>
      <c r="T455" s="1">
        <v>42046</v>
      </c>
      <c r="U455">
        <v>-6.9308199999999998</v>
      </c>
      <c r="V455">
        <v>1</v>
      </c>
      <c r="W455">
        <v>7.21</v>
      </c>
      <c r="X455">
        <v>90405</v>
      </c>
      <c r="Y455">
        <f>Data[[#This Row],[Unit Price]]-Data[[#This Row],[Discount]]</f>
        <v>5.66</v>
      </c>
      <c r="Z455" t="str">
        <f>_xlfn.IFS(Data[[#This Row],[Region]]="Central","Chris",Data[[#This Row],[Region]]="East","Erin",Data[[#This Row],[Region]]="South","Sam",Data[[#This Row],[Region]]="West","William")</f>
        <v>Chris</v>
      </c>
    </row>
    <row r="456" spans="1:26" x14ac:dyDescent="0.3">
      <c r="A456">
        <v>1671</v>
      </c>
      <c r="B456" t="s">
        <v>1068</v>
      </c>
      <c r="C456" t="s">
        <v>49</v>
      </c>
      <c r="D456">
        <v>0.1</v>
      </c>
      <c r="E456">
        <v>4.13</v>
      </c>
      <c r="F456">
        <v>0.99</v>
      </c>
      <c r="G456" t="s">
        <v>40</v>
      </c>
      <c r="H456" t="s">
        <v>29</v>
      </c>
      <c r="I456" t="s">
        <v>50</v>
      </c>
      <c r="J456" t="s">
        <v>154</v>
      </c>
      <c r="K456" t="s">
        <v>75</v>
      </c>
      <c r="L456" t="s">
        <v>328</v>
      </c>
      <c r="M456">
        <v>0.39</v>
      </c>
      <c r="N456" t="s">
        <v>34</v>
      </c>
      <c r="O456" t="s">
        <v>35</v>
      </c>
      <c r="P456" t="s">
        <v>244</v>
      </c>
      <c r="Q456" t="s">
        <v>1069</v>
      </c>
      <c r="R456">
        <v>22015</v>
      </c>
      <c r="S456" s="1">
        <v>42044</v>
      </c>
      <c r="T456" s="1">
        <v>42048</v>
      </c>
      <c r="U456">
        <v>-40.53</v>
      </c>
      <c r="V456">
        <v>13</v>
      </c>
      <c r="W456">
        <v>52.16</v>
      </c>
      <c r="X456">
        <v>86724</v>
      </c>
      <c r="Y456">
        <f>Data[[#This Row],[Unit Price]]-Data[[#This Row],[Discount]]</f>
        <v>4.03</v>
      </c>
      <c r="Z456" t="str">
        <f>_xlfn.IFS(Data[[#This Row],[Region]]="Central","Chris",Data[[#This Row],[Region]]="East","Erin",Data[[#This Row],[Region]]="South","Sam",Data[[#This Row],[Region]]="West","William")</f>
        <v>Sam</v>
      </c>
    </row>
    <row r="457" spans="1:26" x14ac:dyDescent="0.3">
      <c r="A457">
        <v>1574</v>
      </c>
      <c r="B457" t="s">
        <v>1070</v>
      </c>
      <c r="C457" t="s">
        <v>118</v>
      </c>
      <c r="D457">
        <v>7.0000000000000007E-2</v>
      </c>
      <c r="E457">
        <v>20.95</v>
      </c>
      <c r="F457">
        <v>5.99</v>
      </c>
      <c r="G457" t="s">
        <v>40</v>
      </c>
      <c r="H457" t="s">
        <v>41</v>
      </c>
      <c r="I457" t="s">
        <v>42</v>
      </c>
      <c r="J457" t="s">
        <v>43</v>
      </c>
      <c r="K457" t="s">
        <v>75</v>
      </c>
      <c r="L457" t="s">
        <v>255</v>
      </c>
      <c r="M457">
        <v>0.65</v>
      </c>
      <c r="N457" t="s">
        <v>34</v>
      </c>
      <c r="O457" t="s">
        <v>35</v>
      </c>
      <c r="P457" t="s">
        <v>99</v>
      </c>
      <c r="Q457" t="s">
        <v>1071</v>
      </c>
      <c r="R457">
        <v>28314</v>
      </c>
      <c r="S457" s="1">
        <v>42044</v>
      </c>
      <c r="T457" s="1">
        <v>42045</v>
      </c>
      <c r="U457">
        <v>27.234000000000002</v>
      </c>
      <c r="V457">
        <v>19</v>
      </c>
      <c r="W457">
        <v>391.4</v>
      </c>
      <c r="X457">
        <v>86966</v>
      </c>
      <c r="Y457">
        <f>Data[[#This Row],[Unit Price]]-Data[[#This Row],[Discount]]</f>
        <v>20.88</v>
      </c>
      <c r="Z457" t="str">
        <f>_xlfn.IFS(Data[[#This Row],[Region]]="Central","Chris",Data[[#This Row],[Region]]="East","Erin",Data[[#This Row],[Region]]="South","Sam",Data[[#This Row],[Region]]="West","William")</f>
        <v>Sam</v>
      </c>
    </row>
    <row r="458" spans="1:26" x14ac:dyDescent="0.3">
      <c r="A458">
        <v>2619</v>
      </c>
      <c r="B458" t="s">
        <v>1072</v>
      </c>
      <c r="C458" t="s">
        <v>72</v>
      </c>
      <c r="D458">
        <v>0.1</v>
      </c>
      <c r="E458">
        <v>30.98</v>
      </c>
      <c r="F458">
        <v>8.99</v>
      </c>
      <c r="G458" t="s">
        <v>40</v>
      </c>
      <c r="H458" t="s">
        <v>96</v>
      </c>
      <c r="I458" t="s">
        <v>50</v>
      </c>
      <c r="J458" t="s">
        <v>51</v>
      </c>
      <c r="K458" t="s">
        <v>44</v>
      </c>
      <c r="L458" t="s">
        <v>341</v>
      </c>
      <c r="M458">
        <v>0.57999999999999996</v>
      </c>
      <c r="N458" t="s">
        <v>34</v>
      </c>
      <c r="O458" t="s">
        <v>54</v>
      </c>
      <c r="P458" t="s">
        <v>1073</v>
      </c>
      <c r="Q458" t="s">
        <v>1074</v>
      </c>
      <c r="R458">
        <v>57103</v>
      </c>
      <c r="S458" s="1">
        <v>42044</v>
      </c>
      <c r="T458" s="1">
        <v>42046</v>
      </c>
      <c r="U458">
        <v>-20.222799999999999</v>
      </c>
      <c r="V458">
        <v>4</v>
      </c>
      <c r="W458">
        <v>119.37</v>
      </c>
      <c r="X458">
        <v>88015</v>
      </c>
      <c r="Y458">
        <f>Data[[#This Row],[Unit Price]]-Data[[#This Row],[Discount]]</f>
        <v>30.88</v>
      </c>
      <c r="Z458" t="str">
        <f>_xlfn.IFS(Data[[#This Row],[Region]]="Central","Chris",Data[[#This Row],[Region]]="East","Erin",Data[[#This Row],[Region]]="South","Sam",Data[[#This Row],[Region]]="West","William")</f>
        <v>Chris</v>
      </c>
    </row>
    <row r="459" spans="1:26" x14ac:dyDescent="0.3">
      <c r="A459">
        <v>491</v>
      </c>
      <c r="B459" t="s">
        <v>1075</v>
      </c>
      <c r="C459" t="s">
        <v>27</v>
      </c>
      <c r="D459">
        <v>0.01</v>
      </c>
      <c r="E459">
        <v>4.9800000000000004</v>
      </c>
      <c r="F459">
        <v>6.07</v>
      </c>
      <c r="G459" t="s">
        <v>40</v>
      </c>
      <c r="H459" t="s">
        <v>41</v>
      </c>
      <c r="I459" t="s">
        <v>50</v>
      </c>
      <c r="J459" t="s">
        <v>90</v>
      </c>
      <c r="K459" t="s">
        <v>75</v>
      </c>
      <c r="L459" t="s">
        <v>789</v>
      </c>
      <c r="M459">
        <v>0.36</v>
      </c>
      <c r="N459" t="s">
        <v>34</v>
      </c>
      <c r="O459" t="s">
        <v>113</v>
      </c>
      <c r="P459" t="s">
        <v>114</v>
      </c>
      <c r="Q459" t="s">
        <v>115</v>
      </c>
      <c r="R459">
        <v>10154</v>
      </c>
      <c r="S459" s="1">
        <v>42045</v>
      </c>
      <c r="T459" s="1">
        <v>42046</v>
      </c>
      <c r="U459">
        <v>-69.069999999999993</v>
      </c>
      <c r="V459">
        <v>41</v>
      </c>
      <c r="W459">
        <v>217</v>
      </c>
      <c r="X459">
        <v>10464</v>
      </c>
      <c r="Y459">
        <f>Data[[#This Row],[Unit Price]]-Data[[#This Row],[Discount]]</f>
        <v>4.9700000000000006</v>
      </c>
      <c r="Z459" t="str">
        <f>_xlfn.IFS(Data[[#This Row],[Region]]="Central","Chris",Data[[#This Row],[Region]]="East","Erin",Data[[#This Row],[Region]]="South","Sam",Data[[#This Row],[Region]]="West","William")</f>
        <v>Erin</v>
      </c>
    </row>
    <row r="460" spans="1:26" x14ac:dyDescent="0.3">
      <c r="A460">
        <v>494</v>
      </c>
      <c r="B460" t="s">
        <v>1076</v>
      </c>
      <c r="C460" t="s">
        <v>27</v>
      </c>
      <c r="D460">
        <v>0.01</v>
      </c>
      <c r="E460">
        <v>4.9800000000000004</v>
      </c>
      <c r="F460">
        <v>6.07</v>
      </c>
      <c r="G460" t="s">
        <v>40</v>
      </c>
      <c r="H460" t="s">
        <v>41</v>
      </c>
      <c r="I460" t="s">
        <v>50</v>
      </c>
      <c r="J460" t="s">
        <v>90</v>
      </c>
      <c r="K460" t="s">
        <v>75</v>
      </c>
      <c r="L460" t="s">
        <v>789</v>
      </c>
      <c r="M460">
        <v>0.36</v>
      </c>
      <c r="N460" t="s">
        <v>34</v>
      </c>
      <c r="O460" t="s">
        <v>61</v>
      </c>
      <c r="P460" t="s">
        <v>68</v>
      </c>
      <c r="Q460" t="s">
        <v>144</v>
      </c>
      <c r="R460">
        <v>98115</v>
      </c>
      <c r="S460" s="1">
        <v>42045</v>
      </c>
      <c r="T460" s="1">
        <v>42046</v>
      </c>
      <c r="U460">
        <v>-35.916400000000003</v>
      </c>
      <c r="V460">
        <v>10</v>
      </c>
      <c r="W460">
        <v>52.93</v>
      </c>
      <c r="X460">
        <v>88907</v>
      </c>
      <c r="Y460">
        <f>Data[[#This Row],[Unit Price]]-Data[[#This Row],[Discount]]</f>
        <v>4.9700000000000006</v>
      </c>
      <c r="Z460" t="str">
        <f>_xlfn.IFS(Data[[#This Row],[Region]]="Central","Chris",Data[[#This Row],[Region]]="East","Erin",Data[[#This Row],[Region]]="South","Sam",Data[[#This Row],[Region]]="West","William")</f>
        <v>William</v>
      </c>
    </row>
    <row r="461" spans="1:26" x14ac:dyDescent="0.3">
      <c r="A461">
        <v>1267</v>
      </c>
      <c r="B461" t="s">
        <v>1077</v>
      </c>
      <c r="C461" t="s">
        <v>27</v>
      </c>
      <c r="D461">
        <v>0.01</v>
      </c>
      <c r="E461">
        <v>13.99</v>
      </c>
      <c r="F461">
        <v>7.51</v>
      </c>
      <c r="G461" t="s">
        <v>40</v>
      </c>
      <c r="H461" t="s">
        <v>96</v>
      </c>
      <c r="I461" t="s">
        <v>42</v>
      </c>
      <c r="J461" t="s">
        <v>58</v>
      </c>
      <c r="K461" t="s">
        <v>146</v>
      </c>
      <c r="L461" t="s">
        <v>1078</v>
      </c>
      <c r="M461">
        <v>0.39</v>
      </c>
      <c r="N461" t="s">
        <v>34</v>
      </c>
      <c r="O461" t="s">
        <v>35</v>
      </c>
      <c r="P461" t="s">
        <v>125</v>
      </c>
      <c r="Q461" t="s">
        <v>1079</v>
      </c>
      <c r="R461">
        <v>33433</v>
      </c>
      <c r="S461" s="1">
        <v>42045</v>
      </c>
      <c r="T461" s="1">
        <v>42046</v>
      </c>
      <c r="U461">
        <v>533.74199999999996</v>
      </c>
      <c r="V461">
        <v>2</v>
      </c>
      <c r="W461">
        <v>29.85</v>
      </c>
      <c r="X461">
        <v>89514</v>
      </c>
      <c r="Y461">
        <f>Data[[#This Row],[Unit Price]]-Data[[#This Row],[Discount]]</f>
        <v>13.98</v>
      </c>
      <c r="Z461" t="str">
        <f>_xlfn.IFS(Data[[#This Row],[Region]]="Central","Chris",Data[[#This Row],[Region]]="East","Erin",Data[[#This Row],[Region]]="South","Sam",Data[[#This Row],[Region]]="West","William")</f>
        <v>Sam</v>
      </c>
    </row>
    <row r="462" spans="1:26" x14ac:dyDescent="0.3">
      <c r="A462">
        <v>1361</v>
      </c>
      <c r="B462" t="s">
        <v>781</v>
      </c>
      <c r="C462" t="s">
        <v>27</v>
      </c>
      <c r="D462">
        <v>0.01</v>
      </c>
      <c r="E462">
        <v>6.48</v>
      </c>
      <c r="F462">
        <v>6.22</v>
      </c>
      <c r="G462" t="s">
        <v>89</v>
      </c>
      <c r="H462" t="s">
        <v>41</v>
      </c>
      <c r="I462" t="s">
        <v>50</v>
      </c>
      <c r="J462" t="s">
        <v>90</v>
      </c>
      <c r="K462" t="s">
        <v>75</v>
      </c>
      <c r="L462" t="s">
        <v>1080</v>
      </c>
      <c r="M462">
        <v>0.37</v>
      </c>
      <c r="N462" t="s">
        <v>34</v>
      </c>
      <c r="O462" t="s">
        <v>54</v>
      </c>
      <c r="P462" t="s">
        <v>291</v>
      </c>
      <c r="Q462" t="s">
        <v>782</v>
      </c>
      <c r="R462">
        <v>48101</v>
      </c>
      <c r="S462" s="1">
        <v>42045</v>
      </c>
      <c r="T462" s="1">
        <v>42046</v>
      </c>
      <c r="U462">
        <v>-15.6312</v>
      </c>
      <c r="V462">
        <v>9</v>
      </c>
      <c r="W462">
        <v>69.459999999999994</v>
      </c>
      <c r="X462">
        <v>89596</v>
      </c>
      <c r="Y462">
        <f>Data[[#This Row],[Unit Price]]-Data[[#This Row],[Discount]]</f>
        <v>6.4700000000000006</v>
      </c>
      <c r="Z462" t="str">
        <f>_xlfn.IFS(Data[[#This Row],[Region]]="Central","Chris",Data[[#This Row],[Region]]="East","Erin",Data[[#This Row],[Region]]="South","Sam",Data[[#This Row],[Region]]="West","William")</f>
        <v>Chris</v>
      </c>
    </row>
    <row r="463" spans="1:26" x14ac:dyDescent="0.3">
      <c r="A463">
        <v>1361</v>
      </c>
      <c r="B463" t="s">
        <v>781</v>
      </c>
      <c r="C463" t="s">
        <v>27</v>
      </c>
      <c r="D463">
        <v>0.03</v>
      </c>
      <c r="E463">
        <v>85.99</v>
      </c>
      <c r="F463">
        <v>3.3</v>
      </c>
      <c r="G463" t="s">
        <v>40</v>
      </c>
      <c r="H463" t="s">
        <v>41</v>
      </c>
      <c r="I463" t="s">
        <v>42</v>
      </c>
      <c r="J463" t="s">
        <v>137</v>
      </c>
      <c r="K463" t="s">
        <v>44</v>
      </c>
      <c r="L463" t="s">
        <v>516</v>
      </c>
      <c r="M463">
        <v>0.37</v>
      </c>
      <c r="N463" t="s">
        <v>34</v>
      </c>
      <c r="O463" t="s">
        <v>54</v>
      </c>
      <c r="P463" t="s">
        <v>291</v>
      </c>
      <c r="Q463" t="s">
        <v>782</v>
      </c>
      <c r="R463">
        <v>48101</v>
      </c>
      <c r="S463" s="1">
        <v>42045</v>
      </c>
      <c r="T463" s="1">
        <v>42047</v>
      </c>
      <c r="U463">
        <v>790.54679999999996</v>
      </c>
      <c r="V463">
        <v>16</v>
      </c>
      <c r="W463">
        <v>1145.72</v>
      </c>
      <c r="X463">
        <v>89596</v>
      </c>
      <c r="Y463">
        <f>Data[[#This Row],[Unit Price]]-Data[[#This Row],[Discount]]</f>
        <v>85.96</v>
      </c>
      <c r="Z463" t="str">
        <f>_xlfn.IFS(Data[[#This Row],[Region]]="Central","Chris",Data[[#This Row],[Region]]="East","Erin",Data[[#This Row],[Region]]="South","Sam",Data[[#This Row],[Region]]="West","William")</f>
        <v>Chris</v>
      </c>
    </row>
    <row r="464" spans="1:26" x14ac:dyDescent="0.3">
      <c r="A464">
        <v>2204</v>
      </c>
      <c r="B464" t="s">
        <v>964</v>
      </c>
      <c r="C464" t="s">
        <v>27</v>
      </c>
      <c r="D464">
        <v>0.04</v>
      </c>
      <c r="E464">
        <v>296.18</v>
      </c>
      <c r="F464">
        <v>154.12</v>
      </c>
      <c r="G464" t="s">
        <v>28</v>
      </c>
      <c r="H464" t="s">
        <v>41</v>
      </c>
      <c r="I464" t="s">
        <v>30</v>
      </c>
      <c r="J464" t="s">
        <v>31</v>
      </c>
      <c r="K464" t="s">
        <v>32</v>
      </c>
      <c r="L464" t="s">
        <v>1081</v>
      </c>
      <c r="M464">
        <v>0.76</v>
      </c>
      <c r="N464" t="s">
        <v>34</v>
      </c>
      <c r="O464" t="s">
        <v>54</v>
      </c>
      <c r="P464" t="s">
        <v>86</v>
      </c>
      <c r="Q464" t="s">
        <v>965</v>
      </c>
      <c r="R464">
        <v>55337</v>
      </c>
      <c r="S464" s="1">
        <v>42045</v>
      </c>
      <c r="T464" s="1">
        <v>42046</v>
      </c>
      <c r="U464">
        <v>-87.998040000000003</v>
      </c>
      <c r="V464">
        <v>20</v>
      </c>
      <c r="W464">
        <v>5768.12</v>
      </c>
      <c r="X464">
        <v>86053</v>
      </c>
      <c r="Y464">
        <f>Data[[#This Row],[Unit Price]]-Data[[#This Row],[Discount]]</f>
        <v>296.14</v>
      </c>
      <c r="Z464" t="str">
        <f>_xlfn.IFS(Data[[#This Row],[Region]]="Central","Chris",Data[[#This Row],[Region]]="East","Erin",Data[[#This Row],[Region]]="South","Sam",Data[[#This Row],[Region]]="West","William")</f>
        <v>Chris</v>
      </c>
    </row>
    <row r="465" spans="1:26" x14ac:dyDescent="0.3">
      <c r="A465">
        <v>1526</v>
      </c>
      <c r="B465" t="s">
        <v>1082</v>
      </c>
      <c r="C465" t="s">
        <v>39</v>
      </c>
      <c r="D465">
        <v>0.04</v>
      </c>
      <c r="E465">
        <v>11.34</v>
      </c>
      <c r="F465">
        <v>5.01</v>
      </c>
      <c r="G465" t="s">
        <v>40</v>
      </c>
      <c r="H465" t="s">
        <v>73</v>
      </c>
      <c r="I465" t="s">
        <v>50</v>
      </c>
      <c r="J465" t="s">
        <v>90</v>
      </c>
      <c r="K465" t="s">
        <v>75</v>
      </c>
      <c r="L465" t="s">
        <v>417</v>
      </c>
      <c r="M465">
        <v>0.36</v>
      </c>
      <c r="N465" t="s">
        <v>34</v>
      </c>
      <c r="O465" t="s">
        <v>35</v>
      </c>
      <c r="P465" t="s">
        <v>166</v>
      </c>
      <c r="Q465" t="s">
        <v>1083</v>
      </c>
      <c r="R465">
        <v>35211</v>
      </c>
      <c r="S465" s="1">
        <v>42045</v>
      </c>
      <c r="T465" s="1">
        <v>42046</v>
      </c>
      <c r="U465">
        <v>-189.22399999999999</v>
      </c>
      <c r="V465">
        <v>10</v>
      </c>
      <c r="W465">
        <v>115.53</v>
      </c>
      <c r="X465">
        <v>86812</v>
      </c>
      <c r="Y465">
        <f>Data[[#This Row],[Unit Price]]-Data[[#This Row],[Discount]]</f>
        <v>11.3</v>
      </c>
      <c r="Z465" t="str">
        <f>_xlfn.IFS(Data[[#This Row],[Region]]="Central","Chris",Data[[#This Row],[Region]]="East","Erin",Data[[#This Row],[Region]]="South","Sam",Data[[#This Row],[Region]]="West","William")</f>
        <v>Sam</v>
      </c>
    </row>
    <row r="466" spans="1:26" x14ac:dyDescent="0.3">
      <c r="A466">
        <v>1338</v>
      </c>
      <c r="B466" t="s">
        <v>1084</v>
      </c>
      <c r="C466" t="s">
        <v>49</v>
      </c>
      <c r="D466">
        <v>0.02</v>
      </c>
      <c r="E466">
        <v>55.99</v>
      </c>
      <c r="F466">
        <v>3.3</v>
      </c>
      <c r="G466" t="s">
        <v>40</v>
      </c>
      <c r="H466" t="s">
        <v>73</v>
      </c>
      <c r="I466" t="s">
        <v>42</v>
      </c>
      <c r="J466" t="s">
        <v>137</v>
      </c>
      <c r="K466" t="s">
        <v>44</v>
      </c>
      <c r="L466" t="s">
        <v>1085</v>
      </c>
      <c r="M466">
        <v>0.59</v>
      </c>
      <c r="N466" t="s">
        <v>34</v>
      </c>
      <c r="O466" t="s">
        <v>54</v>
      </c>
      <c r="P466" t="s">
        <v>105</v>
      </c>
      <c r="Q466" t="s">
        <v>535</v>
      </c>
      <c r="R466">
        <v>60623</v>
      </c>
      <c r="S466" s="1">
        <v>42045</v>
      </c>
      <c r="T466" s="1">
        <v>42045</v>
      </c>
      <c r="U466">
        <v>525.20039999999995</v>
      </c>
      <c r="V466">
        <v>16</v>
      </c>
      <c r="W466">
        <v>761.16</v>
      </c>
      <c r="X466">
        <v>91244</v>
      </c>
      <c r="Y466">
        <f>Data[[#This Row],[Unit Price]]-Data[[#This Row],[Discount]]</f>
        <v>55.97</v>
      </c>
      <c r="Z466" t="str">
        <f>_xlfn.IFS(Data[[#This Row],[Region]]="Central","Chris",Data[[#This Row],[Region]]="East","Erin",Data[[#This Row],[Region]]="South","Sam",Data[[#This Row],[Region]]="West","William")</f>
        <v>Chris</v>
      </c>
    </row>
    <row r="467" spans="1:26" x14ac:dyDescent="0.3">
      <c r="A467">
        <v>1340</v>
      </c>
      <c r="B467" t="s">
        <v>1086</v>
      </c>
      <c r="C467" t="s">
        <v>49</v>
      </c>
      <c r="D467">
        <v>0</v>
      </c>
      <c r="E467">
        <v>22.38</v>
      </c>
      <c r="F467">
        <v>15.1</v>
      </c>
      <c r="G467" t="s">
        <v>89</v>
      </c>
      <c r="H467" t="s">
        <v>73</v>
      </c>
      <c r="I467" t="s">
        <v>50</v>
      </c>
      <c r="J467" t="s">
        <v>74</v>
      </c>
      <c r="K467" t="s">
        <v>75</v>
      </c>
      <c r="L467" t="s">
        <v>1087</v>
      </c>
      <c r="M467">
        <v>0.38</v>
      </c>
      <c r="N467" t="s">
        <v>34</v>
      </c>
      <c r="O467" t="s">
        <v>113</v>
      </c>
      <c r="P467" t="s">
        <v>114</v>
      </c>
      <c r="Q467" t="s">
        <v>115</v>
      </c>
      <c r="R467">
        <v>10170</v>
      </c>
      <c r="S467" s="1">
        <v>42045</v>
      </c>
      <c r="T467" s="1">
        <v>42052</v>
      </c>
      <c r="U467">
        <v>-52.646999999999998</v>
      </c>
      <c r="V467">
        <v>29</v>
      </c>
      <c r="W467">
        <v>682.68</v>
      </c>
      <c r="X467">
        <v>21636</v>
      </c>
      <c r="Y467">
        <f>Data[[#This Row],[Unit Price]]-Data[[#This Row],[Discount]]</f>
        <v>22.38</v>
      </c>
      <c r="Z467" t="str">
        <f>_xlfn.IFS(Data[[#This Row],[Region]]="Central","Chris",Data[[#This Row],[Region]]="East","Erin",Data[[#This Row],[Region]]="South","Sam",Data[[#This Row],[Region]]="West","William")</f>
        <v>Erin</v>
      </c>
    </row>
    <row r="468" spans="1:26" x14ac:dyDescent="0.3">
      <c r="A468">
        <v>1340</v>
      </c>
      <c r="B468" t="s">
        <v>1086</v>
      </c>
      <c r="C468" t="s">
        <v>49</v>
      </c>
      <c r="D468">
        <v>7.0000000000000007E-2</v>
      </c>
      <c r="E468">
        <v>5.98</v>
      </c>
      <c r="F468">
        <v>4.6900000000000004</v>
      </c>
      <c r="G468" t="s">
        <v>40</v>
      </c>
      <c r="H468" t="s">
        <v>73</v>
      </c>
      <c r="I468" t="s">
        <v>50</v>
      </c>
      <c r="J468" t="s">
        <v>80</v>
      </c>
      <c r="K468" t="s">
        <v>75</v>
      </c>
      <c r="L468" t="s">
        <v>231</v>
      </c>
      <c r="M468">
        <v>0.68</v>
      </c>
      <c r="N468" t="s">
        <v>34</v>
      </c>
      <c r="O468" t="s">
        <v>113</v>
      </c>
      <c r="P468" t="s">
        <v>114</v>
      </c>
      <c r="Q468" t="s">
        <v>115</v>
      </c>
      <c r="R468">
        <v>10170</v>
      </c>
      <c r="S468" s="1">
        <v>42045</v>
      </c>
      <c r="T468" s="1">
        <v>42050</v>
      </c>
      <c r="U468">
        <v>-24.44</v>
      </c>
      <c r="V468">
        <v>11</v>
      </c>
      <c r="W468">
        <v>73.44</v>
      </c>
      <c r="X468">
        <v>21636</v>
      </c>
      <c r="Y468">
        <f>Data[[#This Row],[Unit Price]]-Data[[#This Row],[Discount]]</f>
        <v>5.91</v>
      </c>
      <c r="Z468" t="str">
        <f>_xlfn.IFS(Data[[#This Row],[Region]]="Central","Chris",Data[[#This Row],[Region]]="East","Erin",Data[[#This Row],[Region]]="South","Sam",Data[[#This Row],[Region]]="West","William")</f>
        <v>Erin</v>
      </c>
    </row>
    <row r="469" spans="1:26" x14ac:dyDescent="0.3">
      <c r="A469">
        <v>1340</v>
      </c>
      <c r="B469" t="s">
        <v>1086</v>
      </c>
      <c r="C469" t="s">
        <v>49</v>
      </c>
      <c r="D469">
        <v>0.02</v>
      </c>
      <c r="E469">
        <v>55.99</v>
      </c>
      <c r="F469">
        <v>3.3</v>
      </c>
      <c r="G469" t="s">
        <v>40</v>
      </c>
      <c r="H469" t="s">
        <v>73</v>
      </c>
      <c r="I469" t="s">
        <v>42</v>
      </c>
      <c r="J469" t="s">
        <v>137</v>
      </c>
      <c r="K469" t="s">
        <v>44</v>
      </c>
      <c r="L469" t="s">
        <v>1085</v>
      </c>
      <c r="M469">
        <v>0.59</v>
      </c>
      <c r="N469" t="s">
        <v>34</v>
      </c>
      <c r="O469" t="s">
        <v>113</v>
      </c>
      <c r="P469" t="s">
        <v>114</v>
      </c>
      <c r="Q469" t="s">
        <v>115</v>
      </c>
      <c r="R469">
        <v>10170</v>
      </c>
      <c r="S469" s="1">
        <v>42045</v>
      </c>
      <c r="T469" s="1">
        <v>42045</v>
      </c>
      <c r="U469">
        <v>366.50700000000001</v>
      </c>
      <c r="V469">
        <v>63</v>
      </c>
      <c r="W469">
        <v>2997.07</v>
      </c>
      <c r="X469">
        <v>21636</v>
      </c>
      <c r="Y469">
        <f>Data[[#This Row],[Unit Price]]-Data[[#This Row],[Discount]]</f>
        <v>55.97</v>
      </c>
      <c r="Z469" t="str">
        <f>_xlfn.IFS(Data[[#This Row],[Region]]="Central","Chris",Data[[#This Row],[Region]]="East","Erin",Data[[#This Row],[Region]]="South","Sam",Data[[#This Row],[Region]]="West","William")</f>
        <v>Erin</v>
      </c>
    </row>
    <row r="470" spans="1:26" x14ac:dyDescent="0.3">
      <c r="A470">
        <v>1341</v>
      </c>
      <c r="B470" t="s">
        <v>1088</v>
      </c>
      <c r="C470" t="s">
        <v>49</v>
      </c>
      <c r="D470">
        <v>7.0000000000000007E-2</v>
      </c>
      <c r="E470">
        <v>5.98</v>
      </c>
      <c r="F470">
        <v>4.6900000000000004</v>
      </c>
      <c r="G470" t="s">
        <v>40</v>
      </c>
      <c r="H470" t="s">
        <v>73</v>
      </c>
      <c r="I470" t="s">
        <v>50</v>
      </c>
      <c r="J470" t="s">
        <v>80</v>
      </c>
      <c r="K470" t="s">
        <v>75</v>
      </c>
      <c r="L470" t="s">
        <v>231</v>
      </c>
      <c r="M470">
        <v>0.68</v>
      </c>
      <c r="N470" t="s">
        <v>34</v>
      </c>
      <c r="O470" t="s">
        <v>113</v>
      </c>
      <c r="P470" t="s">
        <v>322</v>
      </c>
      <c r="Q470" t="s">
        <v>1089</v>
      </c>
      <c r="R470">
        <v>17201</v>
      </c>
      <c r="S470" s="1">
        <v>42045</v>
      </c>
      <c r="T470" s="1">
        <v>42050</v>
      </c>
      <c r="U470">
        <v>-12.7088</v>
      </c>
      <c r="V470">
        <v>3</v>
      </c>
      <c r="W470">
        <v>20.03</v>
      </c>
      <c r="X470">
        <v>91244</v>
      </c>
      <c r="Y470">
        <f>Data[[#This Row],[Unit Price]]-Data[[#This Row],[Discount]]</f>
        <v>5.91</v>
      </c>
      <c r="Z470" t="str">
        <f>_xlfn.IFS(Data[[#This Row],[Region]]="Central","Chris",Data[[#This Row],[Region]]="East","Erin",Data[[#This Row],[Region]]="South","Sam",Data[[#This Row],[Region]]="West","William")</f>
        <v>Erin</v>
      </c>
    </row>
    <row r="471" spans="1:26" x14ac:dyDescent="0.3">
      <c r="A471">
        <v>3004</v>
      </c>
      <c r="B471" t="s">
        <v>1090</v>
      </c>
      <c r="C471" t="s">
        <v>49</v>
      </c>
      <c r="D471">
        <v>0.08</v>
      </c>
      <c r="E471">
        <v>6.48</v>
      </c>
      <c r="F471">
        <v>6.81</v>
      </c>
      <c r="G471" t="s">
        <v>40</v>
      </c>
      <c r="H471" t="s">
        <v>96</v>
      </c>
      <c r="I471" t="s">
        <v>50</v>
      </c>
      <c r="J471" t="s">
        <v>90</v>
      </c>
      <c r="K471" t="s">
        <v>75</v>
      </c>
      <c r="L471" t="s">
        <v>1091</v>
      </c>
      <c r="M471">
        <v>0.36</v>
      </c>
      <c r="N471" t="s">
        <v>34</v>
      </c>
      <c r="O471" t="s">
        <v>61</v>
      </c>
      <c r="P471" t="s">
        <v>92</v>
      </c>
      <c r="Q471" t="s">
        <v>102</v>
      </c>
      <c r="R471">
        <v>90049</v>
      </c>
      <c r="S471" s="1">
        <v>42045</v>
      </c>
      <c r="T471" s="1">
        <v>42050</v>
      </c>
      <c r="U471">
        <v>-94.59</v>
      </c>
      <c r="V471">
        <v>58</v>
      </c>
      <c r="W471">
        <v>382.33</v>
      </c>
      <c r="X471">
        <v>54949</v>
      </c>
      <c r="Y471">
        <f>Data[[#This Row],[Unit Price]]-Data[[#This Row],[Discount]]</f>
        <v>6.4</v>
      </c>
      <c r="Z471" t="str">
        <f>_xlfn.IFS(Data[[#This Row],[Region]]="Central","Chris",Data[[#This Row],[Region]]="East","Erin",Data[[#This Row],[Region]]="South","Sam",Data[[#This Row],[Region]]="West","William")</f>
        <v>William</v>
      </c>
    </row>
    <row r="472" spans="1:26" x14ac:dyDescent="0.3">
      <c r="A472">
        <v>3004</v>
      </c>
      <c r="B472" t="s">
        <v>1090</v>
      </c>
      <c r="C472" t="s">
        <v>49</v>
      </c>
      <c r="D472">
        <v>0.09</v>
      </c>
      <c r="E472">
        <v>20.98</v>
      </c>
      <c r="F472">
        <v>53.03</v>
      </c>
      <c r="G472" t="s">
        <v>28</v>
      </c>
      <c r="H472" t="s">
        <v>96</v>
      </c>
      <c r="I472" t="s">
        <v>50</v>
      </c>
      <c r="J472" t="s">
        <v>80</v>
      </c>
      <c r="K472" t="s">
        <v>59</v>
      </c>
      <c r="L472" t="s">
        <v>1092</v>
      </c>
      <c r="M472">
        <v>0.78</v>
      </c>
      <c r="N472" t="s">
        <v>34</v>
      </c>
      <c r="O472" t="s">
        <v>61</v>
      </c>
      <c r="P472" t="s">
        <v>92</v>
      </c>
      <c r="Q472" t="s">
        <v>102</v>
      </c>
      <c r="R472">
        <v>90049</v>
      </c>
      <c r="S472" s="1">
        <v>42045</v>
      </c>
      <c r="T472" s="1">
        <v>42052</v>
      </c>
      <c r="U472">
        <v>-293.74</v>
      </c>
      <c r="V472">
        <v>13</v>
      </c>
      <c r="W472">
        <v>356.61</v>
      </c>
      <c r="X472">
        <v>54949</v>
      </c>
      <c r="Y472">
        <f>Data[[#This Row],[Unit Price]]-Data[[#This Row],[Discount]]</f>
        <v>20.89</v>
      </c>
      <c r="Z472" t="str">
        <f>_xlfn.IFS(Data[[#This Row],[Region]]="Central","Chris",Data[[#This Row],[Region]]="East","Erin",Data[[#This Row],[Region]]="South","Sam",Data[[#This Row],[Region]]="West","William")</f>
        <v>William</v>
      </c>
    </row>
    <row r="473" spans="1:26" x14ac:dyDescent="0.3">
      <c r="A473">
        <v>3006</v>
      </c>
      <c r="B473" t="s">
        <v>1093</v>
      </c>
      <c r="C473" t="s">
        <v>49</v>
      </c>
      <c r="D473">
        <v>0.08</v>
      </c>
      <c r="E473">
        <v>6.48</v>
      </c>
      <c r="F473">
        <v>6.81</v>
      </c>
      <c r="G473" t="s">
        <v>40</v>
      </c>
      <c r="H473" t="s">
        <v>96</v>
      </c>
      <c r="I473" t="s">
        <v>50</v>
      </c>
      <c r="J473" t="s">
        <v>90</v>
      </c>
      <c r="K473" t="s">
        <v>75</v>
      </c>
      <c r="L473" t="s">
        <v>1091</v>
      </c>
      <c r="M473">
        <v>0.36</v>
      </c>
      <c r="N473" t="s">
        <v>34</v>
      </c>
      <c r="O473" t="s">
        <v>61</v>
      </c>
      <c r="P473" t="s">
        <v>492</v>
      </c>
      <c r="Q473" t="s">
        <v>1094</v>
      </c>
      <c r="R473">
        <v>83402</v>
      </c>
      <c r="S473" s="1">
        <v>42045</v>
      </c>
      <c r="T473" s="1">
        <v>42050</v>
      </c>
      <c r="U473">
        <v>-49.186799999999998</v>
      </c>
      <c r="V473">
        <v>14</v>
      </c>
      <c r="W473">
        <v>92.29</v>
      </c>
      <c r="X473">
        <v>91388</v>
      </c>
      <c r="Y473">
        <f>Data[[#This Row],[Unit Price]]-Data[[#This Row],[Discount]]</f>
        <v>6.4</v>
      </c>
      <c r="Z473" t="str">
        <f>_xlfn.IFS(Data[[#This Row],[Region]]="Central","Chris",Data[[#This Row],[Region]]="East","Erin",Data[[#This Row],[Region]]="South","Sam",Data[[#This Row],[Region]]="West","William")</f>
        <v>William</v>
      </c>
    </row>
    <row r="474" spans="1:26" x14ac:dyDescent="0.3">
      <c r="A474">
        <v>3006</v>
      </c>
      <c r="B474" t="s">
        <v>1093</v>
      </c>
      <c r="C474" t="s">
        <v>49</v>
      </c>
      <c r="D474">
        <v>0.09</v>
      </c>
      <c r="E474">
        <v>20.98</v>
      </c>
      <c r="F474">
        <v>53.03</v>
      </c>
      <c r="G474" t="s">
        <v>28</v>
      </c>
      <c r="H474" t="s">
        <v>96</v>
      </c>
      <c r="I474" t="s">
        <v>50</v>
      </c>
      <c r="J474" t="s">
        <v>80</v>
      </c>
      <c r="K474" t="s">
        <v>59</v>
      </c>
      <c r="L474" t="s">
        <v>1092</v>
      </c>
      <c r="M474">
        <v>0.78</v>
      </c>
      <c r="N474" t="s">
        <v>34</v>
      </c>
      <c r="O474" t="s">
        <v>61</v>
      </c>
      <c r="P474" t="s">
        <v>492</v>
      </c>
      <c r="Q474" t="s">
        <v>1094</v>
      </c>
      <c r="R474">
        <v>83402</v>
      </c>
      <c r="S474" s="1">
        <v>42045</v>
      </c>
      <c r="T474" s="1">
        <v>42052</v>
      </c>
      <c r="U474">
        <v>-152.7448</v>
      </c>
      <c r="V474">
        <v>3</v>
      </c>
      <c r="W474">
        <v>82.29</v>
      </c>
      <c r="X474">
        <v>91388</v>
      </c>
      <c r="Y474">
        <f>Data[[#This Row],[Unit Price]]-Data[[#This Row],[Discount]]</f>
        <v>20.89</v>
      </c>
      <c r="Z474" t="str">
        <f>_xlfn.IFS(Data[[#This Row],[Region]]="Central","Chris",Data[[#This Row],[Region]]="East","Erin",Data[[#This Row],[Region]]="South","Sam",Data[[#This Row],[Region]]="West","William")</f>
        <v>William</v>
      </c>
    </row>
    <row r="475" spans="1:26" x14ac:dyDescent="0.3">
      <c r="A475">
        <v>1132</v>
      </c>
      <c r="B475" t="s">
        <v>1095</v>
      </c>
      <c r="C475" t="s">
        <v>118</v>
      </c>
      <c r="D475">
        <v>0.06</v>
      </c>
      <c r="E475">
        <v>6.37</v>
      </c>
      <c r="F475">
        <v>5.19</v>
      </c>
      <c r="G475" t="s">
        <v>40</v>
      </c>
      <c r="H475" t="s">
        <v>96</v>
      </c>
      <c r="I475" t="s">
        <v>50</v>
      </c>
      <c r="J475" t="s">
        <v>74</v>
      </c>
      <c r="K475" t="s">
        <v>75</v>
      </c>
      <c r="L475" t="s">
        <v>909</v>
      </c>
      <c r="M475">
        <v>0.38</v>
      </c>
      <c r="N475" t="s">
        <v>34</v>
      </c>
      <c r="O475" t="s">
        <v>54</v>
      </c>
      <c r="P475" t="s">
        <v>189</v>
      </c>
      <c r="Q475" t="s">
        <v>1096</v>
      </c>
      <c r="R475">
        <v>76039</v>
      </c>
      <c r="S475" s="1">
        <v>42045</v>
      </c>
      <c r="T475" s="1">
        <v>42046</v>
      </c>
      <c r="U475">
        <v>-48.219499999999996</v>
      </c>
      <c r="V475">
        <v>6</v>
      </c>
      <c r="W475">
        <v>37.700000000000003</v>
      </c>
      <c r="X475">
        <v>88101</v>
      </c>
      <c r="Y475">
        <f>Data[[#This Row],[Unit Price]]-Data[[#This Row],[Discount]]</f>
        <v>6.3100000000000005</v>
      </c>
      <c r="Z475" t="str">
        <f>_xlfn.IFS(Data[[#This Row],[Region]]="Central","Chris",Data[[#This Row],[Region]]="East","Erin",Data[[#This Row],[Region]]="South","Sam",Data[[#This Row],[Region]]="West","William")</f>
        <v>Chris</v>
      </c>
    </row>
    <row r="476" spans="1:26" x14ac:dyDescent="0.3">
      <c r="A476">
        <v>2145</v>
      </c>
      <c r="B476" t="s">
        <v>1097</v>
      </c>
      <c r="C476" t="s">
        <v>118</v>
      </c>
      <c r="D476">
        <v>0</v>
      </c>
      <c r="E476">
        <v>20.28</v>
      </c>
      <c r="F476">
        <v>14.39</v>
      </c>
      <c r="G476" t="s">
        <v>40</v>
      </c>
      <c r="H476" t="s">
        <v>96</v>
      </c>
      <c r="I476" t="s">
        <v>30</v>
      </c>
      <c r="J476" t="s">
        <v>128</v>
      </c>
      <c r="K476" t="s">
        <v>75</v>
      </c>
      <c r="L476" t="s">
        <v>712</v>
      </c>
      <c r="M476">
        <v>0.47</v>
      </c>
      <c r="N476" t="s">
        <v>34</v>
      </c>
      <c r="O476" t="s">
        <v>35</v>
      </c>
      <c r="P476" t="s">
        <v>125</v>
      </c>
      <c r="Q476" t="s">
        <v>1098</v>
      </c>
      <c r="R476">
        <v>33311</v>
      </c>
      <c r="S476" s="1">
        <v>42045</v>
      </c>
      <c r="T476" s="1">
        <v>42047</v>
      </c>
      <c r="U476">
        <v>15.678000000000001</v>
      </c>
      <c r="V476">
        <v>11</v>
      </c>
      <c r="W476">
        <v>237.83</v>
      </c>
      <c r="X476">
        <v>87072</v>
      </c>
      <c r="Y476">
        <f>Data[[#This Row],[Unit Price]]-Data[[#This Row],[Discount]]</f>
        <v>20.28</v>
      </c>
      <c r="Z476" t="str">
        <f>_xlfn.IFS(Data[[#This Row],[Region]]="Central","Chris",Data[[#This Row],[Region]]="East","Erin",Data[[#This Row],[Region]]="South","Sam",Data[[#This Row],[Region]]="West","William")</f>
        <v>Sam</v>
      </c>
    </row>
    <row r="477" spans="1:26" x14ac:dyDescent="0.3">
      <c r="A477">
        <v>1633</v>
      </c>
      <c r="B477" t="s">
        <v>1099</v>
      </c>
      <c r="C477" t="s">
        <v>72</v>
      </c>
      <c r="D477">
        <v>0.03</v>
      </c>
      <c r="E477">
        <v>5.98</v>
      </c>
      <c r="F477">
        <v>3.85</v>
      </c>
      <c r="G477" t="s">
        <v>40</v>
      </c>
      <c r="H477" t="s">
        <v>73</v>
      </c>
      <c r="I477" t="s">
        <v>42</v>
      </c>
      <c r="J477" t="s">
        <v>43</v>
      </c>
      <c r="K477" t="s">
        <v>44</v>
      </c>
      <c r="L477" t="s">
        <v>1100</v>
      </c>
      <c r="M477">
        <v>0.68</v>
      </c>
      <c r="N477" t="s">
        <v>34</v>
      </c>
      <c r="O477" t="s">
        <v>35</v>
      </c>
      <c r="P477" t="s">
        <v>36</v>
      </c>
      <c r="Q477" t="s">
        <v>1101</v>
      </c>
      <c r="R477">
        <v>38637</v>
      </c>
      <c r="S477" s="1">
        <v>42045</v>
      </c>
      <c r="T477" s="1">
        <v>42047</v>
      </c>
      <c r="U477">
        <v>-76.106800000000007</v>
      </c>
      <c r="V477">
        <v>6</v>
      </c>
      <c r="W477">
        <v>38.54</v>
      </c>
      <c r="X477">
        <v>90531</v>
      </c>
      <c r="Y477">
        <f>Data[[#This Row],[Unit Price]]-Data[[#This Row],[Discount]]</f>
        <v>5.95</v>
      </c>
      <c r="Z477" t="str">
        <f>_xlfn.IFS(Data[[#This Row],[Region]]="Central","Chris",Data[[#This Row],[Region]]="East","Erin",Data[[#This Row],[Region]]="South","Sam",Data[[#This Row],[Region]]="West","William")</f>
        <v>Sam</v>
      </c>
    </row>
    <row r="478" spans="1:26" x14ac:dyDescent="0.3">
      <c r="A478">
        <v>2302</v>
      </c>
      <c r="B478" t="s">
        <v>153</v>
      </c>
      <c r="C478" t="s">
        <v>27</v>
      </c>
      <c r="D478">
        <v>7.0000000000000007E-2</v>
      </c>
      <c r="E478">
        <v>270.98</v>
      </c>
      <c r="F478">
        <v>50</v>
      </c>
      <c r="G478" t="s">
        <v>28</v>
      </c>
      <c r="H478" t="s">
        <v>96</v>
      </c>
      <c r="I478" t="s">
        <v>30</v>
      </c>
      <c r="J478" t="s">
        <v>111</v>
      </c>
      <c r="K478" t="s">
        <v>59</v>
      </c>
      <c r="L478" t="s">
        <v>1102</v>
      </c>
      <c r="M478">
        <v>0.77</v>
      </c>
      <c r="N478" t="s">
        <v>34</v>
      </c>
      <c r="O478" t="s">
        <v>35</v>
      </c>
      <c r="P478" t="s">
        <v>125</v>
      </c>
      <c r="Q478" t="s">
        <v>156</v>
      </c>
      <c r="R478">
        <v>32404</v>
      </c>
      <c r="S478" s="1">
        <v>42046</v>
      </c>
      <c r="T478" s="1">
        <v>42048</v>
      </c>
      <c r="U478">
        <v>27.725999999999999</v>
      </c>
      <c r="V478">
        <v>9</v>
      </c>
      <c r="W478">
        <v>2439.37</v>
      </c>
      <c r="X478">
        <v>87695</v>
      </c>
      <c r="Y478">
        <f>Data[[#This Row],[Unit Price]]-Data[[#This Row],[Discount]]</f>
        <v>270.91000000000003</v>
      </c>
      <c r="Z478" t="str">
        <f>_xlfn.IFS(Data[[#This Row],[Region]]="Central","Chris",Data[[#This Row],[Region]]="East","Erin",Data[[#This Row],[Region]]="South","Sam",Data[[#This Row],[Region]]="West","William")</f>
        <v>Sam</v>
      </c>
    </row>
    <row r="479" spans="1:26" x14ac:dyDescent="0.3">
      <c r="A479">
        <v>2303</v>
      </c>
      <c r="B479" t="s">
        <v>158</v>
      </c>
      <c r="C479" t="s">
        <v>27</v>
      </c>
      <c r="D479">
        <v>7.0000000000000007E-2</v>
      </c>
      <c r="E479">
        <v>270.98</v>
      </c>
      <c r="F479">
        <v>50</v>
      </c>
      <c r="G479" t="s">
        <v>28</v>
      </c>
      <c r="H479" t="s">
        <v>96</v>
      </c>
      <c r="I479" t="s">
        <v>30</v>
      </c>
      <c r="J479" t="s">
        <v>111</v>
      </c>
      <c r="K479" t="s">
        <v>59</v>
      </c>
      <c r="L479" t="s">
        <v>1102</v>
      </c>
      <c r="M479">
        <v>0.77</v>
      </c>
      <c r="N479" t="s">
        <v>34</v>
      </c>
      <c r="O479" t="s">
        <v>113</v>
      </c>
      <c r="P479" t="s">
        <v>114</v>
      </c>
      <c r="Q479" t="s">
        <v>115</v>
      </c>
      <c r="R479">
        <v>10011</v>
      </c>
      <c r="S479" s="1">
        <v>42046</v>
      </c>
      <c r="T479" s="1">
        <v>42048</v>
      </c>
      <c r="U479">
        <v>-96.05</v>
      </c>
      <c r="V479">
        <v>36</v>
      </c>
      <c r="W479">
        <v>9757.48</v>
      </c>
      <c r="X479">
        <v>47493</v>
      </c>
      <c r="Y479">
        <f>Data[[#This Row],[Unit Price]]-Data[[#This Row],[Discount]]</f>
        <v>270.91000000000003</v>
      </c>
      <c r="Z479" t="str">
        <f>_xlfn.IFS(Data[[#This Row],[Region]]="Central","Chris",Data[[#This Row],[Region]]="East","Erin",Data[[#This Row],[Region]]="South","Sam",Data[[#This Row],[Region]]="West","William")</f>
        <v>Erin</v>
      </c>
    </row>
    <row r="480" spans="1:26" x14ac:dyDescent="0.3">
      <c r="A480">
        <v>1354</v>
      </c>
      <c r="B480" t="s">
        <v>1103</v>
      </c>
      <c r="C480" t="s">
        <v>39</v>
      </c>
      <c r="D480">
        <v>0.1</v>
      </c>
      <c r="E480">
        <v>4.13</v>
      </c>
      <c r="F480">
        <v>0.99</v>
      </c>
      <c r="G480" t="s">
        <v>40</v>
      </c>
      <c r="H480" t="s">
        <v>41</v>
      </c>
      <c r="I480" t="s">
        <v>50</v>
      </c>
      <c r="J480" t="s">
        <v>154</v>
      </c>
      <c r="K480" t="s">
        <v>75</v>
      </c>
      <c r="L480" t="s">
        <v>328</v>
      </c>
      <c r="M480">
        <v>0.39</v>
      </c>
      <c r="N480" t="s">
        <v>34</v>
      </c>
      <c r="O480" t="s">
        <v>54</v>
      </c>
      <c r="P480" t="s">
        <v>189</v>
      </c>
      <c r="Q480" t="s">
        <v>1104</v>
      </c>
      <c r="R480">
        <v>76086</v>
      </c>
      <c r="S480" s="1">
        <v>42046</v>
      </c>
      <c r="T480" s="1">
        <v>42046</v>
      </c>
      <c r="U480">
        <v>-1.0711999999999999</v>
      </c>
      <c r="V480">
        <v>2</v>
      </c>
      <c r="W480">
        <v>8.3000000000000007</v>
      </c>
      <c r="X480">
        <v>91209</v>
      </c>
      <c r="Y480">
        <f>Data[[#This Row],[Unit Price]]-Data[[#This Row],[Discount]]</f>
        <v>4.03</v>
      </c>
      <c r="Z480" t="str">
        <f>_xlfn.IFS(Data[[#This Row],[Region]]="Central","Chris",Data[[#This Row],[Region]]="East","Erin",Data[[#This Row],[Region]]="South","Sam",Data[[#This Row],[Region]]="West","William")</f>
        <v>Chris</v>
      </c>
    </row>
    <row r="481" spans="1:26" x14ac:dyDescent="0.3">
      <c r="A481">
        <v>1354</v>
      </c>
      <c r="B481" t="s">
        <v>1103</v>
      </c>
      <c r="C481" t="s">
        <v>39</v>
      </c>
      <c r="D481">
        <v>0.04</v>
      </c>
      <c r="E481">
        <v>4.9800000000000004</v>
      </c>
      <c r="F481">
        <v>0.49</v>
      </c>
      <c r="G481" t="s">
        <v>40</v>
      </c>
      <c r="H481" t="s">
        <v>41</v>
      </c>
      <c r="I481" t="s">
        <v>50</v>
      </c>
      <c r="J481" t="s">
        <v>154</v>
      </c>
      <c r="K481" t="s">
        <v>75</v>
      </c>
      <c r="L481" t="s">
        <v>1105</v>
      </c>
      <c r="M481">
        <v>0.39</v>
      </c>
      <c r="N481" t="s">
        <v>34</v>
      </c>
      <c r="O481" t="s">
        <v>54</v>
      </c>
      <c r="P481" t="s">
        <v>189</v>
      </c>
      <c r="Q481" t="s">
        <v>1104</v>
      </c>
      <c r="R481">
        <v>76086</v>
      </c>
      <c r="S481" s="1">
        <v>42046</v>
      </c>
      <c r="T481" s="1">
        <v>42048</v>
      </c>
      <c r="U481">
        <v>4.4104000000000001</v>
      </c>
      <c r="V481">
        <v>2</v>
      </c>
      <c r="W481">
        <v>10.039999999999999</v>
      </c>
      <c r="X481">
        <v>91209</v>
      </c>
      <c r="Y481">
        <f>Data[[#This Row],[Unit Price]]-Data[[#This Row],[Discount]]</f>
        <v>4.9400000000000004</v>
      </c>
      <c r="Z481" t="str">
        <f>_xlfn.IFS(Data[[#This Row],[Region]]="Central","Chris",Data[[#This Row],[Region]]="East","Erin",Data[[#This Row],[Region]]="South","Sam",Data[[#This Row],[Region]]="West","William")</f>
        <v>Chris</v>
      </c>
    </row>
    <row r="482" spans="1:26" x14ac:dyDescent="0.3">
      <c r="A482">
        <v>2072</v>
      </c>
      <c r="B482" t="s">
        <v>922</v>
      </c>
      <c r="C482" t="s">
        <v>39</v>
      </c>
      <c r="D482">
        <v>0.09</v>
      </c>
      <c r="E482">
        <v>260.98</v>
      </c>
      <c r="F482">
        <v>41.91</v>
      </c>
      <c r="G482" t="s">
        <v>28</v>
      </c>
      <c r="H482" t="s">
        <v>96</v>
      </c>
      <c r="I482" t="s">
        <v>30</v>
      </c>
      <c r="J482" t="s">
        <v>119</v>
      </c>
      <c r="K482" t="s">
        <v>32</v>
      </c>
      <c r="L482" t="s">
        <v>437</v>
      </c>
      <c r="M482">
        <v>0.59</v>
      </c>
      <c r="N482" t="s">
        <v>34</v>
      </c>
      <c r="O482" t="s">
        <v>54</v>
      </c>
      <c r="P482" t="s">
        <v>291</v>
      </c>
      <c r="Q482" t="s">
        <v>924</v>
      </c>
      <c r="R482">
        <v>48505</v>
      </c>
      <c r="S482" s="1">
        <v>42046</v>
      </c>
      <c r="T482" s="1">
        <v>42048</v>
      </c>
      <c r="U482">
        <v>1307.2692</v>
      </c>
      <c r="V482">
        <v>14</v>
      </c>
      <c r="W482">
        <v>3377.06</v>
      </c>
      <c r="X482">
        <v>88556</v>
      </c>
      <c r="Y482">
        <f>Data[[#This Row],[Unit Price]]-Data[[#This Row],[Discount]]</f>
        <v>260.89000000000004</v>
      </c>
      <c r="Z482" t="str">
        <f>_xlfn.IFS(Data[[#This Row],[Region]]="Central","Chris",Data[[#This Row],[Region]]="East","Erin",Data[[#This Row],[Region]]="South","Sam",Data[[#This Row],[Region]]="West","William")</f>
        <v>Chris</v>
      </c>
    </row>
    <row r="483" spans="1:26" x14ac:dyDescent="0.3">
      <c r="A483">
        <v>2072</v>
      </c>
      <c r="B483" t="s">
        <v>922</v>
      </c>
      <c r="C483" t="s">
        <v>39</v>
      </c>
      <c r="D483">
        <v>0.01</v>
      </c>
      <c r="E483">
        <v>10.52</v>
      </c>
      <c r="F483">
        <v>7.94</v>
      </c>
      <c r="G483" t="s">
        <v>40</v>
      </c>
      <c r="H483" t="s">
        <v>96</v>
      </c>
      <c r="I483" t="s">
        <v>30</v>
      </c>
      <c r="J483" t="s">
        <v>128</v>
      </c>
      <c r="K483" t="s">
        <v>44</v>
      </c>
      <c r="L483" t="s">
        <v>1106</v>
      </c>
      <c r="M483">
        <v>0.52</v>
      </c>
      <c r="N483" t="s">
        <v>34</v>
      </c>
      <c r="O483" t="s">
        <v>54</v>
      </c>
      <c r="P483" t="s">
        <v>291</v>
      </c>
      <c r="Q483" t="s">
        <v>924</v>
      </c>
      <c r="R483">
        <v>48505</v>
      </c>
      <c r="S483" s="1">
        <v>42046</v>
      </c>
      <c r="T483" s="1">
        <v>42048</v>
      </c>
      <c r="U483">
        <v>-15.8184</v>
      </c>
      <c r="V483">
        <v>11</v>
      </c>
      <c r="W483">
        <v>123.93</v>
      </c>
      <c r="X483">
        <v>88556</v>
      </c>
      <c r="Y483">
        <f>Data[[#This Row],[Unit Price]]-Data[[#This Row],[Discount]]</f>
        <v>10.51</v>
      </c>
      <c r="Z483" t="str">
        <f>_xlfn.IFS(Data[[#This Row],[Region]]="Central","Chris",Data[[#This Row],[Region]]="East","Erin",Data[[#This Row],[Region]]="South","Sam",Data[[#This Row],[Region]]="West","William")</f>
        <v>Chris</v>
      </c>
    </row>
    <row r="484" spans="1:26" x14ac:dyDescent="0.3">
      <c r="A484">
        <v>2072</v>
      </c>
      <c r="B484" t="s">
        <v>922</v>
      </c>
      <c r="C484" t="s">
        <v>39</v>
      </c>
      <c r="D484">
        <v>0.02</v>
      </c>
      <c r="E484">
        <v>5.98</v>
      </c>
      <c r="F484">
        <v>7.5</v>
      </c>
      <c r="G484" t="s">
        <v>89</v>
      </c>
      <c r="H484" t="s">
        <v>96</v>
      </c>
      <c r="I484" t="s">
        <v>50</v>
      </c>
      <c r="J484" t="s">
        <v>90</v>
      </c>
      <c r="K484" t="s">
        <v>75</v>
      </c>
      <c r="L484" t="s">
        <v>1107</v>
      </c>
      <c r="M484">
        <v>0.4</v>
      </c>
      <c r="N484" t="s">
        <v>34</v>
      </c>
      <c r="O484" t="s">
        <v>54</v>
      </c>
      <c r="P484" t="s">
        <v>291</v>
      </c>
      <c r="Q484" t="s">
        <v>924</v>
      </c>
      <c r="R484">
        <v>48505</v>
      </c>
      <c r="S484" s="1">
        <v>42046</v>
      </c>
      <c r="T484" s="1">
        <v>42048</v>
      </c>
      <c r="U484">
        <v>-55.8324</v>
      </c>
      <c r="V484">
        <v>14</v>
      </c>
      <c r="W484">
        <v>93.96</v>
      </c>
      <c r="X484">
        <v>88556</v>
      </c>
      <c r="Y484">
        <f>Data[[#This Row],[Unit Price]]-Data[[#This Row],[Discount]]</f>
        <v>5.9600000000000009</v>
      </c>
      <c r="Z484" t="str">
        <f>_xlfn.IFS(Data[[#This Row],[Region]]="Central","Chris",Data[[#This Row],[Region]]="East","Erin",Data[[#This Row],[Region]]="South","Sam",Data[[#This Row],[Region]]="West","William")</f>
        <v>Chris</v>
      </c>
    </row>
    <row r="485" spans="1:26" x14ac:dyDescent="0.3">
      <c r="A485">
        <v>2489</v>
      </c>
      <c r="B485" t="s">
        <v>453</v>
      </c>
      <c r="C485" t="s">
        <v>39</v>
      </c>
      <c r="D485">
        <v>0.01</v>
      </c>
      <c r="E485">
        <v>2036.48</v>
      </c>
      <c r="F485">
        <v>14.7</v>
      </c>
      <c r="G485" t="s">
        <v>28</v>
      </c>
      <c r="H485" t="s">
        <v>41</v>
      </c>
      <c r="I485" t="s">
        <v>42</v>
      </c>
      <c r="J485" t="s">
        <v>58</v>
      </c>
      <c r="K485" t="s">
        <v>59</v>
      </c>
      <c r="L485" t="s">
        <v>60</v>
      </c>
      <c r="M485">
        <v>0.55000000000000004</v>
      </c>
      <c r="N485" t="s">
        <v>34</v>
      </c>
      <c r="O485" t="s">
        <v>61</v>
      </c>
      <c r="P485" t="s">
        <v>92</v>
      </c>
      <c r="Q485" t="s">
        <v>455</v>
      </c>
      <c r="R485">
        <v>94521</v>
      </c>
      <c r="S485" s="1">
        <v>42046</v>
      </c>
      <c r="T485" s="1">
        <v>42048</v>
      </c>
      <c r="U485">
        <v>-1596.7457999999999</v>
      </c>
      <c r="V485">
        <v>2</v>
      </c>
      <c r="W485">
        <v>3786.84</v>
      </c>
      <c r="X485">
        <v>86883</v>
      </c>
      <c r="Y485">
        <f>Data[[#This Row],[Unit Price]]-Data[[#This Row],[Discount]]</f>
        <v>2036.47</v>
      </c>
      <c r="Z485" t="str">
        <f>_xlfn.IFS(Data[[#This Row],[Region]]="Central","Chris",Data[[#This Row],[Region]]="East","Erin",Data[[#This Row],[Region]]="South","Sam",Data[[#This Row],[Region]]="West","William")</f>
        <v>William</v>
      </c>
    </row>
    <row r="486" spans="1:26" x14ac:dyDescent="0.3">
      <c r="A486">
        <v>2778</v>
      </c>
      <c r="B486" t="s">
        <v>1108</v>
      </c>
      <c r="C486" t="s">
        <v>39</v>
      </c>
      <c r="D486">
        <v>0.05</v>
      </c>
      <c r="E486">
        <v>205.99</v>
      </c>
      <c r="F486">
        <v>8.99</v>
      </c>
      <c r="G486" t="s">
        <v>89</v>
      </c>
      <c r="H486" t="s">
        <v>41</v>
      </c>
      <c r="I486" t="s">
        <v>42</v>
      </c>
      <c r="J486" t="s">
        <v>137</v>
      </c>
      <c r="K486" t="s">
        <v>75</v>
      </c>
      <c r="L486" t="s">
        <v>1109</v>
      </c>
      <c r="M486">
        <v>0.57999999999999996</v>
      </c>
      <c r="N486" t="s">
        <v>34</v>
      </c>
      <c r="O486" t="s">
        <v>35</v>
      </c>
      <c r="P486" t="s">
        <v>99</v>
      </c>
      <c r="Q486" t="s">
        <v>1110</v>
      </c>
      <c r="R486">
        <v>28403</v>
      </c>
      <c r="S486" s="1">
        <v>42046</v>
      </c>
      <c r="T486" s="1">
        <v>42047</v>
      </c>
      <c r="U486">
        <v>111.05249999999999</v>
      </c>
      <c r="V486">
        <v>12</v>
      </c>
      <c r="W486">
        <v>2118.9899999999998</v>
      </c>
      <c r="X486">
        <v>87160</v>
      </c>
      <c r="Y486">
        <f>Data[[#This Row],[Unit Price]]-Data[[#This Row],[Discount]]</f>
        <v>205.94</v>
      </c>
      <c r="Z486" t="str">
        <f>_xlfn.IFS(Data[[#This Row],[Region]]="Central","Chris",Data[[#This Row],[Region]]="East","Erin",Data[[#This Row],[Region]]="South","Sam",Data[[#This Row],[Region]]="West","William")</f>
        <v>Sam</v>
      </c>
    </row>
    <row r="487" spans="1:26" x14ac:dyDescent="0.3">
      <c r="A487">
        <v>2778</v>
      </c>
      <c r="B487" t="s">
        <v>1108</v>
      </c>
      <c r="C487" t="s">
        <v>39</v>
      </c>
      <c r="D487">
        <v>0.08</v>
      </c>
      <c r="E487">
        <v>205.99</v>
      </c>
      <c r="F487">
        <v>8.99</v>
      </c>
      <c r="G487" t="s">
        <v>40</v>
      </c>
      <c r="H487" t="s">
        <v>41</v>
      </c>
      <c r="I487" t="s">
        <v>42</v>
      </c>
      <c r="J487" t="s">
        <v>137</v>
      </c>
      <c r="K487" t="s">
        <v>75</v>
      </c>
      <c r="L487" t="s">
        <v>665</v>
      </c>
      <c r="M487">
        <v>0.56000000000000005</v>
      </c>
      <c r="N487" t="s">
        <v>34</v>
      </c>
      <c r="O487" t="s">
        <v>35</v>
      </c>
      <c r="P487" t="s">
        <v>99</v>
      </c>
      <c r="Q487" t="s">
        <v>1110</v>
      </c>
      <c r="R487">
        <v>28403</v>
      </c>
      <c r="S487" s="1">
        <v>42046</v>
      </c>
      <c r="T487" s="1">
        <v>42047</v>
      </c>
      <c r="U487">
        <v>-1963.752</v>
      </c>
      <c r="V487">
        <v>5</v>
      </c>
      <c r="W487">
        <v>837.64</v>
      </c>
      <c r="X487">
        <v>87160</v>
      </c>
      <c r="Y487">
        <f>Data[[#This Row],[Unit Price]]-Data[[#This Row],[Discount]]</f>
        <v>205.91</v>
      </c>
      <c r="Z487" t="str">
        <f>_xlfn.IFS(Data[[#This Row],[Region]]="Central","Chris",Data[[#This Row],[Region]]="East","Erin",Data[[#This Row],[Region]]="South","Sam",Data[[#This Row],[Region]]="West","William")</f>
        <v>Sam</v>
      </c>
    </row>
    <row r="488" spans="1:26" x14ac:dyDescent="0.3">
      <c r="A488">
        <v>1815</v>
      </c>
      <c r="B488" t="s">
        <v>1111</v>
      </c>
      <c r="C488" t="s">
        <v>118</v>
      </c>
      <c r="D488">
        <v>0.06</v>
      </c>
      <c r="E488">
        <v>90.97</v>
      </c>
      <c r="F488">
        <v>14</v>
      </c>
      <c r="G488" t="s">
        <v>28</v>
      </c>
      <c r="H488" t="s">
        <v>73</v>
      </c>
      <c r="I488" t="s">
        <v>42</v>
      </c>
      <c r="J488" t="s">
        <v>58</v>
      </c>
      <c r="K488" t="s">
        <v>59</v>
      </c>
      <c r="L488" t="s">
        <v>1112</v>
      </c>
      <c r="M488">
        <v>0.36</v>
      </c>
      <c r="N488" t="s">
        <v>34</v>
      </c>
      <c r="O488" t="s">
        <v>35</v>
      </c>
      <c r="P488" t="s">
        <v>36</v>
      </c>
      <c r="Q488" t="s">
        <v>1113</v>
      </c>
      <c r="R488">
        <v>39208</v>
      </c>
      <c r="S488" s="1">
        <v>42046</v>
      </c>
      <c r="T488" s="1">
        <v>42047</v>
      </c>
      <c r="U488">
        <v>47.334000000000003</v>
      </c>
      <c r="V488">
        <v>14</v>
      </c>
      <c r="W488">
        <v>1263.3499999999999</v>
      </c>
      <c r="X488">
        <v>90525</v>
      </c>
      <c r="Y488">
        <f>Data[[#This Row],[Unit Price]]-Data[[#This Row],[Discount]]</f>
        <v>90.91</v>
      </c>
      <c r="Z488" t="str">
        <f>_xlfn.IFS(Data[[#This Row],[Region]]="Central","Chris",Data[[#This Row],[Region]]="East","Erin",Data[[#This Row],[Region]]="South","Sam",Data[[#This Row],[Region]]="West","William")</f>
        <v>Sam</v>
      </c>
    </row>
    <row r="489" spans="1:26" x14ac:dyDescent="0.3">
      <c r="A489">
        <v>757</v>
      </c>
      <c r="B489" t="s">
        <v>1114</v>
      </c>
      <c r="C489" t="s">
        <v>72</v>
      </c>
      <c r="D489">
        <v>0.03</v>
      </c>
      <c r="E489">
        <v>37.94</v>
      </c>
      <c r="F489">
        <v>5.08</v>
      </c>
      <c r="G489" t="s">
        <v>40</v>
      </c>
      <c r="H489" t="s">
        <v>73</v>
      </c>
      <c r="I489" t="s">
        <v>50</v>
      </c>
      <c r="J489" t="s">
        <v>90</v>
      </c>
      <c r="K489" t="s">
        <v>52</v>
      </c>
      <c r="L489" t="s">
        <v>1115</v>
      </c>
      <c r="M489">
        <v>0.38</v>
      </c>
      <c r="N489" t="s">
        <v>34</v>
      </c>
      <c r="O489" t="s">
        <v>61</v>
      </c>
      <c r="P489" t="s">
        <v>141</v>
      </c>
      <c r="Q489" t="s">
        <v>1116</v>
      </c>
      <c r="R489">
        <v>97062</v>
      </c>
      <c r="S489" s="1">
        <v>42046</v>
      </c>
      <c r="T489" s="1">
        <v>42048</v>
      </c>
      <c r="U489">
        <v>-7.5244</v>
      </c>
      <c r="V489">
        <v>1</v>
      </c>
      <c r="W489">
        <v>39.97</v>
      </c>
      <c r="X489">
        <v>90258</v>
      </c>
      <c r="Y489">
        <f>Data[[#This Row],[Unit Price]]-Data[[#This Row],[Discount]]</f>
        <v>37.909999999999997</v>
      </c>
      <c r="Z489" t="str">
        <f>_xlfn.IFS(Data[[#This Row],[Region]]="Central","Chris",Data[[#This Row],[Region]]="East","Erin",Data[[#This Row],[Region]]="South","Sam",Data[[#This Row],[Region]]="West","William")</f>
        <v>William</v>
      </c>
    </row>
    <row r="490" spans="1:26" x14ac:dyDescent="0.3">
      <c r="A490">
        <v>16</v>
      </c>
      <c r="B490" t="s">
        <v>1117</v>
      </c>
      <c r="C490" t="s">
        <v>39</v>
      </c>
      <c r="D490">
        <v>0.04</v>
      </c>
      <c r="E490">
        <v>2.98</v>
      </c>
      <c r="F490">
        <v>1.58</v>
      </c>
      <c r="G490" t="s">
        <v>40</v>
      </c>
      <c r="H490" t="s">
        <v>29</v>
      </c>
      <c r="I490" t="s">
        <v>50</v>
      </c>
      <c r="J490" t="s">
        <v>178</v>
      </c>
      <c r="K490" t="s">
        <v>52</v>
      </c>
      <c r="L490" t="s">
        <v>1118</v>
      </c>
      <c r="M490">
        <v>0.39</v>
      </c>
      <c r="N490" t="s">
        <v>34</v>
      </c>
      <c r="O490" t="s">
        <v>113</v>
      </c>
      <c r="P490" t="s">
        <v>114</v>
      </c>
      <c r="Q490" t="s">
        <v>1119</v>
      </c>
      <c r="R490">
        <v>13210</v>
      </c>
      <c r="S490" s="1">
        <v>42047</v>
      </c>
      <c r="T490" s="1">
        <v>42050</v>
      </c>
      <c r="U490">
        <v>2.63</v>
      </c>
      <c r="V490">
        <v>6</v>
      </c>
      <c r="W490">
        <v>18.8</v>
      </c>
      <c r="X490">
        <v>86836</v>
      </c>
      <c r="Y490">
        <f>Data[[#This Row],[Unit Price]]-Data[[#This Row],[Discount]]</f>
        <v>2.94</v>
      </c>
      <c r="Z490" t="str">
        <f>_xlfn.IFS(Data[[#This Row],[Region]]="Central","Chris",Data[[#This Row],[Region]]="East","Erin",Data[[#This Row],[Region]]="South","Sam",Data[[#This Row],[Region]]="West","William")</f>
        <v>Erin</v>
      </c>
    </row>
    <row r="491" spans="1:26" x14ac:dyDescent="0.3">
      <c r="A491">
        <v>16</v>
      </c>
      <c r="B491" t="s">
        <v>1117</v>
      </c>
      <c r="C491" t="s">
        <v>39</v>
      </c>
      <c r="D491">
        <v>0.05</v>
      </c>
      <c r="E491">
        <v>115.99</v>
      </c>
      <c r="F491">
        <v>2.5</v>
      </c>
      <c r="G491" t="s">
        <v>40</v>
      </c>
      <c r="H491" t="s">
        <v>29</v>
      </c>
      <c r="I491" t="s">
        <v>42</v>
      </c>
      <c r="J491" t="s">
        <v>137</v>
      </c>
      <c r="K491" t="s">
        <v>75</v>
      </c>
      <c r="L491" t="s">
        <v>1120</v>
      </c>
      <c r="M491">
        <v>0.55000000000000004</v>
      </c>
      <c r="N491" t="s">
        <v>34</v>
      </c>
      <c r="O491" t="s">
        <v>113</v>
      </c>
      <c r="P491" t="s">
        <v>114</v>
      </c>
      <c r="Q491" t="s">
        <v>1119</v>
      </c>
      <c r="R491">
        <v>13210</v>
      </c>
      <c r="S491" s="1">
        <v>42047</v>
      </c>
      <c r="T491" s="1">
        <v>42049</v>
      </c>
      <c r="U491">
        <v>652.73310000000004</v>
      </c>
      <c r="V491">
        <v>10</v>
      </c>
      <c r="W491">
        <v>945.99</v>
      </c>
      <c r="X491">
        <v>86836</v>
      </c>
      <c r="Y491">
        <f>Data[[#This Row],[Unit Price]]-Data[[#This Row],[Discount]]</f>
        <v>115.94</v>
      </c>
      <c r="Z491" t="str">
        <f>_xlfn.IFS(Data[[#This Row],[Region]]="Central","Chris",Data[[#This Row],[Region]]="East","Erin",Data[[#This Row],[Region]]="South","Sam",Data[[#This Row],[Region]]="West","William")</f>
        <v>Erin</v>
      </c>
    </row>
    <row r="492" spans="1:26" x14ac:dyDescent="0.3">
      <c r="A492">
        <v>190</v>
      </c>
      <c r="B492" t="s">
        <v>1121</v>
      </c>
      <c r="C492" t="s">
        <v>39</v>
      </c>
      <c r="D492">
        <v>0.1</v>
      </c>
      <c r="E492">
        <v>58.1</v>
      </c>
      <c r="F492">
        <v>1.49</v>
      </c>
      <c r="G492" t="s">
        <v>40</v>
      </c>
      <c r="H492" t="s">
        <v>96</v>
      </c>
      <c r="I492" t="s">
        <v>50</v>
      </c>
      <c r="J492" t="s">
        <v>74</v>
      </c>
      <c r="K492" t="s">
        <v>75</v>
      </c>
      <c r="L492" t="s">
        <v>624</v>
      </c>
      <c r="M492">
        <v>0.38</v>
      </c>
      <c r="N492" t="s">
        <v>34</v>
      </c>
      <c r="O492" t="s">
        <v>54</v>
      </c>
      <c r="P492" t="s">
        <v>105</v>
      </c>
      <c r="Q492" t="s">
        <v>1122</v>
      </c>
      <c r="R492">
        <v>60004</v>
      </c>
      <c r="S492" s="1">
        <v>42047</v>
      </c>
      <c r="T492" s="1">
        <v>42048</v>
      </c>
      <c r="U492">
        <v>113.6499</v>
      </c>
      <c r="V492">
        <v>3</v>
      </c>
      <c r="W492">
        <v>164.71</v>
      </c>
      <c r="X492">
        <v>89092</v>
      </c>
      <c r="Y492">
        <f>Data[[#This Row],[Unit Price]]-Data[[#This Row],[Discount]]</f>
        <v>58</v>
      </c>
      <c r="Z492" t="str">
        <f>_xlfn.IFS(Data[[#This Row],[Region]]="Central","Chris",Data[[#This Row],[Region]]="East","Erin",Data[[#This Row],[Region]]="South","Sam",Data[[#This Row],[Region]]="West","William")</f>
        <v>Chris</v>
      </c>
    </row>
    <row r="493" spans="1:26" x14ac:dyDescent="0.3">
      <c r="A493">
        <v>191</v>
      </c>
      <c r="B493" t="s">
        <v>1123</v>
      </c>
      <c r="C493" t="s">
        <v>39</v>
      </c>
      <c r="D493">
        <v>0.01</v>
      </c>
      <c r="E493">
        <v>80.48</v>
      </c>
      <c r="F493">
        <v>4.5</v>
      </c>
      <c r="G493" t="s">
        <v>40</v>
      </c>
      <c r="H493" t="s">
        <v>96</v>
      </c>
      <c r="I493" t="s">
        <v>50</v>
      </c>
      <c r="J493" t="s">
        <v>97</v>
      </c>
      <c r="K493" t="s">
        <v>75</v>
      </c>
      <c r="L493" t="s">
        <v>1124</v>
      </c>
      <c r="M493">
        <v>0.55000000000000004</v>
      </c>
      <c r="N493" t="s">
        <v>34</v>
      </c>
      <c r="O493" t="s">
        <v>54</v>
      </c>
      <c r="P493" t="s">
        <v>105</v>
      </c>
      <c r="Q493" t="s">
        <v>1125</v>
      </c>
      <c r="R493">
        <v>60505</v>
      </c>
      <c r="S493" s="1">
        <v>42047</v>
      </c>
      <c r="T493" s="1">
        <v>42050</v>
      </c>
      <c r="U493">
        <v>-35.474400000000003</v>
      </c>
      <c r="V493">
        <v>1</v>
      </c>
      <c r="W493">
        <v>79.680000000000007</v>
      </c>
      <c r="X493">
        <v>89092</v>
      </c>
      <c r="Y493">
        <f>Data[[#This Row],[Unit Price]]-Data[[#This Row],[Discount]]</f>
        <v>80.47</v>
      </c>
      <c r="Z493" t="str">
        <f>_xlfn.IFS(Data[[#This Row],[Region]]="Central","Chris",Data[[#This Row],[Region]]="East","Erin",Data[[#This Row],[Region]]="South","Sam",Data[[#This Row],[Region]]="West","William")</f>
        <v>Chris</v>
      </c>
    </row>
    <row r="494" spans="1:26" x14ac:dyDescent="0.3">
      <c r="A494">
        <v>3046</v>
      </c>
      <c r="B494" t="s">
        <v>1126</v>
      </c>
      <c r="C494" t="s">
        <v>39</v>
      </c>
      <c r="D494">
        <v>0.05</v>
      </c>
      <c r="E494">
        <v>120.98</v>
      </c>
      <c r="F494">
        <v>30</v>
      </c>
      <c r="G494" t="s">
        <v>28</v>
      </c>
      <c r="H494" t="s">
        <v>29</v>
      </c>
      <c r="I494" t="s">
        <v>30</v>
      </c>
      <c r="J494" t="s">
        <v>111</v>
      </c>
      <c r="K494" t="s">
        <v>59</v>
      </c>
      <c r="L494" t="s">
        <v>1127</v>
      </c>
      <c r="M494">
        <v>0.64</v>
      </c>
      <c r="N494" t="s">
        <v>34</v>
      </c>
      <c r="O494" t="s">
        <v>54</v>
      </c>
      <c r="P494" t="s">
        <v>539</v>
      </c>
      <c r="Q494" t="s">
        <v>760</v>
      </c>
      <c r="R494">
        <v>66209</v>
      </c>
      <c r="S494" s="1">
        <v>42047</v>
      </c>
      <c r="T494" s="1">
        <v>42049</v>
      </c>
      <c r="U494">
        <v>-78.759200000000007</v>
      </c>
      <c r="V494">
        <v>2</v>
      </c>
      <c r="W494">
        <v>251.06</v>
      </c>
      <c r="X494">
        <v>86103</v>
      </c>
      <c r="Y494">
        <f>Data[[#This Row],[Unit Price]]-Data[[#This Row],[Discount]]</f>
        <v>120.93</v>
      </c>
      <c r="Z494" t="str">
        <f>_xlfn.IFS(Data[[#This Row],[Region]]="Central","Chris",Data[[#This Row],[Region]]="East","Erin",Data[[#This Row],[Region]]="South","Sam",Data[[#This Row],[Region]]="West","William")</f>
        <v>Chris</v>
      </c>
    </row>
    <row r="495" spans="1:26" x14ac:dyDescent="0.3">
      <c r="A495">
        <v>954</v>
      </c>
      <c r="B495" t="s">
        <v>1128</v>
      </c>
      <c r="C495" t="s">
        <v>49</v>
      </c>
      <c r="D495">
        <v>0.1</v>
      </c>
      <c r="E495">
        <v>7.31</v>
      </c>
      <c r="F495">
        <v>0.49</v>
      </c>
      <c r="G495" t="s">
        <v>40</v>
      </c>
      <c r="H495" t="s">
        <v>29</v>
      </c>
      <c r="I495" t="s">
        <v>50</v>
      </c>
      <c r="J495" t="s">
        <v>154</v>
      </c>
      <c r="K495" t="s">
        <v>75</v>
      </c>
      <c r="L495" t="s">
        <v>1129</v>
      </c>
      <c r="M495">
        <v>0.38</v>
      </c>
      <c r="N495" t="s">
        <v>34</v>
      </c>
      <c r="O495" t="s">
        <v>54</v>
      </c>
      <c r="P495" t="s">
        <v>189</v>
      </c>
      <c r="Q495" t="s">
        <v>1130</v>
      </c>
      <c r="R495">
        <v>75067</v>
      </c>
      <c r="S495" s="1">
        <v>42047</v>
      </c>
      <c r="T495" s="1">
        <v>42056</v>
      </c>
      <c r="U495">
        <v>19.064699999999998</v>
      </c>
      <c r="V495">
        <v>4</v>
      </c>
      <c r="W495">
        <v>27.63</v>
      </c>
      <c r="X495">
        <v>90771</v>
      </c>
      <c r="Y495">
        <f>Data[[#This Row],[Unit Price]]-Data[[#This Row],[Discount]]</f>
        <v>7.21</v>
      </c>
      <c r="Z495" t="str">
        <f>_xlfn.IFS(Data[[#This Row],[Region]]="Central","Chris",Data[[#This Row],[Region]]="East","Erin",Data[[#This Row],[Region]]="South","Sam",Data[[#This Row],[Region]]="West","William")</f>
        <v>Chris</v>
      </c>
    </row>
    <row r="496" spans="1:26" x14ac:dyDescent="0.3">
      <c r="A496">
        <v>954</v>
      </c>
      <c r="B496" t="s">
        <v>1128</v>
      </c>
      <c r="C496" t="s">
        <v>49</v>
      </c>
      <c r="D496">
        <v>0.08</v>
      </c>
      <c r="E496">
        <v>6.7</v>
      </c>
      <c r="F496">
        <v>1.56</v>
      </c>
      <c r="G496" t="s">
        <v>40</v>
      </c>
      <c r="H496" t="s">
        <v>29</v>
      </c>
      <c r="I496" t="s">
        <v>50</v>
      </c>
      <c r="J496" t="s">
        <v>51</v>
      </c>
      <c r="K496" t="s">
        <v>52</v>
      </c>
      <c r="L496" t="s">
        <v>1048</v>
      </c>
      <c r="M496">
        <v>0.52</v>
      </c>
      <c r="N496" t="s">
        <v>34</v>
      </c>
      <c r="O496" t="s">
        <v>54</v>
      </c>
      <c r="P496" t="s">
        <v>189</v>
      </c>
      <c r="Q496" t="s">
        <v>1130</v>
      </c>
      <c r="R496">
        <v>75067</v>
      </c>
      <c r="S496" s="1">
        <v>42047</v>
      </c>
      <c r="T496" s="1">
        <v>42047</v>
      </c>
      <c r="U496">
        <v>10.56</v>
      </c>
      <c r="V496">
        <v>5</v>
      </c>
      <c r="W496">
        <v>31.21</v>
      </c>
      <c r="X496">
        <v>90771</v>
      </c>
      <c r="Y496">
        <f>Data[[#This Row],[Unit Price]]-Data[[#This Row],[Discount]]</f>
        <v>6.62</v>
      </c>
      <c r="Z496" t="str">
        <f>_xlfn.IFS(Data[[#This Row],[Region]]="Central","Chris",Data[[#This Row],[Region]]="East","Erin",Data[[#This Row],[Region]]="South","Sam",Data[[#This Row],[Region]]="West","William")</f>
        <v>Chris</v>
      </c>
    </row>
    <row r="497" spans="1:26" x14ac:dyDescent="0.3">
      <c r="A497">
        <v>1743</v>
      </c>
      <c r="B497" t="s">
        <v>1131</v>
      </c>
      <c r="C497" t="s">
        <v>118</v>
      </c>
      <c r="D497">
        <v>0</v>
      </c>
      <c r="E497">
        <v>55.99</v>
      </c>
      <c r="F497">
        <v>2.5</v>
      </c>
      <c r="G497" t="s">
        <v>40</v>
      </c>
      <c r="H497" t="s">
        <v>41</v>
      </c>
      <c r="I497" t="s">
        <v>42</v>
      </c>
      <c r="J497" t="s">
        <v>137</v>
      </c>
      <c r="K497" t="s">
        <v>44</v>
      </c>
      <c r="L497" t="s">
        <v>1132</v>
      </c>
      <c r="M497">
        <v>0.83</v>
      </c>
      <c r="N497" t="s">
        <v>34</v>
      </c>
      <c r="O497" t="s">
        <v>54</v>
      </c>
      <c r="P497" t="s">
        <v>189</v>
      </c>
      <c r="Q497" t="s">
        <v>1133</v>
      </c>
      <c r="R497">
        <v>77546</v>
      </c>
      <c r="S497" s="1">
        <v>42047</v>
      </c>
      <c r="T497" s="1">
        <v>42049</v>
      </c>
      <c r="U497">
        <v>-121.05808</v>
      </c>
      <c r="V497">
        <v>1</v>
      </c>
      <c r="W497">
        <v>52.1</v>
      </c>
      <c r="X497">
        <v>91025</v>
      </c>
      <c r="Y497">
        <f>Data[[#This Row],[Unit Price]]-Data[[#This Row],[Discount]]</f>
        <v>55.99</v>
      </c>
      <c r="Z497" t="str">
        <f>_xlfn.IFS(Data[[#This Row],[Region]]="Central","Chris",Data[[#This Row],[Region]]="East","Erin",Data[[#This Row],[Region]]="South","Sam",Data[[#This Row],[Region]]="West","William")</f>
        <v>Chris</v>
      </c>
    </row>
    <row r="498" spans="1:26" x14ac:dyDescent="0.3">
      <c r="A498">
        <v>2553</v>
      </c>
      <c r="B498" t="s">
        <v>1134</v>
      </c>
      <c r="C498" t="s">
        <v>118</v>
      </c>
      <c r="D498">
        <v>0.03</v>
      </c>
      <c r="E498">
        <v>12.53</v>
      </c>
      <c r="F498">
        <v>7.17</v>
      </c>
      <c r="G498" t="s">
        <v>40</v>
      </c>
      <c r="H498" t="s">
        <v>73</v>
      </c>
      <c r="I498" t="s">
        <v>50</v>
      </c>
      <c r="J498" t="s">
        <v>74</v>
      </c>
      <c r="K498" t="s">
        <v>75</v>
      </c>
      <c r="L498" t="s">
        <v>1135</v>
      </c>
      <c r="M498">
        <v>0.38</v>
      </c>
      <c r="N498" t="s">
        <v>34</v>
      </c>
      <c r="O498" t="s">
        <v>54</v>
      </c>
      <c r="P498" t="s">
        <v>359</v>
      </c>
      <c r="Q498" t="s">
        <v>1136</v>
      </c>
      <c r="R498">
        <v>53142</v>
      </c>
      <c r="S498" s="1">
        <v>42047</v>
      </c>
      <c r="T498" s="1">
        <v>42048</v>
      </c>
      <c r="U498">
        <v>-20.320499999999999</v>
      </c>
      <c r="V498">
        <v>1</v>
      </c>
      <c r="W498">
        <v>19.32</v>
      </c>
      <c r="X498">
        <v>86528</v>
      </c>
      <c r="Y498">
        <f>Data[[#This Row],[Unit Price]]-Data[[#This Row],[Discount]]</f>
        <v>12.5</v>
      </c>
      <c r="Z498" t="str">
        <f>_xlfn.IFS(Data[[#This Row],[Region]]="Central","Chris",Data[[#This Row],[Region]]="East","Erin",Data[[#This Row],[Region]]="South","Sam",Data[[#This Row],[Region]]="West","William")</f>
        <v>Chris</v>
      </c>
    </row>
    <row r="499" spans="1:26" x14ac:dyDescent="0.3">
      <c r="A499">
        <v>3324</v>
      </c>
      <c r="B499" t="s">
        <v>1137</v>
      </c>
      <c r="C499" t="s">
        <v>118</v>
      </c>
      <c r="D499">
        <v>0.05</v>
      </c>
      <c r="E499">
        <v>6.48</v>
      </c>
      <c r="F499">
        <v>8.19</v>
      </c>
      <c r="G499" t="s">
        <v>40</v>
      </c>
      <c r="H499" t="s">
        <v>41</v>
      </c>
      <c r="I499" t="s">
        <v>50</v>
      </c>
      <c r="J499" t="s">
        <v>90</v>
      </c>
      <c r="K499" t="s">
        <v>75</v>
      </c>
      <c r="L499" t="s">
        <v>901</v>
      </c>
      <c r="M499">
        <v>0.37</v>
      </c>
      <c r="N499" t="s">
        <v>34</v>
      </c>
      <c r="O499" t="s">
        <v>61</v>
      </c>
      <c r="P499" t="s">
        <v>590</v>
      </c>
      <c r="Q499" t="s">
        <v>1138</v>
      </c>
      <c r="R499">
        <v>85335</v>
      </c>
      <c r="S499" s="1">
        <v>42047</v>
      </c>
      <c r="T499" s="1">
        <v>42050</v>
      </c>
      <c r="U499">
        <v>-164.18</v>
      </c>
      <c r="V499">
        <v>9</v>
      </c>
      <c r="W499">
        <v>58.5</v>
      </c>
      <c r="X499">
        <v>90985</v>
      </c>
      <c r="Y499">
        <f>Data[[#This Row],[Unit Price]]-Data[[#This Row],[Discount]]</f>
        <v>6.4300000000000006</v>
      </c>
      <c r="Z499" t="str">
        <f>_xlfn.IFS(Data[[#This Row],[Region]]="Central","Chris",Data[[#This Row],[Region]]="East","Erin",Data[[#This Row],[Region]]="South","Sam",Data[[#This Row],[Region]]="West","William")</f>
        <v>William</v>
      </c>
    </row>
    <row r="500" spans="1:26" x14ac:dyDescent="0.3">
      <c r="A500">
        <v>3369</v>
      </c>
      <c r="B500" t="s">
        <v>1139</v>
      </c>
      <c r="C500" t="s">
        <v>118</v>
      </c>
      <c r="D500">
        <v>0.06</v>
      </c>
      <c r="E500">
        <v>7.1</v>
      </c>
      <c r="F500">
        <v>6.05</v>
      </c>
      <c r="G500" t="s">
        <v>40</v>
      </c>
      <c r="H500" t="s">
        <v>73</v>
      </c>
      <c r="I500" t="s">
        <v>50</v>
      </c>
      <c r="J500" t="s">
        <v>74</v>
      </c>
      <c r="K500" t="s">
        <v>75</v>
      </c>
      <c r="L500" t="s">
        <v>253</v>
      </c>
      <c r="M500">
        <v>0.39</v>
      </c>
      <c r="N500" t="s">
        <v>34</v>
      </c>
      <c r="O500" t="s">
        <v>113</v>
      </c>
      <c r="P500" t="s">
        <v>319</v>
      </c>
      <c r="Q500" t="s">
        <v>1140</v>
      </c>
      <c r="R500">
        <v>43081</v>
      </c>
      <c r="S500" s="1">
        <v>42047</v>
      </c>
      <c r="T500" s="1">
        <v>42048</v>
      </c>
      <c r="U500">
        <v>-42.170499999999997</v>
      </c>
      <c r="V500">
        <v>4</v>
      </c>
      <c r="W500">
        <v>29.99</v>
      </c>
      <c r="X500">
        <v>90500</v>
      </c>
      <c r="Y500">
        <f>Data[[#This Row],[Unit Price]]-Data[[#This Row],[Discount]]</f>
        <v>7.04</v>
      </c>
      <c r="Z500" t="str">
        <f>_xlfn.IFS(Data[[#This Row],[Region]]="Central","Chris",Data[[#This Row],[Region]]="East","Erin",Data[[#This Row],[Region]]="South","Sam",Data[[#This Row],[Region]]="West","William")</f>
        <v>Erin</v>
      </c>
    </row>
    <row r="501" spans="1:26" x14ac:dyDescent="0.3">
      <c r="A501">
        <v>1298</v>
      </c>
      <c r="B501" t="s">
        <v>1141</v>
      </c>
      <c r="C501" t="s">
        <v>72</v>
      </c>
      <c r="D501">
        <v>0.04</v>
      </c>
      <c r="E501">
        <v>150.97999999999999</v>
      </c>
      <c r="F501">
        <v>13.99</v>
      </c>
      <c r="G501" t="s">
        <v>40</v>
      </c>
      <c r="H501" t="s">
        <v>73</v>
      </c>
      <c r="I501" t="s">
        <v>42</v>
      </c>
      <c r="J501" t="s">
        <v>58</v>
      </c>
      <c r="K501" t="s">
        <v>146</v>
      </c>
      <c r="L501" t="s">
        <v>784</v>
      </c>
      <c r="M501">
        <v>0.38</v>
      </c>
      <c r="N501" t="s">
        <v>34</v>
      </c>
      <c r="O501" t="s">
        <v>54</v>
      </c>
      <c r="P501" t="s">
        <v>189</v>
      </c>
      <c r="Q501" t="s">
        <v>1142</v>
      </c>
      <c r="R501">
        <v>75482</v>
      </c>
      <c r="S501" s="1">
        <v>42047</v>
      </c>
      <c r="T501" s="1">
        <v>42050</v>
      </c>
      <c r="U501">
        <v>606.05460000000005</v>
      </c>
      <c r="V501">
        <v>6</v>
      </c>
      <c r="W501">
        <v>878.34</v>
      </c>
      <c r="X501">
        <v>90662</v>
      </c>
      <c r="Y501">
        <f>Data[[#This Row],[Unit Price]]-Data[[#This Row],[Discount]]</f>
        <v>150.94</v>
      </c>
      <c r="Z501" t="str">
        <f>_xlfn.IFS(Data[[#This Row],[Region]]="Central","Chris",Data[[#This Row],[Region]]="East","Erin",Data[[#This Row],[Region]]="South","Sam",Data[[#This Row],[Region]]="West","William")</f>
        <v>Chris</v>
      </c>
    </row>
    <row r="502" spans="1:26" x14ac:dyDescent="0.3">
      <c r="A502">
        <v>1298</v>
      </c>
      <c r="B502" t="s">
        <v>1141</v>
      </c>
      <c r="C502" t="s">
        <v>72</v>
      </c>
      <c r="D502">
        <v>0.04</v>
      </c>
      <c r="E502">
        <v>176.19</v>
      </c>
      <c r="F502">
        <v>11.87</v>
      </c>
      <c r="G502" t="s">
        <v>40</v>
      </c>
      <c r="H502" t="s">
        <v>73</v>
      </c>
      <c r="I502" t="s">
        <v>50</v>
      </c>
      <c r="J502" t="s">
        <v>80</v>
      </c>
      <c r="K502" t="s">
        <v>75</v>
      </c>
      <c r="L502" t="s">
        <v>1143</v>
      </c>
      <c r="M502">
        <v>0.62</v>
      </c>
      <c r="N502" t="s">
        <v>34</v>
      </c>
      <c r="O502" t="s">
        <v>54</v>
      </c>
      <c r="P502" t="s">
        <v>189</v>
      </c>
      <c r="Q502" t="s">
        <v>1142</v>
      </c>
      <c r="R502">
        <v>75482</v>
      </c>
      <c r="S502" s="1">
        <v>42047</v>
      </c>
      <c r="T502" s="1">
        <v>42049</v>
      </c>
      <c r="U502">
        <v>320.10000000000002</v>
      </c>
      <c r="V502">
        <v>4</v>
      </c>
      <c r="W502">
        <v>676.57</v>
      </c>
      <c r="X502">
        <v>90662</v>
      </c>
      <c r="Y502">
        <f>Data[[#This Row],[Unit Price]]-Data[[#This Row],[Discount]]</f>
        <v>176.15</v>
      </c>
      <c r="Z502" t="str">
        <f>_xlfn.IFS(Data[[#This Row],[Region]]="Central","Chris",Data[[#This Row],[Region]]="East","Erin",Data[[#This Row],[Region]]="South","Sam",Data[[#This Row],[Region]]="West","William")</f>
        <v>Chris</v>
      </c>
    </row>
    <row r="503" spans="1:26" x14ac:dyDescent="0.3">
      <c r="A503">
        <v>2020</v>
      </c>
      <c r="B503" t="s">
        <v>1144</v>
      </c>
      <c r="C503" t="s">
        <v>27</v>
      </c>
      <c r="D503">
        <v>0.02</v>
      </c>
      <c r="E503">
        <v>120.98</v>
      </c>
      <c r="F503">
        <v>58.64</v>
      </c>
      <c r="G503" t="s">
        <v>28</v>
      </c>
      <c r="H503" t="s">
        <v>73</v>
      </c>
      <c r="I503" t="s">
        <v>30</v>
      </c>
      <c r="J503" t="s">
        <v>119</v>
      </c>
      <c r="K503" t="s">
        <v>32</v>
      </c>
      <c r="L503" t="s">
        <v>1145</v>
      </c>
      <c r="M503">
        <v>0.75</v>
      </c>
      <c r="N503" t="s">
        <v>34</v>
      </c>
      <c r="O503" t="s">
        <v>113</v>
      </c>
      <c r="P503" t="s">
        <v>322</v>
      </c>
      <c r="Q503" t="s">
        <v>1146</v>
      </c>
      <c r="R503">
        <v>15239</v>
      </c>
      <c r="S503" s="1">
        <v>42048</v>
      </c>
      <c r="T503" s="1">
        <v>42050</v>
      </c>
      <c r="U503">
        <v>-1330.5</v>
      </c>
      <c r="V503">
        <v>11</v>
      </c>
      <c r="W503">
        <v>1370.99</v>
      </c>
      <c r="X503">
        <v>86933</v>
      </c>
      <c r="Y503">
        <f>Data[[#This Row],[Unit Price]]-Data[[#This Row],[Discount]]</f>
        <v>120.96000000000001</v>
      </c>
      <c r="Z503" t="str">
        <f>_xlfn.IFS(Data[[#This Row],[Region]]="Central","Chris",Data[[#This Row],[Region]]="East","Erin",Data[[#This Row],[Region]]="South","Sam",Data[[#This Row],[Region]]="West","William")</f>
        <v>Erin</v>
      </c>
    </row>
    <row r="504" spans="1:26" x14ac:dyDescent="0.3">
      <c r="A504">
        <v>3342</v>
      </c>
      <c r="B504" t="s">
        <v>1147</v>
      </c>
      <c r="C504" t="s">
        <v>27</v>
      </c>
      <c r="D504">
        <v>0.03</v>
      </c>
      <c r="E504">
        <v>194.3</v>
      </c>
      <c r="F504">
        <v>11.54</v>
      </c>
      <c r="G504" t="s">
        <v>40</v>
      </c>
      <c r="H504" t="s">
        <v>73</v>
      </c>
      <c r="I504" t="s">
        <v>30</v>
      </c>
      <c r="J504" t="s">
        <v>128</v>
      </c>
      <c r="K504" t="s">
        <v>66</v>
      </c>
      <c r="L504" t="s">
        <v>208</v>
      </c>
      <c r="M504">
        <v>0.59</v>
      </c>
      <c r="N504" t="s">
        <v>34</v>
      </c>
      <c r="O504" t="s">
        <v>113</v>
      </c>
      <c r="P504" t="s">
        <v>376</v>
      </c>
      <c r="Q504" t="s">
        <v>68</v>
      </c>
      <c r="R504">
        <v>20006</v>
      </c>
      <c r="S504" s="1">
        <v>42048</v>
      </c>
      <c r="T504" s="1">
        <v>42050</v>
      </c>
      <c r="U504">
        <v>2861.01</v>
      </c>
      <c r="V504">
        <v>42</v>
      </c>
      <c r="W504">
        <v>8549.0400000000009</v>
      </c>
      <c r="X504">
        <v>21572</v>
      </c>
      <c r="Y504">
        <f>Data[[#This Row],[Unit Price]]-Data[[#This Row],[Discount]]</f>
        <v>194.27</v>
      </c>
      <c r="Z504" t="str">
        <f>_xlfn.IFS(Data[[#This Row],[Region]]="Central","Chris",Data[[#This Row],[Region]]="East","Erin",Data[[#This Row],[Region]]="South","Sam",Data[[#This Row],[Region]]="West","William")</f>
        <v>Erin</v>
      </c>
    </row>
    <row r="505" spans="1:26" x14ac:dyDescent="0.3">
      <c r="A505">
        <v>3344</v>
      </c>
      <c r="B505" t="s">
        <v>1148</v>
      </c>
      <c r="C505" t="s">
        <v>27</v>
      </c>
      <c r="D505">
        <v>0.03</v>
      </c>
      <c r="E505">
        <v>194.3</v>
      </c>
      <c r="F505">
        <v>11.54</v>
      </c>
      <c r="G505" t="s">
        <v>40</v>
      </c>
      <c r="H505" t="s">
        <v>73</v>
      </c>
      <c r="I505" t="s">
        <v>30</v>
      </c>
      <c r="J505" t="s">
        <v>128</v>
      </c>
      <c r="K505" t="s">
        <v>66</v>
      </c>
      <c r="L505" t="s">
        <v>208</v>
      </c>
      <c r="M505">
        <v>0.59</v>
      </c>
      <c r="N505" t="s">
        <v>34</v>
      </c>
      <c r="O505" t="s">
        <v>54</v>
      </c>
      <c r="P505" t="s">
        <v>291</v>
      </c>
      <c r="Q505" t="s">
        <v>1149</v>
      </c>
      <c r="R505">
        <v>48307</v>
      </c>
      <c r="S505" s="1">
        <v>42048</v>
      </c>
      <c r="T505" s="1">
        <v>42050</v>
      </c>
      <c r="U505">
        <v>1544.9306999999999</v>
      </c>
      <c r="V505">
        <v>11</v>
      </c>
      <c r="W505">
        <v>2239.0300000000002</v>
      </c>
      <c r="X505">
        <v>89928</v>
      </c>
      <c r="Y505">
        <f>Data[[#This Row],[Unit Price]]-Data[[#This Row],[Discount]]</f>
        <v>194.27</v>
      </c>
      <c r="Z505" t="str">
        <f>_xlfn.IFS(Data[[#This Row],[Region]]="Central","Chris",Data[[#This Row],[Region]]="East","Erin",Data[[#This Row],[Region]]="South","Sam",Data[[#This Row],[Region]]="West","William")</f>
        <v>Chris</v>
      </c>
    </row>
    <row r="506" spans="1:26" x14ac:dyDescent="0.3">
      <c r="A506">
        <v>1554</v>
      </c>
      <c r="B506" t="s">
        <v>1150</v>
      </c>
      <c r="C506" t="s">
        <v>39</v>
      </c>
      <c r="D506">
        <v>0.03</v>
      </c>
      <c r="E506">
        <v>124.49</v>
      </c>
      <c r="F506">
        <v>51.94</v>
      </c>
      <c r="G506" t="s">
        <v>28</v>
      </c>
      <c r="H506" t="s">
        <v>41</v>
      </c>
      <c r="I506" t="s">
        <v>30</v>
      </c>
      <c r="J506" t="s">
        <v>31</v>
      </c>
      <c r="K506" t="s">
        <v>32</v>
      </c>
      <c r="L506" t="s">
        <v>1151</v>
      </c>
      <c r="M506">
        <v>0.63</v>
      </c>
      <c r="N506" t="s">
        <v>34</v>
      </c>
      <c r="O506" t="s">
        <v>35</v>
      </c>
      <c r="P506" t="s">
        <v>36</v>
      </c>
      <c r="Q506" t="s">
        <v>1152</v>
      </c>
      <c r="R506">
        <v>39503</v>
      </c>
      <c r="S506" s="1">
        <v>42048</v>
      </c>
      <c r="T506" s="1">
        <v>42049</v>
      </c>
      <c r="U506">
        <v>-4.0179999999999998</v>
      </c>
      <c r="V506">
        <v>7</v>
      </c>
      <c r="W506">
        <v>894.88</v>
      </c>
      <c r="X506">
        <v>87487</v>
      </c>
      <c r="Y506">
        <f>Data[[#This Row],[Unit Price]]-Data[[#This Row],[Discount]]</f>
        <v>124.46</v>
      </c>
      <c r="Z506" t="str">
        <f>_xlfn.IFS(Data[[#This Row],[Region]]="Central","Chris",Data[[#This Row],[Region]]="East","Erin",Data[[#This Row],[Region]]="South","Sam",Data[[#This Row],[Region]]="West","William")</f>
        <v>Sam</v>
      </c>
    </row>
    <row r="507" spans="1:26" x14ac:dyDescent="0.3">
      <c r="A507">
        <v>2897</v>
      </c>
      <c r="B507" t="s">
        <v>1153</v>
      </c>
      <c r="C507" t="s">
        <v>39</v>
      </c>
      <c r="D507">
        <v>0.05</v>
      </c>
      <c r="E507">
        <v>80.97</v>
      </c>
      <c r="F507">
        <v>30.06</v>
      </c>
      <c r="G507" t="s">
        <v>28</v>
      </c>
      <c r="H507" t="s">
        <v>73</v>
      </c>
      <c r="I507" t="s">
        <v>42</v>
      </c>
      <c r="J507" t="s">
        <v>58</v>
      </c>
      <c r="K507" t="s">
        <v>32</v>
      </c>
      <c r="L507" t="s">
        <v>1154</v>
      </c>
      <c r="M507">
        <v>0.4</v>
      </c>
      <c r="N507" t="s">
        <v>34</v>
      </c>
      <c r="O507" t="s">
        <v>54</v>
      </c>
      <c r="P507" t="s">
        <v>86</v>
      </c>
      <c r="Q507" t="s">
        <v>1155</v>
      </c>
      <c r="R507">
        <v>55369</v>
      </c>
      <c r="S507" s="1">
        <v>42048</v>
      </c>
      <c r="T507" s="1">
        <v>42049</v>
      </c>
      <c r="U507">
        <v>565.17999999999995</v>
      </c>
      <c r="V507">
        <v>11</v>
      </c>
      <c r="W507">
        <v>904.25</v>
      </c>
      <c r="X507">
        <v>86926</v>
      </c>
      <c r="Y507">
        <f>Data[[#This Row],[Unit Price]]-Data[[#This Row],[Discount]]</f>
        <v>80.92</v>
      </c>
      <c r="Z507" t="str">
        <f>_xlfn.IFS(Data[[#This Row],[Region]]="Central","Chris",Data[[#This Row],[Region]]="East","Erin",Data[[#This Row],[Region]]="South","Sam",Data[[#This Row],[Region]]="West","William")</f>
        <v>Chris</v>
      </c>
    </row>
    <row r="508" spans="1:26" x14ac:dyDescent="0.3">
      <c r="A508">
        <v>2897</v>
      </c>
      <c r="B508" t="s">
        <v>1153</v>
      </c>
      <c r="C508" t="s">
        <v>39</v>
      </c>
      <c r="D508">
        <v>0</v>
      </c>
      <c r="E508">
        <v>6.48</v>
      </c>
      <c r="F508">
        <v>10.050000000000001</v>
      </c>
      <c r="G508" t="s">
        <v>40</v>
      </c>
      <c r="H508" t="s">
        <v>73</v>
      </c>
      <c r="I508" t="s">
        <v>50</v>
      </c>
      <c r="J508" t="s">
        <v>90</v>
      </c>
      <c r="K508" t="s">
        <v>75</v>
      </c>
      <c r="L508" t="s">
        <v>1156</v>
      </c>
      <c r="M508">
        <v>0.37</v>
      </c>
      <c r="N508" t="s">
        <v>34</v>
      </c>
      <c r="O508" t="s">
        <v>54</v>
      </c>
      <c r="P508" t="s">
        <v>86</v>
      </c>
      <c r="Q508" t="s">
        <v>1155</v>
      </c>
      <c r="R508">
        <v>55369</v>
      </c>
      <c r="S508" s="1">
        <v>42048</v>
      </c>
      <c r="T508" s="1">
        <v>42050</v>
      </c>
      <c r="U508">
        <v>-38.72</v>
      </c>
      <c r="V508">
        <v>2</v>
      </c>
      <c r="W508">
        <v>16.309999999999999</v>
      </c>
      <c r="X508">
        <v>86926</v>
      </c>
      <c r="Y508">
        <f>Data[[#This Row],[Unit Price]]-Data[[#This Row],[Discount]]</f>
        <v>6.48</v>
      </c>
      <c r="Z508" t="str">
        <f>_xlfn.IFS(Data[[#This Row],[Region]]="Central","Chris",Data[[#This Row],[Region]]="East","Erin",Data[[#This Row],[Region]]="South","Sam",Data[[#This Row],[Region]]="West","William")</f>
        <v>Chris</v>
      </c>
    </row>
    <row r="509" spans="1:26" x14ac:dyDescent="0.3">
      <c r="A509">
        <v>2058</v>
      </c>
      <c r="B509" t="s">
        <v>1157</v>
      </c>
      <c r="C509" t="s">
        <v>118</v>
      </c>
      <c r="D509">
        <v>7.0000000000000007E-2</v>
      </c>
      <c r="E509">
        <v>5.98</v>
      </c>
      <c r="F509">
        <v>5.46</v>
      </c>
      <c r="G509" t="s">
        <v>40</v>
      </c>
      <c r="H509" t="s">
        <v>96</v>
      </c>
      <c r="I509" t="s">
        <v>50</v>
      </c>
      <c r="J509" t="s">
        <v>90</v>
      </c>
      <c r="K509" t="s">
        <v>75</v>
      </c>
      <c r="L509" t="s">
        <v>1158</v>
      </c>
      <c r="M509">
        <v>0.36</v>
      </c>
      <c r="N509" t="s">
        <v>34</v>
      </c>
      <c r="O509" t="s">
        <v>35</v>
      </c>
      <c r="P509" t="s">
        <v>99</v>
      </c>
      <c r="Q509" t="s">
        <v>1159</v>
      </c>
      <c r="R509">
        <v>28601</v>
      </c>
      <c r="S509" s="1">
        <v>42048</v>
      </c>
      <c r="T509" s="1">
        <v>42050</v>
      </c>
      <c r="U509">
        <v>46.65</v>
      </c>
      <c r="V509">
        <v>5</v>
      </c>
      <c r="W509">
        <v>32.76</v>
      </c>
      <c r="X509">
        <v>88040</v>
      </c>
      <c r="Y509">
        <f>Data[[#This Row],[Unit Price]]-Data[[#This Row],[Discount]]</f>
        <v>5.91</v>
      </c>
      <c r="Z509" t="str">
        <f>_xlfn.IFS(Data[[#This Row],[Region]]="Central","Chris",Data[[#This Row],[Region]]="East","Erin",Data[[#This Row],[Region]]="South","Sam",Data[[#This Row],[Region]]="West","William")</f>
        <v>Sam</v>
      </c>
    </row>
    <row r="510" spans="1:26" x14ac:dyDescent="0.3">
      <c r="A510">
        <v>3170</v>
      </c>
      <c r="B510" t="s">
        <v>1160</v>
      </c>
      <c r="C510" t="s">
        <v>118</v>
      </c>
      <c r="D510">
        <v>0.1</v>
      </c>
      <c r="E510">
        <v>7.28</v>
      </c>
      <c r="F510">
        <v>5.47</v>
      </c>
      <c r="G510" t="s">
        <v>40</v>
      </c>
      <c r="H510" t="s">
        <v>96</v>
      </c>
      <c r="I510" t="s">
        <v>50</v>
      </c>
      <c r="J510" t="s">
        <v>90</v>
      </c>
      <c r="K510" t="s">
        <v>75</v>
      </c>
      <c r="L510" t="s">
        <v>1161</v>
      </c>
      <c r="M510">
        <v>0.35</v>
      </c>
      <c r="N510" t="s">
        <v>34</v>
      </c>
      <c r="O510" t="s">
        <v>35</v>
      </c>
      <c r="P510" t="s">
        <v>125</v>
      </c>
      <c r="Q510" t="s">
        <v>1162</v>
      </c>
      <c r="R510">
        <v>34952</v>
      </c>
      <c r="S510" s="1">
        <v>42048</v>
      </c>
      <c r="T510" s="1">
        <v>42048</v>
      </c>
      <c r="U510">
        <v>167.334</v>
      </c>
      <c r="V510">
        <v>12</v>
      </c>
      <c r="W510">
        <v>83.14</v>
      </c>
      <c r="X510">
        <v>86489</v>
      </c>
      <c r="Y510">
        <f>Data[[#This Row],[Unit Price]]-Data[[#This Row],[Discount]]</f>
        <v>7.1800000000000006</v>
      </c>
      <c r="Z510" t="str">
        <f>_xlfn.IFS(Data[[#This Row],[Region]]="Central","Chris",Data[[#This Row],[Region]]="East","Erin",Data[[#This Row],[Region]]="South","Sam",Data[[#This Row],[Region]]="West","William")</f>
        <v>Sam</v>
      </c>
    </row>
    <row r="511" spans="1:26" x14ac:dyDescent="0.3">
      <c r="A511">
        <v>2190</v>
      </c>
      <c r="B511" t="s">
        <v>1163</v>
      </c>
      <c r="C511" t="s">
        <v>27</v>
      </c>
      <c r="D511">
        <v>0.05</v>
      </c>
      <c r="E511">
        <v>16.98</v>
      </c>
      <c r="F511">
        <v>7.78</v>
      </c>
      <c r="G511" t="s">
        <v>40</v>
      </c>
      <c r="H511" t="s">
        <v>73</v>
      </c>
      <c r="I511" t="s">
        <v>50</v>
      </c>
      <c r="J511" t="s">
        <v>51</v>
      </c>
      <c r="K511" t="s">
        <v>44</v>
      </c>
      <c r="L511" t="s">
        <v>1164</v>
      </c>
      <c r="M511">
        <v>0.56999999999999995</v>
      </c>
      <c r="N511" t="s">
        <v>34</v>
      </c>
      <c r="O511" t="s">
        <v>54</v>
      </c>
      <c r="P511" t="s">
        <v>291</v>
      </c>
      <c r="Q511" t="s">
        <v>1165</v>
      </c>
      <c r="R511">
        <v>48227</v>
      </c>
      <c r="S511" s="1">
        <v>42049</v>
      </c>
      <c r="T511" s="1">
        <v>42051</v>
      </c>
      <c r="U511">
        <v>-47.28</v>
      </c>
      <c r="V511">
        <v>45</v>
      </c>
      <c r="W511">
        <v>761.67</v>
      </c>
      <c r="X511">
        <v>41636</v>
      </c>
      <c r="Y511">
        <f>Data[[#This Row],[Unit Price]]-Data[[#This Row],[Discount]]</f>
        <v>16.93</v>
      </c>
      <c r="Z511" t="str">
        <f>_xlfn.IFS(Data[[#This Row],[Region]]="Central","Chris",Data[[#This Row],[Region]]="East","Erin",Data[[#This Row],[Region]]="South","Sam",Data[[#This Row],[Region]]="West","William")</f>
        <v>Chris</v>
      </c>
    </row>
    <row r="512" spans="1:26" x14ac:dyDescent="0.3">
      <c r="A512">
        <v>2190</v>
      </c>
      <c r="B512" t="s">
        <v>1163</v>
      </c>
      <c r="C512" t="s">
        <v>27</v>
      </c>
      <c r="D512">
        <v>0.03</v>
      </c>
      <c r="E512">
        <v>115.99</v>
      </c>
      <c r="F512">
        <v>4.2300000000000004</v>
      </c>
      <c r="G512" t="s">
        <v>40</v>
      </c>
      <c r="H512" t="s">
        <v>73</v>
      </c>
      <c r="I512" t="s">
        <v>42</v>
      </c>
      <c r="J512" t="s">
        <v>137</v>
      </c>
      <c r="K512" t="s">
        <v>75</v>
      </c>
      <c r="L512" t="s">
        <v>1166</v>
      </c>
      <c r="M512">
        <v>0.56000000000000005</v>
      </c>
      <c r="N512" t="s">
        <v>34</v>
      </c>
      <c r="O512" t="s">
        <v>54</v>
      </c>
      <c r="P512" t="s">
        <v>291</v>
      </c>
      <c r="Q512" t="s">
        <v>1165</v>
      </c>
      <c r="R512">
        <v>48227</v>
      </c>
      <c r="S512" s="1">
        <v>42049</v>
      </c>
      <c r="T512" s="1">
        <v>42051</v>
      </c>
      <c r="U512">
        <v>722.24099999999999</v>
      </c>
      <c r="V512">
        <v>49</v>
      </c>
      <c r="W512">
        <v>5014.07</v>
      </c>
      <c r="X512">
        <v>41636</v>
      </c>
      <c r="Y512">
        <f>Data[[#This Row],[Unit Price]]-Data[[#This Row],[Discount]]</f>
        <v>115.96</v>
      </c>
      <c r="Z512" t="str">
        <f>_xlfn.IFS(Data[[#This Row],[Region]]="Central","Chris",Data[[#This Row],[Region]]="East","Erin",Data[[#This Row],[Region]]="South","Sam",Data[[#This Row],[Region]]="West","William")</f>
        <v>Chris</v>
      </c>
    </row>
    <row r="513" spans="1:26" x14ac:dyDescent="0.3">
      <c r="A513">
        <v>2193</v>
      </c>
      <c r="B513" t="s">
        <v>1167</v>
      </c>
      <c r="C513" t="s">
        <v>27</v>
      </c>
      <c r="D513">
        <v>0.05</v>
      </c>
      <c r="E513">
        <v>16.98</v>
      </c>
      <c r="F513">
        <v>7.78</v>
      </c>
      <c r="G513" t="s">
        <v>40</v>
      </c>
      <c r="H513" t="s">
        <v>73</v>
      </c>
      <c r="I513" t="s">
        <v>50</v>
      </c>
      <c r="J513" t="s">
        <v>51</v>
      </c>
      <c r="K513" t="s">
        <v>44</v>
      </c>
      <c r="L513" t="s">
        <v>1164</v>
      </c>
      <c r="M513">
        <v>0.56999999999999995</v>
      </c>
      <c r="N513" t="s">
        <v>34</v>
      </c>
      <c r="O513" t="s">
        <v>35</v>
      </c>
      <c r="P513" t="s">
        <v>99</v>
      </c>
      <c r="Q513" t="s">
        <v>100</v>
      </c>
      <c r="R513">
        <v>28560</v>
      </c>
      <c r="S513" s="1">
        <v>42049</v>
      </c>
      <c r="T513" s="1">
        <v>42051</v>
      </c>
      <c r="U513">
        <v>-161</v>
      </c>
      <c r="V513">
        <v>11</v>
      </c>
      <c r="W513">
        <v>186.19</v>
      </c>
      <c r="X513">
        <v>90685</v>
      </c>
      <c r="Y513">
        <f>Data[[#This Row],[Unit Price]]-Data[[#This Row],[Discount]]</f>
        <v>16.93</v>
      </c>
      <c r="Z513" t="str">
        <f>_xlfn.IFS(Data[[#This Row],[Region]]="Central","Chris",Data[[#This Row],[Region]]="East","Erin",Data[[#This Row],[Region]]="South","Sam",Data[[#This Row],[Region]]="West","William")</f>
        <v>Sam</v>
      </c>
    </row>
    <row r="514" spans="1:26" x14ac:dyDescent="0.3">
      <c r="A514">
        <v>2193</v>
      </c>
      <c r="B514" t="s">
        <v>1167</v>
      </c>
      <c r="C514" t="s">
        <v>27</v>
      </c>
      <c r="D514">
        <v>0.03</v>
      </c>
      <c r="E514">
        <v>115.99</v>
      </c>
      <c r="F514">
        <v>4.2300000000000004</v>
      </c>
      <c r="G514" t="s">
        <v>40</v>
      </c>
      <c r="H514" t="s">
        <v>73</v>
      </c>
      <c r="I514" t="s">
        <v>42</v>
      </c>
      <c r="J514" t="s">
        <v>137</v>
      </c>
      <c r="K514" t="s">
        <v>75</v>
      </c>
      <c r="L514" t="s">
        <v>1166</v>
      </c>
      <c r="M514">
        <v>0.56000000000000005</v>
      </c>
      <c r="N514" t="s">
        <v>34</v>
      </c>
      <c r="O514" t="s">
        <v>35</v>
      </c>
      <c r="P514" t="s">
        <v>99</v>
      </c>
      <c r="Q514" t="s">
        <v>100</v>
      </c>
      <c r="R514">
        <v>28560</v>
      </c>
      <c r="S514" s="1">
        <v>42049</v>
      </c>
      <c r="T514" s="1">
        <v>42051</v>
      </c>
      <c r="U514">
        <v>848.3646</v>
      </c>
      <c r="V514">
        <v>12</v>
      </c>
      <c r="W514">
        <v>1227.94</v>
      </c>
      <c r="X514">
        <v>90685</v>
      </c>
      <c r="Y514">
        <f>Data[[#This Row],[Unit Price]]-Data[[#This Row],[Discount]]</f>
        <v>115.96</v>
      </c>
      <c r="Z514" t="str">
        <f>_xlfn.IFS(Data[[#This Row],[Region]]="Central","Chris",Data[[#This Row],[Region]]="East","Erin",Data[[#This Row],[Region]]="South","Sam",Data[[#This Row],[Region]]="West","William")</f>
        <v>Sam</v>
      </c>
    </row>
    <row r="515" spans="1:26" x14ac:dyDescent="0.3">
      <c r="A515">
        <v>2358</v>
      </c>
      <c r="B515" t="s">
        <v>1168</v>
      </c>
      <c r="C515" t="s">
        <v>27</v>
      </c>
      <c r="D515">
        <v>0.05</v>
      </c>
      <c r="E515">
        <v>2.08</v>
      </c>
      <c r="F515">
        <v>2.56</v>
      </c>
      <c r="G515" t="s">
        <v>40</v>
      </c>
      <c r="H515" t="s">
        <v>73</v>
      </c>
      <c r="I515" t="s">
        <v>50</v>
      </c>
      <c r="J515" t="s">
        <v>570</v>
      </c>
      <c r="K515" t="s">
        <v>44</v>
      </c>
      <c r="L515" t="s">
        <v>1169</v>
      </c>
      <c r="M515">
        <v>0.55000000000000004</v>
      </c>
      <c r="N515" t="s">
        <v>34</v>
      </c>
      <c r="O515" t="s">
        <v>35</v>
      </c>
      <c r="P515" t="s">
        <v>125</v>
      </c>
      <c r="Q515" t="s">
        <v>1098</v>
      </c>
      <c r="R515">
        <v>33311</v>
      </c>
      <c r="S515" s="1">
        <v>42049</v>
      </c>
      <c r="T515" s="1">
        <v>42051</v>
      </c>
      <c r="U515">
        <v>-1045.0160000000001</v>
      </c>
      <c r="V515">
        <v>19</v>
      </c>
      <c r="W515">
        <v>40.93</v>
      </c>
      <c r="X515">
        <v>88268</v>
      </c>
      <c r="Y515">
        <f>Data[[#This Row],[Unit Price]]-Data[[#This Row],[Discount]]</f>
        <v>2.0300000000000002</v>
      </c>
      <c r="Z515" t="str">
        <f>_xlfn.IFS(Data[[#This Row],[Region]]="Central","Chris",Data[[#This Row],[Region]]="East","Erin",Data[[#This Row],[Region]]="South","Sam",Data[[#This Row],[Region]]="West","William")</f>
        <v>Sam</v>
      </c>
    </row>
    <row r="516" spans="1:26" x14ac:dyDescent="0.3">
      <c r="A516">
        <v>2490</v>
      </c>
      <c r="B516" t="s">
        <v>456</v>
      </c>
      <c r="C516" t="s">
        <v>27</v>
      </c>
      <c r="D516">
        <v>0.09</v>
      </c>
      <c r="E516">
        <v>348.21</v>
      </c>
      <c r="F516">
        <v>40.19</v>
      </c>
      <c r="G516" t="s">
        <v>28</v>
      </c>
      <c r="H516" t="s">
        <v>73</v>
      </c>
      <c r="I516" t="s">
        <v>30</v>
      </c>
      <c r="J516" t="s">
        <v>31</v>
      </c>
      <c r="K516" t="s">
        <v>32</v>
      </c>
      <c r="L516" t="s">
        <v>33</v>
      </c>
      <c r="M516">
        <v>0.62</v>
      </c>
      <c r="N516" t="s">
        <v>34</v>
      </c>
      <c r="O516" t="s">
        <v>61</v>
      </c>
      <c r="P516" t="s">
        <v>92</v>
      </c>
      <c r="Q516" t="s">
        <v>458</v>
      </c>
      <c r="R516">
        <v>92627</v>
      </c>
      <c r="S516" s="1">
        <v>42049</v>
      </c>
      <c r="T516" s="1">
        <v>42051</v>
      </c>
      <c r="U516">
        <v>-93.85</v>
      </c>
      <c r="V516">
        <v>2</v>
      </c>
      <c r="W516">
        <v>662.8</v>
      </c>
      <c r="X516">
        <v>86884</v>
      </c>
      <c r="Y516">
        <f>Data[[#This Row],[Unit Price]]-Data[[#This Row],[Discount]]</f>
        <v>348.12</v>
      </c>
      <c r="Z516" t="str">
        <f>_xlfn.IFS(Data[[#This Row],[Region]]="Central","Chris",Data[[#This Row],[Region]]="East","Erin",Data[[#This Row],[Region]]="South","Sam",Data[[#This Row],[Region]]="West","William")</f>
        <v>William</v>
      </c>
    </row>
    <row r="517" spans="1:26" x14ac:dyDescent="0.3">
      <c r="A517">
        <v>2491</v>
      </c>
      <c r="B517" t="s">
        <v>459</v>
      </c>
      <c r="C517" t="s">
        <v>27</v>
      </c>
      <c r="D517">
        <v>0.09</v>
      </c>
      <c r="E517">
        <v>348.21</v>
      </c>
      <c r="F517">
        <v>40.19</v>
      </c>
      <c r="G517" t="s">
        <v>28</v>
      </c>
      <c r="H517" t="s">
        <v>73</v>
      </c>
      <c r="I517" t="s">
        <v>30</v>
      </c>
      <c r="J517" t="s">
        <v>31</v>
      </c>
      <c r="K517" t="s">
        <v>32</v>
      </c>
      <c r="L517" t="s">
        <v>33</v>
      </c>
      <c r="M517">
        <v>0.62</v>
      </c>
      <c r="N517" t="s">
        <v>34</v>
      </c>
      <c r="O517" t="s">
        <v>61</v>
      </c>
      <c r="P517" t="s">
        <v>92</v>
      </c>
      <c r="Q517" t="s">
        <v>102</v>
      </c>
      <c r="R517">
        <v>90045</v>
      </c>
      <c r="S517" s="1">
        <v>42049</v>
      </c>
      <c r="T517" s="1">
        <v>42051</v>
      </c>
      <c r="U517">
        <v>-93.85</v>
      </c>
      <c r="V517">
        <v>8</v>
      </c>
      <c r="W517">
        <v>2651.21</v>
      </c>
      <c r="X517">
        <v>48836</v>
      </c>
      <c r="Y517">
        <f>Data[[#This Row],[Unit Price]]-Data[[#This Row],[Discount]]</f>
        <v>348.12</v>
      </c>
      <c r="Z517" t="str">
        <f>_xlfn.IFS(Data[[#This Row],[Region]]="Central","Chris",Data[[#This Row],[Region]]="East","Erin",Data[[#This Row],[Region]]="South","Sam",Data[[#This Row],[Region]]="West","William")</f>
        <v>William</v>
      </c>
    </row>
    <row r="518" spans="1:26" x14ac:dyDescent="0.3">
      <c r="A518">
        <v>3069</v>
      </c>
      <c r="B518" t="s">
        <v>1170</v>
      </c>
      <c r="C518" t="s">
        <v>27</v>
      </c>
      <c r="D518">
        <v>0.09</v>
      </c>
      <c r="E518">
        <v>1.82</v>
      </c>
      <c r="F518">
        <v>0.83</v>
      </c>
      <c r="G518" t="s">
        <v>40</v>
      </c>
      <c r="H518" t="s">
        <v>41</v>
      </c>
      <c r="I518" t="s">
        <v>50</v>
      </c>
      <c r="J518" t="s">
        <v>51</v>
      </c>
      <c r="K518" t="s">
        <v>52</v>
      </c>
      <c r="L518" t="s">
        <v>1171</v>
      </c>
      <c r="M518">
        <v>0.56999999999999995</v>
      </c>
      <c r="N518" t="s">
        <v>34</v>
      </c>
      <c r="O518" t="s">
        <v>54</v>
      </c>
      <c r="P518" t="s">
        <v>86</v>
      </c>
      <c r="Q518" t="s">
        <v>1172</v>
      </c>
      <c r="R518">
        <v>55128</v>
      </c>
      <c r="S518" s="1">
        <v>42049</v>
      </c>
      <c r="T518" s="1">
        <v>42050</v>
      </c>
      <c r="U518">
        <v>-6.734</v>
      </c>
      <c r="V518">
        <v>22</v>
      </c>
      <c r="W518">
        <v>36.82</v>
      </c>
      <c r="X518">
        <v>88192</v>
      </c>
      <c r="Y518">
        <f>Data[[#This Row],[Unit Price]]-Data[[#This Row],[Discount]]</f>
        <v>1.73</v>
      </c>
      <c r="Z518" t="str">
        <f>_xlfn.IFS(Data[[#This Row],[Region]]="Central","Chris",Data[[#This Row],[Region]]="East","Erin",Data[[#This Row],[Region]]="South","Sam",Data[[#This Row],[Region]]="West","William")</f>
        <v>Chris</v>
      </c>
    </row>
    <row r="519" spans="1:26" x14ac:dyDescent="0.3">
      <c r="A519">
        <v>3393</v>
      </c>
      <c r="B519" t="s">
        <v>1173</v>
      </c>
      <c r="C519" t="s">
        <v>27</v>
      </c>
      <c r="D519">
        <v>0.08</v>
      </c>
      <c r="E519">
        <v>4.4800000000000004</v>
      </c>
      <c r="F519">
        <v>2.5</v>
      </c>
      <c r="G519" t="s">
        <v>40</v>
      </c>
      <c r="H519" t="s">
        <v>41</v>
      </c>
      <c r="I519" t="s">
        <v>50</v>
      </c>
      <c r="J519" t="s">
        <v>347</v>
      </c>
      <c r="K519" t="s">
        <v>75</v>
      </c>
      <c r="L519" t="s">
        <v>1023</v>
      </c>
      <c r="M519">
        <v>0.37</v>
      </c>
      <c r="N519" t="s">
        <v>34</v>
      </c>
      <c r="O519" t="s">
        <v>61</v>
      </c>
      <c r="P519" t="s">
        <v>68</v>
      </c>
      <c r="Q519" t="s">
        <v>1174</v>
      </c>
      <c r="R519">
        <v>99163</v>
      </c>
      <c r="S519" s="1">
        <v>42049</v>
      </c>
      <c r="T519" s="1">
        <v>42050</v>
      </c>
      <c r="U519">
        <v>-3.2448000000000001</v>
      </c>
      <c r="V519">
        <v>19</v>
      </c>
      <c r="W519">
        <v>80.2</v>
      </c>
      <c r="X519">
        <v>87909</v>
      </c>
      <c r="Y519">
        <f>Data[[#This Row],[Unit Price]]-Data[[#This Row],[Discount]]</f>
        <v>4.4000000000000004</v>
      </c>
      <c r="Z519" t="str">
        <f>_xlfn.IFS(Data[[#This Row],[Region]]="Central","Chris",Data[[#This Row],[Region]]="East","Erin",Data[[#This Row],[Region]]="South","Sam",Data[[#This Row],[Region]]="West","William")</f>
        <v>William</v>
      </c>
    </row>
    <row r="520" spans="1:26" x14ac:dyDescent="0.3">
      <c r="A520">
        <v>306</v>
      </c>
      <c r="B520" t="s">
        <v>1175</v>
      </c>
      <c r="C520" t="s">
        <v>39</v>
      </c>
      <c r="D520">
        <v>0.01</v>
      </c>
      <c r="E520">
        <v>8.33</v>
      </c>
      <c r="F520">
        <v>1.99</v>
      </c>
      <c r="G520" t="s">
        <v>40</v>
      </c>
      <c r="H520" t="s">
        <v>29</v>
      </c>
      <c r="I520" t="s">
        <v>42</v>
      </c>
      <c r="J520" t="s">
        <v>43</v>
      </c>
      <c r="K520" t="s">
        <v>44</v>
      </c>
      <c r="L520" t="s">
        <v>1176</v>
      </c>
      <c r="M520">
        <v>0.52</v>
      </c>
      <c r="N520" t="s">
        <v>34</v>
      </c>
      <c r="O520" t="s">
        <v>113</v>
      </c>
      <c r="P520" t="s">
        <v>420</v>
      </c>
      <c r="Q520" t="s">
        <v>1177</v>
      </c>
      <c r="R520">
        <v>21208</v>
      </c>
      <c r="S520" s="1">
        <v>42049</v>
      </c>
      <c r="T520" s="1">
        <v>42050</v>
      </c>
      <c r="U520">
        <v>15.895200000000001</v>
      </c>
      <c r="V520">
        <v>8</v>
      </c>
      <c r="W520">
        <v>70.16</v>
      </c>
      <c r="X520">
        <v>87057</v>
      </c>
      <c r="Y520">
        <f>Data[[#This Row],[Unit Price]]-Data[[#This Row],[Discount]]</f>
        <v>8.32</v>
      </c>
      <c r="Z520" t="str">
        <f>_xlfn.IFS(Data[[#This Row],[Region]]="Central","Chris",Data[[#This Row],[Region]]="East","Erin",Data[[#This Row],[Region]]="South","Sam",Data[[#This Row],[Region]]="West","William")</f>
        <v>Erin</v>
      </c>
    </row>
    <row r="521" spans="1:26" x14ac:dyDescent="0.3">
      <c r="A521">
        <v>306</v>
      </c>
      <c r="B521" t="s">
        <v>1175</v>
      </c>
      <c r="C521" t="s">
        <v>39</v>
      </c>
      <c r="D521">
        <v>0.04</v>
      </c>
      <c r="E521">
        <v>85.99</v>
      </c>
      <c r="F521">
        <v>0.99</v>
      </c>
      <c r="G521" t="s">
        <v>40</v>
      </c>
      <c r="H521" t="s">
        <v>29</v>
      </c>
      <c r="I521" t="s">
        <v>42</v>
      </c>
      <c r="J521" t="s">
        <v>137</v>
      </c>
      <c r="K521" t="s">
        <v>52</v>
      </c>
      <c r="L521" t="s">
        <v>1178</v>
      </c>
      <c r="M521">
        <v>0.55000000000000004</v>
      </c>
      <c r="N521" t="s">
        <v>34</v>
      </c>
      <c r="O521" t="s">
        <v>113</v>
      </c>
      <c r="P521" t="s">
        <v>420</v>
      </c>
      <c r="Q521" t="s">
        <v>1177</v>
      </c>
      <c r="R521">
        <v>21208</v>
      </c>
      <c r="S521" s="1">
        <v>42049</v>
      </c>
      <c r="T521" s="1">
        <v>42051</v>
      </c>
      <c r="U521">
        <v>855.99329999999998</v>
      </c>
      <c r="V521">
        <v>17</v>
      </c>
      <c r="W521">
        <v>1240.57</v>
      </c>
      <c r="X521">
        <v>87057</v>
      </c>
      <c r="Y521">
        <f>Data[[#This Row],[Unit Price]]-Data[[#This Row],[Discount]]</f>
        <v>85.949999999999989</v>
      </c>
      <c r="Z521" t="str">
        <f>_xlfn.IFS(Data[[#This Row],[Region]]="Central","Chris",Data[[#This Row],[Region]]="East","Erin",Data[[#This Row],[Region]]="South","Sam",Data[[#This Row],[Region]]="West","William")</f>
        <v>Erin</v>
      </c>
    </row>
    <row r="522" spans="1:26" x14ac:dyDescent="0.3">
      <c r="A522">
        <v>308</v>
      </c>
      <c r="B522" t="s">
        <v>1179</v>
      </c>
      <c r="C522" t="s">
        <v>39</v>
      </c>
      <c r="D522">
        <v>0.01</v>
      </c>
      <c r="E522">
        <v>8.33</v>
      </c>
      <c r="F522">
        <v>1.99</v>
      </c>
      <c r="G522" t="s">
        <v>40</v>
      </c>
      <c r="H522" t="s">
        <v>29</v>
      </c>
      <c r="I522" t="s">
        <v>42</v>
      </c>
      <c r="J522" t="s">
        <v>43</v>
      </c>
      <c r="K522" t="s">
        <v>44</v>
      </c>
      <c r="L522" t="s">
        <v>1176</v>
      </c>
      <c r="M522">
        <v>0.52</v>
      </c>
      <c r="N522" t="s">
        <v>34</v>
      </c>
      <c r="O522" t="s">
        <v>61</v>
      </c>
      <c r="P522" t="s">
        <v>68</v>
      </c>
      <c r="Q522" t="s">
        <v>144</v>
      </c>
      <c r="R522">
        <v>98115</v>
      </c>
      <c r="S522" s="1">
        <v>42049</v>
      </c>
      <c r="T522" s="1">
        <v>42050</v>
      </c>
      <c r="U522">
        <v>10.74</v>
      </c>
      <c r="V522">
        <v>32</v>
      </c>
      <c r="W522">
        <v>280.62</v>
      </c>
      <c r="X522">
        <v>37760</v>
      </c>
      <c r="Y522">
        <f>Data[[#This Row],[Unit Price]]-Data[[#This Row],[Discount]]</f>
        <v>8.32</v>
      </c>
      <c r="Z522" t="str">
        <f>_xlfn.IFS(Data[[#This Row],[Region]]="Central","Chris",Data[[#This Row],[Region]]="East","Erin",Data[[#This Row],[Region]]="South","Sam",Data[[#This Row],[Region]]="West","William")</f>
        <v>William</v>
      </c>
    </row>
    <row r="523" spans="1:26" x14ac:dyDescent="0.3">
      <c r="A523">
        <v>1156</v>
      </c>
      <c r="B523" t="s">
        <v>1180</v>
      </c>
      <c r="C523" t="s">
        <v>39</v>
      </c>
      <c r="D523">
        <v>0.06</v>
      </c>
      <c r="E523">
        <v>175.99</v>
      </c>
      <c r="F523">
        <v>8.99</v>
      </c>
      <c r="G523" t="s">
        <v>40</v>
      </c>
      <c r="H523" t="s">
        <v>41</v>
      </c>
      <c r="I523" t="s">
        <v>42</v>
      </c>
      <c r="J523" t="s">
        <v>137</v>
      </c>
      <c r="K523" t="s">
        <v>75</v>
      </c>
      <c r="L523" t="s">
        <v>1181</v>
      </c>
      <c r="M523">
        <v>0.56999999999999995</v>
      </c>
      <c r="N523" t="s">
        <v>34</v>
      </c>
      <c r="O523" t="s">
        <v>113</v>
      </c>
      <c r="P523" t="s">
        <v>405</v>
      </c>
      <c r="Q523" t="s">
        <v>1182</v>
      </c>
      <c r="R523">
        <v>1876</v>
      </c>
      <c r="S523" s="1">
        <v>42049</v>
      </c>
      <c r="T523" s="1">
        <v>42050</v>
      </c>
      <c r="U523">
        <v>48.47148</v>
      </c>
      <c r="V523">
        <v>7</v>
      </c>
      <c r="W523">
        <v>1013.84</v>
      </c>
      <c r="X523">
        <v>90855</v>
      </c>
      <c r="Y523">
        <f>Data[[#This Row],[Unit Price]]-Data[[#This Row],[Discount]]</f>
        <v>175.93</v>
      </c>
      <c r="Z523" t="str">
        <f>_xlfn.IFS(Data[[#This Row],[Region]]="Central","Chris",Data[[#This Row],[Region]]="East","Erin",Data[[#This Row],[Region]]="South","Sam",Data[[#This Row],[Region]]="West","William")</f>
        <v>Erin</v>
      </c>
    </row>
    <row r="524" spans="1:26" x14ac:dyDescent="0.3">
      <c r="A524">
        <v>1745</v>
      </c>
      <c r="B524" t="s">
        <v>361</v>
      </c>
      <c r="C524" t="s">
        <v>49</v>
      </c>
      <c r="D524">
        <v>0.04</v>
      </c>
      <c r="E524">
        <v>60.65</v>
      </c>
      <c r="F524">
        <v>12.23</v>
      </c>
      <c r="G524" t="s">
        <v>40</v>
      </c>
      <c r="H524" t="s">
        <v>73</v>
      </c>
      <c r="I524" t="s">
        <v>30</v>
      </c>
      <c r="J524" t="s">
        <v>128</v>
      </c>
      <c r="K524" t="s">
        <v>146</v>
      </c>
      <c r="L524" t="s">
        <v>1183</v>
      </c>
      <c r="M524">
        <v>0.64</v>
      </c>
      <c r="N524" t="s">
        <v>34</v>
      </c>
      <c r="O524" t="s">
        <v>35</v>
      </c>
      <c r="P524" t="s">
        <v>77</v>
      </c>
      <c r="Q524" t="s">
        <v>363</v>
      </c>
      <c r="R524">
        <v>30305</v>
      </c>
      <c r="S524" s="1">
        <v>42049</v>
      </c>
      <c r="T524" s="1">
        <v>42051</v>
      </c>
      <c r="U524">
        <v>116.5063</v>
      </c>
      <c r="V524">
        <v>4</v>
      </c>
      <c r="W524">
        <v>256.77</v>
      </c>
      <c r="X524">
        <v>13408</v>
      </c>
      <c r="Y524">
        <f>Data[[#This Row],[Unit Price]]-Data[[#This Row],[Discount]]</f>
        <v>60.61</v>
      </c>
      <c r="Z524" t="str">
        <f>_xlfn.IFS(Data[[#This Row],[Region]]="Central","Chris",Data[[#This Row],[Region]]="East","Erin",Data[[#This Row],[Region]]="South","Sam",Data[[#This Row],[Region]]="West","William")</f>
        <v>Sam</v>
      </c>
    </row>
    <row r="525" spans="1:26" x14ac:dyDescent="0.3">
      <c r="A525">
        <v>1749</v>
      </c>
      <c r="B525" t="s">
        <v>364</v>
      </c>
      <c r="C525" t="s">
        <v>49</v>
      </c>
      <c r="D525">
        <v>0.04</v>
      </c>
      <c r="E525">
        <v>60.65</v>
      </c>
      <c r="F525">
        <v>12.23</v>
      </c>
      <c r="G525" t="s">
        <v>40</v>
      </c>
      <c r="H525" t="s">
        <v>73</v>
      </c>
      <c r="I525" t="s">
        <v>30</v>
      </c>
      <c r="J525" t="s">
        <v>128</v>
      </c>
      <c r="K525" t="s">
        <v>146</v>
      </c>
      <c r="L525" t="s">
        <v>1183</v>
      </c>
      <c r="M525">
        <v>0.64</v>
      </c>
      <c r="N525" t="s">
        <v>34</v>
      </c>
      <c r="O525" t="s">
        <v>54</v>
      </c>
      <c r="P525" t="s">
        <v>209</v>
      </c>
      <c r="Q525" t="s">
        <v>365</v>
      </c>
      <c r="R525">
        <v>73505</v>
      </c>
      <c r="S525" s="1">
        <v>42049</v>
      </c>
      <c r="T525" s="1">
        <v>42051</v>
      </c>
      <c r="U525">
        <v>44.2911</v>
      </c>
      <c r="V525">
        <v>1</v>
      </c>
      <c r="W525">
        <v>64.19</v>
      </c>
      <c r="X525">
        <v>87244</v>
      </c>
      <c r="Y525">
        <f>Data[[#This Row],[Unit Price]]-Data[[#This Row],[Discount]]</f>
        <v>60.61</v>
      </c>
      <c r="Z525" t="str">
        <f>_xlfn.IFS(Data[[#This Row],[Region]]="Central","Chris",Data[[#This Row],[Region]]="East","Erin",Data[[#This Row],[Region]]="South","Sam",Data[[#This Row],[Region]]="West","William")</f>
        <v>Chris</v>
      </c>
    </row>
    <row r="526" spans="1:26" x14ac:dyDescent="0.3">
      <c r="A526">
        <v>639</v>
      </c>
      <c r="B526" t="s">
        <v>1184</v>
      </c>
      <c r="C526" t="s">
        <v>72</v>
      </c>
      <c r="D526">
        <v>0</v>
      </c>
      <c r="E526">
        <v>236.97</v>
      </c>
      <c r="F526">
        <v>59.24</v>
      </c>
      <c r="G526" t="s">
        <v>28</v>
      </c>
      <c r="H526" t="s">
        <v>41</v>
      </c>
      <c r="I526" t="s">
        <v>30</v>
      </c>
      <c r="J526" t="s">
        <v>31</v>
      </c>
      <c r="K526" t="s">
        <v>32</v>
      </c>
      <c r="L526" t="s">
        <v>1185</v>
      </c>
      <c r="M526">
        <v>0.61</v>
      </c>
      <c r="N526" t="s">
        <v>34</v>
      </c>
      <c r="O526" t="s">
        <v>61</v>
      </c>
      <c r="P526" t="s">
        <v>92</v>
      </c>
      <c r="Q526" t="s">
        <v>1186</v>
      </c>
      <c r="R526">
        <v>93454</v>
      </c>
      <c r="S526" s="1">
        <v>42049</v>
      </c>
      <c r="T526" s="1">
        <v>42050</v>
      </c>
      <c r="U526">
        <v>1192.04</v>
      </c>
      <c r="V526">
        <v>9</v>
      </c>
      <c r="W526">
        <v>1769.91</v>
      </c>
      <c r="X526">
        <v>87952</v>
      </c>
      <c r="Y526">
        <f>Data[[#This Row],[Unit Price]]-Data[[#This Row],[Discount]]</f>
        <v>236.97</v>
      </c>
      <c r="Z526" t="str">
        <f>_xlfn.IFS(Data[[#This Row],[Region]]="Central","Chris",Data[[#This Row],[Region]]="East","Erin",Data[[#This Row],[Region]]="South","Sam",Data[[#This Row],[Region]]="West","William")</f>
        <v>William</v>
      </c>
    </row>
    <row r="527" spans="1:26" x14ac:dyDescent="0.3">
      <c r="A527">
        <v>640</v>
      </c>
      <c r="B527" t="s">
        <v>1187</v>
      </c>
      <c r="C527" t="s">
        <v>72</v>
      </c>
      <c r="D527">
        <v>0</v>
      </c>
      <c r="E527">
        <v>236.97</v>
      </c>
      <c r="F527">
        <v>59.24</v>
      </c>
      <c r="G527" t="s">
        <v>28</v>
      </c>
      <c r="H527" t="s">
        <v>41</v>
      </c>
      <c r="I527" t="s">
        <v>30</v>
      </c>
      <c r="J527" t="s">
        <v>31</v>
      </c>
      <c r="K527" t="s">
        <v>32</v>
      </c>
      <c r="L527" t="s">
        <v>1185</v>
      </c>
      <c r="M527">
        <v>0.61</v>
      </c>
      <c r="N527" t="s">
        <v>34</v>
      </c>
      <c r="O527" t="s">
        <v>61</v>
      </c>
      <c r="P527" t="s">
        <v>68</v>
      </c>
      <c r="Q527" t="s">
        <v>144</v>
      </c>
      <c r="R527">
        <v>98119</v>
      </c>
      <c r="S527" s="1">
        <v>42049</v>
      </c>
      <c r="T527" s="1">
        <v>42050</v>
      </c>
      <c r="U527">
        <v>1192.04</v>
      </c>
      <c r="V527">
        <v>34</v>
      </c>
      <c r="W527">
        <v>6686.34</v>
      </c>
      <c r="X527">
        <v>56452</v>
      </c>
      <c r="Y527">
        <f>Data[[#This Row],[Unit Price]]-Data[[#This Row],[Discount]]</f>
        <v>236.97</v>
      </c>
      <c r="Z527" t="str">
        <f>_xlfn.IFS(Data[[#This Row],[Region]]="Central","Chris",Data[[#This Row],[Region]]="East","Erin",Data[[#This Row],[Region]]="South","Sam",Data[[#This Row],[Region]]="West","William")</f>
        <v>William</v>
      </c>
    </row>
    <row r="528" spans="1:26" x14ac:dyDescent="0.3">
      <c r="A528">
        <v>1682</v>
      </c>
      <c r="B528" t="s">
        <v>1188</v>
      </c>
      <c r="C528" t="s">
        <v>72</v>
      </c>
      <c r="D528">
        <v>0.04</v>
      </c>
      <c r="E528">
        <v>6.28</v>
      </c>
      <c r="F528">
        <v>5.41</v>
      </c>
      <c r="G528" t="s">
        <v>40</v>
      </c>
      <c r="H528" t="s">
        <v>41</v>
      </c>
      <c r="I528" t="s">
        <v>30</v>
      </c>
      <c r="J528" t="s">
        <v>128</v>
      </c>
      <c r="K528" t="s">
        <v>75</v>
      </c>
      <c r="L528" t="s">
        <v>932</v>
      </c>
      <c r="M528">
        <v>0.53</v>
      </c>
      <c r="N528" t="s">
        <v>34</v>
      </c>
      <c r="O528" t="s">
        <v>54</v>
      </c>
      <c r="P528" t="s">
        <v>105</v>
      </c>
      <c r="Q528" t="s">
        <v>535</v>
      </c>
      <c r="R528">
        <v>60611</v>
      </c>
      <c r="S528" s="1">
        <v>42049</v>
      </c>
      <c r="T528" s="1">
        <v>42051</v>
      </c>
      <c r="U528">
        <v>-38.380000000000003</v>
      </c>
      <c r="V528">
        <v>43</v>
      </c>
      <c r="W528">
        <v>284.48</v>
      </c>
      <c r="X528">
        <v>14115</v>
      </c>
      <c r="Y528">
        <f>Data[[#This Row],[Unit Price]]-Data[[#This Row],[Discount]]</f>
        <v>6.24</v>
      </c>
      <c r="Z528" t="str">
        <f>_xlfn.IFS(Data[[#This Row],[Region]]="Central","Chris",Data[[#This Row],[Region]]="East","Erin",Data[[#This Row],[Region]]="South","Sam",Data[[#This Row],[Region]]="West","William")</f>
        <v>Chris</v>
      </c>
    </row>
    <row r="529" spans="1:26" x14ac:dyDescent="0.3">
      <c r="A529">
        <v>1683</v>
      </c>
      <c r="B529" t="s">
        <v>1189</v>
      </c>
      <c r="C529" t="s">
        <v>72</v>
      </c>
      <c r="D529">
        <v>0.04</v>
      </c>
      <c r="E529">
        <v>6.28</v>
      </c>
      <c r="F529">
        <v>5.41</v>
      </c>
      <c r="G529" t="s">
        <v>40</v>
      </c>
      <c r="H529" t="s">
        <v>41</v>
      </c>
      <c r="I529" t="s">
        <v>30</v>
      </c>
      <c r="J529" t="s">
        <v>128</v>
      </c>
      <c r="K529" t="s">
        <v>75</v>
      </c>
      <c r="L529" t="s">
        <v>932</v>
      </c>
      <c r="M529">
        <v>0.53</v>
      </c>
      <c r="N529" t="s">
        <v>34</v>
      </c>
      <c r="O529" t="s">
        <v>54</v>
      </c>
      <c r="P529" t="s">
        <v>189</v>
      </c>
      <c r="Q529" t="s">
        <v>1190</v>
      </c>
      <c r="R529">
        <v>77301</v>
      </c>
      <c r="S529" s="1">
        <v>42049</v>
      </c>
      <c r="T529" s="1">
        <v>42051</v>
      </c>
      <c r="U529">
        <v>-19.957599999999999</v>
      </c>
      <c r="V529">
        <v>11</v>
      </c>
      <c r="W529">
        <v>72.77</v>
      </c>
      <c r="X529">
        <v>90612</v>
      </c>
      <c r="Y529">
        <f>Data[[#This Row],[Unit Price]]-Data[[#This Row],[Discount]]</f>
        <v>6.24</v>
      </c>
      <c r="Z529" t="str">
        <f>_xlfn.IFS(Data[[#This Row],[Region]]="Central","Chris",Data[[#This Row],[Region]]="East","Erin",Data[[#This Row],[Region]]="South","Sam",Data[[#This Row],[Region]]="West","William")</f>
        <v>Chris</v>
      </c>
    </row>
    <row r="530" spans="1:26" x14ac:dyDescent="0.3">
      <c r="A530">
        <v>11</v>
      </c>
      <c r="B530" t="s">
        <v>1191</v>
      </c>
      <c r="C530" t="s">
        <v>27</v>
      </c>
      <c r="D530">
        <v>0.06</v>
      </c>
      <c r="E530">
        <v>9.48</v>
      </c>
      <c r="F530">
        <v>7.29</v>
      </c>
      <c r="G530" t="s">
        <v>40</v>
      </c>
      <c r="H530" t="s">
        <v>73</v>
      </c>
      <c r="I530" t="s">
        <v>30</v>
      </c>
      <c r="J530" t="s">
        <v>128</v>
      </c>
      <c r="K530" t="s">
        <v>44</v>
      </c>
      <c r="L530" t="s">
        <v>506</v>
      </c>
      <c r="M530">
        <v>0.45</v>
      </c>
      <c r="N530" t="s">
        <v>34</v>
      </c>
      <c r="O530" t="s">
        <v>113</v>
      </c>
      <c r="P530" t="s">
        <v>399</v>
      </c>
      <c r="Q530" t="s">
        <v>1192</v>
      </c>
      <c r="R530">
        <v>7203</v>
      </c>
      <c r="S530" s="1">
        <v>42050</v>
      </c>
      <c r="T530" s="1">
        <v>42052</v>
      </c>
      <c r="U530">
        <v>-53.809600000000003</v>
      </c>
      <c r="V530">
        <v>22</v>
      </c>
      <c r="W530">
        <v>211.15</v>
      </c>
      <c r="X530">
        <v>90192</v>
      </c>
      <c r="Y530">
        <f>Data[[#This Row],[Unit Price]]-Data[[#This Row],[Discount]]</f>
        <v>9.42</v>
      </c>
      <c r="Z530" t="str">
        <f>_xlfn.IFS(Data[[#This Row],[Region]]="Central","Chris",Data[[#This Row],[Region]]="East","Erin",Data[[#This Row],[Region]]="South","Sam",Data[[#This Row],[Region]]="West","William")</f>
        <v>Erin</v>
      </c>
    </row>
    <row r="531" spans="1:26" x14ac:dyDescent="0.3">
      <c r="A531">
        <v>596</v>
      </c>
      <c r="B531" t="s">
        <v>1193</v>
      </c>
      <c r="C531" t="s">
        <v>27</v>
      </c>
      <c r="D531">
        <v>0.03</v>
      </c>
      <c r="E531">
        <v>3.8</v>
      </c>
      <c r="F531">
        <v>1.49</v>
      </c>
      <c r="G531" t="s">
        <v>40</v>
      </c>
      <c r="H531" t="s">
        <v>41</v>
      </c>
      <c r="I531" t="s">
        <v>50</v>
      </c>
      <c r="J531" t="s">
        <v>74</v>
      </c>
      <c r="K531" t="s">
        <v>75</v>
      </c>
      <c r="L531" t="s">
        <v>1194</v>
      </c>
      <c r="M531">
        <v>0.38</v>
      </c>
      <c r="N531" t="s">
        <v>34</v>
      </c>
      <c r="O531" t="s">
        <v>54</v>
      </c>
      <c r="P531" t="s">
        <v>55</v>
      </c>
      <c r="Q531" t="s">
        <v>1195</v>
      </c>
      <c r="R531">
        <v>46032</v>
      </c>
      <c r="S531" s="1">
        <v>42050</v>
      </c>
      <c r="T531" s="1">
        <v>42052</v>
      </c>
      <c r="U531">
        <v>15.2745</v>
      </c>
      <c r="V531">
        <v>6</v>
      </c>
      <c r="W531">
        <v>24.27</v>
      </c>
      <c r="X531">
        <v>86308</v>
      </c>
      <c r="Y531">
        <f>Data[[#This Row],[Unit Price]]-Data[[#This Row],[Discount]]</f>
        <v>3.77</v>
      </c>
      <c r="Z531" t="str">
        <f>_xlfn.IFS(Data[[#This Row],[Region]]="Central","Chris",Data[[#This Row],[Region]]="East","Erin",Data[[#This Row],[Region]]="South","Sam",Data[[#This Row],[Region]]="West","William")</f>
        <v>Chris</v>
      </c>
    </row>
    <row r="532" spans="1:26" x14ac:dyDescent="0.3">
      <c r="A532">
        <v>596</v>
      </c>
      <c r="B532" t="s">
        <v>1193</v>
      </c>
      <c r="C532" t="s">
        <v>27</v>
      </c>
      <c r="D532">
        <v>7.0000000000000007E-2</v>
      </c>
      <c r="E532">
        <v>7.98</v>
      </c>
      <c r="F532">
        <v>1.25</v>
      </c>
      <c r="G532" t="s">
        <v>40</v>
      </c>
      <c r="H532" t="s">
        <v>41</v>
      </c>
      <c r="I532" t="s">
        <v>50</v>
      </c>
      <c r="J532" t="s">
        <v>90</v>
      </c>
      <c r="K532" t="s">
        <v>52</v>
      </c>
      <c r="L532" t="s">
        <v>1196</v>
      </c>
      <c r="M532">
        <v>0.35</v>
      </c>
      <c r="N532" t="s">
        <v>34</v>
      </c>
      <c r="O532" t="s">
        <v>54</v>
      </c>
      <c r="P532" t="s">
        <v>55</v>
      </c>
      <c r="Q532" t="s">
        <v>1195</v>
      </c>
      <c r="R532">
        <v>46032</v>
      </c>
      <c r="S532" s="1">
        <v>42050</v>
      </c>
      <c r="T532" s="1">
        <v>42052</v>
      </c>
      <c r="U532">
        <v>26.585699999999999</v>
      </c>
      <c r="V532">
        <v>5</v>
      </c>
      <c r="W532">
        <v>38.53</v>
      </c>
      <c r="X532">
        <v>86308</v>
      </c>
      <c r="Y532">
        <f>Data[[#This Row],[Unit Price]]-Data[[#This Row],[Discount]]</f>
        <v>7.91</v>
      </c>
      <c r="Z532" t="str">
        <f>_xlfn.IFS(Data[[#This Row],[Region]]="Central","Chris",Data[[#This Row],[Region]]="East","Erin",Data[[#This Row],[Region]]="South","Sam",Data[[#This Row],[Region]]="West","William")</f>
        <v>Chris</v>
      </c>
    </row>
    <row r="533" spans="1:26" x14ac:dyDescent="0.3">
      <c r="A533">
        <v>596</v>
      </c>
      <c r="B533" t="s">
        <v>1193</v>
      </c>
      <c r="C533" t="s">
        <v>27</v>
      </c>
      <c r="D533">
        <v>7.0000000000000007E-2</v>
      </c>
      <c r="E533">
        <v>417.4</v>
      </c>
      <c r="F533">
        <v>75.23</v>
      </c>
      <c r="G533" t="s">
        <v>28</v>
      </c>
      <c r="H533" t="s">
        <v>41</v>
      </c>
      <c r="I533" t="s">
        <v>30</v>
      </c>
      <c r="J533" t="s">
        <v>31</v>
      </c>
      <c r="K533" t="s">
        <v>32</v>
      </c>
      <c r="L533" t="s">
        <v>1197</v>
      </c>
      <c r="M533">
        <v>0.79</v>
      </c>
      <c r="N533" t="s">
        <v>34</v>
      </c>
      <c r="O533" t="s">
        <v>54</v>
      </c>
      <c r="P533" t="s">
        <v>55</v>
      </c>
      <c r="Q533" t="s">
        <v>1195</v>
      </c>
      <c r="R533">
        <v>46032</v>
      </c>
      <c r="S533" s="1">
        <v>42050</v>
      </c>
      <c r="T533" s="1">
        <v>42051</v>
      </c>
      <c r="U533">
        <v>-575.35199999999998</v>
      </c>
      <c r="V533">
        <v>12</v>
      </c>
      <c r="W533">
        <v>4910.72</v>
      </c>
      <c r="X533">
        <v>86308</v>
      </c>
      <c r="Y533">
        <f>Data[[#This Row],[Unit Price]]-Data[[#This Row],[Discount]]</f>
        <v>417.33</v>
      </c>
      <c r="Z533" t="str">
        <f>_xlfn.IFS(Data[[#This Row],[Region]]="Central","Chris",Data[[#This Row],[Region]]="East","Erin",Data[[#This Row],[Region]]="South","Sam",Data[[#This Row],[Region]]="West","William")</f>
        <v>Chris</v>
      </c>
    </row>
    <row r="534" spans="1:26" x14ac:dyDescent="0.3">
      <c r="A534">
        <v>2260</v>
      </c>
      <c r="B534" t="s">
        <v>1198</v>
      </c>
      <c r="C534" t="s">
        <v>27</v>
      </c>
      <c r="D534">
        <v>0.02</v>
      </c>
      <c r="E534">
        <v>4.9800000000000004</v>
      </c>
      <c r="F534">
        <v>0.49</v>
      </c>
      <c r="G534" t="s">
        <v>40</v>
      </c>
      <c r="H534" t="s">
        <v>96</v>
      </c>
      <c r="I534" t="s">
        <v>50</v>
      </c>
      <c r="J534" t="s">
        <v>154</v>
      </c>
      <c r="K534" t="s">
        <v>75</v>
      </c>
      <c r="L534" t="s">
        <v>1105</v>
      </c>
      <c r="M534">
        <v>0.39</v>
      </c>
      <c r="N534" t="s">
        <v>34</v>
      </c>
      <c r="O534" t="s">
        <v>35</v>
      </c>
      <c r="P534" t="s">
        <v>77</v>
      </c>
      <c r="Q534" t="s">
        <v>1199</v>
      </c>
      <c r="R534">
        <v>30161</v>
      </c>
      <c r="S534" s="1">
        <v>42050</v>
      </c>
      <c r="T534" s="1">
        <v>42051</v>
      </c>
      <c r="U534">
        <v>-52.863999999999997</v>
      </c>
      <c r="V534">
        <v>17</v>
      </c>
      <c r="W534">
        <v>87.11</v>
      </c>
      <c r="X534">
        <v>89601</v>
      </c>
      <c r="Y534">
        <f>Data[[#This Row],[Unit Price]]-Data[[#This Row],[Discount]]</f>
        <v>4.9600000000000009</v>
      </c>
      <c r="Z534" t="str">
        <f>_xlfn.IFS(Data[[#This Row],[Region]]="Central","Chris",Data[[#This Row],[Region]]="East","Erin",Data[[#This Row],[Region]]="South","Sam",Data[[#This Row],[Region]]="West","William")</f>
        <v>Sam</v>
      </c>
    </row>
    <row r="535" spans="1:26" x14ac:dyDescent="0.3">
      <c r="A535">
        <v>2260</v>
      </c>
      <c r="B535" t="s">
        <v>1198</v>
      </c>
      <c r="C535" t="s">
        <v>27</v>
      </c>
      <c r="D535">
        <v>0.01</v>
      </c>
      <c r="E535">
        <v>20.99</v>
      </c>
      <c r="F535">
        <v>0.99</v>
      </c>
      <c r="G535" t="s">
        <v>40</v>
      </c>
      <c r="H535" t="s">
        <v>96</v>
      </c>
      <c r="I535" t="s">
        <v>42</v>
      </c>
      <c r="J535" t="s">
        <v>137</v>
      </c>
      <c r="K535" t="s">
        <v>44</v>
      </c>
      <c r="L535" t="s">
        <v>1200</v>
      </c>
      <c r="M535">
        <v>0.83</v>
      </c>
      <c r="N535" t="s">
        <v>34</v>
      </c>
      <c r="O535" t="s">
        <v>35</v>
      </c>
      <c r="P535" t="s">
        <v>77</v>
      </c>
      <c r="Q535" t="s">
        <v>1199</v>
      </c>
      <c r="R535">
        <v>30161</v>
      </c>
      <c r="S535" s="1">
        <v>42050</v>
      </c>
      <c r="T535" s="1">
        <v>42051</v>
      </c>
      <c r="U535">
        <v>45.378</v>
      </c>
      <c r="V535">
        <v>9</v>
      </c>
      <c r="W535">
        <v>170.46</v>
      </c>
      <c r="X535">
        <v>89601</v>
      </c>
      <c r="Y535">
        <f>Data[[#This Row],[Unit Price]]-Data[[#This Row],[Discount]]</f>
        <v>20.979999999999997</v>
      </c>
      <c r="Z535" t="str">
        <f>_xlfn.IFS(Data[[#This Row],[Region]]="Central","Chris",Data[[#This Row],[Region]]="East","Erin",Data[[#This Row],[Region]]="South","Sam",Data[[#This Row],[Region]]="West","William")</f>
        <v>Sam</v>
      </c>
    </row>
    <row r="536" spans="1:26" x14ac:dyDescent="0.3">
      <c r="A536">
        <v>3211</v>
      </c>
      <c r="B536" t="s">
        <v>1201</v>
      </c>
      <c r="C536" t="s">
        <v>39</v>
      </c>
      <c r="D536">
        <v>0.1</v>
      </c>
      <c r="E536">
        <v>7.31</v>
      </c>
      <c r="F536">
        <v>0.49</v>
      </c>
      <c r="G536" t="s">
        <v>40</v>
      </c>
      <c r="H536" t="s">
        <v>96</v>
      </c>
      <c r="I536" t="s">
        <v>50</v>
      </c>
      <c r="J536" t="s">
        <v>154</v>
      </c>
      <c r="K536" t="s">
        <v>75</v>
      </c>
      <c r="L536" t="s">
        <v>1129</v>
      </c>
      <c r="M536">
        <v>0.38</v>
      </c>
      <c r="N536" t="s">
        <v>34</v>
      </c>
      <c r="O536" t="s">
        <v>54</v>
      </c>
      <c r="P536" t="s">
        <v>105</v>
      </c>
      <c r="Q536" t="s">
        <v>1202</v>
      </c>
      <c r="R536">
        <v>60101</v>
      </c>
      <c r="S536" s="1">
        <v>42050</v>
      </c>
      <c r="T536" s="1">
        <v>42051</v>
      </c>
      <c r="U536">
        <v>55.020600000000002</v>
      </c>
      <c r="V536">
        <v>12</v>
      </c>
      <c r="W536">
        <v>79.739999999999995</v>
      </c>
      <c r="X536">
        <v>91522</v>
      </c>
      <c r="Y536">
        <f>Data[[#This Row],[Unit Price]]-Data[[#This Row],[Discount]]</f>
        <v>7.21</v>
      </c>
      <c r="Z536" t="str">
        <f>_xlfn.IFS(Data[[#This Row],[Region]]="Central","Chris",Data[[#This Row],[Region]]="East","Erin",Data[[#This Row],[Region]]="South","Sam",Data[[#This Row],[Region]]="West","William")</f>
        <v>Chris</v>
      </c>
    </row>
    <row r="537" spans="1:26" x14ac:dyDescent="0.3">
      <c r="A537">
        <v>3211</v>
      </c>
      <c r="B537" t="s">
        <v>1201</v>
      </c>
      <c r="C537" t="s">
        <v>39</v>
      </c>
      <c r="D537">
        <v>0.1</v>
      </c>
      <c r="E537">
        <v>20.99</v>
      </c>
      <c r="F537">
        <v>2.5</v>
      </c>
      <c r="G537" t="s">
        <v>40</v>
      </c>
      <c r="H537" t="s">
        <v>96</v>
      </c>
      <c r="I537" t="s">
        <v>42</v>
      </c>
      <c r="J537" t="s">
        <v>137</v>
      </c>
      <c r="K537" t="s">
        <v>52</v>
      </c>
      <c r="L537" t="s">
        <v>1203</v>
      </c>
      <c r="M537">
        <v>0.81</v>
      </c>
      <c r="N537" t="s">
        <v>34</v>
      </c>
      <c r="O537" t="s">
        <v>54</v>
      </c>
      <c r="P537" t="s">
        <v>105</v>
      </c>
      <c r="Q537" t="s">
        <v>1202</v>
      </c>
      <c r="R537">
        <v>60101</v>
      </c>
      <c r="S537" s="1">
        <v>42050</v>
      </c>
      <c r="T537" s="1">
        <v>42051</v>
      </c>
      <c r="U537">
        <v>-43.65504</v>
      </c>
      <c r="V537">
        <v>23</v>
      </c>
      <c r="W537">
        <v>392.45</v>
      </c>
      <c r="X537">
        <v>91522</v>
      </c>
      <c r="Y537">
        <f>Data[[#This Row],[Unit Price]]-Data[[#This Row],[Discount]]</f>
        <v>20.889999999999997</v>
      </c>
      <c r="Z537" t="str">
        <f>_xlfn.IFS(Data[[#This Row],[Region]]="Central","Chris",Data[[#This Row],[Region]]="East","Erin",Data[[#This Row],[Region]]="South","Sam",Data[[#This Row],[Region]]="West","William")</f>
        <v>Chris</v>
      </c>
    </row>
    <row r="538" spans="1:26" x14ac:dyDescent="0.3">
      <c r="A538">
        <v>393</v>
      </c>
      <c r="B538" t="s">
        <v>1204</v>
      </c>
      <c r="C538" t="s">
        <v>49</v>
      </c>
      <c r="D538">
        <v>7.0000000000000007E-2</v>
      </c>
      <c r="E538">
        <v>9.7100000000000009</v>
      </c>
      <c r="F538">
        <v>9.4499999999999993</v>
      </c>
      <c r="G538" t="s">
        <v>40</v>
      </c>
      <c r="H538" t="s">
        <v>96</v>
      </c>
      <c r="I538" t="s">
        <v>50</v>
      </c>
      <c r="J538" t="s">
        <v>80</v>
      </c>
      <c r="K538" t="s">
        <v>75</v>
      </c>
      <c r="L538" t="s">
        <v>1205</v>
      </c>
      <c r="M538">
        <v>0.6</v>
      </c>
      <c r="N538" t="s">
        <v>34</v>
      </c>
      <c r="O538" t="s">
        <v>113</v>
      </c>
      <c r="P538" t="s">
        <v>114</v>
      </c>
      <c r="Q538" t="s">
        <v>1206</v>
      </c>
      <c r="R538">
        <v>13021</v>
      </c>
      <c r="S538" s="1">
        <v>42050</v>
      </c>
      <c r="T538" s="1">
        <v>42057</v>
      </c>
      <c r="U538">
        <v>-81.77</v>
      </c>
      <c r="V538">
        <v>3</v>
      </c>
      <c r="W538">
        <v>31.44</v>
      </c>
      <c r="X538">
        <v>86382</v>
      </c>
      <c r="Y538">
        <f>Data[[#This Row],[Unit Price]]-Data[[#This Row],[Discount]]</f>
        <v>9.64</v>
      </c>
      <c r="Z538" t="str">
        <f>_xlfn.IFS(Data[[#This Row],[Region]]="Central","Chris",Data[[#This Row],[Region]]="East","Erin",Data[[#This Row],[Region]]="South","Sam",Data[[#This Row],[Region]]="West","William")</f>
        <v>Erin</v>
      </c>
    </row>
    <row r="539" spans="1:26" x14ac:dyDescent="0.3">
      <c r="A539">
        <v>651</v>
      </c>
      <c r="B539" t="s">
        <v>296</v>
      </c>
      <c r="C539" t="s">
        <v>49</v>
      </c>
      <c r="D539">
        <v>0.04</v>
      </c>
      <c r="E539">
        <v>880.98</v>
      </c>
      <c r="F539">
        <v>44.55</v>
      </c>
      <c r="G539" t="s">
        <v>28</v>
      </c>
      <c r="H539" t="s">
        <v>41</v>
      </c>
      <c r="I539" t="s">
        <v>30</v>
      </c>
      <c r="J539" t="s">
        <v>119</v>
      </c>
      <c r="K539" t="s">
        <v>32</v>
      </c>
      <c r="L539" t="s">
        <v>240</v>
      </c>
      <c r="M539">
        <v>0.62</v>
      </c>
      <c r="N539" t="s">
        <v>34</v>
      </c>
      <c r="O539" t="s">
        <v>61</v>
      </c>
      <c r="P539" t="s">
        <v>298</v>
      </c>
      <c r="Q539" t="s">
        <v>299</v>
      </c>
      <c r="R539">
        <v>89115</v>
      </c>
      <c r="S539" s="1">
        <v>42050</v>
      </c>
      <c r="T539" s="1">
        <v>42054</v>
      </c>
      <c r="U539">
        <v>4233.2587999999996</v>
      </c>
      <c r="V539">
        <v>8</v>
      </c>
      <c r="W539">
        <v>6901.25</v>
      </c>
      <c r="X539">
        <v>91576</v>
      </c>
      <c r="Y539">
        <f>Data[[#This Row],[Unit Price]]-Data[[#This Row],[Discount]]</f>
        <v>880.94</v>
      </c>
      <c r="Z539" t="str">
        <f>_xlfn.IFS(Data[[#This Row],[Region]]="Central","Chris",Data[[#This Row],[Region]]="East","Erin",Data[[#This Row],[Region]]="South","Sam",Data[[#This Row],[Region]]="West","William")</f>
        <v>William</v>
      </c>
    </row>
    <row r="540" spans="1:26" x14ac:dyDescent="0.3">
      <c r="A540">
        <v>651</v>
      </c>
      <c r="B540" t="s">
        <v>296</v>
      </c>
      <c r="C540" t="s">
        <v>49</v>
      </c>
      <c r="D540">
        <v>7.0000000000000007E-2</v>
      </c>
      <c r="E540">
        <v>13.4</v>
      </c>
      <c r="F540">
        <v>4.95</v>
      </c>
      <c r="G540" t="s">
        <v>40</v>
      </c>
      <c r="H540" t="s">
        <v>41</v>
      </c>
      <c r="I540" t="s">
        <v>30</v>
      </c>
      <c r="J540" t="s">
        <v>128</v>
      </c>
      <c r="K540" t="s">
        <v>44</v>
      </c>
      <c r="L540" t="s">
        <v>1207</v>
      </c>
      <c r="M540">
        <v>0.37</v>
      </c>
      <c r="N540" t="s">
        <v>34</v>
      </c>
      <c r="O540" t="s">
        <v>61</v>
      </c>
      <c r="P540" t="s">
        <v>298</v>
      </c>
      <c r="Q540" t="s">
        <v>299</v>
      </c>
      <c r="R540">
        <v>89115</v>
      </c>
      <c r="S540" s="1">
        <v>42050</v>
      </c>
      <c r="T540" s="1">
        <v>42055</v>
      </c>
      <c r="U540">
        <v>102.76860000000001</v>
      </c>
      <c r="V540">
        <v>11</v>
      </c>
      <c r="W540">
        <v>148.94</v>
      </c>
      <c r="X540">
        <v>91576</v>
      </c>
      <c r="Y540">
        <f>Data[[#This Row],[Unit Price]]-Data[[#This Row],[Discount]]</f>
        <v>13.33</v>
      </c>
      <c r="Z540" t="str">
        <f>_xlfn.IFS(Data[[#This Row],[Region]]="Central","Chris",Data[[#This Row],[Region]]="East","Erin",Data[[#This Row],[Region]]="South","Sam",Data[[#This Row],[Region]]="West","William")</f>
        <v>William</v>
      </c>
    </row>
    <row r="541" spans="1:26" x14ac:dyDescent="0.3">
      <c r="A541">
        <v>651</v>
      </c>
      <c r="B541" t="s">
        <v>296</v>
      </c>
      <c r="C541" t="s">
        <v>49</v>
      </c>
      <c r="D541">
        <v>0.01</v>
      </c>
      <c r="E541">
        <v>15.99</v>
      </c>
      <c r="F541">
        <v>11.28</v>
      </c>
      <c r="G541" t="s">
        <v>40</v>
      </c>
      <c r="H541" t="s">
        <v>41</v>
      </c>
      <c r="I541" t="s">
        <v>42</v>
      </c>
      <c r="J541" t="s">
        <v>58</v>
      </c>
      <c r="K541" t="s">
        <v>146</v>
      </c>
      <c r="L541" t="s">
        <v>1208</v>
      </c>
      <c r="M541">
        <v>0.38</v>
      </c>
      <c r="N541" t="s">
        <v>34</v>
      </c>
      <c r="O541" t="s">
        <v>61</v>
      </c>
      <c r="P541" t="s">
        <v>298</v>
      </c>
      <c r="Q541" t="s">
        <v>299</v>
      </c>
      <c r="R541">
        <v>89115</v>
      </c>
      <c r="S541" s="1">
        <v>42050</v>
      </c>
      <c r="T541" s="1">
        <v>42057</v>
      </c>
      <c r="U541">
        <v>-36.671543999999997</v>
      </c>
      <c r="V541">
        <v>12</v>
      </c>
      <c r="W541">
        <v>200.68</v>
      </c>
      <c r="X541">
        <v>91576</v>
      </c>
      <c r="Y541">
        <f>Data[[#This Row],[Unit Price]]-Data[[#This Row],[Discount]]</f>
        <v>15.98</v>
      </c>
      <c r="Z541" t="str">
        <f>_xlfn.IFS(Data[[#This Row],[Region]]="Central","Chris",Data[[#This Row],[Region]]="East","Erin",Data[[#This Row],[Region]]="South","Sam",Data[[#This Row],[Region]]="West","William")</f>
        <v>William</v>
      </c>
    </row>
    <row r="542" spans="1:26" x14ac:dyDescent="0.3">
      <c r="A542">
        <v>2684</v>
      </c>
      <c r="B542" t="s">
        <v>1209</v>
      </c>
      <c r="C542" t="s">
        <v>49</v>
      </c>
      <c r="D542">
        <v>0.09</v>
      </c>
      <c r="E542">
        <v>8.74</v>
      </c>
      <c r="F542">
        <v>1.39</v>
      </c>
      <c r="G542" t="s">
        <v>89</v>
      </c>
      <c r="H542" t="s">
        <v>29</v>
      </c>
      <c r="I542" t="s">
        <v>50</v>
      </c>
      <c r="J542" t="s">
        <v>347</v>
      </c>
      <c r="K542" t="s">
        <v>75</v>
      </c>
      <c r="L542" t="s">
        <v>442</v>
      </c>
      <c r="M542">
        <v>0.38</v>
      </c>
      <c r="N542" t="s">
        <v>34</v>
      </c>
      <c r="O542" t="s">
        <v>35</v>
      </c>
      <c r="P542" t="s">
        <v>125</v>
      </c>
      <c r="Q542" t="s">
        <v>1210</v>
      </c>
      <c r="R542">
        <v>33952</v>
      </c>
      <c r="S542" s="1">
        <v>42050</v>
      </c>
      <c r="T542" s="1">
        <v>42055</v>
      </c>
      <c r="U542">
        <v>23.616</v>
      </c>
      <c r="V542">
        <v>1</v>
      </c>
      <c r="W542">
        <v>11.78</v>
      </c>
      <c r="X542">
        <v>89146</v>
      </c>
      <c r="Y542">
        <f>Data[[#This Row],[Unit Price]]-Data[[#This Row],[Discount]]</f>
        <v>8.65</v>
      </c>
      <c r="Z542" t="str">
        <f>_xlfn.IFS(Data[[#This Row],[Region]]="Central","Chris",Data[[#This Row],[Region]]="East","Erin",Data[[#This Row],[Region]]="South","Sam",Data[[#This Row],[Region]]="West","William")</f>
        <v>Sam</v>
      </c>
    </row>
    <row r="543" spans="1:26" x14ac:dyDescent="0.3">
      <c r="A543">
        <v>2684</v>
      </c>
      <c r="B543" t="s">
        <v>1209</v>
      </c>
      <c r="C543" t="s">
        <v>49</v>
      </c>
      <c r="D543">
        <v>0.09</v>
      </c>
      <c r="E543">
        <v>18.97</v>
      </c>
      <c r="F543">
        <v>9.0299999999999994</v>
      </c>
      <c r="G543" t="s">
        <v>40</v>
      </c>
      <c r="H543" t="s">
        <v>29</v>
      </c>
      <c r="I543" t="s">
        <v>50</v>
      </c>
      <c r="J543" t="s">
        <v>90</v>
      </c>
      <c r="K543" t="s">
        <v>75</v>
      </c>
      <c r="L543" t="s">
        <v>632</v>
      </c>
      <c r="M543">
        <v>0.37</v>
      </c>
      <c r="N543" t="s">
        <v>34</v>
      </c>
      <c r="O543" t="s">
        <v>35</v>
      </c>
      <c r="P543" t="s">
        <v>125</v>
      </c>
      <c r="Q543" t="s">
        <v>1210</v>
      </c>
      <c r="R543">
        <v>33952</v>
      </c>
      <c r="S543" s="1">
        <v>42050</v>
      </c>
      <c r="T543" s="1">
        <v>42055</v>
      </c>
      <c r="U543">
        <v>-1748.0119999999999</v>
      </c>
      <c r="V543">
        <v>1</v>
      </c>
      <c r="W543">
        <v>20.96</v>
      </c>
      <c r="X543">
        <v>89146</v>
      </c>
      <c r="Y543">
        <f>Data[[#This Row],[Unit Price]]-Data[[#This Row],[Discount]]</f>
        <v>18.88</v>
      </c>
      <c r="Z543" t="str">
        <f>_xlfn.IFS(Data[[#This Row],[Region]]="Central","Chris",Data[[#This Row],[Region]]="East","Erin",Data[[#This Row],[Region]]="South","Sam",Data[[#This Row],[Region]]="West","William")</f>
        <v>Sam</v>
      </c>
    </row>
    <row r="544" spans="1:26" x14ac:dyDescent="0.3">
      <c r="A544">
        <v>2951</v>
      </c>
      <c r="B544" t="s">
        <v>1211</v>
      </c>
      <c r="C544" t="s">
        <v>118</v>
      </c>
      <c r="D544">
        <v>7.0000000000000007E-2</v>
      </c>
      <c r="E544">
        <v>42.98</v>
      </c>
      <c r="F544">
        <v>4.62</v>
      </c>
      <c r="G544" t="s">
        <v>89</v>
      </c>
      <c r="H544" t="s">
        <v>96</v>
      </c>
      <c r="I544" t="s">
        <v>50</v>
      </c>
      <c r="J544" t="s">
        <v>97</v>
      </c>
      <c r="K544" t="s">
        <v>75</v>
      </c>
      <c r="L544" t="s">
        <v>282</v>
      </c>
      <c r="M544">
        <v>0.56000000000000005</v>
      </c>
      <c r="N544" t="s">
        <v>34</v>
      </c>
      <c r="O544" t="s">
        <v>54</v>
      </c>
      <c r="P544" t="s">
        <v>539</v>
      </c>
      <c r="Q544" t="s">
        <v>1212</v>
      </c>
      <c r="R544">
        <v>67601</v>
      </c>
      <c r="S544" s="1">
        <v>42050</v>
      </c>
      <c r="T544" s="1">
        <v>42052</v>
      </c>
      <c r="U544">
        <v>565.38599999999997</v>
      </c>
      <c r="V544">
        <v>19</v>
      </c>
      <c r="W544">
        <v>819.4</v>
      </c>
      <c r="X544">
        <v>91397</v>
      </c>
      <c r="Y544">
        <f>Data[[#This Row],[Unit Price]]-Data[[#This Row],[Discount]]</f>
        <v>42.91</v>
      </c>
      <c r="Z544" t="str">
        <f>_xlfn.IFS(Data[[#This Row],[Region]]="Central","Chris",Data[[#This Row],[Region]]="East","Erin",Data[[#This Row],[Region]]="South","Sam",Data[[#This Row],[Region]]="West","William")</f>
        <v>Chris</v>
      </c>
    </row>
    <row r="545" spans="1:26" x14ac:dyDescent="0.3">
      <c r="A545">
        <v>2951</v>
      </c>
      <c r="B545" t="s">
        <v>1211</v>
      </c>
      <c r="C545" t="s">
        <v>118</v>
      </c>
      <c r="D545">
        <v>0.03</v>
      </c>
      <c r="E545">
        <v>89.99</v>
      </c>
      <c r="F545">
        <v>42</v>
      </c>
      <c r="G545" t="s">
        <v>28</v>
      </c>
      <c r="H545" t="s">
        <v>96</v>
      </c>
      <c r="I545" t="s">
        <v>30</v>
      </c>
      <c r="J545" t="s">
        <v>111</v>
      </c>
      <c r="K545" t="s">
        <v>59</v>
      </c>
      <c r="L545" t="s">
        <v>1213</v>
      </c>
      <c r="M545">
        <v>0.66</v>
      </c>
      <c r="N545" t="s">
        <v>34</v>
      </c>
      <c r="O545" t="s">
        <v>54</v>
      </c>
      <c r="P545" t="s">
        <v>539</v>
      </c>
      <c r="Q545" t="s">
        <v>1212</v>
      </c>
      <c r="R545">
        <v>67601</v>
      </c>
      <c r="S545" s="1">
        <v>42050</v>
      </c>
      <c r="T545" s="1">
        <v>42053</v>
      </c>
      <c r="U545">
        <v>-230.9528</v>
      </c>
      <c r="V545">
        <v>19</v>
      </c>
      <c r="W545">
        <v>1809.75</v>
      </c>
      <c r="X545">
        <v>91397</v>
      </c>
      <c r="Y545">
        <f>Data[[#This Row],[Unit Price]]-Data[[#This Row],[Discount]]</f>
        <v>89.96</v>
      </c>
      <c r="Z545" t="str">
        <f>_xlfn.IFS(Data[[#This Row],[Region]]="Central","Chris",Data[[#This Row],[Region]]="East","Erin",Data[[#This Row],[Region]]="South","Sam",Data[[#This Row],[Region]]="West","William")</f>
        <v>Chris</v>
      </c>
    </row>
    <row r="546" spans="1:26" x14ac:dyDescent="0.3">
      <c r="A546">
        <v>2355</v>
      </c>
      <c r="B546" t="s">
        <v>1214</v>
      </c>
      <c r="C546" t="s">
        <v>72</v>
      </c>
      <c r="D546">
        <v>0.1</v>
      </c>
      <c r="E546">
        <v>78.69</v>
      </c>
      <c r="F546">
        <v>19.989999999999998</v>
      </c>
      <c r="G546" t="s">
        <v>40</v>
      </c>
      <c r="H546" t="s">
        <v>41</v>
      </c>
      <c r="I546" t="s">
        <v>30</v>
      </c>
      <c r="J546" t="s">
        <v>128</v>
      </c>
      <c r="K546" t="s">
        <v>75</v>
      </c>
      <c r="L546" t="s">
        <v>1215</v>
      </c>
      <c r="M546">
        <v>0.43</v>
      </c>
      <c r="N546" t="s">
        <v>34</v>
      </c>
      <c r="O546" t="s">
        <v>61</v>
      </c>
      <c r="P546" t="s">
        <v>92</v>
      </c>
      <c r="Q546" t="s">
        <v>1216</v>
      </c>
      <c r="R546">
        <v>92236</v>
      </c>
      <c r="S546" s="1">
        <v>42050</v>
      </c>
      <c r="T546" s="1">
        <v>42051</v>
      </c>
      <c r="U546">
        <v>465.43950000000001</v>
      </c>
      <c r="V546">
        <v>9</v>
      </c>
      <c r="W546">
        <v>674.55</v>
      </c>
      <c r="X546">
        <v>91304</v>
      </c>
      <c r="Y546">
        <f>Data[[#This Row],[Unit Price]]-Data[[#This Row],[Discount]]</f>
        <v>78.59</v>
      </c>
      <c r="Z546" t="str">
        <f>_xlfn.IFS(Data[[#This Row],[Region]]="Central","Chris",Data[[#This Row],[Region]]="East","Erin",Data[[#This Row],[Region]]="South","Sam",Data[[#This Row],[Region]]="West","William")</f>
        <v>William</v>
      </c>
    </row>
    <row r="547" spans="1:26" x14ac:dyDescent="0.3">
      <c r="A547">
        <v>1129</v>
      </c>
      <c r="B547" t="s">
        <v>788</v>
      </c>
      <c r="C547" t="s">
        <v>49</v>
      </c>
      <c r="D547">
        <v>0.04</v>
      </c>
      <c r="E547">
        <v>8.6</v>
      </c>
      <c r="F547">
        <v>6.19</v>
      </c>
      <c r="G547" t="s">
        <v>40</v>
      </c>
      <c r="H547" t="s">
        <v>73</v>
      </c>
      <c r="I547" t="s">
        <v>50</v>
      </c>
      <c r="J547" t="s">
        <v>74</v>
      </c>
      <c r="K547" t="s">
        <v>75</v>
      </c>
      <c r="L547" t="s">
        <v>534</v>
      </c>
      <c r="M547">
        <v>0.38</v>
      </c>
      <c r="N547" t="s">
        <v>34</v>
      </c>
      <c r="O547" t="s">
        <v>113</v>
      </c>
      <c r="P547" t="s">
        <v>405</v>
      </c>
      <c r="Q547" t="s">
        <v>790</v>
      </c>
      <c r="R547">
        <v>2118</v>
      </c>
      <c r="S547" s="1">
        <v>42051</v>
      </c>
      <c r="T547" s="1">
        <v>42058</v>
      </c>
      <c r="U547">
        <v>-63.813499999999998</v>
      </c>
      <c r="V547">
        <v>37</v>
      </c>
      <c r="W547">
        <v>311.66000000000003</v>
      </c>
      <c r="X547">
        <v>32037</v>
      </c>
      <c r="Y547">
        <f>Data[[#This Row],[Unit Price]]-Data[[#This Row],[Discount]]</f>
        <v>8.56</v>
      </c>
      <c r="Z547" t="str">
        <f>_xlfn.IFS(Data[[#This Row],[Region]]="Central","Chris",Data[[#This Row],[Region]]="East","Erin",Data[[#This Row],[Region]]="South","Sam",Data[[#This Row],[Region]]="West","William")</f>
        <v>Erin</v>
      </c>
    </row>
    <row r="548" spans="1:26" x14ac:dyDescent="0.3">
      <c r="A548">
        <v>1129</v>
      </c>
      <c r="B548" t="s">
        <v>788</v>
      </c>
      <c r="C548" t="s">
        <v>49</v>
      </c>
      <c r="D548">
        <v>7.0000000000000007E-2</v>
      </c>
      <c r="E548">
        <v>699.99</v>
      </c>
      <c r="F548">
        <v>24.49</v>
      </c>
      <c r="G548" t="s">
        <v>40</v>
      </c>
      <c r="H548" t="s">
        <v>73</v>
      </c>
      <c r="I548" t="s">
        <v>42</v>
      </c>
      <c r="J548" t="s">
        <v>65</v>
      </c>
      <c r="K548" t="s">
        <v>66</v>
      </c>
      <c r="L548" t="s">
        <v>1217</v>
      </c>
      <c r="M548">
        <v>0.54</v>
      </c>
      <c r="N548" t="s">
        <v>34</v>
      </c>
      <c r="O548" t="s">
        <v>113</v>
      </c>
      <c r="P548" t="s">
        <v>405</v>
      </c>
      <c r="Q548" t="s">
        <v>790</v>
      </c>
      <c r="R548">
        <v>2118</v>
      </c>
      <c r="S548" s="1">
        <v>42051</v>
      </c>
      <c r="T548" s="1">
        <v>42055</v>
      </c>
      <c r="U548">
        <v>325.29000000000002</v>
      </c>
      <c r="V548">
        <v>15</v>
      </c>
      <c r="W548">
        <v>9862.51</v>
      </c>
      <c r="X548">
        <v>32037</v>
      </c>
      <c r="Y548">
        <f>Data[[#This Row],[Unit Price]]-Data[[#This Row],[Discount]]</f>
        <v>699.92</v>
      </c>
      <c r="Z548" t="str">
        <f>_xlfn.IFS(Data[[#This Row],[Region]]="Central","Chris",Data[[#This Row],[Region]]="East","Erin",Data[[#This Row],[Region]]="South","Sam",Data[[#This Row],[Region]]="West","William")</f>
        <v>Erin</v>
      </c>
    </row>
    <row r="549" spans="1:26" x14ac:dyDescent="0.3">
      <c r="A549">
        <v>1132</v>
      </c>
      <c r="B549" t="s">
        <v>1095</v>
      </c>
      <c r="C549" t="s">
        <v>49</v>
      </c>
      <c r="D549">
        <v>0.04</v>
      </c>
      <c r="E549">
        <v>8.6</v>
      </c>
      <c r="F549">
        <v>6.19</v>
      </c>
      <c r="G549" t="s">
        <v>40</v>
      </c>
      <c r="H549" t="s">
        <v>73</v>
      </c>
      <c r="I549" t="s">
        <v>50</v>
      </c>
      <c r="J549" t="s">
        <v>74</v>
      </c>
      <c r="K549" t="s">
        <v>75</v>
      </c>
      <c r="L549" t="s">
        <v>534</v>
      </c>
      <c r="M549">
        <v>0.38</v>
      </c>
      <c r="N549" t="s">
        <v>34</v>
      </c>
      <c r="O549" t="s">
        <v>54</v>
      </c>
      <c r="P549" t="s">
        <v>189</v>
      </c>
      <c r="Q549" t="s">
        <v>1096</v>
      </c>
      <c r="R549">
        <v>76039</v>
      </c>
      <c r="S549" s="1">
        <v>42051</v>
      </c>
      <c r="T549" s="1">
        <v>42058</v>
      </c>
      <c r="U549">
        <v>-63.813499999999998</v>
      </c>
      <c r="V549">
        <v>9</v>
      </c>
      <c r="W549">
        <v>75.81</v>
      </c>
      <c r="X549">
        <v>88102</v>
      </c>
      <c r="Y549">
        <f>Data[[#This Row],[Unit Price]]-Data[[#This Row],[Discount]]</f>
        <v>8.56</v>
      </c>
      <c r="Z549" t="str">
        <f>_xlfn.IFS(Data[[#This Row],[Region]]="Central","Chris",Data[[#This Row],[Region]]="East","Erin",Data[[#This Row],[Region]]="South","Sam",Data[[#This Row],[Region]]="West","William")</f>
        <v>Chris</v>
      </c>
    </row>
    <row r="550" spans="1:26" x14ac:dyDescent="0.3">
      <c r="A550">
        <v>1132</v>
      </c>
      <c r="B550" t="s">
        <v>1095</v>
      </c>
      <c r="C550" t="s">
        <v>49</v>
      </c>
      <c r="D550">
        <v>7.0000000000000007E-2</v>
      </c>
      <c r="E550">
        <v>699.99</v>
      </c>
      <c r="F550">
        <v>24.49</v>
      </c>
      <c r="G550" t="s">
        <v>40</v>
      </c>
      <c r="H550" t="s">
        <v>73</v>
      </c>
      <c r="I550" t="s">
        <v>42</v>
      </c>
      <c r="J550" t="s">
        <v>65</v>
      </c>
      <c r="K550" t="s">
        <v>66</v>
      </c>
      <c r="L550" t="s">
        <v>1217</v>
      </c>
      <c r="M550">
        <v>0.54</v>
      </c>
      <c r="N550" t="s">
        <v>34</v>
      </c>
      <c r="O550" t="s">
        <v>54</v>
      </c>
      <c r="P550" t="s">
        <v>189</v>
      </c>
      <c r="Q550" t="s">
        <v>1096</v>
      </c>
      <c r="R550">
        <v>76039</v>
      </c>
      <c r="S550" s="1">
        <v>42051</v>
      </c>
      <c r="T550" s="1">
        <v>42055</v>
      </c>
      <c r="U550">
        <v>325.29000000000002</v>
      </c>
      <c r="V550">
        <v>4</v>
      </c>
      <c r="W550">
        <v>2630</v>
      </c>
      <c r="X550">
        <v>88102</v>
      </c>
      <c r="Y550">
        <f>Data[[#This Row],[Unit Price]]-Data[[#This Row],[Discount]]</f>
        <v>699.92</v>
      </c>
      <c r="Z550" t="str">
        <f>_xlfn.IFS(Data[[#This Row],[Region]]="Central","Chris",Data[[#This Row],[Region]]="East","Erin",Data[[#This Row],[Region]]="South","Sam",Data[[#This Row],[Region]]="West","William")</f>
        <v>Chris</v>
      </c>
    </row>
    <row r="551" spans="1:26" x14ac:dyDescent="0.3">
      <c r="A551">
        <v>1580</v>
      </c>
      <c r="B551" t="s">
        <v>1218</v>
      </c>
      <c r="C551" t="s">
        <v>49</v>
      </c>
      <c r="D551">
        <v>0.1</v>
      </c>
      <c r="E551">
        <v>11.58</v>
      </c>
      <c r="F551">
        <v>6.97</v>
      </c>
      <c r="G551" t="s">
        <v>40</v>
      </c>
      <c r="H551" t="s">
        <v>96</v>
      </c>
      <c r="I551" t="s">
        <v>50</v>
      </c>
      <c r="J551" t="s">
        <v>347</v>
      </c>
      <c r="K551" t="s">
        <v>75</v>
      </c>
      <c r="L551" t="s">
        <v>626</v>
      </c>
      <c r="M551">
        <v>0.35</v>
      </c>
      <c r="N551" t="s">
        <v>34</v>
      </c>
      <c r="O551" t="s">
        <v>113</v>
      </c>
      <c r="P551" t="s">
        <v>333</v>
      </c>
      <c r="Q551" t="s">
        <v>1219</v>
      </c>
      <c r="R551">
        <v>4901</v>
      </c>
      <c r="S551" s="1">
        <v>42051</v>
      </c>
      <c r="T551" s="1">
        <v>42055</v>
      </c>
      <c r="U551">
        <v>-8.3979999999999997</v>
      </c>
      <c r="V551">
        <v>1</v>
      </c>
      <c r="W551">
        <v>14.53</v>
      </c>
      <c r="X551">
        <v>90934</v>
      </c>
      <c r="Y551">
        <f>Data[[#This Row],[Unit Price]]-Data[[#This Row],[Discount]]</f>
        <v>11.48</v>
      </c>
      <c r="Z551" t="str">
        <f>_xlfn.IFS(Data[[#This Row],[Region]]="Central","Chris",Data[[#This Row],[Region]]="East","Erin",Data[[#This Row],[Region]]="South","Sam",Data[[#This Row],[Region]]="West","William")</f>
        <v>Erin</v>
      </c>
    </row>
    <row r="552" spans="1:26" x14ac:dyDescent="0.3">
      <c r="A552">
        <v>1138</v>
      </c>
      <c r="B552" t="s">
        <v>1220</v>
      </c>
      <c r="C552" t="s">
        <v>118</v>
      </c>
      <c r="D552">
        <v>0.02</v>
      </c>
      <c r="E552">
        <v>160.97999999999999</v>
      </c>
      <c r="F552">
        <v>30</v>
      </c>
      <c r="G552" t="s">
        <v>28</v>
      </c>
      <c r="H552" t="s">
        <v>73</v>
      </c>
      <c r="I552" t="s">
        <v>30</v>
      </c>
      <c r="J552" t="s">
        <v>111</v>
      </c>
      <c r="K552" t="s">
        <v>59</v>
      </c>
      <c r="L552" t="s">
        <v>894</v>
      </c>
      <c r="M552">
        <v>0.62</v>
      </c>
      <c r="N552" t="s">
        <v>34</v>
      </c>
      <c r="O552" t="s">
        <v>54</v>
      </c>
      <c r="P552" t="s">
        <v>189</v>
      </c>
      <c r="Q552" t="s">
        <v>1221</v>
      </c>
      <c r="R552">
        <v>75056</v>
      </c>
      <c r="S552" s="1">
        <v>42051</v>
      </c>
      <c r="T552" s="1">
        <v>42054</v>
      </c>
      <c r="U552">
        <v>-51.116</v>
      </c>
      <c r="V552">
        <v>1</v>
      </c>
      <c r="W552">
        <v>192.49</v>
      </c>
      <c r="X552">
        <v>86574</v>
      </c>
      <c r="Y552">
        <f>Data[[#This Row],[Unit Price]]-Data[[#This Row],[Discount]]</f>
        <v>160.95999999999998</v>
      </c>
      <c r="Z552" t="str">
        <f>_xlfn.IFS(Data[[#This Row],[Region]]="Central","Chris",Data[[#This Row],[Region]]="East","Erin",Data[[#This Row],[Region]]="South","Sam",Data[[#This Row],[Region]]="West","William")</f>
        <v>Chris</v>
      </c>
    </row>
    <row r="553" spans="1:26" x14ac:dyDescent="0.3">
      <c r="A553">
        <v>1228</v>
      </c>
      <c r="B553" t="s">
        <v>1222</v>
      </c>
      <c r="C553" t="s">
        <v>118</v>
      </c>
      <c r="D553">
        <v>0</v>
      </c>
      <c r="E553">
        <v>7.1</v>
      </c>
      <c r="F553">
        <v>6.05</v>
      </c>
      <c r="G553" t="s">
        <v>40</v>
      </c>
      <c r="H553" t="s">
        <v>29</v>
      </c>
      <c r="I553" t="s">
        <v>50</v>
      </c>
      <c r="J553" t="s">
        <v>74</v>
      </c>
      <c r="K553" t="s">
        <v>75</v>
      </c>
      <c r="L553" t="s">
        <v>253</v>
      </c>
      <c r="M553">
        <v>0.39</v>
      </c>
      <c r="N553" t="s">
        <v>34</v>
      </c>
      <c r="O553" t="s">
        <v>113</v>
      </c>
      <c r="P553" t="s">
        <v>322</v>
      </c>
      <c r="Q553" t="s">
        <v>323</v>
      </c>
      <c r="R553">
        <v>19140</v>
      </c>
      <c r="S553" s="1">
        <v>42051</v>
      </c>
      <c r="T553" s="1">
        <v>42052</v>
      </c>
      <c r="U553">
        <v>-60.145000000000003</v>
      </c>
      <c r="V553">
        <v>28</v>
      </c>
      <c r="W553">
        <v>208.83</v>
      </c>
      <c r="X553">
        <v>55874</v>
      </c>
      <c r="Y553">
        <f>Data[[#This Row],[Unit Price]]-Data[[#This Row],[Discount]]</f>
        <v>7.1</v>
      </c>
      <c r="Z553" t="str">
        <f>_xlfn.IFS(Data[[#This Row],[Region]]="Central","Chris",Data[[#This Row],[Region]]="East","Erin",Data[[#This Row],[Region]]="South","Sam",Data[[#This Row],[Region]]="West","William")</f>
        <v>Erin</v>
      </c>
    </row>
    <row r="554" spans="1:26" x14ac:dyDescent="0.3">
      <c r="A554">
        <v>1228</v>
      </c>
      <c r="B554" t="s">
        <v>1222</v>
      </c>
      <c r="C554" t="s">
        <v>118</v>
      </c>
      <c r="D554">
        <v>0.01</v>
      </c>
      <c r="E554">
        <v>4.9800000000000004</v>
      </c>
      <c r="F554">
        <v>4.62</v>
      </c>
      <c r="G554" t="s">
        <v>89</v>
      </c>
      <c r="H554" t="s">
        <v>29</v>
      </c>
      <c r="I554" t="s">
        <v>42</v>
      </c>
      <c r="J554" t="s">
        <v>43</v>
      </c>
      <c r="K554" t="s">
        <v>44</v>
      </c>
      <c r="L554" t="s">
        <v>1223</v>
      </c>
      <c r="M554">
        <v>0.64</v>
      </c>
      <c r="N554" t="s">
        <v>34</v>
      </c>
      <c r="O554" t="s">
        <v>113</v>
      </c>
      <c r="P554" t="s">
        <v>322</v>
      </c>
      <c r="Q554" t="s">
        <v>323</v>
      </c>
      <c r="R554">
        <v>19140</v>
      </c>
      <c r="S554" s="1">
        <v>42051</v>
      </c>
      <c r="T554" s="1">
        <v>42053</v>
      </c>
      <c r="U554">
        <v>-111.72</v>
      </c>
      <c r="V554">
        <v>41</v>
      </c>
      <c r="W554">
        <v>228.3</v>
      </c>
      <c r="X554">
        <v>55874</v>
      </c>
      <c r="Y554">
        <f>Data[[#This Row],[Unit Price]]-Data[[#This Row],[Discount]]</f>
        <v>4.9700000000000006</v>
      </c>
      <c r="Z554" t="str">
        <f>_xlfn.IFS(Data[[#This Row],[Region]]="Central","Chris",Data[[#This Row],[Region]]="East","Erin",Data[[#This Row],[Region]]="South","Sam",Data[[#This Row],[Region]]="West","William")</f>
        <v>Erin</v>
      </c>
    </row>
    <row r="555" spans="1:26" x14ac:dyDescent="0.3">
      <c r="A555">
        <v>1228</v>
      </c>
      <c r="B555" t="s">
        <v>1222</v>
      </c>
      <c r="C555" t="s">
        <v>118</v>
      </c>
      <c r="D555">
        <v>0.06</v>
      </c>
      <c r="E555">
        <v>5.68</v>
      </c>
      <c r="F555">
        <v>1.39</v>
      </c>
      <c r="G555" t="s">
        <v>40</v>
      </c>
      <c r="H555" t="s">
        <v>29</v>
      </c>
      <c r="I555" t="s">
        <v>50</v>
      </c>
      <c r="J555" t="s">
        <v>347</v>
      </c>
      <c r="K555" t="s">
        <v>75</v>
      </c>
      <c r="L555" t="s">
        <v>600</v>
      </c>
      <c r="M555">
        <v>0.38</v>
      </c>
      <c r="N555" t="s">
        <v>34</v>
      </c>
      <c r="O555" t="s">
        <v>113</v>
      </c>
      <c r="P555" t="s">
        <v>322</v>
      </c>
      <c r="Q555" t="s">
        <v>323</v>
      </c>
      <c r="R555">
        <v>19140</v>
      </c>
      <c r="S555" s="1">
        <v>42051</v>
      </c>
      <c r="T555" s="1">
        <v>42051</v>
      </c>
      <c r="U555">
        <v>33.01</v>
      </c>
      <c r="V555">
        <v>24</v>
      </c>
      <c r="W555">
        <v>129.53</v>
      </c>
      <c r="X555">
        <v>55874</v>
      </c>
      <c r="Y555">
        <f>Data[[#This Row],[Unit Price]]-Data[[#This Row],[Discount]]</f>
        <v>5.62</v>
      </c>
      <c r="Z555" t="str">
        <f>_xlfn.IFS(Data[[#This Row],[Region]]="Central","Chris",Data[[#This Row],[Region]]="East","Erin",Data[[#This Row],[Region]]="South","Sam",Data[[#This Row],[Region]]="West","William")</f>
        <v>Erin</v>
      </c>
    </row>
    <row r="556" spans="1:26" x14ac:dyDescent="0.3">
      <c r="A556">
        <v>1229</v>
      </c>
      <c r="B556" t="s">
        <v>1224</v>
      </c>
      <c r="C556" t="s">
        <v>118</v>
      </c>
      <c r="D556">
        <v>0.01</v>
      </c>
      <c r="E556">
        <v>4.9800000000000004</v>
      </c>
      <c r="F556">
        <v>4.62</v>
      </c>
      <c r="G556" t="s">
        <v>89</v>
      </c>
      <c r="H556" t="s">
        <v>29</v>
      </c>
      <c r="I556" t="s">
        <v>42</v>
      </c>
      <c r="J556" t="s">
        <v>43</v>
      </c>
      <c r="K556" t="s">
        <v>44</v>
      </c>
      <c r="L556" t="s">
        <v>1223</v>
      </c>
      <c r="M556">
        <v>0.64</v>
      </c>
      <c r="N556" t="s">
        <v>34</v>
      </c>
      <c r="O556" t="s">
        <v>54</v>
      </c>
      <c r="P556" t="s">
        <v>189</v>
      </c>
      <c r="Q556" t="s">
        <v>1142</v>
      </c>
      <c r="R556">
        <v>75482</v>
      </c>
      <c r="S556" s="1">
        <v>42051</v>
      </c>
      <c r="T556" s="1">
        <v>42053</v>
      </c>
      <c r="U556">
        <v>-111.72</v>
      </c>
      <c r="V556">
        <v>10</v>
      </c>
      <c r="W556">
        <v>55.68</v>
      </c>
      <c r="X556">
        <v>90378</v>
      </c>
      <c r="Y556">
        <f>Data[[#This Row],[Unit Price]]-Data[[#This Row],[Discount]]</f>
        <v>4.9700000000000006</v>
      </c>
      <c r="Z556" t="str">
        <f>_xlfn.IFS(Data[[#This Row],[Region]]="Central","Chris",Data[[#This Row],[Region]]="East","Erin",Data[[#This Row],[Region]]="South","Sam",Data[[#This Row],[Region]]="West","William")</f>
        <v>Chris</v>
      </c>
    </row>
    <row r="557" spans="1:26" x14ac:dyDescent="0.3">
      <c r="A557">
        <v>1625</v>
      </c>
      <c r="B557" t="s">
        <v>1225</v>
      </c>
      <c r="C557" t="s">
        <v>118</v>
      </c>
      <c r="D557">
        <v>0</v>
      </c>
      <c r="E557">
        <v>209.37</v>
      </c>
      <c r="F557">
        <v>69</v>
      </c>
      <c r="G557" t="s">
        <v>40</v>
      </c>
      <c r="H557" t="s">
        <v>73</v>
      </c>
      <c r="I557" t="s">
        <v>30</v>
      </c>
      <c r="J557" t="s">
        <v>31</v>
      </c>
      <c r="K557" t="s">
        <v>66</v>
      </c>
      <c r="L557" t="s">
        <v>1226</v>
      </c>
      <c r="M557">
        <v>0.79</v>
      </c>
      <c r="N557" t="s">
        <v>34</v>
      </c>
      <c r="O557" t="s">
        <v>113</v>
      </c>
      <c r="P557" t="s">
        <v>114</v>
      </c>
      <c r="Q557" t="s">
        <v>1227</v>
      </c>
      <c r="R557">
        <v>11542</v>
      </c>
      <c r="S557" s="1">
        <v>42051</v>
      </c>
      <c r="T557" s="1">
        <v>42053</v>
      </c>
      <c r="U557">
        <v>-263.11192907999998</v>
      </c>
      <c r="V557">
        <v>11</v>
      </c>
      <c r="W557">
        <v>1959.88</v>
      </c>
      <c r="X557">
        <v>90601</v>
      </c>
      <c r="Y557">
        <f>Data[[#This Row],[Unit Price]]-Data[[#This Row],[Discount]]</f>
        <v>209.37</v>
      </c>
      <c r="Z557" t="str">
        <f>_xlfn.IFS(Data[[#This Row],[Region]]="Central","Chris",Data[[#This Row],[Region]]="East","Erin",Data[[#This Row],[Region]]="South","Sam",Data[[#This Row],[Region]]="West","William")</f>
        <v>Erin</v>
      </c>
    </row>
    <row r="558" spans="1:26" x14ac:dyDescent="0.3">
      <c r="A558">
        <v>3151</v>
      </c>
      <c r="B558" t="s">
        <v>955</v>
      </c>
      <c r="C558" t="s">
        <v>72</v>
      </c>
      <c r="D558">
        <v>0.05</v>
      </c>
      <c r="E558">
        <v>25.99</v>
      </c>
      <c r="F558">
        <v>5.37</v>
      </c>
      <c r="G558" t="s">
        <v>89</v>
      </c>
      <c r="H558" t="s">
        <v>96</v>
      </c>
      <c r="I558" t="s">
        <v>50</v>
      </c>
      <c r="J558" t="s">
        <v>51</v>
      </c>
      <c r="K558" t="s">
        <v>75</v>
      </c>
      <c r="L558" t="s">
        <v>1228</v>
      </c>
      <c r="M558">
        <v>0.56000000000000005</v>
      </c>
      <c r="N558" t="s">
        <v>34</v>
      </c>
      <c r="O558" t="s">
        <v>61</v>
      </c>
      <c r="P558" t="s">
        <v>92</v>
      </c>
      <c r="Q558" t="s">
        <v>956</v>
      </c>
      <c r="R558">
        <v>92277</v>
      </c>
      <c r="S558" s="1">
        <v>42051</v>
      </c>
      <c r="T558" s="1">
        <v>42053</v>
      </c>
      <c r="U558">
        <v>220.35720000000001</v>
      </c>
      <c r="V558">
        <v>18</v>
      </c>
      <c r="W558">
        <v>451.35</v>
      </c>
      <c r="X558">
        <v>88545</v>
      </c>
      <c r="Y558">
        <f>Data[[#This Row],[Unit Price]]-Data[[#This Row],[Discount]]</f>
        <v>25.939999999999998</v>
      </c>
      <c r="Z558" t="str">
        <f>_xlfn.IFS(Data[[#This Row],[Region]]="Central","Chris",Data[[#This Row],[Region]]="East","Erin",Data[[#This Row],[Region]]="South","Sam",Data[[#This Row],[Region]]="West","William")</f>
        <v>William</v>
      </c>
    </row>
    <row r="559" spans="1:26" x14ac:dyDescent="0.3">
      <c r="A559">
        <v>936</v>
      </c>
      <c r="B559" t="s">
        <v>1229</v>
      </c>
      <c r="C559" t="s">
        <v>27</v>
      </c>
      <c r="D559">
        <v>0.05</v>
      </c>
      <c r="E559">
        <v>6.04</v>
      </c>
      <c r="F559">
        <v>2.14</v>
      </c>
      <c r="G559" t="s">
        <v>89</v>
      </c>
      <c r="H559" t="s">
        <v>96</v>
      </c>
      <c r="I559" t="s">
        <v>50</v>
      </c>
      <c r="J559" t="s">
        <v>90</v>
      </c>
      <c r="K559" t="s">
        <v>52</v>
      </c>
      <c r="L559" t="s">
        <v>1230</v>
      </c>
      <c r="M559">
        <v>0.38</v>
      </c>
      <c r="N559" t="s">
        <v>34</v>
      </c>
      <c r="O559" t="s">
        <v>61</v>
      </c>
      <c r="P559" t="s">
        <v>92</v>
      </c>
      <c r="Q559" t="s">
        <v>1231</v>
      </c>
      <c r="R559">
        <v>92374</v>
      </c>
      <c r="S559" s="1">
        <v>42052</v>
      </c>
      <c r="T559" s="1">
        <v>42054</v>
      </c>
      <c r="U559">
        <v>-4.1399999999999997</v>
      </c>
      <c r="V559">
        <v>1</v>
      </c>
      <c r="W559">
        <v>8.41</v>
      </c>
      <c r="X559">
        <v>90588</v>
      </c>
      <c r="Y559">
        <f>Data[[#This Row],[Unit Price]]-Data[[#This Row],[Discount]]</f>
        <v>5.99</v>
      </c>
      <c r="Z559" t="str">
        <f>_xlfn.IFS(Data[[#This Row],[Region]]="Central","Chris",Data[[#This Row],[Region]]="East","Erin",Data[[#This Row],[Region]]="South","Sam",Data[[#This Row],[Region]]="West","William")</f>
        <v>William</v>
      </c>
    </row>
    <row r="560" spans="1:26" x14ac:dyDescent="0.3">
      <c r="A560">
        <v>1305</v>
      </c>
      <c r="B560" t="s">
        <v>1232</v>
      </c>
      <c r="C560" t="s">
        <v>39</v>
      </c>
      <c r="D560">
        <v>0.04</v>
      </c>
      <c r="E560">
        <v>62.18</v>
      </c>
      <c r="F560">
        <v>10.84</v>
      </c>
      <c r="G560" t="s">
        <v>40</v>
      </c>
      <c r="H560" t="s">
        <v>41</v>
      </c>
      <c r="I560" t="s">
        <v>30</v>
      </c>
      <c r="J560" t="s">
        <v>128</v>
      </c>
      <c r="K560" t="s">
        <v>146</v>
      </c>
      <c r="L560" t="s">
        <v>1233</v>
      </c>
      <c r="M560">
        <v>0.63</v>
      </c>
      <c r="N560" t="s">
        <v>34</v>
      </c>
      <c r="O560" t="s">
        <v>61</v>
      </c>
      <c r="P560" t="s">
        <v>148</v>
      </c>
      <c r="Q560" t="s">
        <v>1234</v>
      </c>
      <c r="R560">
        <v>84120</v>
      </c>
      <c r="S560" s="1">
        <v>42052</v>
      </c>
      <c r="T560" s="1">
        <v>42054</v>
      </c>
      <c r="U560">
        <v>125.8077</v>
      </c>
      <c r="V560">
        <v>3</v>
      </c>
      <c r="W560">
        <v>182.33</v>
      </c>
      <c r="X560">
        <v>87002</v>
      </c>
      <c r="Y560">
        <f>Data[[#This Row],[Unit Price]]-Data[[#This Row],[Discount]]</f>
        <v>62.14</v>
      </c>
      <c r="Z560" t="str">
        <f>_xlfn.IFS(Data[[#This Row],[Region]]="Central","Chris",Data[[#This Row],[Region]]="East","Erin",Data[[#This Row],[Region]]="South","Sam",Data[[#This Row],[Region]]="West","William")</f>
        <v>William</v>
      </c>
    </row>
    <row r="561" spans="1:26" x14ac:dyDescent="0.3">
      <c r="A561">
        <v>2427</v>
      </c>
      <c r="B561" t="s">
        <v>1235</v>
      </c>
      <c r="C561" t="s">
        <v>39</v>
      </c>
      <c r="D561">
        <v>0.03</v>
      </c>
      <c r="E561">
        <v>40.99</v>
      </c>
      <c r="F561">
        <v>19.989999999999998</v>
      </c>
      <c r="G561" t="s">
        <v>40</v>
      </c>
      <c r="H561" t="s">
        <v>96</v>
      </c>
      <c r="I561" t="s">
        <v>50</v>
      </c>
      <c r="J561" t="s">
        <v>90</v>
      </c>
      <c r="K561" t="s">
        <v>75</v>
      </c>
      <c r="L561" t="s">
        <v>1236</v>
      </c>
      <c r="M561">
        <v>0.36</v>
      </c>
      <c r="N561" t="s">
        <v>34</v>
      </c>
      <c r="O561" t="s">
        <v>54</v>
      </c>
      <c r="P561" t="s">
        <v>189</v>
      </c>
      <c r="Q561" t="s">
        <v>1237</v>
      </c>
      <c r="R561">
        <v>76248</v>
      </c>
      <c r="S561" s="1">
        <v>42052</v>
      </c>
      <c r="T561" s="1">
        <v>42053</v>
      </c>
      <c r="U561">
        <v>395.30799999999999</v>
      </c>
      <c r="V561">
        <v>21</v>
      </c>
      <c r="W561">
        <v>885.65</v>
      </c>
      <c r="X561">
        <v>90860</v>
      </c>
      <c r="Y561">
        <f>Data[[#This Row],[Unit Price]]-Data[[#This Row],[Discount]]</f>
        <v>40.96</v>
      </c>
      <c r="Z561" t="str">
        <f>_xlfn.IFS(Data[[#This Row],[Region]]="Central","Chris",Data[[#This Row],[Region]]="East","Erin",Data[[#This Row],[Region]]="South","Sam",Data[[#This Row],[Region]]="West","William")</f>
        <v>Chris</v>
      </c>
    </row>
    <row r="562" spans="1:26" x14ac:dyDescent="0.3">
      <c r="A562">
        <v>1065</v>
      </c>
      <c r="B562" t="s">
        <v>1238</v>
      </c>
      <c r="C562" t="s">
        <v>27</v>
      </c>
      <c r="D562">
        <v>0.01</v>
      </c>
      <c r="E562">
        <v>15.99</v>
      </c>
      <c r="F562">
        <v>13.18</v>
      </c>
      <c r="G562" t="s">
        <v>40</v>
      </c>
      <c r="H562" t="s">
        <v>96</v>
      </c>
      <c r="I562" t="s">
        <v>50</v>
      </c>
      <c r="J562" t="s">
        <v>74</v>
      </c>
      <c r="K562" t="s">
        <v>75</v>
      </c>
      <c r="L562" t="s">
        <v>297</v>
      </c>
      <c r="M562">
        <v>0.37</v>
      </c>
      <c r="N562" t="s">
        <v>34</v>
      </c>
      <c r="O562" t="s">
        <v>54</v>
      </c>
      <c r="P562" t="s">
        <v>105</v>
      </c>
      <c r="Q562" t="s">
        <v>1239</v>
      </c>
      <c r="R562">
        <v>60459</v>
      </c>
      <c r="S562" s="1">
        <v>42053</v>
      </c>
      <c r="T562" s="1">
        <v>42055</v>
      </c>
      <c r="U562">
        <v>-99.43544</v>
      </c>
      <c r="V562">
        <v>23</v>
      </c>
      <c r="W562">
        <v>377.44</v>
      </c>
      <c r="X562">
        <v>88899</v>
      </c>
      <c r="Y562">
        <f>Data[[#This Row],[Unit Price]]-Data[[#This Row],[Discount]]</f>
        <v>15.98</v>
      </c>
      <c r="Z562" t="str">
        <f>_xlfn.IFS(Data[[#This Row],[Region]]="Central","Chris",Data[[#This Row],[Region]]="East","Erin",Data[[#This Row],[Region]]="South","Sam",Data[[#This Row],[Region]]="West","William")</f>
        <v>Chris</v>
      </c>
    </row>
    <row r="563" spans="1:26" x14ac:dyDescent="0.3">
      <c r="A563">
        <v>3255</v>
      </c>
      <c r="B563" t="s">
        <v>1240</v>
      </c>
      <c r="C563" t="s">
        <v>27</v>
      </c>
      <c r="D563">
        <v>0.06</v>
      </c>
      <c r="E563">
        <v>47.98</v>
      </c>
      <c r="F563">
        <v>3.61</v>
      </c>
      <c r="G563" t="s">
        <v>40</v>
      </c>
      <c r="H563" t="s">
        <v>73</v>
      </c>
      <c r="I563" t="s">
        <v>42</v>
      </c>
      <c r="J563" t="s">
        <v>43</v>
      </c>
      <c r="K563" t="s">
        <v>44</v>
      </c>
      <c r="L563" t="s">
        <v>1241</v>
      </c>
      <c r="M563">
        <v>0.71</v>
      </c>
      <c r="N563" t="s">
        <v>34</v>
      </c>
      <c r="O563" t="s">
        <v>35</v>
      </c>
      <c r="P563" t="s">
        <v>125</v>
      </c>
      <c r="Q563" t="s">
        <v>1242</v>
      </c>
      <c r="R563">
        <v>33319</v>
      </c>
      <c r="S563" s="1">
        <v>42053</v>
      </c>
      <c r="T563" s="1">
        <v>42055</v>
      </c>
      <c r="U563">
        <v>596.80799999999999</v>
      </c>
      <c r="V563">
        <v>2</v>
      </c>
      <c r="W563">
        <v>97.96</v>
      </c>
      <c r="X563">
        <v>90488</v>
      </c>
      <c r="Y563">
        <f>Data[[#This Row],[Unit Price]]-Data[[#This Row],[Discount]]</f>
        <v>47.919999999999995</v>
      </c>
      <c r="Z563" t="str">
        <f>_xlfn.IFS(Data[[#This Row],[Region]]="Central","Chris",Data[[#This Row],[Region]]="East","Erin",Data[[#This Row],[Region]]="South","Sam",Data[[#This Row],[Region]]="West","William")</f>
        <v>Sam</v>
      </c>
    </row>
    <row r="564" spans="1:26" x14ac:dyDescent="0.3">
      <c r="A564">
        <v>2141</v>
      </c>
      <c r="B564" t="s">
        <v>1243</v>
      </c>
      <c r="C564" t="s">
        <v>39</v>
      </c>
      <c r="D564">
        <v>0.01</v>
      </c>
      <c r="E564">
        <v>5.44</v>
      </c>
      <c r="F564">
        <v>7.46</v>
      </c>
      <c r="G564" t="s">
        <v>40</v>
      </c>
      <c r="H564" t="s">
        <v>73</v>
      </c>
      <c r="I564" t="s">
        <v>50</v>
      </c>
      <c r="J564" t="s">
        <v>74</v>
      </c>
      <c r="K564" t="s">
        <v>75</v>
      </c>
      <c r="L564" t="s">
        <v>1244</v>
      </c>
      <c r="M564">
        <v>0.36</v>
      </c>
      <c r="N564" t="s">
        <v>34</v>
      </c>
      <c r="O564" t="s">
        <v>61</v>
      </c>
      <c r="P564" t="s">
        <v>62</v>
      </c>
      <c r="Q564" t="s">
        <v>1245</v>
      </c>
      <c r="R564">
        <v>81301</v>
      </c>
      <c r="S564" s="1">
        <v>42053</v>
      </c>
      <c r="T564" s="1">
        <v>42054</v>
      </c>
      <c r="U564">
        <v>-18.478200000000001</v>
      </c>
      <c r="V564">
        <v>3</v>
      </c>
      <c r="W564">
        <v>19.68</v>
      </c>
      <c r="X564">
        <v>87570</v>
      </c>
      <c r="Y564">
        <f>Data[[#This Row],[Unit Price]]-Data[[#This Row],[Discount]]</f>
        <v>5.4300000000000006</v>
      </c>
      <c r="Z564" t="str">
        <f>_xlfn.IFS(Data[[#This Row],[Region]]="Central","Chris",Data[[#This Row],[Region]]="East","Erin",Data[[#This Row],[Region]]="South","Sam",Data[[#This Row],[Region]]="West","William")</f>
        <v>William</v>
      </c>
    </row>
    <row r="565" spans="1:26" x14ac:dyDescent="0.3">
      <c r="A565">
        <v>2141</v>
      </c>
      <c r="B565" t="s">
        <v>1243</v>
      </c>
      <c r="C565" t="s">
        <v>39</v>
      </c>
      <c r="D565">
        <v>0.02</v>
      </c>
      <c r="E565">
        <v>549.99</v>
      </c>
      <c r="F565">
        <v>49</v>
      </c>
      <c r="G565" t="s">
        <v>28</v>
      </c>
      <c r="H565" t="s">
        <v>73</v>
      </c>
      <c r="I565" t="s">
        <v>42</v>
      </c>
      <c r="J565" t="s">
        <v>65</v>
      </c>
      <c r="K565" t="s">
        <v>59</v>
      </c>
      <c r="L565" t="s">
        <v>1246</v>
      </c>
      <c r="M565">
        <v>0.35</v>
      </c>
      <c r="N565" t="s">
        <v>34</v>
      </c>
      <c r="O565" t="s">
        <v>61</v>
      </c>
      <c r="P565" t="s">
        <v>62</v>
      </c>
      <c r="Q565" t="s">
        <v>1245</v>
      </c>
      <c r="R565">
        <v>81301</v>
      </c>
      <c r="S565" s="1">
        <v>42053</v>
      </c>
      <c r="T565" s="1">
        <v>42055</v>
      </c>
      <c r="U565">
        <v>-381.84120000000001</v>
      </c>
      <c r="V565">
        <v>18</v>
      </c>
      <c r="W565">
        <v>9798.84</v>
      </c>
      <c r="X565">
        <v>87570</v>
      </c>
      <c r="Y565">
        <f>Data[[#This Row],[Unit Price]]-Data[[#This Row],[Discount]]</f>
        <v>549.97</v>
      </c>
      <c r="Z565" t="str">
        <f>_xlfn.IFS(Data[[#This Row],[Region]]="Central","Chris",Data[[#This Row],[Region]]="East","Erin",Data[[#This Row],[Region]]="South","Sam",Data[[#This Row],[Region]]="West","William")</f>
        <v>William</v>
      </c>
    </row>
    <row r="566" spans="1:26" x14ac:dyDescent="0.3">
      <c r="A566">
        <v>2141</v>
      </c>
      <c r="B566" t="s">
        <v>1243</v>
      </c>
      <c r="C566" t="s">
        <v>39</v>
      </c>
      <c r="D566">
        <v>0.03</v>
      </c>
      <c r="E566">
        <v>22.01</v>
      </c>
      <c r="F566">
        <v>5.53</v>
      </c>
      <c r="G566" t="s">
        <v>89</v>
      </c>
      <c r="H566" t="s">
        <v>73</v>
      </c>
      <c r="I566" t="s">
        <v>50</v>
      </c>
      <c r="J566" t="s">
        <v>51</v>
      </c>
      <c r="K566" t="s">
        <v>44</v>
      </c>
      <c r="L566" t="s">
        <v>498</v>
      </c>
      <c r="M566">
        <v>0.59</v>
      </c>
      <c r="N566" t="s">
        <v>34</v>
      </c>
      <c r="O566" t="s">
        <v>61</v>
      </c>
      <c r="P566" t="s">
        <v>62</v>
      </c>
      <c r="Q566" t="s">
        <v>1245</v>
      </c>
      <c r="R566">
        <v>81301</v>
      </c>
      <c r="S566" s="1">
        <v>42053</v>
      </c>
      <c r="T566" s="1">
        <v>42054</v>
      </c>
      <c r="U566">
        <v>12.5504</v>
      </c>
      <c r="V566">
        <v>7</v>
      </c>
      <c r="W566">
        <v>154.11000000000001</v>
      </c>
      <c r="X566">
        <v>87570</v>
      </c>
      <c r="Y566">
        <f>Data[[#This Row],[Unit Price]]-Data[[#This Row],[Discount]]</f>
        <v>21.98</v>
      </c>
      <c r="Z566" t="str">
        <f>_xlfn.IFS(Data[[#This Row],[Region]]="Central","Chris",Data[[#This Row],[Region]]="East","Erin",Data[[#This Row],[Region]]="South","Sam",Data[[#This Row],[Region]]="West","William")</f>
        <v>William</v>
      </c>
    </row>
    <row r="567" spans="1:26" x14ac:dyDescent="0.3">
      <c r="A567">
        <v>2141</v>
      </c>
      <c r="B567" t="s">
        <v>1243</v>
      </c>
      <c r="C567" t="s">
        <v>39</v>
      </c>
      <c r="D567">
        <v>0.09</v>
      </c>
      <c r="E567">
        <v>34.76</v>
      </c>
      <c r="F567">
        <v>8.2200000000000006</v>
      </c>
      <c r="G567" t="s">
        <v>40</v>
      </c>
      <c r="H567" t="s">
        <v>73</v>
      </c>
      <c r="I567" t="s">
        <v>50</v>
      </c>
      <c r="J567" t="s">
        <v>80</v>
      </c>
      <c r="K567" t="s">
        <v>75</v>
      </c>
      <c r="L567" t="s">
        <v>1247</v>
      </c>
      <c r="M567">
        <v>0.56999999999999995</v>
      </c>
      <c r="N567" t="s">
        <v>34</v>
      </c>
      <c r="O567" t="s">
        <v>61</v>
      </c>
      <c r="P567" t="s">
        <v>62</v>
      </c>
      <c r="Q567" t="s">
        <v>1245</v>
      </c>
      <c r="R567">
        <v>81301</v>
      </c>
      <c r="S567" s="1">
        <v>42053</v>
      </c>
      <c r="T567" s="1">
        <v>42055</v>
      </c>
      <c r="U567">
        <v>45.3324</v>
      </c>
      <c r="V567">
        <v>7</v>
      </c>
      <c r="W567">
        <v>242.97</v>
      </c>
      <c r="X567">
        <v>87570</v>
      </c>
      <c r="Y567">
        <f>Data[[#This Row],[Unit Price]]-Data[[#This Row],[Discount]]</f>
        <v>34.669999999999995</v>
      </c>
      <c r="Z567" t="str">
        <f>_xlfn.IFS(Data[[#This Row],[Region]]="Central","Chris",Data[[#This Row],[Region]]="East","Erin",Data[[#This Row],[Region]]="South","Sam",Data[[#This Row],[Region]]="West","William")</f>
        <v>William</v>
      </c>
    </row>
    <row r="568" spans="1:26" x14ac:dyDescent="0.3">
      <c r="A568">
        <v>91</v>
      </c>
      <c r="B568" t="s">
        <v>1248</v>
      </c>
      <c r="C568" t="s">
        <v>118</v>
      </c>
      <c r="D568">
        <v>0.05</v>
      </c>
      <c r="E568">
        <v>5.18</v>
      </c>
      <c r="F568">
        <v>2.04</v>
      </c>
      <c r="G568" t="s">
        <v>40</v>
      </c>
      <c r="H568" t="s">
        <v>73</v>
      </c>
      <c r="I568" t="s">
        <v>50</v>
      </c>
      <c r="J568" t="s">
        <v>90</v>
      </c>
      <c r="K568" t="s">
        <v>52</v>
      </c>
      <c r="L568" t="s">
        <v>835</v>
      </c>
      <c r="M568">
        <v>0.36</v>
      </c>
      <c r="N568" t="s">
        <v>34</v>
      </c>
      <c r="O568" t="s">
        <v>61</v>
      </c>
      <c r="P568" t="s">
        <v>92</v>
      </c>
      <c r="Q568" t="s">
        <v>1249</v>
      </c>
      <c r="R568">
        <v>94591</v>
      </c>
      <c r="S568" s="1">
        <v>42053</v>
      </c>
      <c r="T568" s="1">
        <v>42055</v>
      </c>
      <c r="U568">
        <v>34.010399999999997</v>
      </c>
      <c r="V568">
        <v>10</v>
      </c>
      <c r="W568">
        <v>53.54</v>
      </c>
      <c r="X568">
        <v>87176</v>
      </c>
      <c r="Y568">
        <f>Data[[#This Row],[Unit Price]]-Data[[#This Row],[Discount]]</f>
        <v>5.13</v>
      </c>
      <c r="Z568" t="str">
        <f>_xlfn.IFS(Data[[#This Row],[Region]]="Central","Chris",Data[[#This Row],[Region]]="East","Erin",Data[[#This Row],[Region]]="South","Sam",Data[[#This Row],[Region]]="West","William")</f>
        <v>William</v>
      </c>
    </row>
    <row r="569" spans="1:26" x14ac:dyDescent="0.3">
      <c r="A569">
        <v>2521</v>
      </c>
      <c r="B569" t="s">
        <v>1250</v>
      </c>
      <c r="C569" t="s">
        <v>118</v>
      </c>
      <c r="D569">
        <v>0</v>
      </c>
      <c r="E569">
        <v>175.99</v>
      </c>
      <c r="F569">
        <v>4.99</v>
      </c>
      <c r="G569" t="s">
        <v>40</v>
      </c>
      <c r="H569" t="s">
        <v>73</v>
      </c>
      <c r="I569" t="s">
        <v>42</v>
      </c>
      <c r="J569" t="s">
        <v>137</v>
      </c>
      <c r="K569" t="s">
        <v>75</v>
      </c>
      <c r="L569" t="s">
        <v>1251</v>
      </c>
      <c r="M569">
        <v>0.59</v>
      </c>
      <c r="N569" t="s">
        <v>34</v>
      </c>
      <c r="O569" t="s">
        <v>54</v>
      </c>
      <c r="P569" t="s">
        <v>189</v>
      </c>
      <c r="Q569" t="s">
        <v>1252</v>
      </c>
      <c r="R569">
        <v>75109</v>
      </c>
      <c r="S569" s="1">
        <v>42053</v>
      </c>
      <c r="T569" s="1">
        <v>42056</v>
      </c>
      <c r="U569">
        <v>1656.6555000000001</v>
      </c>
      <c r="V569">
        <v>15</v>
      </c>
      <c r="W569">
        <v>2400.9499999999998</v>
      </c>
      <c r="X569">
        <v>87032</v>
      </c>
      <c r="Y569">
        <f>Data[[#This Row],[Unit Price]]-Data[[#This Row],[Discount]]</f>
        <v>175.99</v>
      </c>
      <c r="Z569" t="str">
        <f>_xlfn.IFS(Data[[#This Row],[Region]]="Central","Chris",Data[[#This Row],[Region]]="East","Erin",Data[[#This Row],[Region]]="South","Sam",Data[[#This Row],[Region]]="West","William")</f>
        <v>Chris</v>
      </c>
    </row>
    <row r="570" spans="1:26" x14ac:dyDescent="0.3">
      <c r="A570">
        <v>2498</v>
      </c>
      <c r="B570" t="s">
        <v>931</v>
      </c>
      <c r="C570" t="s">
        <v>72</v>
      </c>
      <c r="D570">
        <v>0.09</v>
      </c>
      <c r="E570">
        <v>355.98</v>
      </c>
      <c r="F570">
        <v>58.92</v>
      </c>
      <c r="G570" t="s">
        <v>28</v>
      </c>
      <c r="H570" t="s">
        <v>96</v>
      </c>
      <c r="I570" t="s">
        <v>30</v>
      </c>
      <c r="J570" t="s">
        <v>111</v>
      </c>
      <c r="K570" t="s">
        <v>59</v>
      </c>
      <c r="L570" t="s">
        <v>696</v>
      </c>
      <c r="M570">
        <v>0.64</v>
      </c>
      <c r="N570" t="s">
        <v>34</v>
      </c>
      <c r="O570" t="s">
        <v>61</v>
      </c>
      <c r="P570" t="s">
        <v>92</v>
      </c>
      <c r="Q570" t="s">
        <v>892</v>
      </c>
      <c r="R570">
        <v>92024</v>
      </c>
      <c r="S570" s="1">
        <v>42053</v>
      </c>
      <c r="T570" s="1">
        <v>42055</v>
      </c>
      <c r="U570">
        <v>1240.25</v>
      </c>
      <c r="V570">
        <v>30</v>
      </c>
      <c r="W570">
        <v>10554.63</v>
      </c>
      <c r="X570">
        <v>16547</v>
      </c>
      <c r="Y570">
        <f>Data[[#This Row],[Unit Price]]-Data[[#This Row],[Discount]]</f>
        <v>355.89000000000004</v>
      </c>
      <c r="Z570" t="str">
        <f>_xlfn.IFS(Data[[#This Row],[Region]]="Central","Chris",Data[[#This Row],[Region]]="East","Erin",Data[[#This Row],[Region]]="South","Sam",Data[[#This Row],[Region]]="West","William")</f>
        <v>William</v>
      </c>
    </row>
    <row r="571" spans="1:26" x14ac:dyDescent="0.3">
      <c r="A571">
        <v>2498</v>
      </c>
      <c r="B571" t="s">
        <v>931</v>
      </c>
      <c r="C571" t="s">
        <v>72</v>
      </c>
      <c r="D571">
        <v>0.04</v>
      </c>
      <c r="E571">
        <v>218.75</v>
      </c>
      <c r="F571">
        <v>69.64</v>
      </c>
      <c r="G571" t="s">
        <v>28</v>
      </c>
      <c r="H571" t="s">
        <v>96</v>
      </c>
      <c r="I571" t="s">
        <v>30</v>
      </c>
      <c r="J571" t="s">
        <v>31</v>
      </c>
      <c r="K571" t="s">
        <v>32</v>
      </c>
      <c r="L571" t="s">
        <v>876</v>
      </c>
      <c r="M571">
        <v>0.77</v>
      </c>
      <c r="N571" t="s">
        <v>34</v>
      </c>
      <c r="O571" t="s">
        <v>61</v>
      </c>
      <c r="P571" t="s">
        <v>92</v>
      </c>
      <c r="Q571" t="s">
        <v>892</v>
      </c>
      <c r="R571">
        <v>92024</v>
      </c>
      <c r="S571" s="1">
        <v>42053</v>
      </c>
      <c r="T571" s="1">
        <v>42053</v>
      </c>
      <c r="U571">
        <v>-533.23199999999997</v>
      </c>
      <c r="V571">
        <v>8</v>
      </c>
      <c r="W571">
        <v>1749.64</v>
      </c>
      <c r="X571">
        <v>16547</v>
      </c>
      <c r="Y571">
        <f>Data[[#This Row],[Unit Price]]-Data[[#This Row],[Discount]]</f>
        <v>218.71</v>
      </c>
      <c r="Z571" t="str">
        <f>_xlfn.IFS(Data[[#This Row],[Region]]="Central","Chris",Data[[#This Row],[Region]]="East","Erin",Data[[#This Row],[Region]]="South","Sam",Data[[#This Row],[Region]]="West","William")</f>
        <v>William</v>
      </c>
    </row>
    <row r="572" spans="1:26" x14ac:dyDescent="0.3">
      <c r="A572">
        <v>2499</v>
      </c>
      <c r="B572" t="s">
        <v>1253</v>
      </c>
      <c r="C572" t="s">
        <v>72</v>
      </c>
      <c r="D572">
        <v>0.09</v>
      </c>
      <c r="E572">
        <v>355.98</v>
      </c>
      <c r="F572">
        <v>58.92</v>
      </c>
      <c r="G572" t="s">
        <v>28</v>
      </c>
      <c r="H572" t="s">
        <v>96</v>
      </c>
      <c r="I572" t="s">
        <v>30</v>
      </c>
      <c r="J572" t="s">
        <v>111</v>
      </c>
      <c r="K572" t="s">
        <v>59</v>
      </c>
      <c r="L572" t="s">
        <v>696</v>
      </c>
      <c r="M572">
        <v>0.64</v>
      </c>
      <c r="N572" t="s">
        <v>34</v>
      </c>
      <c r="O572" t="s">
        <v>54</v>
      </c>
      <c r="P572" t="s">
        <v>105</v>
      </c>
      <c r="Q572" t="s">
        <v>1254</v>
      </c>
      <c r="R572">
        <v>60901</v>
      </c>
      <c r="S572" s="1">
        <v>42053</v>
      </c>
      <c r="T572" s="1">
        <v>42055</v>
      </c>
      <c r="U572">
        <v>1240.25</v>
      </c>
      <c r="V572">
        <v>8</v>
      </c>
      <c r="W572">
        <v>2814.57</v>
      </c>
      <c r="X572">
        <v>88319</v>
      </c>
      <c r="Y572">
        <f>Data[[#This Row],[Unit Price]]-Data[[#This Row],[Discount]]</f>
        <v>355.89000000000004</v>
      </c>
      <c r="Z572" t="str">
        <f>_xlfn.IFS(Data[[#This Row],[Region]]="Central","Chris",Data[[#This Row],[Region]]="East","Erin",Data[[#This Row],[Region]]="South","Sam",Data[[#This Row],[Region]]="West","William")</f>
        <v>Chris</v>
      </c>
    </row>
    <row r="573" spans="1:26" x14ac:dyDescent="0.3">
      <c r="A573">
        <v>993</v>
      </c>
      <c r="B573" t="s">
        <v>1255</v>
      </c>
      <c r="C573" t="s">
        <v>39</v>
      </c>
      <c r="D573">
        <v>0.05</v>
      </c>
      <c r="E573">
        <v>4.28</v>
      </c>
      <c r="F573">
        <v>5.17</v>
      </c>
      <c r="G573" t="s">
        <v>40</v>
      </c>
      <c r="H573" t="s">
        <v>29</v>
      </c>
      <c r="I573" t="s">
        <v>50</v>
      </c>
      <c r="J573" t="s">
        <v>90</v>
      </c>
      <c r="K573" t="s">
        <v>75</v>
      </c>
      <c r="L573" t="s">
        <v>1256</v>
      </c>
      <c r="M573">
        <v>0.4</v>
      </c>
      <c r="N573" t="s">
        <v>34</v>
      </c>
      <c r="O573" t="s">
        <v>61</v>
      </c>
      <c r="P573" t="s">
        <v>92</v>
      </c>
      <c r="Q573" t="s">
        <v>1257</v>
      </c>
      <c r="R573">
        <v>93030</v>
      </c>
      <c r="S573" s="1">
        <v>42054</v>
      </c>
      <c r="T573" s="1">
        <v>42054</v>
      </c>
      <c r="U573">
        <v>-104.57</v>
      </c>
      <c r="V573">
        <v>9</v>
      </c>
      <c r="W573">
        <v>38.58</v>
      </c>
      <c r="X573">
        <v>89432</v>
      </c>
      <c r="Y573">
        <f>Data[[#This Row],[Unit Price]]-Data[[#This Row],[Discount]]</f>
        <v>4.2300000000000004</v>
      </c>
      <c r="Z573" t="str">
        <f>_xlfn.IFS(Data[[#This Row],[Region]]="Central","Chris",Data[[#This Row],[Region]]="East","Erin",Data[[#This Row],[Region]]="South","Sam",Data[[#This Row],[Region]]="West","William")</f>
        <v>William</v>
      </c>
    </row>
    <row r="574" spans="1:26" x14ac:dyDescent="0.3">
      <c r="A574">
        <v>1303</v>
      </c>
      <c r="B574" t="s">
        <v>1258</v>
      </c>
      <c r="C574" t="s">
        <v>39</v>
      </c>
      <c r="D574">
        <v>0.03</v>
      </c>
      <c r="E574">
        <v>39.479999999999997</v>
      </c>
      <c r="F574">
        <v>1.99</v>
      </c>
      <c r="G574" t="s">
        <v>40</v>
      </c>
      <c r="H574" t="s">
        <v>41</v>
      </c>
      <c r="I574" t="s">
        <v>42</v>
      </c>
      <c r="J574" t="s">
        <v>43</v>
      </c>
      <c r="K574" t="s">
        <v>44</v>
      </c>
      <c r="L574" t="s">
        <v>1259</v>
      </c>
      <c r="M574">
        <v>0.54</v>
      </c>
      <c r="N574" t="s">
        <v>34</v>
      </c>
      <c r="O574" t="s">
        <v>61</v>
      </c>
      <c r="P574" t="s">
        <v>148</v>
      </c>
      <c r="Q574" t="s">
        <v>1260</v>
      </c>
      <c r="R574">
        <v>84074</v>
      </c>
      <c r="S574" s="1">
        <v>42054</v>
      </c>
      <c r="T574" s="1">
        <v>42056</v>
      </c>
      <c r="U574">
        <v>317.08949999999999</v>
      </c>
      <c r="V574">
        <v>12</v>
      </c>
      <c r="W574">
        <v>459.55</v>
      </c>
      <c r="X574">
        <v>87003</v>
      </c>
      <c r="Y574">
        <f>Data[[#This Row],[Unit Price]]-Data[[#This Row],[Discount]]</f>
        <v>39.449999999999996</v>
      </c>
      <c r="Z574" t="str">
        <f>_xlfn.IFS(Data[[#This Row],[Region]]="Central","Chris",Data[[#This Row],[Region]]="East","Erin",Data[[#This Row],[Region]]="South","Sam",Data[[#This Row],[Region]]="West","William")</f>
        <v>William</v>
      </c>
    </row>
    <row r="575" spans="1:26" x14ac:dyDescent="0.3">
      <c r="A575">
        <v>2828</v>
      </c>
      <c r="B575" t="s">
        <v>1261</v>
      </c>
      <c r="C575" t="s">
        <v>39</v>
      </c>
      <c r="D575">
        <v>0.05</v>
      </c>
      <c r="E575">
        <v>11.29</v>
      </c>
      <c r="F575">
        <v>5.03</v>
      </c>
      <c r="G575" t="s">
        <v>40</v>
      </c>
      <c r="H575" t="s">
        <v>96</v>
      </c>
      <c r="I575" t="s">
        <v>50</v>
      </c>
      <c r="J575" t="s">
        <v>80</v>
      </c>
      <c r="K575" t="s">
        <v>75</v>
      </c>
      <c r="L575" t="s">
        <v>1262</v>
      </c>
      <c r="M575">
        <v>0.59</v>
      </c>
      <c r="N575" t="s">
        <v>34</v>
      </c>
      <c r="O575" t="s">
        <v>61</v>
      </c>
      <c r="P575" t="s">
        <v>92</v>
      </c>
      <c r="Q575" t="s">
        <v>1263</v>
      </c>
      <c r="R575">
        <v>92243</v>
      </c>
      <c r="S575" s="1">
        <v>42054</v>
      </c>
      <c r="T575" s="1">
        <v>42056</v>
      </c>
      <c r="U575">
        <v>-35.26</v>
      </c>
      <c r="V575">
        <v>8</v>
      </c>
      <c r="W575">
        <v>90.46</v>
      </c>
      <c r="X575">
        <v>87720</v>
      </c>
      <c r="Y575">
        <f>Data[[#This Row],[Unit Price]]-Data[[#This Row],[Discount]]</f>
        <v>11.239999999999998</v>
      </c>
      <c r="Z575" t="str">
        <f>_xlfn.IFS(Data[[#This Row],[Region]]="Central","Chris",Data[[#This Row],[Region]]="East","Erin",Data[[#This Row],[Region]]="South","Sam",Data[[#This Row],[Region]]="West","William")</f>
        <v>William</v>
      </c>
    </row>
    <row r="576" spans="1:26" x14ac:dyDescent="0.3">
      <c r="A576">
        <v>1303</v>
      </c>
      <c r="B576" t="s">
        <v>1258</v>
      </c>
      <c r="C576" t="s">
        <v>49</v>
      </c>
      <c r="D576">
        <v>0.01</v>
      </c>
      <c r="E576">
        <v>65.989999999999995</v>
      </c>
      <c r="F576">
        <v>5.31</v>
      </c>
      <c r="G576" t="s">
        <v>40</v>
      </c>
      <c r="H576" t="s">
        <v>41</v>
      </c>
      <c r="I576" t="s">
        <v>42</v>
      </c>
      <c r="J576" t="s">
        <v>137</v>
      </c>
      <c r="K576" t="s">
        <v>75</v>
      </c>
      <c r="L576" t="s">
        <v>1264</v>
      </c>
      <c r="M576">
        <v>0.56999999999999995</v>
      </c>
      <c r="N576" t="s">
        <v>34</v>
      </c>
      <c r="O576" t="s">
        <v>61</v>
      </c>
      <c r="P576" t="s">
        <v>148</v>
      </c>
      <c r="Q576" t="s">
        <v>1260</v>
      </c>
      <c r="R576">
        <v>84074</v>
      </c>
      <c r="S576" s="1">
        <v>42054</v>
      </c>
      <c r="T576" s="1">
        <v>42061</v>
      </c>
      <c r="U576">
        <v>250.36272</v>
      </c>
      <c r="V576">
        <v>9</v>
      </c>
      <c r="W576">
        <v>536.9</v>
      </c>
      <c r="X576">
        <v>87005</v>
      </c>
      <c r="Y576">
        <f>Data[[#This Row],[Unit Price]]-Data[[#This Row],[Discount]]</f>
        <v>65.97999999999999</v>
      </c>
      <c r="Z576" t="str">
        <f>_xlfn.IFS(Data[[#This Row],[Region]]="Central","Chris",Data[[#This Row],[Region]]="East","Erin",Data[[#This Row],[Region]]="South","Sam",Data[[#This Row],[Region]]="West","William")</f>
        <v>William</v>
      </c>
    </row>
    <row r="577" spans="1:26" x14ac:dyDescent="0.3">
      <c r="A577">
        <v>2287</v>
      </c>
      <c r="B577" t="s">
        <v>1265</v>
      </c>
      <c r="C577" t="s">
        <v>49</v>
      </c>
      <c r="D577">
        <v>0.1</v>
      </c>
      <c r="E577">
        <v>54.1</v>
      </c>
      <c r="F577">
        <v>19.989999999999998</v>
      </c>
      <c r="G577" t="s">
        <v>40</v>
      </c>
      <c r="H577" t="s">
        <v>96</v>
      </c>
      <c r="I577" t="s">
        <v>50</v>
      </c>
      <c r="J577" t="s">
        <v>80</v>
      </c>
      <c r="K577" t="s">
        <v>75</v>
      </c>
      <c r="L577" t="s">
        <v>1266</v>
      </c>
      <c r="M577">
        <v>0.59</v>
      </c>
      <c r="N577" t="s">
        <v>34</v>
      </c>
      <c r="O577" t="s">
        <v>35</v>
      </c>
      <c r="P577" t="s">
        <v>273</v>
      </c>
      <c r="Q577" t="s">
        <v>1267</v>
      </c>
      <c r="R577">
        <v>29483</v>
      </c>
      <c r="S577" s="1">
        <v>42054</v>
      </c>
      <c r="T577" s="1">
        <v>42059</v>
      </c>
      <c r="U577">
        <v>34.067999999999998</v>
      </c>
      <c r="V577">
        <v>9</v>
      </c>
      <c r="W577">
        <v>469.59</v>
      </c>
      <c r="X577">
        <v>90147</v>
      </c>
      <c r="Y577">
        <f>Data[[#This Row],[Unit Price]]-Data[[#This Row],[Discount]]</f>
        <v>54</v>
      </c>
      <c r="Z577" t="str">
        <f>_xlfn.IFS(Data[[#This Row],[Region]]="Central","Chris",Data[[#This Row],[Region]]="East","Erin",Data[[#This Row],[Region]]="South","Sam",Data[[#This Row],[Region]]="West","William")</f>
        <v>Sam</v>
      </c>
    </row>
    <row r="578" spans="1:26" x14ac:dyDescent="0.3">
      <c r="A578">
        <v>1827</v>
      </c>
      <c r="B578" t="s">
        <v>1268</v>
      </c>
      <c r="C578" t="s">
        <v>72</v>
      </c>
      <c r="D578">
        <v>0</v>
      </c>
      <c r="E578">
        <v>5.98</v>
      </c>
      <c r="F578">
        <v>0.96</v>
      </c>
      <c r="G578" t="s">
        <v>40</v>
      </c>
      <c r="H578" t="s">
        <v>96</v>
      </c>
      <c r="I578" t="s">
        <v>50</v>
      </c>
      <c r="J578" t="s">
        <v>51</v>
      </c>
      <c r="K578" t="s">
        <v>52</v>
      </c>
      <c r="L578" t="s">
        <v>1269</v>
      </c>
      <c r="M578">
        <v>0.6</v>
      </c>
      <c r="N578" t="s">
        <v>34</v>
      </c>
      <c r="O578" t="s">
        <v>54</v>
      </c>
      <c r="P578" t="s">
        <v>215</v>
      </c>
      <c r="Q578" t="s">
        <v>930</v>
      </c>
      <c r="R578">
        <v>52601</v>
      </c>
      <c r="S578" s="1">
        <v>42054</v>
      </c>
      <c r="T578" s="1">
        <v>42055</v>
      </c>
      <c r="U578">
        <v>38.039700000000003</v>
      </c>
      <c r="V578">
        <v>9</v>
      </c>
      <c r="W578">
        <v>55.13</v>
      </c>
      <c r="X578">
        <v>86956</v>
      </c>
      <c r="Y578">
        <f>Data[[#This Row],[Unit Price]]-Data[[#This Row],[Discount]]</f>
        <v>5.98</v>
      </c>
      <c r="Z578" t="str">
        <f>_xlfn.IFS(Data[[#This Row],[Region]]="Central","Chris",Data[[#This Row],[Region]]="East","Erin",Data[[#This Row],[Region]]="South","Sam",Data[[#This Row],[Region]]="West","William")</f>
        <v>Chris</v>
      </c>
    </row>
    <row r="579" spans="1:26" x14ac:dyDescent="0.3">
      <c r="A579">
        <v>1828</v>
      </c>
      <c r="B579" t="s">
        <v>252</v>
      </c>
      <c r="C579" t="s">
        <v>72</v>
      </c>
      <c r="D579">
        <v>0.02</v>
      </c>
      <c r="E579">
        <v>5.98</v>
      </c>
      <c r="F579">
        <v>5.46</v>
      </c>
      <c r="G579" t="s">
        <v>40</v>
      </c>
      <c r="H579" t="s">
        <v>96</v>
      </c>
      <c r="I579" t="s">
        <v>50</v>
      </c>
      <c r="J579" t="s">
        <v>90</v>
      </c>
      <c r="K579" t="s">
        <v>75</v>
      </c>
      <c r="L579" t="s">
        <v>1158</v>
      </c>
      <c r="M579">
        <v>0.36</v>
      </c>
      <c r="N579" t="s">
        <v>34</v>
      </c>
      <c r="O579" t="s">
        <v>54</v>
      </c>
      <c r="P579" t="s">
        <v>215</v>
      </c>
      <c r="Q579" t="s">
        <v>254</v>
      </c>
      <c r="R579">
        <v>50613</v>
      </c>
      <c r="S579" s="1">
        <v>42054</v>
      </c>
      <c r="T579" s="1">
        <v>42055</v>
      </c>
      <c r="U579">
        <v>-47.12</v>
      </c>
      <c r="V579">
        <v>7</v>
      </c>
      <c r="W579">
        <v>44.8</v>
      </c>
      <c r="X579">
        <v>86956</v>
      </c>
      <c r="Y579">
        <f>Data[[#This Row],[Unit Price]]-Data[[#This Row],[Discount]]</f>
        <v>5.9600000000000009</v>
      </c>
      <c r="Z579" t="str">
        <f>_xlfn.IFS(Data[[#This Row],[Region]]="Central","Chris",Data[[#This Row],[Region]]="East","Erin",Data[[#This Row],[Region]]="South","Sam",Data[[#This Row],[Region]]="West","William")</f>
        <v>Chris</v>
      </c>
    </row>
    <row r="580" spans="1:26" x14ac:dyDescent="0.3">
      <c r="A580">
        <v>2052</v>
      </c>
      <c r="B580" t="s">
        <v>1270</v>
      </c>
      <c r="C580" t="s">
        <v>72</v>
      </c>
      <c r="D580">
        <v>7.0000000000000007E-2</v>
      </c>
      <c r="E580">
        <v>31.78</v>
      </c>
      <c r="F580">
        <v>1.99</v>
      </c>
      <c r="G580" t="s">
        <v>40</v>
      </c>
      <c r="H580" t="s">
        <v>73</v>
      </c>
      <c r="I580" t="s">
        <v>42</v>
      </c>
      <c r="J580" t="s">
        <v>43</v>
      </c>
      <c r="K580" t="s">
        <v>44</v>
      </c>
      <c r="L580" t="s">
        <v>872</v>
      </c>
      <c r="M580">
        <v>0.42</v>
      </c>
      <c r="N580" t="s">
        <v>34</v>
      </c>
      <c r="O580" t="s">
        <v>61</v>
      </c>
      <c r="P580" t="s">
        <v>642</v>
      </c>
      <c r="Q580" t="s">
        <v>1271</v>
      </c>
      <c r="R580">
        <v>87105</v>
      </c>
      <c r="S580" s="1">
        <v>42054</v>
      </c>
      <c r="T580" s="1">
        <v>42056</v>
      </c>
      <c r="U580">
        <v>265.11180000000002</v>
      </c>
      <c r="V580">
        <v>13</v>
      </c>
      <c r="W580">
        <v>384.22</v>
      </c>
      <c r="X580">
        <v>87234</v>
      </c>
      <c r="Y580">
        <f>Data[[#This Row],[Unit Price]]-Data[[#This Row],[Discount]]</f>
        <v>31.71</v>
      </c>
      <c r="Z580" t="str">
        <f>_xlfn.IFS(Data[[#This Row],[Region]]="Central","Chris",Data[[#This Row],[Region]]="East","Erin",Data[[#This Row],[Region]]="South","Sam",Data[[#This Row],[Region]]="West","William")</f>
        <v>William</v>
      </c>
    </row>
    <row r="581" spans="1:26" x14ac:dyDescent="0.3">
      <c r="A581">
        <v>2052</v>
      </c>
      <c r="B581" t="s">
        <v>1270</v>
      </c>
      <c r="C581" t="s">
        <v>72</v>
      </c>
      <c r="D581">
        <v>0</v>
      </c>
      <c r="E581">
        <v>5.98</v>
      </c>
      <c r="F581">
        <v>2.5</v>
      </c>
      <c r="G581" t="s">
        <v>40</v>
      </c>
      <c r="H581" t="s">
        <v>73</v>
      </c>
      <c r="I581" t="s">
        <v>50</v>
      </c>
      <c r="J581" t="s">
        <v>347</v>
      </c>
      <c r="K581" t="s">
        <v>75</v>
      </c>
      <c r="L581" t="s">
        <v>1272</v>
      </c>
      <c r="M581">
        <v>0.36</v>
      </c>
      <c r="N581" t="s">
        <v>34</v>
      </c>
      <c r="O581" t="s">
        <v>61</v>
      </c>
      <c r="P581" t="s">
        <v>642</v>
      </c>
      <c r="Q581" t="s">
        <v>1271</v>
      </c>
      <c r="R581">
        <v>87105</v>
      </c>
      <c r="S581" s="1">
        <v>42054</v>
      </c>
      <c r="T581" s="1">
        <v>42055</v>
      </c>
      <c r="U581">
        <v>9.5608000000000004</v>
      </c>
      <c r="V581">
        <v>5</v>
      </c>
      <c r="W581">
        <v>31.64</v>
      </c>
      <c r="X581">
        <v>87234</v>
      </c>
      <c r="Y581">
        <f>Data[[#This Row],[Unit Price]]-Data[[#This Row],[Discount]]</f>
        <v>5.98</v>
      </c>
      <c r="Z581" t="str">
        <f>_xlfn.IFS(Data[[#This Row],[Region]]="Central","Chris",Data[[#This Row],[Region]]="East","Erin",Data[[#This Row],[Region]]="South","Sam",Data[[#This Row],[Region]]="West","William")</f>
        <v>William</v>
      </c>
    </row>
    <row r="582" spans="1:26" x14ac:dyDescent="0.3">
      <c r="A582">
        <v>2052</v>
      </c>
      <c r="B582" t="s">
        <v>1270</v>
      </c>
      <c r="C582" t="s">
        <v>72</v>
      </c>
      <c r="D582">
        <v>0.1</v>
      </c>
      <c r="E582">
        <v>35.99</v>
      </c>
      <c r="F582">
        <v>1.1000000000000001</v>
      </c>
      <c r="G582" t="s">
        <v>89</v>
      </c>
      <c r="H582" t="s">
        <v>73</v>
      </c>
      <c r="I582" t="s">
        <v>42</v>
      </c>
      <c r="J582" t="s">
        <v>137</v>
      </c>
      <c r="K582" t="s">
        <v>75</v>
      </c>
      <c r="L582" t="s">
        <v>276</v>
      </c>
      <c r="M582">
        <v>0.55000000000000004</v>
      </c>
      <c r="N582" t="s">
        <v>34</v>
      </c>
      <c r="O582" t="s">
        <v>61</v>
      </c>
      <c r="P582" t="s">
        <v>642</v>
      </c>
      <c r="Q582" t="s">
        <v>1271</v>
      </c>
      <c r="R582">
        <v>87105</v>
      </c>
      <c r="S582" s="1">
        <v>42054</v>
      </c>
      <c r="T582" s="1">
        <v>42055</v>
      </c>
      <c r="U582">
        <v>390.09840000000003</v>
      </c>
      <c r="V582">
        <v>19</v>
      </c>
      <c r="W582">
        <v>565.36</v>
      </c>
      <c r="X582">
        <v>87234</v>
      </c>
      <c r="Y582">
        <f>Data[[#This Row],[Unit Price]]-Data[[#This Row],[Discount]]</f>
        <v>35.89</v>
      </c>
      <c r="Z582" t="str">
        <f>_xlfn.IFS(Data[[#This Row],[Region]]="Central","Chris",Data[[#This Row],[Region]]="East","Erin",Data[[#This Row],[Region]]="South","Sam",Data[[#This Row],[Region]]="West","William")</f>
        <v>William</v>
      </c>
    </row>
    <row r="583" spans="1:26" x14ac:dyDescent="0.3">
      <c r="A583">
        <v>2882</v>
      </c>
      <c r="B583" t="s">
        <v>673</v>
      </c>
      <c r="C583" t="s">
        <v>39</v>
      </c>
      <c r="D583">
        <v>0.03</v>
      </c>
      <c r="E583">
        <v>4.0599999999999996</v>
      </c>
      <c r="F583">
        <v>6.89</v>
      </c>
      <c r="G583" t="s">
        <v>40</v>
      </c>
      <c r="H583" t="s">
        <v>41</v>
      </c>
      <c r="I583" t="s">
        <v>50</v>
      </c>
      <c r="J583" t="s">
        <v>97</v>
      </c>
      <c r="K583" t="s">
        <v>75</v>
      </c>
      <c r="L583" t="s">
        <v>1273</v>
      </c>
      <c r="M583">
        <v>0.6</v>
      </c>
      <c r="N583" t="s">
        <v>34</v>
      </c>
      <c r="O583" t="s">
        <v>35</v>
      </c>
      <c r="P583" t="s">
        <v>99</v>
      </c>
      <c r="Q583" t="s">
        <v>675</v>
      </c>
      <c r="R583">
        <v>28206</v>
      </c>
      <c r="S583" s="1">
        <v>42055</v>
      </c>
      <c r="T583" s="1">
        <v>42057</v>
      </c>
      <c r="U583">
        <v>-246.27610000000001</v>
      </c>
      <c r="V583">
        <v>37</v>
      </c>
      <c r="W583">
        <v>159.88999999999999</v>
      </c>
      <c r="X583">
        <v>55300</v>
      </c>
      <c r="Y583">
        <f>Data[[#This Row],[Unit Price]]-Data[[#This Row],[Discount]]</f>
        <v>4.0299999999999994</v>
      </c>
      <c r="Z583" t="str">
        <f>_xlfn.IFS(Data[[#This Row],[Region]]="Central","Chris",Data[[#This Row],[Region]]="East","Erin",Data[[#This Row],[Region]]="South","Sam",Data[[#This Row],[Region]]="West","William")</f>
        <v>Sam</v>
      </c>
    </row>
    <row r="584" spans="1:26" x14ac:dyDescent="0.3">
      <c r="A584">
        <v>2882</v>
      </c>
      <c r="B584" t="s">
        <v>673</v>
      </c>
      <c r="C584" t="s">
        <v>39</v>
      </c>
      <c r="D584">
        <v>0.01</v>
      </c>
      <c r="E584">
        <v>3.75</v>
      </c>
      <c r="F584">
        <v>0.5</v>
      </c>
      <c r="G584" t="s">
        <v>40</v>
      </c>
      <c r="H584" t="s">
        <v>41</v>
      </c>
      <c r="I584" t="s">
        <v>50</v>
      </c>
      <c r="J584" t="s">
        <v>154</v>
      </c>
      <c r="K584" t="s">
        <v>75</v>
      </c>
      <c r="L584" t="s">
        <v>1274</v>
      </c>
      <c r="M584">
        <v>0.37</v>
      </c>
      <c r="N584" t="s">
        <v>34</v>
      </c>
      <c r="O584" t="s">
        <v>35</v>
      </c>
      <c r="P584" t="s">
        <v>99</v>
      </c>
      <c r="Q584" t="s">
        <v>675</v>
      </c>
      <c r="R584">
        <v>28206</v>
      </c>
      <c r="S584" s="1">
        <v>42055</v>
      </c>
      <c r="T584" s="1">
        <v>42056</v>
      </c>
      <c r="U584">
        <v>55.194600000000001</v>
      </c>
      <c r="V584">
        <v>48</v>
      </c>
      <c r="W584">
        <v>180.48</v>
      </c>
      <c r="X584">
        <v>55300</v>
      </c>
      <c r="Y584">
        <f>Data[[#This Row],[Unit Price]]-Data[[#This Row],[Discount]]</f>
        <v>3.74</v>
      </c>
      <c r="Z584" t="str">
        <f>_xlfn.IFS(Data[[#This Row],[Region]]="Central","Chris",Data[[#This Row],[Region]]="East","Erin",Data[[#This Row],[Region]]="South","Sam",Data[[#This Row],[Region]]="West","William")</f>
        <v>Sam</v>
      </c>
    </row>
    <row r="585" spans="1:26" x14ac:dyDescent="0.3">
      <c r="A585">
        <v>2882</v>
      </c>
      <c r="B585" t="s">
        <v>673</v>
      </c>
      <c r="C585" t="s">
        <v>39</v>
      </c>
      <c r="D585">
        <v>0.02</v>
      </c>
      <c r="E585">
        <v>10.68</v>
      </c>
      <c r="F585">
        <v>13.04</v>
      </c>
      <c r="G585" t="s">
        <v>40</v>
      </c>
      <c r="H585" t="s">
        <v>41</v>
      </c>
      <c r="I585" t="s">
        <v>30</v>
      </c>
      <c r="J585" t="s">
        <v>128</v>
      </c>
      <c r="K585" t="s">
        <v>66</v>
      </c>
      <c r="L585" t="s">
        <v>1275</v>
      </c>
      <c r="M585">
        <v>0.6</v>
      </c>
      <c r="N585" t="s">
        <v>34</v>
      </c>
      <c r="O585" t="s">
        <v>35</v>
      </c>
      <c r="P585" t="s">
        <v>99</v>
      </c>
      <c r="Q585" t="s">
        <v>675</v>
      </c>
      <c r="R585">
        <v>28206</v>
      </c>
      <c r="S585" s="1">
        <v>42055</v>
      </c>
      <c r="T585" s="1">
        <v>42057</v>
      </c>
      <c r="U585">
        <v>-307.29649999999998</v>
      </c>
      <c r="V585">
        <v>31</v>
      </c>
      <c r="W585">
        <v>350.48</v>
      </c>
      <c r="X585">
        <v>55300</v>
      </c>
      <c r="Y585">
        <f>Data[[#This Row],[Unit Price]]-Data[[#This Row],[Discount]]</f>
        <v>10.66</v>
      </c>
      <c r="Z585" t="str">
        <f>_xlfn.IFS(Data[[#This Row],[Region]]="Central","Chris",Data[[#This Row],[Region]]="East","Erin",Data[[#This Row],[Region]]="South","Sam",Data[[#This Row],[Region]]="West","William")</f>
        <v>Sam</v>
      </c>
    </row>
    <row r="586" spans="1:26" x14ac:dyDescent="0.3">
      <c r="A586">
        <v>2886</v>
      </c>
      <c r="B586" t="s">
        <v>1276</v>
      </c>
      <c r="C586" t="s">
        <v>39</v>
      </c>
      <c r="D586">
        <v>0.03</v>
      </c>
      <c r="E586">
        <v>4.0599999999999996</v>
      </c>
      <c r="F586">
        <v>6.89</v>
      </c>
      <c r="G586" t="s">
        <v>40</v>
      </c>
      <c r="H586" t="s">
        <v>41</v>
      </c>
      <c r="I586" t="s">
        <v>50</v>
      </c>
      <c r="J586" t="s">
        <v>97</v>
      </c>
      <c r="K586" t="s">
        <v>75</v>
      </c>
      <c r="L586" t="s">
        <v>1273</v>
      </c>
      <c r="M586">
        <v>0.6</v>
      </c>
      <c r="N586" t="s">
        <v>34</v>
      </c>
      <c r="O586" t="s">
        <v>113</v>
      </c>
      <c r="P586" t="s">
        <v>319</v>
      </c>
      <c r="Q586" t="s">
        <v>1277</v>
      </c>
      <c r="R586">
        <v>44134</v>
      </c>
      <c r="S586" s="1">
        <v>42055</v>
      </c>
      <c r="T586" s="1">
        <v>42057</v>
      </c>
      <c r="U586">
        <v>-185.17</v>
      </c>
      <c r="V586">
        <v>9</v>
      </c>
      <c r="W586">
        <v>38.89</v>
      </c>
      <c r="X586">
        <v>87630</v>
      </c>
      <c r="Y586">
        <f>Data[[#This Row],[Unit Price]]-Data[[#This Row],[Discount]]</f>
        <v>4.0299999999999994</v>
      </c>
      <c r="Z586" t="str">
        <f>_xlfn.IFS(Data[[#This Row],[Region]]="Central","Chris",Data[[#This Row],[Region]]="East","Erin",Data[[#This Row],[Region]]="South","Sam",Data[[#This Row],[Region]]="West","William")</f>
        <v>Erin</v>
      </c>
    </row>
    <row r="587" spans="1:26" x14ac:dyDescent="0.3">
      <c r="A587">
        <v>2886</v>
      </c>
      <c r="B587" t="s">
        <v>1276</v>
      </c>
      <c r="C587" t="s">
        <v>39</v>
      </c>
      <c r="D587">
        <v>0.01</v>
      </c>
      <c r="E587">
        <v>3.75</v>
      </c>
      <c r="F587">
        <v>0.5</v>
      </c>
      <c r="G587" t="s">
        <v>40</v>
      </c>
      <c r="H587" t="s">
        <v>41</v>
      </c>
      <c r="I587" t="s">
        <v>50</v>
      </c>
      <c r="J587" t="s">
        <v>154</v>
      </c>
      <c r="K587" t="s">
        <v>75</v>
      </c>
      <c r="L587" t="s">
        <v>1274</v>
      </c>
      <c r="M587">
        <v>0.37</v>
      </c>
      <c r="N587" t="s">
        <v>34</v>
      </c>
      <c r="O587" t="s">
        <v>113</v>
      </c>
      <c r="P587" t="s">
        <v>319</v>
      </c>
      <c r="Q587" t="s">
        <v>1277</v>
      </c>
      <c r="R587">
        <v>44134</v>
      </c>
      <c r="S587" s="1">
        <v>42055</v>
      </c>
      <c r="T587" s="1">
        <v>42056</v>
      </c>
      <c r="U587">
        <v>31.1328</v>
      </c>
      <c r="V587">
        <v>12</v>
      </c>
      <c r="W587">
        <v>45.12</v>
      </c>
      <c r="X587">
        <v>87630</v>
      </c>
      <c r="Y587">
        <f>Data[[#This Row],[Unit Price]]-Data[[#This Row],[Discount]]</f>
        <v>3.74</v>
      </c>
      <c r="Z587" t="str">
        <f>_xlfn.IFS(Data[[#This Row],[Region]]="Central","Chris",Data[[#This Row],[Region]]="East","Erin",Data[[#This Row],[Region]]="South","Sam",Data[[#This Row],[Region]]="West","William")</f>
        <v>Erin</v>
      </c>
    </row>
    <row r="588" spans="1:26" x14ac:dyDescent="0.3">
      <c r="A588">
        <v>2886</v>
      </c>
      <c r="B588" t="s">
        <v>1276</v>
      </c>
      <c r="C588" t="s">
        <v>39</v>
      </c>
      <c r="D588">
        <v>0.02</v>
      </c>
      <c r="E588">
        <v>10.68</v>
      </c>
      <c r="F588">
        <v>13.04</v>
      </c>
      <c r="G588" t="s">
        <v>40</v>
      </c>
      <c r="H588" t="s">
        <v>41</v>
      </c>
      <c r="I588" t="s">
        <v>30</v>
      </c>
      <c r="J588" t="s">
        <v>128</v>
      </c>
      <c r="K588" t="s">
        <v>66</v>
      </c>
      <c r="L588" t="s">
        <v>1275</v>
      </c>
      <c r="M588">
        <v>0.6</v>
      </c>
      <c r="N588" t="s">
        <v>34</v>
      </c>
      <c r="O588" t="s">
        <v>113</v>
      </c>
      <c r="P588" t="s">
        <v>319</v>
      </c>
      <c r="Q588" t="s">
        <v>1277</v>
      </c>
      <c r="R588">
        <v>44134</v>
      </c>
      <c r="S588" s="1">
        <v>42055</v>
      </c>
      <c r="T588" s="1">
        <v>42057</v>
      </c>
      <c r="U588">
        <v>-231.05</v>
      </c>
      <c r="V588">
        <v>8</v>
      </c>
      <c r="W588">
        <v>90.45</v>
      </c>
      <c r="X588">
        <v>87630</v>
      </c>
      <c r="Y588">
        <f>Data[[#This Row],[Unit Price]]-Data[[#This Row],[Discount]]</f>
        <v>10.66</v>
      </c>
      <c r="Z588" t="str">
        <f>_xlfn.IFS(Data[[#This Row],[Region]]="Central","Chris",Data[[#This Row],[Region]]="East","Erin",Data[[#This Row],[Region]]="South","Sam",Data[[#This Row],[Region]]="West","William")</f>
        <v>Erin</v>
      </c>
    </row>
    <row r="589" spans="1:26" x14ac:dyDescent="0.3">
      <c r="A589">
        <v>3284</v>
      </c>
      <c r="B589" t="s">
        <v>1278</v>
      </c>
      <c r="C589" t="s">
        <v>39</v>
      </c>
      <c r="D589">
        <v>0.05</v>
      </c>
      <c r="E589">
        <v>19.23</v>
      </c>
      <c r="F589">
        <v>6.15</v>
      </c>
      <c r="G589" t="s">
        <v>89</v>
      </c>
      <c r="H589" t="s">
        <v>96</v>
      </c>
      <c r="I589" t="s">
        <v>30</v>
      </c>
      <c r="J589" t="s">
        <v>128</v>
      </c>
      <c r="K589" t="s">
        <v>44</v>
      </c>
      <c r="L589" t="s">
        <v>1279</v>
      </c>
      <c r="M589">
        <v>0.44</v>
      </c>
      <c r="N589" t="s">
        <v>34</v>
      </c>
      <c r="O589" t="s">
        <v>35</v>
      </c>
      <c r="P589" t="s">
        <v>125</v>
      </c>
      <c r="Q589" t="s">
        <v>1280</v>
      </c>
      <c r="R589">
        <v>34741</v>
      </c>
      <c r="S589" s="1">
        <v>42055</v>
      </c>
      <c r="T589" s="1">
        <v>42057</v>
      </c>
      <c r="U589">
        <v>-2133.2779999999998</v>
      </c>
      <c r="V589">
        <v>6</v>
      </c>
      <c r="W589">
        <v>119.78</v>
      </c>
      <c r="X589">
        <v>90751</v>
      </c>
      <c r="Y589">
        <f>Data[[#This Row],[Unit Price]]-Data[[#This Row],[Discount]]</f>
        <v>19.18</v>
      </c>
      <c r="Z589" t="str">
        <f>_xlfn.IFS(Data[[#This Row],[Region]]="Central","Chris",Data[[#This Row],[Region]]="East","Erin",Data[[#This Row],[Region]]="South","Sam",Data[[#This Row],[Region]]="West","William")</f>
        <v>Sam</v>
      </c>
    </row>
    <row r="590" spans="1:26" x14ac:dyDescent="0.3">
      <c r="A590">
        <v>233</v>
      </c>
      <c r="B590" t="s">
        <v>1281</v>
      </c>
      <c r="C590" t="s">
        <v>118</v>
      </c>
      <c r="D590">
        <v>7.0000000000000007E-2</v>
      </c>
      <c r="E590">
        <v>5.81</v>
      </c>
      <c r="F590">
        <v>8.49</v>
      </c>
      <c r="G590" t="s">
        <v>40</v>
      </c>
      <c r="H590" t="s">
        <v>29</v>
      </c>
      <c r="I590" t="s">
        <v>50</v>
      </c>
      <c r="J590" t="s">
        <v>74</v>
      </c>
      <c r="K590" t="s">
        <v>75</v>
      </c>
      <c r="L590" t="s">
        <v>332</v>
      </c>
      <c r="M590">
        <v>0.39</v>
      </c>
      <c r="N590" t="s">
        <v>34</v>
      </c>
      <c r="O590" t="s">
        <v>54</v>
      </c>
      <c r="P590" t="s">
        <v>105</v>
      </c>
      <c r="Q590" t="s">
        <v>1282</v>
      </c>
      <c r="R590">
        <v>60462</v>
      </c>
      <c r="S590" s="1">
        <v>42055</v>
      </c>
      <c r="T590" s="1">
        <v>42057</v>
      </c>
      <c r="U590">
        <v>-243.23650000000001</v>
      </c>
      <c r="V590">
        <v>10</v>
      </c>
      <c r="W590">
        <v>58.8</v>
      </c>
      <c r="X590">
        <v>90237</v>
      </c>
      <c r="Y590">
        <f>Data[[#This Row],[Unit Price]]-Data[[#This Row],[Discount]]</f>
        <v>5.7399999999999993</v>
      </c>
      <c r="Z590" t="str">
        <f>_xlfn.IFS(Data[[#This Row],[Region]]="Central","Chris",Data[[#This Row],[Region]]="East","Erin",Data[[#This Row],[Region]]="South","Sam",Data[[#This Row],[Region]]="West","William")</f>
        <v>Chris</v>
      </c>
    </row>
    <row r="591" spans="1:26" x14ac:dyDescent="0.3">
      <c r="A591">
        <v>233</v>
      </c>
      <c r="B591" t="s">
        <v>1281</v>
      </c>
      <c r="C591" t="s">
        <v>118</v>
      </c>
      <c r="D591">
        <v>0.04</v>
      </c>
      <c r="E591">
        <v>9.65</v>
      </c>
      <c r="F591">
        <v>6.22</v>
      </c>
      <c r="G591" t="s">
        <v>40</v>
      </c>
      <c r="H591" t="s">
        <v>29</v>
      </c>
      <c r="I591" t="s">
        <v>30</v>
      </c>
      <c r="J591" t="s">
        <v>128</v>
      </c>
      <c r="K591" t="s">
        <v>75</v>
      </c>
      <c r="L591" t="s">
        <v>1283</v>
      </c>
      <c r="M591">
        <v>0.55000000000000004</v>
      </c>
      <c r="N591" t="s">
        <v>34</v>
      </c>
      <c r="O591" t="s">
        <v>54</v>
      </c>
      <c r="P591" t="s">
        <v>105</v>
      </c>
      <c r="Q591" t="s">
        <v>1282</v>
      </c>
      <c r="R591">
        <v>60462</v>
      </c>
      <c r="S591" s="1">
        <v>42055</v>
      </c>
      <c r="T591" s="1">
        <v>42056</v>
      </c>
      <c r="U591">
        <v>-53.62</v>
      </c>
      <c r="V591">
        <v>12</v>
      </c>
      <c r="W591">
        <v>120.47</v>
      </c>
      <c r="X591">
        <v>90237</v>
      </c>
      <c r="Y591">
        <f>Data[[#This Row],[Unit Price]]-Data[[#This Row],[Discount]]</f>
        <v>9.6100000000000012</v>
      </c>
      <c r="Z591" t="str">
        <f>_xlfn.IFS(Data[[#This Row],[Region]]="Central","Chris",Data[[#This Row],[Region]]="East","Erin",Data[[#This Row],[Region]]="South","Sam",Data[[#This Row],[Region]]="West","William")</f>
        <v>Chris</v>
      </c>
    </row>
    <row r="592" spans="1:26" x14ac:dyDescent="0.3">
      <c r="A592">
        <v>1485</v>
      </c>
      <c r="B592" t="s">
        <v>1284</v>
      </c>
      <c r="C592" t="s">
        <v>72</v>
      </c>
      <c r="D592">
        <v>0.04</v>
      </c>
      <c r="E592">
        <v>11.5</v>
      </c>
      <c r="F592">
        <v>7.19</v>
      </c>
      <c r="G592" t="s">
        <v>40</v>
      </c>
      <c r="H592" t="s">
        <v>73</v>
      </c>
      <c r="I592" t="s">
        <v>50</v>
      </c>
      <c r="J592" t="s">
        <v>74</v>
      </c>
      <c r="K592" t="s">
        <v>75</v>
      </c>
      <c r="L592" t="s">
        <v>1285</v>
      </c>
      <c r="M592">
        <v>0.4</v>
      </c>
      <c r="N592" t="s">
        <v>34</v>
      </c>
      <c r="O592" t="s">
        <v>54</v>
      </c>
      <c r="P592" t="s">
        <v>105</v>
      </c>
      <c r="Q592" t="s">
        <v>1286</v>
      </c>
      <c r="R592">
        <v>60516</v>
      </c>
      <c r="S592" s="1">
        <v>42055</v>
      </c>
      <c r="T592" s="1">
        <v>42058</v>
      </c>
      <c r="U592">
        <v>-23.357880000000002</v>
      </c>
      <c r="V592">
        <v>14</v>
      </c>
      <c r="W592">
        <v>157.81</v>
      </c>
      <c r="X592">
        <v>91236</v>
      </c>
      <c r="Y592">
        <f>Data[[#This Row],[Unit Price]]-Data[[#This Row],[Discount]]</f>
        <v>11.46</v>
      </c>
      <c r="Z592" t="str">
        <f>_xlfn.IFS(Data[[#This Row],[Region]]="Central","Chris",Data[[#This Row],[Region]]="East","Erin",Data[[#This Row],[Region]]="South","Sam",Data[[#This Row],[Region]]="West","William")</f>
        <v>Chris</v>
      </c>
    </row>
    <row r="593" spans="1:26" x14ac:dyDescent="0.3">
      <c r="A593">
        <v>1485</v>
      </c>
      <c r="B593" t="s">
        <v>1284</v>
      </c>
      <c r="C593" t="s">
        <v>72</v>
      </c>
      <c r="D593">
        <v>0.02</v>
      </c>
      <c r="E593">
        <v>15.7</v>
      </c>
      <c r="F593">
        <v>11.25</v>
      </c>
      <c r="G593" t="s">
        <v>40</v>
      </c>
      <c r="H593" t="s">
        <v>73</v>
      </c>
      <c r="I593" t="s">
        <v>50</v>
      </c>
      <c r="J593" t="s">
        <v>80</v>
      </c>
      <c r="K593" t="s">
        <v>75</v>
      </c>
      <c r="L593" t="s">
        <v>1287</v>
      </c>
      <c r="M593">
        <v>0.6</v>
      </c>
      <c r="N593" t="s">
        <v>34</v>
      </c>
      <c r="O593" t="s">
        <v>54</v>
      </c>
      <c r="P593" t="s">
        <v>105</v>
      </c>
      <c r="Q593" t="s">
        <v>1286</v>
      </c>
      <c r="R593">
        <v>60516</v>
      </c>
      <c r="S593" s="1">
        <v>42055</v>
      </c>
      <c r="T593" s="1">
        <v>42056</v>
      </c>
      <c r="U593">
        <v>-18.241599999999998</v>
      </c>
      <c r="V593">
        <v>1</v>
      </c>
      <c r="W593">
        <v>19.440000000000001</v>
      </c>
      <c r="X593">
        <v>91236</v>
      </c>
      <c r="Y593">
        <f>Data[[#This Row],[Unit Price]]-Data[[#This Row],[Discount]]</f>
        <v>15.68</v>
      </c>
      <c r="Z593" t="str">
        <f>_xlfn.IFS(Data[[#This Row],[Region]]="Central","Chris",Data[[#This Row],[Region]]="East","Erin",Data[[#This Row],[Region]]="South","Sam",Data[[#This Row],[Region]]="West","William")</f>
        <v>Chris</v>
      </c>
    </row>
    <row r="594" spans="1:26" x14ac:dyDescent="0.3">
      <c r="A594">
        <v>1485</v>
      </c>
      <c r="B594" t="s">
        <v>1284</v>
      </c>
      <c r="C594" t="s">
        <v>72</v>
      </c>
      <c r="D594">
        <v>0.05</v>
      </c>
      <c r="E594">
        <v>225.02</v>
      </c>
      <c r="F594">
        <v>28.66</v>
      </c>
      <c r="G594" t="s">
        <v>28</v>
      </c>
      <c r="H594" t="s">
        <v>73</v>
      </c>
      <c r="I594" t="s">
        <v>50</v>
      </c>
      <c r="J594" t="s">
        <v>80</v>
      </c>
      <c r="K594" t="s">
        <v>59</v>
      </c>
      <c r="L594" t="s">
        <v>1288</v>
      </c>
      <c r="M594">
        <v>0.72</v>
      </c>
      <c r="N594" t="s">
        <v>34</v>
      </c>
      <c r="O594" t="s">
        <v>54</v>
      </c>
      <c r="P594" t="s">
        <v>105</v>
      </c>
      <c r="Q594" t="s">
        <v>1286</v>
      </c>
      <c r="R594">
        <v>60516</v>
      </c>
      <c r="S594" s="1">
        <v>42055</v>
      </c>
      <c r="T594" s="1">
        <v>42057</v>
      </c>
      <c r="U594">
        <v>1428.9104</v>
      </c>
      <c r="V594">
        <v>21</v>
      </c>
      <c r="W594">
        <v>4636.63</v>
      </c>
      <c r="X594">
        <v>91236</v>
      </c>
      <c r="Y594">
        <f>Data[[#This Row],[Unit Price]]-Data[[#This Row],[Discount]]</f>
        <v>224.97</v>
      </c>
      <c r="Z594" t="str">
        <f>_xlfn.IFS(Data[[#This Row],[Region]]="Central","Chris",Data[[#This Row],[Region]]="East","Erin",Data[[#This Row],[Region]]="South","Sam",Data[[#This Row],[Region]]="West","William")</f>
        <v>Chris</v>
      </c>
    </row>
    <row r="595" spans="1:26" x14ac:dyDescent="0.3">
      <c r="A595">
        <v>181</v>
      </c>
      <c r="B595" t="s">
        <v>1289</v>
      </c>
      <c r="C595" t="s">
        <v>27</v>
      </c>
      <c r="D595">
        <v>0.02</v>
      </c>
      <c r="E595">
        <v>49.99</v>
      </c>
      <c r="F595">
        <v>19.989999999999998</v>
      </c>
      <c r="G595" t="s">
        <v>40</v>
      </c>
      <c r="H595" t="s">
        <v>29</v>
      </c>
      <c r="I595" t="s">
        <v>42</v>
      </c>
      <c r="J595" t="s">
        <v>43</v>
      </c>
      <c r="K595" t="s">
        <v>75</v>
      </c>
      <c r="L595" t="s">
        <v>1290</v>
      </c>
      <c r="M595">
        <v>0.41</v>
      </c>
      <c r="N595" t="s">
        <v>34</v>
      </c>
      <c r="O595" t="s">
        <v>61</v>
      </c>
      <c r="P595" t="s">
        <v>92</v>
      </c>
      <c r="Q595" t="s">
        <v>943</v>
      </c>
      <c r="R595">
        <v>94122</v>
      </c>
      <c r="S595" s="1">
        <v>42056</v>
      </c>
      <c r="T595" s="1">
        <v>42056</v>
      </c>
      <c r="U595">
        <v>-76.89</v>
      </c>
      <c r="V595">
        <v>18</v>
      </c>
      <c r="W595">
        <v>901.81</v>
      </c>
      <c r="X595">
        <v>38087</v>
      </c>
      <c r="Y595">
        <f>Data[[#This Row],[Unit Price]]-Data[[#This Row],[Discount]]</f>
        <v>49.97</v>
      </c>
      <c r="Z595" t="str">
        <f>_xlfn.IFS(Data[[#This Row],[Region]]="Central","Chris",Data[[#This Row],[Region]]="East","Erin",Data[[#This Row],[Region]]="South","Sam",Data[[#This Row],[Region]]="West","William")</f>
        <v>William</v>
      </c>
    </row>
    <row r="596" spans="1:26" x14ac:dyDescent="0.3">
      <c r="A596">
        <v>184</v>
      </c>
      <c r="B596" t="s">
        <v>1291</v>
      </c>
      <c r="C596" t="s">
        <v>27</v>
      </c>
      <c r="D596">
        <v>0.02</v>
      </c>
      <c r="E596">
        <v>49.99</v>
      </c>
      <c r="F596">
        <v>19.989999999999998</v>
      </c>
      <c r="G596" t="s">
        <v>40</v>
      </c>
      <c r="H596" t="s">
        <v>29</v>
      </c>
      <c r="I596" t="s">
        <v>42</v>
      </c>
      <c r="J596" t="s">
        <v>43</v>
      </c>
      <c r="K596" t="s">
        <v>75</v>
      </c>
      <c r="L596" t="s">
        <v>1290</v>
      </c>
      <c r="M596">
        <v>0.41</v>
      </c>
      <c r="N596" t="s">
        <v>34</v>
      </c>
      <c r="O596" t="s">
        <v>113</v>
      </c>
      <c r="P596" t="s">
        <v>405</v>
      </c>
      <c r="Q596" t="s">
        <v>1292</v>
      </c>
      <c r="R596">
        <v>2474</v>
      </c>
      <c r="S596" s="1">
        <v>42056</v>
      </c>
      <c r="T596" s="1">
        <v>42056</v>
      </c>
      <c r="U596">
        <v>-76.89</v>
      </c>
      <c r="V596">
        <v>5</v>
      </c>
      <c r="W596">
        <v>250.5</v>
      </c>
      <c r="X596">
        <v>88360</v>
      </c>
      <c r="Y596">
        <f>Data[[#This Row],[Unit Price]]-Data[[#This Row],[Discount]]</f>
        <v>49.97</v>
      </c>
      <c r="Z596" t="str">
        <f>_xlfn.IFS(Data[[#This Row],[Region]]="Central","Chris",Data[[#This Row],[Region]]="East","Erin",Data[[#This Row],[Region]]="South","Sam",Data[[#This Row],[Region]]="West","William")</f>
        <v>Erin</v>
      </c>
    </row>
    <row r="597" spans="1:26" x14ac:dyDescent="0.3">
      <c r="A597">
        <v>2225</v>
      </c>
      <c r="B597" t="s">
        <v>1293</v>
      </c>
      <c r="C597" t="s">
        <v>27</v>
      </c>
      <c r="D597">
        <v>0</v>
      </c>
      <c r="E597">
        <v>100.89</v>
      </c>
      <c r="F597">
        <v>42</v>
      </c>
      <c r="G597" t="s">
        <v>28</v>
      </c>
      <c r="H597" t="s">
        <v>29</v>
      </c>
      <c r="I597" t="s">
        <v>30</v>
      </c>
      <c r="J597" t="s">
        <v>111</v>
      </c>
      <c r="K597" t="s">
        <v>59</v>
      </c>
      <c r="L597" t="s">
        <v>1294</v>
      </c>
      <c r="M597">
        <v>0.61</v>
      </c>
      <c r="N597" t="s">
        <v>34</v>
      </c>
      <c r="O597" t="s">
        <v>61</v>
      </c>
      <c r="P597" t="s">
        <v>642</v>
      </c>
      <c r="Q597" t="s">
        <v>1295</v>
      </c>
      <c r="R597">
        <v>88240</v>
      </c>
      <c r="S597" s="1">
        <v>42056</v>
      </c>
      <c r="T597" s="1">
        <v>42057</v>
      </c>
      <c r="U597">
        <v>1500.12</v>
      </c>
      <c r="V597">
        <v>15</v>
      </c>
      <c r="W597">
        <v>1608.11</v>
      </c>
      <c r="X597">
        <v>89970</v>
      </c>
      <c r="Y597">
        <f>Data[[#This Row],[Unit Price]]-Data[[#This Row],[Discount]]</f>
        <v>100.89</v>
      </c>
      <c r="Z597" t="str">
        <f>_xlfn.IFS(Data[[#This Row],[Region]]="Central","Chris",Data[[#This Row],[Region]]="East","Erin",Data[[#This Row],[Region]]="South","Sam",Data[[#This Row],[Region]]="West","William")</f>
        <v>William</v>
      </c>
    </row>
    <row r="598" spans="1:26" x14ac:dyDescent="0.3">
      <c r="A598">
        <v>875</v>
      </c>
      <c r="B598" t="s">
        <v>1296</v>
      </c>
      <c r="C598" t="s">
        <v>39</v>
      </c>
      <c r="D598">
        <v>0.04</v>
      </c>
      <c r="E598">
        <v>4.37</v>
      </c>
      <c r="F598">
        <v>5.15</v>
      </c>
      <c r="G598" t="s">
        <v>40</v>
      </c>
      <c r="H598" t="s">
        <v>29</v>
      </c>
      <c r="I598" t="s">
        <v>50</v>
      </c>
      <c r="J598" t="s">
        <v>97</v>
      </c>
      <c r="K598" t="s">
        <v>75</v>
      </c>
      <c r="L598" t="s">
        <v>1297</v>
      </c>
      <c r="M598">
        <v>0.59</v>
      </c>
      <c r="N598" t="s">
        <v>34</v>
      </c>
      <c r="O598" t="s">
        <v>61</v>
      </c>
      <c r="P598" t="s">
        <v>148</v>
      </c>
      <c r="Q598" t="s">
        <v>1298</v>
      </c>
      <c r="R598">
        <v>84106</v>
      </c>
      <c r="S598" s="1">
        <v>42056</v>
      </c>
      <c r="T598" s="1">
        <v>42057</v>
      </c>
      <c r="U598">
        <v>-74.479600000000005</v>
      </c>
      <c r="V598">
        <v>18</v>
      </c>
      <c r="W598">
        <v>78.59</v>
      </c>
      <c r="X598">
        <v>89059</v>
      </c>
      <c r="Y598">
        <f>Data[[#This Row],[Unit Price]]-Data[[#This Row],[Discount]]</f>
        <v>4.33</v>
      </c>
      <c r="Z598" t="str">
        <f>_xlfn.IFS(Data[[#This Row],[Region]]="Central","Chris",Data[[#This Row],[Region]]="East","Erin",Data[[#This Row],[Region]]="South","Sam",Data[[#This Row],[Region]]="West","William")</f>
        <v>William</v>
      </c>
    </row>
    <row r="599" spans="1:26" x14ac:dyDescent="0.3">
      <c r="A599">
        <v>875</v>
      </c>
      <c r="B599" t="s">
        <v>1296</v>
      </c>
      <c r="C599" t="s">
        <v>39</v>
      </c>
      <c r="D599">
        <v>0.09</v>
      </c>
      <c r="E599">
        <v>155.99</v>
      </c>
      <c r="F599">
        <v>8.99</v>
      </c>
      <c r="G599" t="s">
        <v>40</v>
      </c>
      <c r="H599" t="s">
        <v>29</v>
      </c>
      <c r="I599" t="s">
        <v>42</v>
      </c>
      <c r="J599" t="s">
        <v>137</v>
      </c>
      <c r="K599" t="s">
        <v>75</v>
      </c>
      <c r="L599" t="s">
        <v>1299</v>
      </c>
      <c r="M599">
        <v>0.57999999999999996</v>
      </c>
      <c r="N599" t="s">
        <v>34</v>
      </c>
      <c r="O599" t="s">
        <v>61</v>
      </c>
      <c r="P599" t="s">
        <v>148</v>
      </c>
      <c r="Q599" t="s">
        <v>1298</v>
      </c>
      <c r="R599">
        <v>84106</v>
      </c>
      <c r="S599" s="1">
        <v>42056</v>
      </c>
      <c r="T599" s="1">
        <v>42058</v>
      </c>
      <c r="U599">
        <v>-232.22056000000001</v>
      </c>
      <c r="V599">
        <v>4</v>
      </c>
      <c r="W599">
        <v>497.11</v>
      </c>
      <c r="X599">
        <v>89059</v>
      </c>
      <c r="Y599">
        <f>Data[[#This Row],[Unit Price]]-Data[[#This Row],[Discount]]</f>
        <v>155.9</v>
      </c>
      <c r="Z599" t="str">
        <f>_xlfn.IFS(Data[[#This Row],[Region]]="Central","Chris",Data[[#This Row],[Region]]="East","Erin",Data[[#This Row],[Region]]="South","Sam",Data[[#This Row],[Region]]="West","William")</f>
        <v>William</v>
      </c>
    </row>
    <row r="600" spans="1:26" x14ac:dyDescent="0.3">
      <c r="A600">
        <v>2472</v>
      </c>
      <c r="B600" t="s">
        <v>1300</v>
      </c>
      <c r="C600" t="s">
        <v>49</v>
      </c>
      <c r="D600">
        <v>0.1</v>
      </c>
      <c r="E600">
        <v>4.91</v>
      </c>
      <c r="F600">
        <v>0.5</v>
      </c>
      <c r="G600" t="s">
        <v>89</v>
      </c>
      <c r="H600" t="s">
        <v>73</v>
      </c>
      <c r="I600" t="s">
        <v>50</v>
      </c>
      <c r="J600" t="s">
        <v>154</v>
      </c>
      <c r="K600" t="s">
        <v>75</v>
      </c>
      <c r="L600" t="s">
        <v>975</v>
      </c>
      <c r="M600">
        <v>0.36</v>
      </c>
      <c r="N600" t="s">
        <v>34</v>
      </c>
      <c r="O600" t="s">
        <v>54</v>
      </c>
      <c r="P600" t="s">
        <v>105</v>
      </c>
      <c r="Q600" t="s">
        <v>1301</v>
      </c>
      <c r="R600">
        <v>60432</v>
      </c>
      <c r="S600" s="1">
        <v>42056</v>
      </c>
      <c r="T600" s="1">
        <v>42056</v>
      </c>
      <c r="U600">
        <v>35.279699999999998</v>
      </c>
      <c r="V600">
        <v>10</v>
      </c>
      <c r="W600">
        <v>51.13</v>
      </c>
      <c r="X600">
        <v>86514</v>
      </c>
      <c r="Y600">
        <f>Data[[#This Row],[Unit Price]]-Data[[#This Row],[Discount]]</f>
        <v>4.8100000000000005</v>
      </c>
      <c r="Z600" t="str">
        <f>_xlfn.IFS(Data[[#This Row],[Region]]="Central","Chris",Data[[#This Row],[Region]]="East","Erin",Data[[#This Row],[Region]]="South","Sam",Data[[#This Row],[Region]]="West","William")</f>
        <v>Chris</v>
      </c>
    </row>
    <row r="601" spans="1:26" x14ac:dyDescent="0.3">
      <c r="A601">
        <v>553</v>
      </c>
      <c r="B601" t="s">
        <v>853</v>
      </c>
      <c r="C601" t="s">
        <v>72</v>
      </c>
      <c r="D601">
        <v>7.0000000000000007E-2</v>
      </c>
      <c r="E601">
        <v>2036.48</v>
      </c>
      <c r="F601">
        <v>14.7</v>
      </c>
      <c r="G601" t="s">
        <v>28</v>
      </c>
      <c r="H601" t="s">
        <v>96</v>
      </c>
      <c r="I601" t="s">
        <v>42</v>
      </c>
      <c r="J601" t="s">
        <v>58</v>
      </c>
      <c r="K601" t="s">
        <v>59</v>
      </c>
      <c r="L601" t="s">
        <v>60</v>
      </c>
      <c r="M601">
        <v>0.55000000000000004</v>
      </c>
      <c r="N601" t="s">
        <v>34</v>
      </c>
      <c r="O601" t="s">
        <v>61</v>
      </c>
      <c r="P601" t="s">
        <v>92</v>
      </c>
      <c r="Q601" t="s">
        <v>102</v>
      </c>
      <c r="R601">
        <v>90008</v>
      </c>
      <c r="S601" s="1">
        <v>42056</v>
      </c>
      <c r="T601" s="1">
        <v>42056</v>
      </c>
      <c r="U601">
        <v>4073.25</v>
      </c>
      <c r="V601">
        <v>25</v>
      </c>
      <c r="W601">
        <v>43046.2</v>
      </c>
      <c r="X601">
        <v>2433</v>
      </c>
      <c r="Y601">
        <f>Data[[#This Row],[Unit Price]]-Data[[#This Row],[Discount]]</f>
        <v>2036.41</v>
      </c>
      <c r="Z601" t="str">
        <f>_xlfn.IFS(Data[[#This Row],[Region]]="Central","Chris",Data[[#This Row],[Region]]="East","Erin",Data[[#This Row],[Region]]="South","Sam",Data[[#This Row],[Region]]="West","William")</f>
        <v>William</v>
      </c>
    </row>
    <row r="602" spans="1:26" x14ac:dyDescent="0.3">
      <c r="A602">
        <v>555</v>
      </c>
      <c r="B602" t="s">
        <v>1302</v>
      </c>
      <c r="C602" t="s">
        <v>72</v>
      </c>
      <c r="D602">
        <v>7.0000000000000007E-2</v>
      </c>
      <c r="E602">
        <v>2036.48</v>
      </c>
      <c r="F602">
        <v>14.7</v>
      </c>
      <c r="G602" t="s">
        <v>28</v>
      </c>
      <c r="H602" t="s">
        <v>96</v>
      </c>
      <c r="I602" t="s">
        <v>42</v>
      </c>
      <c r="J602" t="s">
        <v>58</v>
      </c>
      <c r="K602" t="s">
        <v>59</v>
      </c>
      <c r="L602" t="s">
        <v>60</v>
      </c>
      <c r="M602">
        <v>0.55000000000000004</v>
      </c>
      <c r="N602" t="s">
        <v>34</v>
      </c>
      <c r="O602" t="s">
        <v>61</v>
      </c>
      <c r="P602" t="s">
        <v>148</v>
      </c>
      <c r="Q602" t="s">
        <v>1303</v>
      </c>
      <c r="R602">
        <v>84062</v>
      </c>
      <c r="S602" s="1">
        <v>42056</v>
      </c>
      <c r="T602" s="1">
        <v>42056</v>
      </c>
      <c r="U602">
        <v>6028.41</v>
      </c>
      <c r="V602">
        <v>6</v>
      </c>
      <c r="W602">
        <v>10331.09</v>
      </c>
      <c r="X602">
        <v>86190</v>
      </c>
      <c r="Y602">
        <f>Data[[#This Row],[Unit Price]]-Data[[#This Row],[Discount]]</f>
        <v>2036.41</v>
      </c>
      <c r="Z602" t="str">
        <f>_xlfn.IFS(Data[[#This Row],[Region]]="Central","Chris",Data[[#This Row],[Region]]="East","Erin",Data[[#This Row],[Region]]="South","Sam",Data[[#This Row],[Region]]="West","William")</f>
        <v>William</v>
      </c>
    </row>
    <row r="603" spans="1:26" x14ac:dyDescent="0.3">
      <c r="A603">
        <v>3136</v>
      </c>
      <c r="B603" t="s">
        <v>1304</v>
      </c>
      <c r="C603" t="s">
        <v>27</v>
      </c>
      <c r="D603">
        <v>0.03</v>
      </c>
      <c r="E603">
        <v>150.88999999999999</v>
      </c>
      <c r="F603">
        <v>60.2</v>
      </c>
      <c r="G603" t="s">
        <v>28</v>
      </c>
      <c r="H603" t="s">
        <v>41</v>
      </c>
      <c r="I603" t="s">
        <v>30</v>
      </c>
      <c r="J603" t="s">
        <v>111</v>
      </c>
      <c r="K603" t="s">
        <v>59</v>
      </c>
      <c r="L603" t="s">
        <v>1305</v>
      </c>
      <c r="M603">
        <v>0.77</v>
      </c>
      <c r="N603" t="s">
        <v>34</v>
      </c>
      <c r="O603" t="s">
        <v>113</v>
      </c>
      <c r="P603" t="s">
        <v>333</v>
      </c>
      <c r="Q603" t="s">
        <v>334</v>
      </c>
      <c r="R603">
        <v>4073</v>
      </c>
      <c r="S603" s="1">
        <v>42057</v>
      </c>
      <c r="T603" s="1">
        <v>42057</v>
      </c>
      <c r="U603">
        <v>-677.87199999999996</v>
      </c>
      <c r="V603">
        <v>23</v>
      </c>
      <c r="W603">
        <v>3596.03</v>
      </c>
      <c r="X603">
        <v>86791</v>
      </c>
      <c r="Y603">
        <f>Data[[#This Row],[Unit Price]]-Data[[#This Row],[Discount]]</f>
        <v>150.85999999999999</v>
      </c>
      <c r="Z603" t="str">
        <f>_xlfn.IFS(Data[[#This Row],[Region]]="Central","Chris",Data[[#This Row],[Region]]="East","Erin",Data[[#This Row],[Region]]="South","Sam",Data[[#This Row],[Region]]="West","William")</f>
        <v>Erin</v>
      </c>
    </row>
    <row r="604" spans="1:26" x14ac:dyDescent="0.3">
      <c r="A604">
        <v>32</v>
      </c>
      <c r="B604" t="s">
        <v>646</v>
      </c>
      <c r="C604" t="s">
        <v>39</v>
      </c>
      <c r="D604">
        <v>0.08</v>
      </c>
      <c r="E604">
        <v>34.99</v>
      </c>
      <c r="F604">
        <v>7.73</v>
      </c>
      <c r="G604" t="s">
        <v>40</v>
      </c>
      <c r="H604" t="s">
        <v>96</v>
      </c>
      <c r="I604" t="s">
        <v>50</v>
      </c>
      <c r="J604" t="s">
        <v>51</v>
      </c>
      <c r="K604" t="s">
        <v>75</v>
      </c>
      <c r="L604" t="s">
        <v>1306</v>
      </c>
      <c r="M604">
        <v>0.59</v>
      </c>
      <c r="N604" t="s">
        <v>34</v>
      </c>
      <c r="O604" t="s">
        <v>61</v>
      </c>
      <c r="P604" t="s">
        <v>141</v>
      </c>
      <c r="Q604" t="s">
        <v>648</v>
      </c>
      <c r="R604">
        <v>97526</v>
      </c>
      <c r="S604" s="1">
        <v>42057</v>
      </c>
      <c r="T604" s="1">
        <v>42058</v>
      </c>
      <c r="U604">
        <v>144.69</v>
      </c>
      <c r="V604">
        <v>13</v>
      </c>
      <c r="W604">
        <v>424.68</v>
      </c>
      <c r="X604">
        <v>89199</v>
      </c>
      <c r="Y604">
        <f>Data[[#This Row],[Unit Price]]-Data[[#This Row],[Discount]]</f>
        <v>34.910000000000004</v>
      </c>
      <c r="Z604" t="str">
        <f>_xlfn.IFS(Data[[#This Row],[Region]]="Central","Chris",Data[[#This Row],[Region]]="East","Erin",Data[[#This Row],[Region]]="South","Sam",Data[[#This Row],[Region]]="West","William")</f>
        <v>William</v>
      </c>
    </row>
    <row r="605" spans="1:26" x14ac:dyDescent="0.3">
      <c r="A605">
        <v>1728</v>
      </c>
      <c r="B605" t="s">
        <v>1307</v>
      </c>
      <c r="C605" t="s">
        <v>39</v>
      </c>
      <c r="D605">
        <v>0.04</v>
      </c>
      <c r="E605">
        <v>55.48</v>
      </c>
      <c r="F605">
        <v>6.79</v>
      </c>
      <c r="G605" t="s">
        <v>40</v>
      </c>
      <c r="H605" t="s">
        <v>96</v>
      </c>
      <c r="I605" t="s">
        <v>50</v>
      </c>
      <c r="J605" t="s">
        <v>90</v>
      </c>
      <c r="K605" t="s">
        <v>75</v>
      </c>
      <c r="L605" t="s">
        <v>1308</v>
      </c>
      <c r="M605">
        <v>0.37</v>
      </c>
      <c r="N605" t="s">
        <v>34</v>
      </c>
      <c r="O605" t="s">
        <v>113</v>
      </c>
      <c r="P605" t="s">
        <v>319</v>
      </c>
      <c r="Q605" t="s">
        <v>1309</v>
      </c>
      <c r="R605">
        <v>45429</v>
      </c>
      <c r="S605" s="1">
        <v>42057</v>
      </c>
      <c r="T605" s="1">
        <v>42059</v>
      </c>
      <c r="U605">
        <v>376.88490000000002</v>
      </c>
      <c r="V605">
        <v>10</v>
      </c>
      <c r="W605">
        <v>546.21</v>
      </c>
      <c r="X605">
        <v>87195</v>
      </c>
      <c r="Y605">
        <f>Data[[#This Row],[Unit Price]]-Data[[#This Row],[Discount]]</f>
        <v>55.44</v>
      </c>
      <c r="Z605" t="str">
        <f>_xlfn.IFS(Data[[#This Row],[Region]]="Central","Chris",Data[[#This Row],[Region]]="East","Erin",Data[[#This Row],[Region]]="South","Sam",Data[[#This Row],[Region]]="West","William")</f>
        <v>Erin</v>
      </c>
    </row>
    <row r="606" spans="1:26" x14ac:dyDescent="0.3">
      <c r="A606">
        <v>1991</v>
      </c>
      <c r="B606" t="s">
        <v>1310</v>
      </c>
      <c r="C606" t="s">
        <v>118</v>
      </c>
      <c r="D606">
        <v>0</v>
      </c>
      <c r="E606">
        <v>47.9</v>
      </c>
      <c r="F606">
        <v>5.86</v>
      </c>
      <c r="G606" t="s">
        <v>40</v>
      </c>
      <c r="H606" t="s">
        <v>73</v>
      </c>
      <c r="I606" t="s">
        <v>50</v>
      </c>
      <c r="J606" t="s">
        <v>90</v>
      </c>
      <c r="K606" t="s">
        <v>75</v>
      </c>
      <c r="L606" t="s">
        <v>1311</v>
      </c>
      <c r="M606">
        <v>0.37</v>
      </c>
      <c r="N606" t="s">
        <v>34</v>
      </c>
      <c r="O606" t="s">
        <v>61</v>
      </c>
      <c r="P606" t="s">
        <v>148</v>
      </c>
      <c r="Q606" t="s">
        <v>1312</v>
      </c>
      <c r="R606">
        <v>84118</v>
      </c>
      <c r="S606" s="1">
        <v>42057</v>
      </c>
      <c r="T606" s="1">
        <v>42059</v>
      </c>
      <c r="U606">
        <v>638.38109999999995</v>
      </c>
      <c r="V606">
        <v>18</v>
      </c>
      <c r="W606">
        <v>925.19</v>
      </c>
      <c r="X606">
        <v>90002</v>
      </c>
      <c r="Y606">
        <f>Data[[#This Row],[Unit Price]]-Data[[#This Row],[Discount]]</f>
        <v>47.9</v>
      </c>
      <c r="Z606" t="str">
        <f>_xlfn.IFS(Data[[#This Row],[Region]]="Central","Chris",Data[[#This Row],[Region]]="East","Erin",Data[[#This Row],[Region]]="South","Sam",Data[[#This Row],[Region]]="West","William")</f>
        <v>William</v>
      </c>
    </row>
    <row r="607" spans="1:26" x14ac:dyDescent="0.3">
      <c r="A607">
        <v>236</v>
      </c>
      <c r="B607" t="s">
        <v>1313</v>
      </c>
      <c r="C607" t="s">
        <v>72</v>
      </c>
      <c r="D607">
        <v>0</v>
      </c>
      <c r="E607">
        <v>442.14</v>
      </c>
      <c r="F607">
        <v>14.7</v>
      </c>
      <c r="G607" t="s">
        <v>28</v>
      </c>
      <c r="H607" t="s">
        <v>96</v>
      </c>
      <c r="I607" t="s">
        <v>42</v>
      </c>
      <c r="J607" t="s">
        <v>58</v>
      </c>
      <c r="K607" t="s">
        <v>59</v>
      </c>
      <c r="L607" t="s">
        <v>1314</v>
      </c>
      <c r="M607">
        <v>0.56000000000000005</v>
      </c>
      <c r="N607" t="s">
        <v>34</v>
      </c>
      <c r="O607" t="s">
        <v>61</v>
      </c>
      <c r="P607" t="s">
        <v>62</v>
      </c>
      <c r="Q607" t="s">
        <v>1315</v>
      </c>
      <c r="R607">
        <v>80027</v>
      </c>
      <c r="S607" s="1">
        <v>42057</v>
      </c>
      <c r="T607" s="1">
        <v>42057</v>
      </c>
      <c r="U607">
        <v>3294.8258999999998</v>
      </c>
      <c r="V607">
        <v>10</v>
      </c>
      <c r="W607">
        <v>4775.1099999999997</v>
      </c>
      <c r="X607">
        <v>86621</v>
      </c>
      <c r="Y607">
        <f>Data[[#This Row],[Unit Price]]-Data[[#This Row],[Discount]]</f>
        <v>442.14</v>
      </c>
      <c r="Z607" t="str">
        <f>_xlfn.IFS(Data[[#This Row],[Region]]="Central","Chris",Data[[#This Row],[Region]]="East","Erin",Data[[#This Row],[Region]]="South","Sam",Data[[#This Row],[Region]]="West","William")</f>
        <v>William</v>
      </c>
    </row>
    <row r="608" spans="1:26" x14ac:dyDescent="0.3">
      <c r="A608">
        <v>829</v>
      </c>
      <c r="B608" t="s">
        <v>1316</v>
      </c>
      <c r="C608" t="s">
        <v>72</v>
      </c>
      <c r="D608">
        <v>0.01</v>
      </c>
      <c r="E608">
        <v>5.18</v>
      </c>
      <c r="F608">
        <v>2.04</v>
      </c>
      <c r="G608" t="s">
        <v>40</v>
      </c>
      <c r="H608" t="s">
        <v>96</v>
      </c>
      <c r="I608" t="s">
        <v>50</v>
      </c>
      <c r="J608" t="s">
        <v>90</v>
      </c>
      <c r="K608" t="s">
        <v>52</v>
      </c>
      <c r="L608" t="s">
        <v>835</v>
      </c>
      <c r="M608">
        <v>0.36</v>
      </c>
      <c r="N608" t="s">
        <v>34</v>
      </c>
      <c r="O608" t="s">
        <v>35</v>
      </c>
      <c r="P608" t="s">
        <v>46</v>
      </c>
      <c r="Q608" t="s">
        <v>1317</v>
      </c>
      <c r="R608">
        <v>71854</v>
      </c>
      <c r="S608" s="1">
        <v>42057</v>
      </c>
      <c r="T608" s="1">
        <v>42059</v>
      </c>
      <c r="U608">
        <v>-17.654</v>
      </c>
      <c r="V608">
        <v>5</v>
      </c>
      <c r="W608">
        <v>28.46</v>
      </c>
      <c r="X608">
        <v>90271</v>
      </c>
      <c r="Y608">
        <f>Data[[#This Row],[Unit Price]]-Data[[#This Row],[Discount]]</f>
        <v>5.17</v>
      </c>
      <c r="Z608" t="str">
        <f>_xlfn.IFS(Data[[#This Row],[Region]]="Central","Chris",Data[[#This Row],[Region]]="East","Erin",Data[[#This Row],[Region]]="South","Sam",Data[[#This Row],[Region]]="West","William")</f>
        <v>Sam</v>
      </c>
    </row>
    <row r="609" spans="1:26" x14ac:dyDescent="0.3">
      <c r="A609">
        <v>2653</v>
      </c>
      <c r="B609" t="s">
        <v>1318</v>
      </c>
      <c r="C609" t="s">
        <v>72</v>
      </c>
      <c r="D609">
        <v>0.05</v>
      </c>
      <c r="E609">
        <v>4.9800000000000004</v>
      </c>
      <c r="F609">
        <v>4.62</v>
      </c>
      <c r="G609" t="s">
        <v>40</v>
      </c>
      <c r="H609" t="s">
        <v>41</v>
      </c>
      <c r="I609" t="s">
        <v>42</v>
      </c>
      <c r="J609" t="s">
        <v>43</v>
      </c>
      <c r="K609" t="s">
        <v>44</v>
      </c>
      <c r="L609" t="s">
        <v>1223</v>
      </c>
      <c r="M609">
        <v>0.64</v>
      </c>
      <c r="N609" t="s">
        <v>34</v>
      </c>
      <c r="O609" t="s">
        <v>54</v>
      </c>
      <c r="P609" t="s">
        <v>539</v>
      </c>
      <c r="Q609" t="s">
        <v>1319</v>
      </c>
      <c r="R609">
        <v>67037</v>
      </c>
      <c r="S609" s="1">
        <v>42057</v>
      </c>
      <c r="T609" s="1">
        <v>42058</v>
      </c>
      <c r="U609">
        <v>-98.35</v>
      </c>
      <c r="V609">
        <v>7</v>
      </c>
      <c r="W609">
        <v>34.32</v>
      </c>
      <c r="X609">
        <v>89360</v>
      </c>
      <c r="Y609">
        <f>Data[[#This Row],[Unit Price]]-Data[[#This Row],[Discount]]</f>
        <v>4.9300000000000006</v>
      </c>
      <c r="Z609" t="str">
        <f>_xlfn.IFS(Data[[#This Row],[Region]]="Central","Chris",Data[[#This Row],[Region]]="East","Erin",Data[[#This Row],[Region]]="South","Sam",Data[[#This Row],[Region]]="West","William")</f>
        <v>Chris</v>
      </c>
    </row>
    <row r="610" spans="1:26" x14ac:dyDescent="0.3">
      <c r="A610">
        <v>2653</v>
      </c>
      <c r="B610" t="s">
        <v>1318</v>
      </c>
      <c r="C610" t="s">
        <v>72</v>
      </c>
      <c r="D610">
        <v>0.02</v>
      </c>
      <c r="E610">
        <v>34.229999999999997</v>
      </c>
      <c r="F610">
        <v>5.0199999999999996</v>
      </c>
      <c r="G610" t="s">
        <v>40</v>
      </c>
      <c r="H610" t="s">
        <v>41</v>
      </c>
      <c r="I610" t="s">
        <v>30</v>
      </c>
      <c r="J610" t="s">
        <v>128</v>
      </c>
      <c r="K610" t="s">
        <v>75</v>
      </c>
      <c r="L610" t="s">
        <v>1320</v>
      </c>
      <c r="M610">
        <v>0.55000000000000004</v>
      </c>
      <c r="N610" t="s">
        <v>34</v>
      </c>
      <c r="O610" t="s">
        <v>54</v>
      </c>
      <c r="P610" t="s">
        <v>539</v>
      </c>
      <c r="Q610" t="s">
        <v>1319</v>
      </c>
      <c r="R610">
        <v>67037</v>
      </c>
      <c r="S610" s="1">
        <v>42057</v>
      </c>
      <c r="T610" s="1">
        <v>42059</v>
      </c>
      <c r="U610">
        <v>270.79050000000001</v>
      </c>
      <c r="V610">
        <v>11</v>
      </c>
      <c r="W610">
        <v>392.45</v>
      </c>
      <c r="X610">
        <v>89360</v>
      </c>
      <c r="Y610">
        <f>Data[[#This Row],[Unit Price]]-Data[[#This Row],[Discount]]</f>
        <v>34.209999999999994</v>
      </c>
      <c r="Z610" t="str">
        <f>_xlfn.IFS(Data[[#This Row],[Region]]="Central","Chris",Data[[#This Row],[Region]]="East","Erin",Data[[#This Row],[Region]]="South","Sam",Data[[#This Row],[Region]]="West","William")</f>
        <v>Chris</v>
      </c>
    </row>
    <row r="611" spans="1:26" x14ac:dyDescent="0.3">
      <c r="A611">
        <v>2968</v>
      </c>
      <c r="B611" t="s">
        <v>1321</v>
      </c>
      <c r="C611" t="s">
        <v>72</v>
      </c>
      <c r="D611">
        <v>0.08</v>
      </c>
      <c r="E611">
        <v>9.68</v>
      </c>
      <c r="F611">
        <v>2.0299999999999998</v>
      </c>
      <c r="G611" t="s">
        <v>40</v>
      </c>
      <c r="H611" t="s">
        <v>29</v>
      </c>
      <c r="I611" t="s">
        <v>50</v>
      </c>
      <c r="J611" t="s">
        <v>90</v>
      </c>
      <c r="K611" t="s">
        <v>52</v>
      </c>
      <c r="L611" t="s">
        <v>1322</v>
      </c>
      <c r="M611">
        <v>0.37</v>
      </c>
      <c r="N611" t="s">
        <v>34</v>
      </c>
      <c r="O611" t="s">
        <v>35</v>
      </c>
      <c r="P611" t="s">
        <v>125</v>
      </c>
      <c r="Q611" t="s">
        <v>1323</v>
      </c>
      <c r="R611">
        <v>33021</v>
      </c>
      <c r="S611" s="1">
        <v>42057</v>
      </c>
      <c r="T611" s="1">
        <v>42059</v>
      </c>
      <c r="U611">
        <v>-536.24199999999996</v>
      </c>
      <c r="V611">
        <v>1</v>
      </c>
      <c r="W611">
        <v>10.94</v>
      </c>
      <c r="X611">
        <v>86085</v>
      </c>
      <c r="Y611">
        <f>Data[[#This Row],[Unit Price]]-Data[[#This Row],[Discount]]</f>
        <v>9.6</v>
      </c>
      <c r="Z611" t="str">
        <f>_xlfn.IFS(Data[[#This Row],[Region]]="Central","Chris",Data[[#This Row],[Region]]="East","Erin",Data[[#This Row],[Region]]="South","Sam",Data[[#This Row],[Region]]="West","William")</f>
        <v>Sam</v>
      </c>
    </row>
    <row r="612" spans="1:26" x14ac:dyDescent="0.3">
      <c r="A612">
        <v>2968</v>
      </c>
      <c r="B612" t="s">
        <v>1321</v>
      </c>
      <c r="C612" t="s">
        <v>72</v>
      </c>
      <c r="D612">
        <v>0.04</v>
      </c>
      <c r="E612">
        <v>150.97999999999999</v>
      </c>
      <c r="F612">
        <v>16.010000000000002</v>
      </c>
      <c r="G612" t="s">
        <v>28</v>
      </c>
      <c r="H612" t="s">
        <v>29</v>
      </c>
      <c r="I612" t="s">
        <v>30</v>
      </c>
      <c r="J612" t="s">
        <v>31</v>
      </c>
      <c r="K612" t="s">
        <v>32</v>
      </c>
      <c r="L612" t="s">
        <v>1324</v>
      </c>
      <c r="M612">
        <v>0.7</v>
      </c>
      <c r="N612" t="s">
        <v>34</v>
      </c>
      <c r="O612" t="s">
        <v>35</v>
      </c>
      <c r="P612" t="s">
        <v>125</v>
      </c>
      <c r="Q612" t="s">
        <v>1323</v>
      </c>
      <c r="R612">
        <v>33021</v>
      </c>
      <c r="S612" s="1">
        <v>42057</v>
      </c>
      <c r="T612" s="1">
        <v>42058</v>
      </c>
      <c r="U612">
        <v>-125.86</v>
      </c>
      <c r="V612">
        <v>5</v>
      </c>
      <c r="W612">
        <v>731.38</v>
      </c>
      <c r="X612">
        <v>86085</v>
      </c>
      <c r="Y612">
        <f>Data[[#This Row],[Unit Price]]-Data[[#This Row],[Discount]]</f>
        <v>150.94</v>
      </c>
      <c r="Z612" t="str">
        <f>_xlfn.IFS(Data[[#This Row],[Region]]="Central","Chris",Data[[#This Row],[Region]]="East","Erin",Data[[#This Row],[Region]]="South","Sam",Data[[#This Row],[Region]]="West","William")</f>
        <v>Sam</v>
      </c>
    </row>
    <row r="613" spans="1:26" x14ac:dyDescent="0.3">
      <c r="A613">
        <v>2697</v>
      </c>
      <c r="B613" t="s">
        <v>1325</v>
      </c>
      <c r="C613" t="s">
        <v>27</v>
      </c>
      <c r="D613">
        <v>0.04</v>
      </c>
      <c r="E613">
        <v>1.74</v>
      </c>
      <c r="F613">
        <v>4.08</v>
      </c>
      <c r="G613" t="s">
        <v>40</v>
      </c>
      <c r="H613" t="s">
        <v>96</v>
      </c>
      <c r="I613" t="s">
        <v>30</v>
      </c>
      <c r="J613" t="s">
        <v>128</v>
      </c>
      <c r="K613" t="s">
        <v>44</v>
      </c>
      <c r="L613" t="s">
        <v>772</v>
      </c>
      <c r="M613">
        <v>0.53</v>
      </c>
      <c r="N613" t="s">
        <v>34</v>
      </c>
      <c r="O613" t="s">
        <v>35</v>
      </c>
      <c r="P613" t="s">
        <v>166</v>
      </c>
      <c r="Q613" t="s">
        <v>1326</v>
      </c>
      <c r="R613">
        <v>35216</v>
      </c>
      <c r="S613" s="1">
        <v>42058</v>
      </c>
      <c r="T613" s="1">
        <v>42060</v>
      </c>
      <c r="U613">
        <v>9.2520000000000007</v>
      </c>
      <c r="V613">
        <v>16</v>
      </c>
      <c r="W613">
        <v>29.08</v>
      </c>
      <c r="X613">
        <v>87678</v>
      </c>
      <c r="Y613">
        <f>Data[[#This Row],[Unit Price]]-Data[[#This Row],[Discount]]</f>
        <v>1.7</v>
      </c>
      <c r="Z613" t="str">
        <f>_xlfn.IFS(Data[[#This Row],[Region]]="Central","Chris",Data[[#This Row],[Region]]="East","Erin",Data[[#This Row],[Region]]="South","Sam",Data[[#This Row],[Region]]="West","William")</f>
        <v>Sam</v>
      </c>
    </row>
    <row r="614" spans="1:26" x14ac:dyDescent="0.3">
      <c r="A614">
        <v>2697</v>
      </c>
      <c r="B614" t="s">
        <v>1325</v>
      </c>
      <c r="C614" t="s">
        <v>27</v>
      </c>
      <c r="D614">
        <v>0.01</v>
      </c>
      <c r="E614">
        <v>119.99</v>
      </c>
      <c r="F614">
        <v>56.14</v>
      </c>
      <c r="G614" t="s">
        <v>28</v>
      </c>
      <c r="H614" t="s">
        <v>96</v>
      </c>
      <c r="I614" t="s">
        <v>42</v>
      </c>
      <c r="J614" t="s">
        <v>58</v>
      </c>
      <c r="K614" t="s">
        <v>32</v>
      </c>
      <c r="L614" t="s">
        <v>589</v>
      </c>
      <c r="M614">
        <v>0.39</v>
      </c>
      <c r="N614" t="s">
        <v>34</v>
      </c>
      <c r="O614" t="s">
        <v>35</v>
      </c>
      <c r="P614" t="s">
        <v>166</v>
      </c>
      <c r="Q614" t="s">
        <v>1326</v>
      </c>
      <c r="R614">
        <v>35216</v>
      </c>
      <c r="S614" s="1">
        <v>42058</v>
      </c>
      <c r="T614" s="1">
        <v>42059</v>
      </c>
      <c r="U614">
        <v>-1197.0419999999999</v>
      </c>
      <c r="V614">
        <v>21</v>
      </c>
      <c r="W614">
        <v>2569.5700000000002</v>
      </c>
      <c r="X614">
        <v>87678</v>
      </c>
      <c r="Y614">
        <f>Data[[#This Row],[Unit Price]]-Data[[#This Row],[Discount]]</f>
        <v>119.97999999999999</v>
      </c>
      <c r="Z614" t="str">
        <f>_xlfn.IFS(Data[[#This Row],[Region]]="Central","Chris",Data[[#This Row],[Region]]="East","Erin",Data[[#This Row],[Region]]="South","Sam",Data[[#This Row],[Region]]="West","William")</f>
        <v>Sam</v>
      </c>
    </row>
    <row r="615" spans="1:26" x14ac:dyDescent="0.3">
      <c r="A615">
        <v>2865</v>
      </c>
      <c r="B615" t="s">
        <v>1327</v>
      </c>
      <c r="C615" t="s">
        <v>27</v>
      </c>
      <c r="D615">
        <v>0.01</v>
      </c>
      <c r="E615">
        <v>13.79</v>
      </c>
      <c r="F615">
        <v>8.7799999999999994</v>
      </c>
      <c r="G615" t="s">
        <v>40</v>
      </c>
      <c r="H615" t="s">
        <v>96</v>
      </c>
      <c r="I615" t="s">
        <v>30</v>
      </c>
      <c r="J615" t="s">
        <v>128</v>
      </c>
      <c r="K615" t="s">
        <v>75</v>
      </c>
      <c r="L615" t="s">
        <v>1328</v>
      </c>
      <c r="M615">
        <v>0.43</v>
      </c>
      <c r="N615" t="s">
        <v>34</v>
      </c>
      <c r="O615" t="s">
        <v>54</v>
      </c>
      <c r="P615" t="s">
        <v>189</v>
      </c>
      <c r="Q615" t="s">
        <v>1329</v>
      </c>
      <c r="R615">
        <v>75460</v>
      </c>
      <c r="S615" s="1">
        <v>42058</v>
      </c>
      <c r="T615" s="1">
        <v>42060</v>
      </c>
      <c r="U615">
        <v>-36.770000000000003</v>
      </c>
      <c r="V615">
        <v>4</v>
      </c>
      <c r="W615">
        <v>56.68</v>
      </c>
      <c r="X615">
        <v>90871</v>
      </c>
      <c r="Y615">
        <f>Data[[#This Row],[Unit Price]]-Data[[#This Row],[Discount]]</f>
        <v>13.78</v>
      </c>
      <c r="Z615" t="str">
        <f>_xlfn.IFS(Data[[#This Row],[Region]]="Central","Chris",Data[[#This Row],[Region]]="East","Erin",Data[[#This Row],[Region]]="South","Sam",Data[[#This Row],[Region]]="West","William")</f>
        <v>Chris</v>
      </c>
    </row>
    <row r="616" spans="1:26" x14ac:dyDescent="0.3">
      <c r="A616">
        <v>2865</v>
      </c>
      <c r="B616" t="s">
        <v>1327</v>
      </c>
      <c r="C616" t="s">
        <v>27</v>
      </c>
      <c r="D616">
        <v>0.04</v>
      </c>
      <c r="E616">
        <v>33.29</v>
      </c>
      <c r="F616">
        <v>8.74</v>
      </c>
      <c r="G616" t="s">
        <v>40</v>
      </c>
      <c r="H616" t="s">
        <v>96</v>
      </c>
      <c r="I616" t="s">
        <v>50</v>
      </c>
      <c r="J616" t="s">
        <v>80</v>
      </c>
      <c r="K616" t="s">
        <v>75</v>
      </c>
      <c r="L616" t="s">
        <v>1330</v>
      </c>
      <c r="M616">
        <v>0.61</v>
      </c>
      <c r="N616" t="s">
        <v>34</v>
      </c>
      <c r="O616" t="s">
        <v>54</v>
      </c>
      <c r="P616" t="s">
        <v>189</v>
      </c>
      <c r="Q616" t="s">
        <v>1329</v>
      </c>
      <c r="R616">
        <v>75460</v>
      </c>
      <c r="S616" s="1">
        <v>42058</v>
      </c>
      <c r="T616" s="1">
        <v>42059</v>
      </c>
      <c r="U616">
        <v>87.03</v>
      </c>
      <c r="V616">
        <v>8</v>
      </c>
      <c r="W616">
        <v>273.33999999999997</v>
      </c>
      <c r="X616">
        <v>90871</v>
      </c>
      <c r="Y616">
        <f>Data[[#This Row],[Unit Price]]-Data[[#This Row],[Discount]]</f>
        <v>33.25</v>
      </c>
      <c r="Z616" t="str">
        <f>_xlfn.IFS(Data[[#This Row],[Region]]="Central","Chris",Data[[#This Row],[Region]]="East","Erin",Data[[#This Row],[Region]]="South","Sam",Data[[#This Row],[Region]]="West","William")</f>
        <v>Chris</v>
      </c>
    </row>
    <row r="617" spans="1:26" x14ac:dyDescent="0.3">
      <c r="A617">
        <v>508</v>
      </c>
      <c r="B617" t="s">
        <v>1331</v>
      </c>
      <c r="C617" t="s">
        <v>39</v>
      </c>
      <c r="D617">
        <v>0.01</v>
      </c>
      <c r="E617">
        <v>20.98</v>
      </c>
      <c r="F617">
        <v>53.03</v>
      </c>
      <c r="G617" t="s">
        <v>28</v>
      </c>
      <c r="H617" t="s">
        <v>96</v>
      </c>
      <c r="I617" t="s">
        <v>50</v>
      </c>
      <c r="J617" t="s">
        <v>80</v>
      </c>
      <c r="K617" t="s">
        <v>59</v>
      </c>
      <c r="L617" t="s">
        <v>1092</v>
      </c>
      <c r="M617">
        <v>0.78</v>
      </c>
      <c r="N617" t="s">
        <v>34</v>
      </c>
      <c r="O617" t="s">
        <v>35</v>
      </c>
      <c r="P617" t="s">
        <v>390</v>
      </c>
      <c r="Q617" t="s">
        <v>1332</v>
      </c>
      <c r="R617">
        <v>41011</v>
      </c>
      <c r="S617" s="1">
        <v>42058</v>
      </c>
      <c r="T617" s="1">
        <v>42058</v>
      </c>
      <c r="U617">
        <v>-282.08179999999999</v>
      </c>
      <c r="V617">
        <v>5</v>
      </c>
      <c r="W617">
        <v>123</v>
      </c>
      <c r="X617">
        <v>87356</v>
      </c>
      <c r="Y617">
        <f>Data[[#This Row],[Unit Price]]-Data[[#This Row],[Discount]]</f>
        <v>20.97</v>
      </c>
      <c r="Z617" t="str">
        <f>_xlfn.IFS(Data[[#This Row],[Region]]="Central","Chris",Data[[#This Row],[Region]]="East","Erin",Data[[#This Row],[Region]]="South","Sam",Data[[#This Row],[Region]]="West","William")</f>
        <v>Sam</v>
      </c>
    </row>
    <row r="618" spans="1:26" x14ac:dyDescent="0.3">
      <c r="A618">
        <v>2892</v>
      </c>
      <c r="B618" t="s">
        <v>1333</v>
      </c>
      <c r="C618" t="s">
        <v>39</v>
      </c>
      <c r="D618">
        <v>0.1</v>
      </c>
      <c r="E618">
        <v>209.37</v>
      </c>
      <c r="F618">
        <v>69</v>
      </c>
      <c r="G618" t="s">
        <v>40</v>
      </c>
      <c r="H618" t="s">
        <v>41</v>
      </c>
      <c r="I618" t="s">
        <v>30</v>
      </c>
      <c r="J618" t="s">
        <v>31</v>
      </c>
      <c r="K618" t="s">
        <v>66</v>
      </c>
      <c r="L618" t="s">
        <v>1226</v>
      </c>
      <c r="M618">
        <v>0.79</v>
      </c>
      <c r="N618" t="s">
        <v>34</v>
      </c>
      <c r="O618" t="s">
        <v>54</v>
      </c>
      <c r="P618" t="s">
        <v>291</v>
      </c>
      <c r="Q618" t="s">
        <v>1334</v>
      </c>
      <c r="R618">
        <v>48154</v>
      </c>
      <c r="S618" s="1">
        <v>42058</v>
      </c>
      <c r="T618" s="1">
        <v>42060</v>
      </c>
      <c r="U618">
        <v>-165.59492040000001</v>
      </c>
      <c r="V618">
        <v>11</v>
      </c>
      <c r="W618">
        <v>2125.12</v>
      </c>
      <c r="X618">
        <v>90011</v>
      </c>
      <c r="Y618">
        <f>Data[[#This Row],[Unit Price]]-Data[[#This Row],[Discount]]</f>
        <v>209.27</v>
      </c>
      <c r="Z618" t="str">
        <f>_xlfn.IFS(Data[[#This Row],[Region]]="Central","Chris",Data[[#This Row],[Region]]="East","Erin",Data[[#This Row],[Region]]="South","Sam",Data[[#This Row],[Region]]="West","William")</f>
        <v>Chris</v>
      </c>
    </row>
    <row r="619" spans="1:26" x14ac:dyDescent="0.3">
      <c r="A619">
        <v>2893</v>
      </c>
      <c r="B619" t="s">
        <v>1335</v>
      </c>
      <c r="C619" t="s">
        <v>39</v>
      </c>
      <c r="D619">
        <v>7.0000000000000007E-2</v>
      </c>
      <c r="E619">
        <v>4.9800000000000004</v>
      </c>
      <c r="F619">
        <v>4.7</v>
      </c>
      <c r="G619" t="s">
        <v>40</v>
      </c>
      <c r="H619" t="s">
        <v>41</v>
      </c>
      <c r="I619" t="s">
        <v>50</v>
      </c>
      <c r="J619" t="s">
        <v>90</v>
      </c>
      <c r="K619" t="s">
        <v>75</v>
      </c>
      <c r="L619" t="s">
        <v>1336</v>
      </c>
      <c r="M619">
        <v>0.38</v>
      </c>
      <c r="N619" t="s">
        <v>34</v>
      </c>
      <c r="O619" t="s">
        <v>54</v>
      </c>
      <c r="P619" t="s">
        <v>291</v>
      </c>
      <c r="Q619" t="s">
        <v>512</v>
      </c>
      <c r="R619">
        <v>48071</v>
      </c>
      <c r="S619" s="1">
        <v>42058</v>
      </c>
      <c r="T619" s="1">
        <v>42059</v>
      </c>
      <c r="U619">
        <v>-21.684000000000001</v>
      </c>
      <c r="V619">
        <v>9</v>
      </c>
      <c r="W619">
        <v>45.05</v>
      </c>
      <c r="X619">
        <v>90011</v>
      </c>
      <c r="Y619">
        <f>Data[[#This Row],[Unit Price]]-Data[[#This Row],[Discount]]</f>
        <v>4.91</v>
      </c>
      <c r="Z619" t="str">
        <f>_xlfn.IFS(Data[[#This Row],[Region]]="Central","Chris",Data[[#This Row],[Region]]="East","Erin",Data[[#This Row],[Region]]="South","Sam",Data[[#This Row],[Region]]="West","William")</f>
        <v>Chris</v>
      </c>
    </row>
    <row r="620" spans="1:26" x14ac:dyDescent="0.3">
      <c r="A620">
        <v>247</v>
      </c>
      <c r="B620" t="s">
        <v>1337</v>
      </c>
      <c r="C620" t="s">
        <v>118</v>
      </c>
      <c r="D620">
        <v>0.02</v>
      </c>
      <c r="E620">
        <v>146.05000000000001</v>
      </c>
      <c r="F620">
        <v>80.2</v>
      </c>
      <c r="G620" t="s">
        <v>28</v>
      </c>
      <c r="H620" t="s">
        <v>96</v>
      </c>
      <c r="I620" t="s">
        <v>30</v>
      </c>
      <c r="J620" t="s">
        <v>31</v>
      </c>
      <c r="K620" t="s">
        <v>32</v>
      </c>
      <c r="L620" t="s">
        <v>973</v>
      </c>
      <c r="M620">
        <v>0.71</v>
      </c>
      <c r="N620" t="s">
        <v>34</v>
      </c>
      <c r="O620" t="s">
        <v>35</v>
      </c>
      <c r="P620" t="s">
        <v>402</v>
      </c>
      <c r="Q620" t="s">
        <v>1338</v>
      </c>
      <c r="R620">
        <v>37804</v>
      </c>
      <c r="S620" s="1">
        <v>42058</v>
      </c>
      <c r="T620" s="1">
        <v>42058</v>
      </c>
      <c r="U620">
        <v>-101.19199999999999</v>
      </c>
      <c r="V620">
        <v>5</v>
      </c>
      <c r="W620">
        <v>798.69</v>
      </c>
      <c r="X620">
        <v>89139</v>
      </c>
      <c r="Y620">
        <f>Data[[#This Row],[Unit Price]]-Data[[#This Row],[Discount]]</f>
        <v>146.03</v>
      </c>
      <c r="Z620" t="str">
        <f>_xlfn.IFS(Data[[#This Row],[Region]]="Central","Chris",Data[[#This Row],[Region]]="East","Erin",Data[[#This Row],[Region]]="South","Sam",Data[[#This Row],[Region]]="West","William")</f>
        <v>Sam</v>
      </c>
    </row>
    <row r="621" spans="1:26" x14ac:dyDescent="0.3">
      <c r="A621">
        <v>247</v>
      </c>
      <c r="B621" t="s">
        <v>1337</v>
      </c>
      <c r="C621" t="s">
        <v>118</v>
      </c>
      <c r="D621">
        <v>0.06</v>
      </c>
      <c r="E621">
        <v>65.989999999999995</v>
      </c>
      <c r="F621">
        <v>5.92</v>
      </c>
      <c r="G621" t="s">
        <v>40</v>
      </c>
      <c r="H621" t="s">
        <v>96</v>
      </c>
      <c r="I621" t="s">
        <v>42</v>
      </c>
      <c r="J621" t="s">
        <v>137</v>
      </c>
      <c r="K621" t="s">
        <v>75</v>
      </c>
      <c r="L621" t="s">
        <v>266</v>
      </c>
      <c r="M621">
        <v>0.55000000000000004</v>
      </c>
      <c r="N621" t="s">
        <v>34</v>
      </c>
      <c r="O621" t="s">
        <v>35</v>
      </c>
      <c r="P621" t="s">
        <v>402</v>
      </c>
      <c r="Q621" t="s">
        <v>1338</v>
      </c>
      <c r="R621">
        <v>37804</v>
      </c>
      <c r="S621" s="1">
        <v>42058</v>
      </c>
      <c r="T621" s="1">
        <v>42059</v>
      </c>
      <c r="U621">
        <v>-3.3319999999999999</v>
      </c>
      <c r="V621">
        <v>14</v>
      </c>
      <c r="W621">
        <v>792.11</v>
      </c>
      <c r="X621">
        <v>89139</v>
      </c>
      <c r="Y621">
        <f>Data[[#This Row],[Unit Price]]-Data[[#This Row],[Discount]]</f>
        <v>65.929999999999993</v>
      </c>
      <c r="Z621" t="str">
        <f>_xlfn.IFS(Data[[#This Row],[Region]]="Central","Chris",Data[[#This Row],[Region]]="East","Erin",Data[[#This Row],[Region]]="South","Sam",Data[[#This Row],[Region]]="West","William")</f>
        <v>Sam</v>
      </c>
    </row>
    <row r="622" spans="1:26" x14ac:dyDescent="0.3">
      <c r="A622">
        <v>1649</v>
      </c>
      <c r="B622" t="s">
        <v>1339</v>
      </c>
      <c r="C622" t="s">
        <v>27</v>
      </c>
      <c r="D622">
        <v>0.03</v>
      </c>
      <c r="E622">
        <v>48.58</v>
      </c>
      <c r="F622">
        <v>3.99</v>
      </c>
      <c r="G622" t="s">
        <v>89</v>
      </c>
      <c r="H622" t="s">
        <v>96</v>
      </c>
      <c r="I622" t="s">
        <v>50</v>
      </c>
      <c r="J622" t="s">
        <v>97</v>
      </c>
      <c r="K622" t="s">
        <v>75</v>
      </c>
      <c r="L622" t="s">
        <v>1340</v>
      </c>
      <c r="M622">
        <v>0.56000000000000005</v>
      </c>
      <c r="N622" t="s">
        <v>34</v>
      </c>
      <c r="O622" t="s">
        <v>113</v>
      </c>
      <c r="P622" t="s">
        <v>114</v>
      </c>
      <c r="Q622" t="s">
        <v>544</v>
      </c>
      <c r="R622">
        <v>11598</v>
      </c>
      <c r="S622" s="1">
        <v>42059</v>
      </c>
      <c r="T622" s="1">
        <v>42061</v>
      </c>
      <c r="U622">
        <v>100.1328</v>
      </c>
      <c r="V622">
        <v>3</v>
      </c>
      <c r="W622">
        <v>145.12</v>
      </c>
      <c r="X622">
        <v>91041</v>
      </c>
      <c r="Y622">
        <f>Data[[#This Row],[Unit Price]]-Data[[#This Row],[Discount]]</f>
        <v>48.55</v>
      </c>
      <c r="Z622" t="str">
        <f>_xlfn.IFS(Data[[#This Row],[Region]]="Central","Chris",Data[[#This Row],[Region]]="East","Erin",Data[[#This Row],[Region]]="South","Sam",Data[[#This Row],[Region]]="West","William")</f>
        <v>Erin</v>
      </c>
    </row>
    <row r="623" spans="1:26" x14ac:dyDescent="0.3">
      <c r="A623">
        <v>1894</v>
      </c>
      <c r="B623" t="s">
        <v>1341</v>
      </c>
      <c r="C623" t="s">
        <v>27</v>
      </c>
      <c r="D623">
        <v>0</v>
      </c>
      <c r="E623">
        <v>300.98</v>
      </c>
      <c r="F623">
        <v>164.73</v>
      </c>
      <c r="G623" t="s">
        <v>28</v>
      </c>
      <c r="H623" t="s">
        <v>73</v>
      </c>
      <c r="I623" t="s">
        <v>30</v>
      </c>
      <c r="J623" t="s">
        <v>111</v>
      </c>
      <c r="K623" t="s">
        <v>59</v>
      </c>
      <c r="L623" t="s">
        <v>1342</v>
      </c>
      <c r="M623">
        <v>0.56000000000000005</v>
      </c>
      <c r="N623" t="s">
        <v>34</v>
      </c>
      <c r="O623" t="s">
        <v>54</v>
      </c>
      <c r="P623" t="s">
        <v>359</v>
      </c>
      <c r="Q623" t="s">
        <v>1343</v>
      </c>
      <c r="R623">
        <v>54915</v>
      </c>
      <c r="S623" s="1">
        <v>42059</v>
      </c>
      <c r="T623" s="1">
        <v>42060</v>
      </c>
      <c r="U623">
        <v>2653.2914999999998</v>
      </c>
      <c r="V623">
        <v>12</v>
      </c>
      <c r="W623">
        <v>3845.35</v>
      </c>
      <c r="X623">
        <v>91261</v>
      </c>
      <c r="Y623">
        <f>Data[[#This Row],[Unit Price]]-Data[[#This Row],[Discount]]</f>
        <v>300.98</v>
      </c>
      <c r="Z623" t="str">
        <f>_xlfn.IFS(Data[[#This Row],[Region]]="Central","Chris",Data[[#This Row],[Region]]="East","Erin",Data[[#This Row],[Region]]="South","Sam",Data[[#This Row],[Region]]="West","William")</f>
        <v>Chris</v>
      </c>
    </row>
    <row r="624" spans="1:26" x14ac:dyDescent="0.3">
      <c r="A624">
        <v>1894</v>
      </c>
      <c r="B624" t="s">
        <v>1341</v>
      </c>
      <c r="C624" t="s">
        <v>27</v>
      </c>
      <c r="D624">
        <v>0.09</v>
      </c>
      <c r="E624">
        <v>2.94</v>
      </c>
      <c r="F624">
        <v>0.96</v>
      </c>
      <c r="G624" t="s">
        <v>40</v>
      </c>
      <c r="H624" t="s">
        <v>73</v>
      </c>
      <c r="I624" t="s">
        <v>50</v>
      </c>
      <c r="J624" t="s">
        <v>51</v>
      </c>
      <c r="K624" t="s">
        <v>52</v>
      </c>
      <c r="L624" t="s">
        <v>831</v>
      </c>
      <c r="M624">
        <v>0.57999999999999996</v>
      </c>
      <c r="N624" t="s">
        <v>34</v>
      </c>
      <c r="O624" t="s">
        <v>54</v>
      </c>
      <c r="P624" t="s">
        <v>359</v>
      </c>
      <c r="Q624" t="s">
        <v>1343</v>
      </c>
      <c r="R624">
        <v>54915</v>
      </c>
      <c r="S624" s="1">
        <v>42059</v>
      </c>
      <c r="T624" s="1">
        <v>42061</v>
      </c>
      <c r="U624">
        <v>-1.84</v>
      </c>
      <c r="V624">
        <v>1</v>
      </c>
      <c r="W624">
        <v>3.77</v>
      </c>
      <c r="X624">
        <v>91261</v>
      </c>
      <c r="Y624">
        <f>Data[[#This Row],[Unit Price]]-Data[[#This Row],[Discount]]</f>
        <v>2.85</v>
      </c>
      <c r="Z624" t="str">
        <f>_xlfn.IFS(Data[[#This Row],[Region]]="Central","Chris",Data[[#This Row],[Region]]="East","Erin",Data[[#This Row],[Region]]="South","Sam",Data[[#This Row],[Region]]="West","William")</f>
        <v>Chris</v>
      </c>
    </row>
    <row r="625" spans="1:26" x14ac:dyDescent="0.3">
      <c r="A625">
        <v>1919</v>
      </c>
      <c r="B625" t="s">
        <v>1344</v>
      </c>
      <c r="C625" t="s">
        <v>39</v>
      </c>
      <c r="D625">
        <v>0</v>
      </c>
      <c r="E625">
        <v>195.99</v>
      </c>
      <c r="F625">
        <v>8.99</v>
      </c>
      <c r="G625" t="s">
        <v>40</v>
      </c>
      <c r="H625" t="s">
        <v>73</v>
      </c>
      <c r="I625" t="s">
        <v>42</v>
      </c>
      <c r="J625" t="s">
        <v>137</v>
      </c>
      <c r="K625" t="s">
        <v>75</v>
      </c>
      <c r="L625" t="s">
        <v>1345</v>
      </c>
      <c r="M625">
        <v>0.6</v>
      </c>
      <c r="N625" t="s">
        <v>34</v>
      </c>
      <c r="O625" t="s">
        <v>35</v>
      </c>
      <c r="P625" t="s">
        <v>46</v>
      </c>
      <c r="Q625" t="s">
        <v>1346</v>
      </c>
      <c r="R625">
        <v>71603</v>
      </c>
      <c r="S625" s="1">
        <v>42059</v>
      </c>
      <c r="T625" s="1">
        <v>42060</v>
      </c>
      <c r="U625">
        <v>114.88200000000001</v>
      </c>
      <c r="V625">
        <v>5</v>
      </c>
      <c r="W625">
        <v>882.93</v>
      </c>
      <c r="X625">
        <v>85896</v>
      </c>
      <c r="Y625">
        <f>Data[[#This Row],[Unit Price]]-Data[[#This Row],[Discount]]</f>
        <v>195.99</v>
      </c>
      <c r="Z625" t="str">
        <f>_xlfn.IFS(Data[[#This Row],[Region]]="Central","Chris",Data[[#This Row],[Region]]="East","Erin",Data[[#This Row],[Region]]="South","Sam",Data[[#This Row],[Region]]="West","William")</f>
        <v>Sam</v>
      </c>
    </row>
    <row r="626" spans="1:26" x14ac:dyDescent="0.3">
      <c r="A626">
        <v>1127</v>
      </c>
      <c r="B626" t="s">
        <v>1347</v>
      </c>
      <c r="C626" t="s">
        <v>118</v>
      </c>
      <c r="D626">
        <v>0.02</v>
      </c>
      <c r="E626">
        <v>4.0599999999999996</v>
      </c>
      <c r="F626">
        <v>6.89</v>
      </c>
      <c r="G626" t="s">
        <v>40</v>
      </c>
      <c r="H626" t="s">
        <v>41</v>
      </c>
      <c r="I626" t="s">
        <v>50</v>
      </c>
      <c r="J626" t="s">
        <v>97</v>
      </c>
      <c r="K626" t="s">
        <v>75</v>
      </c>
      <c r="L626" t="s">
        <v>1273</v>
      </c>
      <c r="M626">
        <v>0.6</v>
      </c>
      <c r="N626" t="s">
        <v>34</v>
      </c>
      <c r="O626" t="s">
        <v>54</v>
      </c>
      <c r="P626" t="s">
        <v>189</v>
      </c>
      <c r="Q626" t="s">
        <v>1348</v>
      </c>
      <c r="R626">
        <v>78852</v>
      </c>
      <c r="S626" s="1">
        <v>42059</v>
      </c>
      <c r="T626" s="1">
        <v>42061</v>
      </c>
      <c r="U626">
        <v>-93.735200000000006</v>
      </c>
      <c r="V626">
        <v>16</v>
      </c>
      <c r="W626">
        <v>66.81</v>
      </c>
      <c r="X626">
        <v>87221</v>
      </c>
      <c r="Y626">
        <f>Data[[#This Row],[Unit Price]]-Data[[#This Row],[Discount]]</f>
        <v>4.04</v>
      </c>
      <c r="Z626" t="str">
        <f>_xlfn.IFS(Data[[#This Row],[Region]]="Central","Chris",Data[[#This Row],[Region]]="East","Erin",Data[[#This Row],[Region]]="South","Sam",Data[[#This Row],[Region]]="West","William")</f>
        <v>Chris</v>
      </c>
    </row>
    <row r="627" spans="1:26" x14ac:dyDescent="0.3">
      <c r="A627">
        <v>961</v>
      </c>
      <c r="B627" t="s">
        <v>1349</v>
      </c>
      <c r="C627" t="s">
        <v>72</v>
      </c>
      <c r="D627">
        <v>0.05</v>
      </c>
      <c r="E627">
        <v>124.49</v>
      </c>
      <c r="F627">
        <v>51.94</v>
      </c>
      <c r="G627" t="s">
        <v>28</v>
      </c>
      <c r="H627" t="s">
        <v>73</v>
      </c>
      <c r="I627" t="s">
        <v>30</v>
      </c>
      <c r="J627" t="s">
        <v>31</v>
      </c>
      <c r="K627" t="s">
        <v>32</v>
      </c>
      <c r="L627" t="s">
        <v>1151</v>
      </c>
      <c r="M627">
        <v>0.63</v>
      </c>
      <c r="N627" t="s">
        <v>34</v>
      </c>
      <c r="O627" t="s">
        <v>61</v>
      </c>
      <c r="P627" t="s">
        <v>92</v>
      </c>
      <c r="Q627" t="s">
        <v>1350</v>
      </c>
      <c r="R627">
        <v>94061</v>
      </c>
      <c r="S627" s="1">
        <v>42059</v>
      </c>
      <c r="T627" s="1">
        <v>42059</v>
      </c>
      <c r="U627">
        <v>-44.163600000000002</v>
      </c>
      <c r="V627">
        <v>1</v>
      </c>
      <c r="W627">
        <v>120.12</v>
      </c>
      <c r="X627">
        <v>89402</v>
      </c>
      <c r="Y627">
        <f>Data[[#This Row],[Unit Price]]-Data[[#This Row],[Discount]]</f>
        <v>124.44</v>
      </c>
      <c r="Z627" t="str">
        <f>_xlfn.IFS(Data[[#This Row],[Region]]="Central","Chris",Data[[#This Row],[Region]]="East","Erin",Data[[#This Row],[Region]]="South","Sam",Data[[#This Row],[Region]]="West","William")</f>
        <v>William</v>
      </c>
    </row>
    <row r="628" spans="1:26" x14ac:dyDescent="0.3">
      <c r="A628">
        <v>2398</v>
      </c>
      <c r="B628" t="s">
        <v>1351</v>
      </c>
      <c r="C628" t="s">
        <v>72</v>
      </c>
      <c r="D628">
        <v>0.03</v>
      </c>
      <c r="E628">
        <v>7.64</v>
      </c>
      <c r="F628">
        <v>5.83</v>
      </c>
      <c r="G628" t="s">
        <v>40</v>
      </c>
      <c r="H628" t="s">
        <v>96</v>
      </c>
      <c r="I628" t="s">
        <v>50</v>
      </c>
      <c r="J628" t="s">
        <v>90</v>
      </c>
      <c r="K628" t="s">
        <v>52</v>
      </c>
      <c r="L628" t="s">
        <v>234</v>
      </c>
      <c r="M628">
        <v>0.36</v>
      </c>
      <c r="N628" t="s">
        <v>34</v>
      </c>
      <c r="O628" t="s">
        <v>54</v>
      </c>
      <c r="P628" t="s">
        <v>105</v>
      </c>
      <c r="Q628" t="s">
        <v>1352</v>
      </c>
      <c r="R628">
        <v>60103</v>
      </c>
      <c r="S628" s="1">
        <v>42059</v>
      </c>
      <c r="T628" s="1">
        <v>42061</v>
      </c>
      <c r="U628">
        <v>-15.090400000000001</v>
      </c>
      <c r="V628">
        <v>12</v>
      </c>
      <c r="W628">
        <v>96.86</v>
      </c>
      <c r="X628">
        <v>86373</v>
      </c>
      <c r="Y628">
        <f>Data[[#This Row],[Unit Price]]-Data[[#This Row],[Discount]]</f>
        <v>7.6099999999999994</v>
      </c>
      <c r="Z628" t="str">
        <f>_xlfn.IFS(Data[[#This Row],[Region]]="Central","Chris",Data[[#This Row],[Region]]="East","Erin",Data[[#This Row],[Region]]="South","Sam",Data[[#This Row],[Region]]="West","William")</f>
        <v>Chris</v>
      </c>
    </row>
    <row r="629" spans="1:26" x14ac:dyDescent="0.3">
      <c r="A629">
        <v>1193</v>
      </c>
      <c r="B629" t="s">
        <v>1353</v>
      </c>
      <c r="C629" t="s">
        <v>39</v>
      </c>
      <c r="D629">
        <v>0.05</v>
      </c>
      <c r="E629">
        <v>52.4</v>
      </c>
      <c r="F629">
        <v>16.11</v>
      </c>
      <c r="G629" t="s">
        <v>40</v>
      </c>
      <c r="H629" t="s">
        <v>41</v>
      </c>
      <c r="I629" t="s">
        <v>50</v>
      </c>
      <c r="J629" t="s">
        <v>74</v>
      </c>
      <c r="K629" t="s">
        <v>75</v>
      </c>
      <c r="L629" t="s">
        <v>1354</v>
      </c>
      <c r="M629">
        <v>0.39</v>
      </c>
      <c r="N629" t="s">
        <v>34</v>
      </c>
      <c r="O629" t="s">
        <v>113</v>
      </c>
      <c r="P629" t="s">
        <v>376</v>
      </c>
      <c r="Q629" t="s">
        <v>68</v>
      </c>
      <c r="R629">
        <v>20016</v>
      </c>
      <c r="S629" s="1">
        <v>42060</v>
      </c>
      <c r="T629" s="1">
        <v>42062</v>
      </c>
      <c r="U629">
        <v>592.52650000000006</v>
      </c>
      <c r="V629">
        <v>85</v>
      </c>
      <c r="W629">
        <v>4556.63</v>
      </c>
      <c r="X629">
        <v>29350</v>
      </c>
      <c r="Y629">
        <f>Data[[#This Row],[Unit Price]]-Data[[#This Row],[Discount]]</f>
        <v>52.35</v>
      </c>
      <c r="Z629" t="str">
        <f>_xlfn.IFS(Data[[#This Row],[Region]]="Central","Chris",Data[[#This Row],[Region]]="East","Erin",Data[[#This Row],[Region]]="South","Sam",Data[[#This Row],[Region]]="West","William")</f>
        <v>Erin</v>
      </c>
    </row>
    <row r="630" spans="1:26" x14ac:dyDescent="0.3">
      <c r="A630">
        <v>1193</v>
      </c>
      <c r="B630" t="s">
        <v>1353</v>
      </c>
      <c r="C630" t="s">
        <v>39</v>
      </c>
      <c r="D630">
        <v>0.05</v>
      </c>
      <c r="E630">
        <v>36.549999999999997</v>
      </c>
      <c r="F630">
        <v>13.89</v>
      </c>
      <c r="G630" t="s">
        <v>89</v>
      </c>
      <c r="H630" t="s">
        <v>41</v>
      </c>
      <c r="I630" t="s">
        <v>50</v>
      </c>
      <c r="J630" t="s">
        <v>51</v>
      </c>
      <c r="K630" t="s">
        <v>52</v>
      </c>
      <c r="L630" t="s">
        <v>1355</v>
      </c>
      <c r="M630">
        <v>0.41</v>
      </c>
      <c r="N630" t="s">
        <v>34</v>
      </c>
      <c r="O630" t="s">
        <v>113</v>
      </c>
      <c r="P630" t="s">
        <v>376</v>
      </c>
      <c r="Q630" t="s">
        <v>68</v>
      </c>
      <c r="R630">
        <v>20016</v>
      </c>
      <c r="S630" s="1">
        <v>42060</v>
      </c>
      <c r="T630" s="1">
        <v>42061</v>
      </c>
      <c r="U630">
        <v>232.8</v>
      </c>
      <c r="V630">
        <v>83</v>
      </c>
      <c r="W630">
        <v>2948.61</v>
      </c>
      <c r="X630">
        <v>29350</v>
      </c>
      <c r="Y630">
        <f>Data[[#This Row],[Unit Price]]-Data[[#This Row],[Discount]]</f>
        <v>36.5</v>
      </c>
      <c r="Z630" t="str">
        <f>_xlfn.IFS(Data[[#This Row],[Region]]="Central","Chris",Data[[#This Row],[Region]]="East","Erin",Data[[#This Row],[Region]]="South","Sam",Data[[#This Row],[Region]]="West","William")</f>
        <v>Erin</v>
      </c>
    </row>
    <row r="631" spans="1:26" x14ac:dyDescent="0.3">
      <c r="A631">
        <v>1199</v>
      </c>
      <c r="B631" t="s">
        <v>1356</v>
      </c>
      <c r="C631" t="s">
        <v>39</v>
      </c>
      <c r="D631">
        <v>0.1</v>
      </c>
      <c r="E631">
        <v>15.14</v>
      </c>
      <c r="F631">
        <v>4.53</v>
      </c>
      <c r="G631" t="s">
        <v>40</v>
      </c>
      <c r="H631" t="s">
        <v>41</v>
      </c>
      <c r="I631" t="s">
        <v>50</v>
      </c>
      <c r="J631" t="s">
        <v>80</v>
      </c>
      <c r="K631" t="s">
        <v>75</v>
      </c>
      <c r="L631" t="s">
        <v>1357</v>
      </c>
      <c r="M631">
        <v>0.81</v>
      </c>
      <c r="N631" t="s">
        <v>34</v>
      </c>
      <c r="O631" t="s">
        <v>113</v>
      </c>
      <c r="P631" t="s">
        <v>1358</v>
      </c>
      <c r="Q631" t="s">
        <v>1359</v>
      </c>
      <c r="R631">
        <v>3060</v>
      </c>
      <c r="S631" s="1">
        <v>42060</v>
      </c>
      <c r="T631" s="1">
        <v>42063</v>
      </c>
      <c r="U631">
        <v>-24.897600000000001</v>
      </c>
      <c r="V631">
        <v>5</v>
      </c>
      <c r="W631">
        <v>75.17</v>
      </c>
      <c r="X631">
        <v>87585</v>
      </c>
      <c r="Y631">
        <f>Data[[#This Row],[Unit Price]]-Data[[#This Row],[Discount]]</f>
        <v>15.040000000000001</v>
      </c>
      <c r="Z631" t="str">
        <f>_xlfn.IFS(Data[[#This Row],[Region]]="Central","Chris",Data[[#This Row],[Region]]="East","Erin",Data[[#This Row],[Region]]="South","Sam",Data[[#This Row],[Region]]="West","William")</f>
        <v>Erin</v>
      </c>
    </row>
    <row r="632" spans="1:26" x14ac:dyDescent="0.3">
      <c r="A632">
        <v>1200</v>
      </c>
      <c r="B632" t="s">
        <v>1360</v>
      </c>
      <c r="C632" t="s">
        <v>39</v>
      </c>
      <c r="D632">
        <v>0.05</v>
      </c>
      <c r="E632">
        <v>52.4</v>
      </c>
      <c r="F632">
        <v>16.11</v>
      </c>
      <c r="G632" t="s">
        <v>40</v>
      </c>
      <c r="H632" t="s">
        <v>41</v>
      </c>
      <c r="I632" t="s">
        <v>50</v>
      </c>
      <c r="J632" t="s">
        <v>74</v>
      </c>
      <c r="K632" t="s">
        <v>75</v>
      </c>
      <c r="L632" t="s">
        <v>1354</v>
      </c>
      <c r="M632">
        <v>0.39</v>
      </c>
      <c r="N632" t="s">
        <v>34</v>
      </c>
      <c r="O632" t="s">
        <v>113</v>
      </c>
      <c r="P632" t="s">
        <v>399</v>
      </c>
      <c r="Q632" t="s">
        <v>1361</v>
      </c>
      <c r="R632">
        <v>7407</v>
      </c>
      <c r="S632" s="1">
        <v>42060</v>
      </c>
      <c r="T632" s="1">
        <v>42062</v>
      </c>
      <c r="U632">
        <v>776.77440000000001</v>
      </c>
      <c r="V632">
        <v>21</v>
      </c>
      <c r="W632">
        <v>1125.76</v>
      </c>
      <c r="X632">
        <v>87585</v>
      </c>
      <c r="Y632">
        <f>Data[[#This Row],[Unit Price]]-Data[[#This Row],[Discount]]</f>
        <v>52.35</v>
      </c>
      <c r="Z632" t="str">
        <f>_xlfn.IFS(Data[[#This Row],[Region]]="Central","Chris",Data[[#This Row],[Region]]="East","Erin",Data[[#This Row],[Region]]="South","Sam",Data[[#This Row],[Region]]="West","William")</f>
        <v>Erin</v>
      </c>
    </row>
    <row r="633" spans="1:26" x14ac:dyDescent="0.3">
      <c r="A633">
        <v>1202</v>
      </c>
      <c r="B633" t="s">
        <v>1362</v>
      </c>
      <c r="C633" t="s">
        <v>39</v>
      </c>
      <c r="D633">
        <v>0.05</v>
      </c>
      <c r="E633">
        <v>36.549999999999997</v>
      </c>
      <c r="F633">
        <v>13.89</v>
      </c>
      <c r="G633" t="s">
        <v>89</v>
      </c>
      <c r="H633" t="s">
        <v>41</v>
      </c>
      <c r="I633" t="s">
        <v>50</v>
      </c>
      <c r="J633" t="s">
        <v>51</v>
      </c>
      <c r="K633" t="s">
        <v>52</v>
      </c>
      <c r="L633" t="s">
        <v>1355</v>
      </c>
      <c r="M633">
        <v>0.41</v>
      </c>
      <c r="N633" t="s">
        <v>34</v>
      </c>
      <c r="O633" t="s">
        <v>113</v>
      </c>
      <c r="P633" t="s">
        <v>399</v>
      </c>
      <c r="Q633" t="s">
        <v>1363</v>
      </c>
      <c r="R633">
        <v>7079</v>
      </c>
      <c r="S633" s="1">
        <v>42060</v>
      </c>
      <c r="T633" s="1">
        <v>42061</v>
      </c>
      <c r="U633">
        <v>344.54399999999998</v>
      </c>
      <c r="V633">
        <v>21</v>
      </c>
      <c r="W633">
        <v>746.03</v>
      </c>
      <c r="X633">
        <v>87585</v>
      </c>
      <c r="Y633">
        <f>Data[[#This Row],[Unit Price]]-Data[[#This Row],[Discount]]</f>
        <v>36.5</v>
      </c>
      <c r="Z633" t="str">
        <f>_xlfn.IFS(Data[[#This Row],[Region]]="Central","Chris",Data[[#This Row],[Region]]="East","Erin",Data[[#This Row],[Region]]="South","Sam",Data[[#This Row],[Region]]="West","William")</f>
        <v>Erin</v>
      </c>
    </row>
    <row r="634" spans="1:26" x14ac:dyDescent="0.3">
      <c r="A634">
        <v>2361</v>
      </c>
      <c r="B634" t="s">
        <v>1364</v>
      </c>
      <c r="C634" t="s">
        <v>39</v>
      </c>
      <c r="D634">
        <v>0.06</v>
      </c>
      <c r="E634">
        <v>8.33</v>
      </c>
      <c r="F634">
        <v>1.99</v>
      </c>
      <c r="G634" t="s">
        <v>40</v>
      </c>
      <c r="H634" t="s">
        <v>96</v>
      </c>
      <c r="I634" t="s">
        <v>42</v>
      </c>
      <c r="J634" t="s">
        <v>43</v>
      </c>
      <c r="K634" t="s">
        <v>44</v>
      </c>
      <c r="L634" t="s">
        <v>1176</v>
      </c>
      <c r="M634">
        <v>0.52</v>
      </c>
      <c r="N634" t="s">
        <v>34</v>
      </c>
      <c r="O634" t="s">
        <v>35</v>
      </c>
      <c r="P634" t="s">
        <v>125</v>
      </c>
      <c r="Q634" t="s">
        <v>1365</v>
      </c>
      <c r="R634">
        <v>32259</v>
      </c>
      <c r="S634" s="1">
        <v>42060</v>
      </c>
      <c r="T634" s="1">
        <v>42061</v>
      </c>
      <c r="U634">
        <v>-344.82</v>
      </c>
      <c r="V634">
        <v>1</v>
      </c>
      <c r="W634">
        <v>8.49</v>
      </c>
      <c r="X634">
        <v>88266</v>
      </c>
      <c r="Y634">
        <f>Data[[#This Row],[Unit Price]]-Data[[#This Row],[Discount]]</f>
        <v>8.27</v>
      </c>
      <c r="Z634" t="str">
        <f>_xlfn.IFS(Data[[#This Row],[Region]]="Central","Chris",Data[[#This Row],[Region]]="East","Erin",Data[[#This Row],[Region]]="South","Sam",Data[[#This Row],[Region]]="West","William")</f>
        <v>Sam</v>
      </c>
    </row>
    <row r="635" spans="1:26" x14ac:dyDescent="0.3">
      <c r="A635">
        <v>851</v>
      </c>
      <c r="B635" t="s">
        <v>1366</v>
      </c>
      <c r="C635" t="s">
        <v>49</v>
      </c>
      <c r="D635">
        <v>0.1</v>
      </c>
      <c r="E635">
        <v>50.98</v>
      </c>
      <c r="F635">
        <v>22.24</v>
      </c>
      <c r="G635" t="s">
        <v>40</v>
      </c>
      <c r="H635" t="s">
        <v>96</v>
      </c>
      <c r="I635" t="s">
        <v>30</v>
      </c>
      <c r="J635" t="s">
        <v>128</v>
      </c>
      <c r="K635" t="s">
        <v>66</v>
      </c>
      <c r="L635" t="s">
        <v>1367</v>
      </c>
      <c r="M635">
        <v>0.55000000000000004</v>
      </c>
      <c r="N635" t="s">
        <v>34</v>
      </c>
      <c r="O635" t="s">
        <v>61</v>
      </c>
      <c r="P635" t="s">
        <v>92</v>
      </c>
      <c r="Q635" t="s">
        <v>1368</v>
      </c>
      <c r="R635">
        <v>91745</v>
      </c>
      <c r="S635" s="1">
        <v>42060</v>
      </c>
      <c r="T635" s="1">
        <v>42062</v>
      </c>
      <c r="U635">
        <v>98.12</v>
      </c>
      <c r="V635">
        <v>6</v>
      </c>
      <c r="W635">
        <v>300.63</v>
      </c>
      <c r="X635">
        <v>88568</v>
      </c>
      <c r="Y635">
        <f>Data[[#This Row],[Unit Price]]-Data[[#This Row],[Discount]]</f>
        <v>50.879999999999995</v>
      </c>
      <c r="Z635" t="str">
        <f>_xlfn.IFS(Data[[#This Row],[Region]]="Central","Chris",Data[[#This Row],[Region]]="East","Erin",Data[[#This Row],[Region]]="South","Sam",Data[[#This Row],[Region]]="West","William")</f>
        <v>William</v>
      </c>
    </row>
    <row r="636" spans="1:26" x14ac:dyDescent="0.3">
      <c r="A636">
        <v>2980</v>
      </c>
      <c r="B636" t="s">
        <v>823</v>
      </c>
      <c r="C636" t="s">
        <v>118</v>
      </c>
      <c r="D636">
        <v>7.0000000000000007E-2</v>
      </c>
      <c r="E636">
        <v>2.61</v>
      </c>
      <c r="F636">
        <v>0.5</v>
      </c>
      <c r="G636" t="s">
        <v>40</v>
      </c>
      <c r="H636" t="s">
        <v>96</v>
      </c>
      <c r="I636" t="s">
        <v>50</v>
      </c>
      <c r="J636" t="s">
        <v>154</v>
      </c>
      <c r="K636" t="s">
        <v>75</v>
      </c>
      <c r="L636" t="s">
        <v>1369</v>
      </c>
      <c r="M636">
        <v>0.39</v>
      </c>
      <c r="N636" t="s">
        <v>34</v>
      </c>
      <c r="O636" t="s">
        <v>113</v>
      </c>
      <c r="P636" t="s">
        <v>319</v>
      </c>
      <c r="Q636" t="s">
        <v>825</v>
      </c>
      <c r="R636">
        <v>44870</v>
      </c>
      <c r="S636" s="1">
        <v>42060</v>
      </c>
      <c r="T636" s="1">
        <v>42062</v>
      </c>
      <c r="U636">
        <v>10.798500000000001</v>
      </c>
      <c r="V636">
        <v>6</v>
      </c>
      <c r="W636">
        <v>15.65</v>
      </c>
      <c r="X636">
        <v>86547</v>
      </c>
      <c r="Y636">
        <f>Data[[#This Row],[Unit Price]]-Data[[#This Row],[Discount]]</f>
        <v>2.54</v>
      </c>
      <c r="Z636" t="str">
        <f>_xlfn.IFS(Data[[#This Row],[Region]]="Central","Chris",Data[[#This Row],[Region]]="East","Erin",Data[[#This Row],[Region]]="South","Sam",Data[[#This Row],[Region]]="West","William")</f>
        <v>Erin</v>
      </c>
    </row>
    <row r="637" spans="1:26" x14ac:dyDescent="0.3">
      <c r="A637">
        <v>868</v>
      </c>
      <c r="B637" t="s">
        <v>1370</v>
      </c>
      <c r="C637" t="s">
        <v>72</v>
      </c>
      <c r="D637">
        <v>0.04</v>
      </c>
      <c r="E637">
        <v>29.18</v>
      </c>
      <c r="F637">
        <v>8.5500000000000007</v>
      </c>
      <c r="G637" t="s">
        <v>89</v>
      </c>
      <c r="H637" t="s">
        <v>96</v>
      </c>
      <c r="I637" t="s">
        <v>30</v>
      </c>
      <c r="J637" t="s">
        <v>128</v>
      </c>
      <c r="K637" t="s">
        <v>75</v>
      </c>
      <c r="L637" t="s">
        <v>1371</v>
      </c>
      <c r="M637">
        <v>0.42</v>
      </c>
      <c r="N637" t="s">
        <v>34</v>
      </c>
      <c r="O637" t="s">
        <v>54</v>
      </c>
      <c r="P637" t="s">
        <v>86</v>
      </c>
      <c r="Q637" t="s">
        <v>1372</v>
      </c>
      <c r="R637">
        <v>55126</v>
      </c>
      <c r="S637" s="1">
        <v>42060</v>
      </c>
      <c r="T637" s="1">
        <v>42062</v>
      </c>
      <c r="U637">
        <v>201.7353</v>
      </c>
      <c r="V637">
        <v>10</v>
      </c>
      <c r="W637">
        <v>292.37</v>
      </c>
      <c r="X637">
        <v>91194</v>
      </c>
      <c r="Y637">
        <f>Data[[#This Row],[Unit Price]]-Data[[#This Row],[Discount]]</f>
        <v>29.14</v>
      </c>
      <c r="Z637" t="str">
        <f>_xlfn.IFS(Data[[#This Row],[Region]]="Central","Chris",Data[[#This Row],[Region]]="East","Erin",Data[[#This Row],[Region]]="South","Sam",Data[[#This Row],[Region]]="West","William")</f>
        <v>Chris</v>
      </c>
    </row>
    <row r="638" spans="1:26" x14ac:dyDescent="0.3">
      <c r="A638">
        <v>868</v>
      </c>
      <c r="B638" t="s">
        <v>1370</v>
      </c>
      <c r="C638" t="s">
        <v>72</v>
      </c>
      <c r="D638">
        <v>0</v>
      </c>
      <c r="E638">
        <v>80.98</v>
      </c>
      <c r="F638">
        <v>35</v>
      </c>
      <c r="G638" t="s">
        <v>40</v>
      </c>
      <c r="H638" t="s">
        <v>96</v>
      </c>
      <c r="I638" t="s">
        <v>50</v>
      </c>
      <c r="J638" t="s">
        <v>80</v>
      </c>
      <c r="K638" t="s">
        <v>66</v>
      </c>
      <c r="L638" t="s">
        <v>709</v>
      </c>
      <c r="M638">
        <v>0.83</v>
      </c>
      <c r="N638" t="s">
        <v>34</v>
      </c>
      <c r="O638" t="s">
        <v>54</v>
      </c>
      <c r="P638" t="s">
        <v>86</v>
      </c>
      <c r="Q638" t="s">
        <v>1372</v>
      </c>
      <c r="R638">
        <v>55126</v>
      </c>
      <c r="S638" s="1">
        <v>42060</v>
      </c>
      <c r="T638" s="1">
        <v>42062</v>
      </c>
      <c r="U638">
        <v>-684.78</v>
      </c>
      <c r="V638">
        <v>8</v>
      </c>
      <c r="W638">
        <v>682.79</v>
      </c>
      <c r="X638">
        <v>91194</v>
      </c>
      <c r="Y638">
        <f>Data[[#This Row],[Unit Price]]-Data[[#This Row],[Discount]]</f>
        <v>80.98</v>
      </c>
      <c r="Z638" t="str">
        <f>_xlfn.IFS(Data[[#This Row],[Region]]="Central","Chris",Data[[#This Row],[Region]]="East","Erin",Data[[#This Row],[Region]]="South","Sam",Data[[#This Row],[Region]]="West","William")</f>
        <v>Chris</v>
      </c>
    </row>
    <row r="639" spans="1:26" x14ac:dyDescent="0.3">
      <c r="A639">
        <v>907</v>
      </c>
      <c r="B639" t="s">
        <v>1373</v>
      </c>
      <c r="C639" t="s">
        <v>27</v>
      </c>
      <c r="D639">
        <v>0.09</v>
      </c>
      <c r="E639">
        <v>35.99</v>
      </c>
      <c r="F639">
        <v>5.99</v>
      </c>
      <c r="G639" t="s">
        <v>40</v>
      </c>
      <c r="H639" t="s">
        <v>73</v>
      </c>
      <c r="I639" t="s">
        <v>42</v>
      </c>
      <c r="J639" t="s">
        <v>137</v>
      </c>
      <c r="K639" t="s">
        <v>52</v>
      </c>
      <c r="L639" t="s">
        <v>1374</v>
      </c>
      <c r="M639">
        <v>0.38</v>
      </c>
      <c r="N639" t="s">
        <v>34</v>
      </c>
      <c r="O639" t="s">
        <v>35</v>
      </c>
      <c r="P639" t="s">
        <v>390</v>
      </c>
      <c r="Q639" t="s">
        <v>468</v>
      </c>
      <c r="R639">
        <v>42420</v>
      </c>
      <c r="S639" s="1">
        <v>42061</v>
      </c>
      <c r="T639" s="1">
        <v>42062</v>
      </c>
      <c r="U639">
        <v>114.3165</v>
      </c>
      <c r="V639">
        <v>5</v>
      </c>
      <c r="W639">
        <v>151.6</v>
      </c>
      <c r="X639">
        <v>86459</v>
      </c>
      <c r="Y639">
        <f>Data[[#This Row],[Unit Price]]-Data[[#This Row],[Discount]]</f>
        <v>35.9</v>
      </c>
      <c r="Z639" t="str">
        <f>_xlfn.IFS(Data[[#This Row],[Region]]="Central","Chris",Data[[#This Row],[Region]]="East","Erin",Data[[#This Row],[Region]]="South","Sam",Data[[#This Row],[Region]]="West","William")</f>
        <v>Sam</v>
      </c>
    </row>
    <row r="640" spans="1:26" x14ac:dyDescent="0.3">
      <c r="A640">
        <v>1639</v>
      </c>
      <c r="B640" t="s">
        <v>1375</v>
      </c>
      <c r="C640" t="s">
        <v>27</v>
      </c>
      <c r="D640">
        <v>0.08</v>
      </c>
      <c r="E640">
        <v>55.48</v>
      </c>
      <c r="F640">
        <v>6.79</v>
      </c>
      <c r="G640" t="s">
        <v>40</v>
      </c>
      <c r="H640" t="s">
        <v>73</v>
      </c>
      <c r="I640" t="s">
        <v>50</v>
      </c>
      <c r="J640" t="s">
        <v>90</v>
      </c>
      <c r="K640" t="s">
        <v>75</v>
      </c>
      <c r="L640" t="s">
        <v>1308</v>
      </c>
      <c r="M640">
        <v>0.37</v>
      </c>
      <c r="N640" t="s">
        <v>34</v>
      </c>
      <c r="O640" t="s">
        <v>113</v>
      </c>
      <c r="P640" t="s">
        <v>250</v>
      </c>
      <c r="Q640" t="s">
        <v>1376</v>
      </c>
      <c r="R640">
        <v>6901</v>
      </c>
      <c r="S640" s="1">
        <v>42061</v>
      </c>
      <c r="T640" s="1">
        <v>42063</v>
      </c>
      <c r="U640">
        <v>147.75659999999999</v>
      </c>
      <c r="V640">
        <v>4</v>
      </c>
      <c r="W640">
        <v>214.14</v>
      </c>
      <c r="X640">
        <v>89705</v>
      </c>
      <c r="Y640">
        <f>Data[[#This Row],[Unit Price]]-Data[[#This Row],[Discount]]</f>
        <v>55.4</v>
      </c>
      <c r="Z640" t="str">
        <f>_xlfn.IFS(Data[[#This Row],[Region]]="Central","Chris",Data[[#This Row],[Region]]="East","Erin",Data[[#This Row],[Region]]="South","Sam",Data[[#This Row],[Region]]="West","William")</f>
        <v>Erin</v>
      </c>
    </row>
    <row r="641" spans="1:26" x14ac:dyDescent="0.3">
      <c r="A641">
        <v>2114</v>
      </c>
      <c r="B641" t="s">
        <v>1377</v>
      </c>
      <c r="C641" t="s">
        <v>27</v>
      </c>
      <c r="D641">
        <v>7.0000000000000007E-2</v>
      </c>
      <c r="E641">
        <v>226.67</v>
      </c>
      <c r="F641">
        <v>28.16</v>
      </c>
      <c r="G641" t="s">
        <v>28</v>
      </c>
      <c r="H641" t="s">
        <v>96</v>
      </c>
      <c r="I641" t="s">
        <v>30</v>
      </c>
      <c r="J641" t="s">
        <v>111</v>
      </c>
      <c r="K641" t="s">
        <v>59</v>
      </c>
      <c r="L641" t="s">
        <v>1378</v>
      </c>
      <c r="M641">
        <v>0.59</v>
      </c>
      <c r="N641" t="s">
        <v>34</v>
      </c>
      <c r="O641" t="s">
        <v>35</v>
      </c>
      <c r="P641" t="s">
        <v>244</v>
      </c>
      <c r="Q641" t="s">
        <v>1379</v>
      </c>
      <c r="R641">
        <v>23518</v>
      </c>
      <c r="S641" s="1">
        <v>42061</v>
      </c>
      <c r="T641" s="1">
        <v>42062</v>
      </c>
      <c r="U641">
        <v>53.114400000000003</v>
      </c>
      <c r="V641">
        <v>1</v>
      </c>
      <c r="W641">
        <v>255.83</v>
      </c>
      <c r="X641">
        <v>88405</v>
      </c>
      <c r="Y641">
        <f>Data[[#This Row],[Unit Price]]-Data[[#This Row],[Discount]]</f>
        <v>226.6</v>
      </c>
      <c r="Z641" t="str">
        <f>_xlfn.IFS(Data[[#This Row],[Region]]="Central","Chris",Data[[#This Row],[Region]]="East","Erin",Data[[#This Row],[Region]]="South","Sam",Data[[#This Row],[Region]]="West","William")</f>
        <v>Sam</v>
      </c>
    </row>
    <row r="642" spans="1:26" x14ac:dyDescent="0.3">
      <c r="A642">
        <v>2114</v>
      </c>
      <c r="B642" t="s">
        <v>1377</v>
      </c>
      <c r="C642" t="s">
        <v>27</v>
      </c>
      <c r="D642">
        <v>0.08</v>
      </c>
      <c r="E642">
        <v>20.98</v>
      </c>
      <c r="F642">
        <v>53.03</v>
      </c>
      <c r="G642" t="s">
        <v>28</v>
      </c>
      <c r="H642" t="s">
        <v>96</v>
      </c>
      <c r="I642" t="s">
        <v>50</v>
      </c>
      <c r="J642" t="s">
        <v>80</v>
      </c>
      <c r="K642" t="s">
        <v>59</v>
      </c>
      <c r="L642" t="s">
        <v>1092</v>
      </c>
      <c r="M642">
        <v>0.78</v>
      </c>
      <c r="N642" t="s">
        <v>34</v>
      </c>
      <c r="O642" t="s">
        <v>35</v>
      </c>
      <c r="P642" t="s">
        <v>244</v>
      </c>
      <c r="Q642" t="s">
        <v>1379</v>
      </c>
      <c r="R642">
        <v>23518</v>
      </c>
      <c r="S642" s="1">
        <v>42061</v>
      </c>
      <c r="T642" s="1">
        <v>42063</v>
      </c>
      <c r="U642">
        <v>8.7420000000000009</v>
      </c>
      <c r="V642">
        <v>20</v>
      </c>
      <c r="W642">
        <v>421.18</v>
      </c>
      <c r="X642">
        <v>88405</v>
      </c>
      <c r="Y642">
        <f>Data[[#This Row],[Unit Price]]-Data[[#This Row],[Discount]]</f>
        <v>20.900000000000002</v>
      </c>
      <c r="Z642" t="str">
        <f>_xlfn.IFS(Data[[#This Row],[Region]]="Central","Chris",Data[[#This Row],[Region]]="East","Erin",Data[[#This Row],[Region]]="South","Sam",Data[[#This Row],[Region]]="West","William")</f>
        <v>Sam</v>
      </c>
    </row>
    <row r="643" spans="1:26" x14ac:dyDescent="0.3">
      <c r="A643">
        <v>2979</v>
      </c>
      <c r="B643" t="s">
        <v>820</v>
      </c>
      <c r="C643" t="s">
        <v>27</v>
      </c>
      <c r="D643">
        <v>0.02</v>
      </c>
      <c r="E643">
        <v>5.34</v>
      </c>
      <c r="F643">
        <v>2.99</v>
      </c>
      <c r="G643" t="s">
        <v>40</v>
      </c>
      <c r="H643" t="s">
        <v>96</v>
      </c>
      <c r="I643" t="s">
        <v>50</v>
      </c>
      <c r="J643" t="s">
        <v>74</v>
      </c>
      <c r="K643" t="s">
        <v>75</v>
      </c>
      <c r="L643" t="s">
        <v>1380</v>
      </c>
      <c r="M643">
        <v>0.38</v>
      </c>
      <c r="N643" t="s">
        <v>34</v>
      </c>
      <c r="O643" t="s">
        <v>54</v>
      </c>
      <c r="P643" t="s">
        <v>567</v>
      </c>
      <c r="Q643" t="s">
        <v>822</v>
      </c>
      <c r="R643">
        <v>58601</v>
      </c>
      <c r="S643" s="1">
        <v>42061</v>
      </c>
      <c r="T643" s="1">
        <v>42063</v>
      </c>
      <c r="U643">
        <v>5.2954999999999997</v>
      </c>
      <c r="V643">
        <v>6</v>
      </c>
      <c r="W643">
        <v>34.729999999999997</v>
      </c>
      <c r="X643">
        <v>86545</v>
      </c>
      <c r="Y643">
        <f>Data[[#This Row],[Unit Price]]-Data[[#This Row],[Discount]]</f>
        <v>5.32</v>
      </c>
      <c r="Z643" t="str">
        <f>_xlfn.IFS(Data[[#This Row],[Region]]="Central","Chris",Data[[#This Row],[Region]]="East","Erin",Data[[#This Row],[Region]]="South","Sam",Data[[#This Row],[Region]]="West","William")</f>
        <v>Chris</v>
      </c>
    </row>
    <row r="644" spans="1:26" x14ac:dyDescent="0.3">
      <c r="A644">
        <v>2979</v>
      </c>
      <c r="B644" t="s">
        <v>820</v>
      </c>
      <c r="C644" t="s">
        <v>27</v>
      </c>
      <c r="D644">
        <v>0.03</v>
      </c>
      <c r="E644">
        <v>40.98</v>
      </c>
      <c r="F644">
        <v>7.47</v>
      </c>
      <c r="G644" t="s">
        <v>40</v>
      </c>
      <c r="H644" t="s">
        <v>96</v>
      </c>
      <c r="I644" t="s">
        <v>50</v>
      </c>
      <c r="J644" t="s">
        <v>74</v>
      </c>
      <c r="K644" t="s">
        <v>75</v>
      </c>
      <c r="L644" t="s">
        <v>1381</v>
      </c>
      <c r="M644">
        <v>0.37</v>
      </c>
      <c r="N644" t="s">
        <v>34</v>
      </c>
      <c r="O644" t="s">
        <v>54</v>
      </c>
      <c r="P644" t="s">
        <v>567</v>
      </c>
      <c r="Q644" t="s">
        <v>822</v>
      </c>
      <c r="R644">
        <v>58601</v>
      </c>
      <c r="S644" s="1">
        <v>42061</v>
      </c>
      <c r="T644" s="1">
        <v>42062</v>
      </c>
      <c r="U644">
        <v>170.79570000000001</v>
      </c>
      <c r="V644">
        <v>6</v>
      </c>
      <c r="W644">
        <v>247.53</v>
      </c>
      <c r="X644">
        <v>86545</v>
      </c>
      <c r="Y644">
        <f>Data[[#This Row],[Unit Price]]-Data[[#This Row],[Discount]]</f>
        <v>40.949999999999996</v>
      </c>
      <c r="Z644" t="str">
        <f>_xlfn.IFS(Data[[#This Row],[Region]]="Central","Chris",Data[[#This Row],[Region]]="East","Erin",Data[[#This Row],[Region]]="South","Sam",Data[[#This Row],[Region]]="West","William")</f>
        <v>Chris</v>
      </c>
    </row>
    <row r="645" spans="1:26" x14ac:dyDescent="0.3">
      <c r="A645">
        <v>573</v>
      </c>
      <c r="B645" t="s">
        <v>1382</v>
      </c>
      <c r="C645" t="s">
        <v>39</v>
      </c>
      <c r="D645">
        <v>0.08</v>
      </c>
      <c r="E645">
        <v>415.88</v>
      </c>
      <c r="F645">
        <v>11.37</v>
      </c>
      <c r="G645" t="s">
        <v>40</v>
      </c>
      <c r="H645" t="s">
        <v>96</v>
      </c>
      <c r="I645" t="s">
        <v>50</v>
      </c>
      <c r="J645" t="s">
        <v>80</v>
      </c>
      <c r="K645" t="s">
        <v>75</v>
      </c>
      <c r="L645" t="s">
        <v>1383</v>
      </c>
      <c r="M645">
        <v>0.56999999999999995</v>
      </c>
      <c r="N645" t="s">
        <v>34</v>
      </c>
      <c r="O645" t="s">
        <v>54</v>
      </c>
      <c r="P645" t="s">
        <v>105</v>
      </c>
      <c r="Q645" t="s">
        <v>1384</v>
      </c>
      <c r="R645">
        <v>61554</v>
      </c>
      <c r="S645" s="1">
        <v>42061</v>
      </c>
      <c r="T645" s="1">
        <v>42062</v>
      </c>
      <c r="U645">
        <v>-269.08440000000002</v>
      </c>
      <c r="V645">
        <v>1</v>
      </c>
      <c r="W645">
        <v>405.57</v>
      </c>
      <c r="X645">
        <v>86556</v>
      </c>
      <c r="Y645">
        <f>Data[[#This Row],[Unit Price]]-Data[[#This Row],[Discount]]</f>
        <v>415.8</v>
      </c>
      <c r="Z645" t="str">
        <f>_xlfn.IFS(Data[[#This Row],[Region]]="Central","Chris",Data[[#This Row],[Region]]="East","Erin",Data[[#This Row],[Region]]="South","Sam",Data[[#This Row],[Region]]="West","William")</f>
        <v>Chris</v>
      </c>
    </row>
    <row r="646" spans="1:26" x14ac:dyDescent="0.3">
      <c r="A646">
        <v>1665</v>
      </c>
      <c r="B646" t="s">
        <v>1385</v>
      </c>
      <c r="C646" t="s">
        <v>39</v>
      </c>
      <c r="D646">
        <v>0.1</v>
      </c>
      <c r="E646">
        <v>3.6</v>
      </c>
      <c r="F646">
        <v>2.2000000000000002</v>
      </c>
      <c r="G646" t="s">
        <v>40</v>
      </c>
      <c r="H646" t="s">
        <v>41</v>
      </c>
      <c r="I646" t="s">
        <v>50</v>
      </c>
      <c r="J646" t="s">
        <v>90</v>
      </c>
      <c r="K646" t="s">
        <v>52</v>
      </c>
      <c r="L646" t="s">
        <v>1386</v>
      </c>
      <c r="M646">
        <v>0.39</v>
      </c>
      <c r="N646" t="s">
        <v>34</v>
      </c>
      <c r="O646" t="s">
        <v>61</v>
      </c>
      <c r="P646" t="s">
        <v>92</v>
      </c>
      <c r="Q646" t="s">
        <v>1387</v>
      </c>
      <c r="R646">
        <v>92653</v>
      </c>
      <c r="S646" s="1">
        <v>42061</v>
      </c>
      <c r="T646" s="1">
        <v>42062</v>
      </c>
      <c r="U646">
        <v>-8.2799999999999994</v>
      </c>
      <c r="V646">
        <v>2</v>
      </c>
      <c r="W646">
        <v>6.97</v>
      </c>
      <c r="X646">
        <v>90678</v>
      </c>
      <c r="Y646">
        <f>Data[[#This Row],[Unit Price]]-Data[[#This Row],[Discount]]</f>
        <v>3.5</v>
      </c>
      <c r="Z646" t="str">
        <f>_xlfn.IFS(Data[[#This Row],[Region]]="Central","Chris",Data[[#This Row],[Region]]="East","Erin",Data[[#This Row],[Region]]="South","Sam",Data[[#This Row],[Region]]="West","William")</f>
        <v>William</v>
      </c>
    </row>
    <row r="647" spans="1:26" x14ac:dyDescent="0.3">
      <c r="A647">
        <v>865</v>
      </c>
      <c r="B647" t="s">
        <v>1388</v>
      </c>
      <c r="C647" t="s">
        <v>49</v>
      </c>
      <c r="D647">
        <v>0.04</v>
      </c>
      <c r="E647">
        <v>6.48</v>
      </c>
      <c r="F647">
        <v>5.16</v>
      </c>
      <c r="G647" t="s">
        <v>89</v>
      </c>
      <c r="H647" t="s">
        <v>96</v>
      </c>
      <c r="I647" t="s">
        <v>50</v>
      </c>
      <c r="J647" t="s">
        <v>90</v>
      </c>
      <c r="K647" t="s">
        <v>75</v>
      </c>
      <c r="L647" t="s">
        <v>1389</v>
      </c>
      <c r="M647">
        <v>0.37</v>
      </c>
      <c r="N647" t="s">
        <v>34</v>
      </c>
      <c r="O647" t="s">
        <v>54</v>
      </c>
      <c r="P647" t="s">
        <v>55</v>
      </c>
      <c r="Q647" t="s">
        <v>1044</v>
      </c>
      <c r="R647">
        <v>46312</v>
      </c>
      <c r="S647" s="1">
        <v>42061</v>
      </c>
      <c r="T647" s="1">
        <v>42065</v>
      </c>
      <c r="U647">
        <v>-11.1332</v>
      </c>
      <c r="V647">
        <v>12</v>
      </c>
      <c r="W647">
        <v>86.79</v>
      </c>
      <c r="X647">
        <v>90675</v>
      </c>
      <c r="Y647">
        <f>Data[[#This Row],[Unit Price]]-Data[[#This Row],[Discount]]</f>
        <v>6.44</v>
      </c>
      <c r="Z647" t="str">
        <f>_xlfn.IFS(Data[[#This Row],[Region]]="Central","Chris",Data[[#This Row],[Region]]="East","Erin",Data[[#This Row],[Region]]="South","Sam",Data[[#This Row],[Region]]="West","William")</f>
        <v>Chris</v>
      </c>
    </row>
    <row r="648" spans="1:26" x14ac:dyDescent="0.3">
      <c r="A648">
        <v>621</v>
      </c>
      <c r="B648" t="s">
        <v>1390</v>
      </c>
      <c r="C648" t="s">
        <v>118</v>
      </c>
      <c r="D648">
        <v>0.1</v>
      </c>
      <c r="E648">
        <v>6.88</v>
      </c>
      <c r="F648">
        <v>2</v>
      </c>
      <c r="G648" t="s">
        <v>40</v>
      </c>
      <c r="H648" t="s">
        <v>73</v>
      </c>
      <c r="I648" t="s">
        <v>50</v>
      </c>
      <c r="J648" t="s">
        <v>90</v>
      </c>
      <c r="K648" t="s">
        <v>52</v>
      </c>
      <c r="L648" t="s">
        <v>854</v>
      </c>
      <c r="M648">
        <v>0.39</v>
      </c>
      <c r="N648" t="s">
        <v>34</v>
      </c>
      <c r="O648" t="s">
        <v>113</v>
      </c>
      <c r="P648" t="s">
        <v>250</v>
      </c>
      <c r="Q648" t="s">
        <v>1391</v>
      </c>
      <c r="R648">
        <v>6111</v>
      </c>
      <c r="S648" s="1">
        <v>42061</v>
      </c>
      <c r="T648" s="1">
        <v>42062</v>
      </c>
      <c r="U648">
        <v>18.420000000000002</v>
      </c>
      <c r="V648">
        <v>5</v>
      </c>
      <c r="W648">
        <v>31.46</v>
      </c>
      <c r="X648">
        <v>91432</v>
      </c>
      <c r="Y648">
        <f>Data[[#This Row],[Unit Price]]-Data[[#This Row],[Discount]]</f>
        <v>6.78</v>
      </c>
      <c r="Z648" t="str">
        <f>_xlfn.IFS(Data[[#This Row],[Region]]="Central","Chris",Data[[#This Row],[Region]]="East","Erin",Data[[#This Row],[Region]]="South","Sam",Data[[#This Row],[Region]]="West","William")</f>
        <v>Erin</v>
      </c>
    </row>
    <row r="649" spans="1:26" x14ac:dyDescent="0.3">
      <c r="A649">
        <v>622</v>
      </c>
      <c r="B649" t="s">
        <v>1392</v>
      </c>
      <c r="C649" t="s">
        <v>118</v>
      </c>
      <c r="D649">
        <v>0.06</v>
      </c>
      <c r="E649">
        <v>195.99</v>
      </c>
      <c r="F649">
        <v>8.99</v>
      </c>
      <c r="G649" t="s">
        <v>40</v>
      </c>
      <c r="H649" t="s">
        <v>73</v>
      </c>
      <c r="I649" t="s">
        <v>42</v>
      </c>
      <c r="J649" t="s">
        <v>137</v>
      </c>
      <c r="K649" t="s">
        <v>75</v>
      </c>
      <c r="L649" t="s">
        <v>1345</v>
      </c>
      <c r="M649">
        <v>0.6</v>
      </c>
      <c r="N649" t="s">
        <v>34</v>
      </c>
      <c r="O649" t="s">
        <v>113</v>
      </c>
      <c r="P649" t="s">
        <v>333</v>
      </c>
      <c r="Q649" t="s">
        <v>1206</v>
      </c>
      <c r="R649">
        <v>4210</v>
      </c>
      <c r="S649" s="1">
        <v>42061</v>
      </c>
      <c r="T649" s="1">
        <v>42063</v>
      </c>
      <c r="U649">
        <v>349.47</v>
      </c>
      <c r="V649">
        <v>6</v>
      </c>
      <c r="W649">
        <v>948.97</v>
      </c>
      <c r="X649">
        <v>91432</v>
      </c>
      <c r="Y649">
        <f>Data[[#This Row],[Unit Price]]-Data[[#This Row],[Discount]]</f>
        <v>195.93</v>
      </c>
      <c r="Z649" t="str">
        <f>_xlfn.IFS(Data[[#This Row],[Region]]="Central","Chris",Data[[#This Row],[Region]]="East","Erin",Data[[#This Row],[Region]]="South","Sam",Data[[#This Row],[Region]]="West","William")</f>
        <v>Erin</v>
      </c>
    </row>
    <row r="650" spans="1:26" x14ac:dyDescent="0.3">
      <c r="A650">
        <v>3063</v>
      </c>
      <c r="B650" t="s">
        <v>1393</v>
      </c>
      <c r="C650" t="s">
        <v>118</v>
      </c>
      <c r="D650">
        <v>7.0000000000000007E-2</v>
      </c>
      <c r="E650">
        <v>8.33</v>
      </c>
      <c r="F650">
        <v>1.99</v>
      </c>
      <c r="G650" t="s">
        <v>40</v>
      </c>
      <c r="H650" t="s">
        <v>41</v>
      </c>
      <c r="I650" t="s">
        <v>42</v>
      </c>
      <c r="J650" t="s">
        <v>43</v>
      </c>
      <c r="K650" t="s">
        <v>44</v>
      </c>
      <c r="L650" t="s">
        <v>1176</v>
      </c>
      <c r="M650">
        <v>0.52</v>
      </c>
      <c r="N650" t="s">
        <v>34</v>
      </c>
      <c r="O650" t="s">
        <v>61</v>
      </c>
      <c r="P650" t="s">
        <v>68</v>
      </c>
      <c r="Q650" t="s">
        <v>1394</v>
      </c>
      <c r="R650">
        <v>98034</v>
      </c>
      <c r="S650" s="1">
        <v>42061</v>
      </c>
      <c r="T650" s="1">
        <v>42063</v>
      </c>
      <c r="U650">
        <v>11.95</v>
      </c>
      <c r="V650">
        <v>6</v>
      </c>
      <c r="W650">
        <v>50.28</v>
      </c>
      <c r="X650">
        <v>88447</v>
      </c>
      <c r="Y650">
        <f>Data[[#This Row],[Unit Price]]-Data[[#This Row],[Discount]]</f>
        <v>8.26</v>
      </c>
      <c r="Z650" t="str">
        <f>_xlfn.IFS(Data[[#This Row],[Region]]="Central","Chris",Data[[#This Row],[Region]]="East","Erin",Data[[#This Row],[Region]]="South","Sam",Data[[#This Row],[Region]]="West","William")</f>
        <v>William</v>
      </c>
    </row>
    <row r="651" spans="1:26" x14ac:dyDescent="0.3">
      <c r="A651">
        <v>3063</v>
      </c>
      <c r="B651" t="s">
        <v>1393</v>
      </c>
      <c r="C651" t="s">
        <v>118</v>
      </c>
      <c r="D651">
        <v>0.03</v>
      </c>
      <c r="E651">
        <v>499.99</v>
      </c>
      <c r="F651">
        <v>24.49</v>
      </c>
      <c r="G651" t="s">
        <v>40</v>
      </c>
      <c r="H651" t="s">
        <v>41</v>
      </c>
      <c r="I651" t="s">
        <v>42</v>
      </c>
      <c r="J651" t="s">
        <v>65</v>
      </c>
      <c r="K651" t="s">
        <v>66</v>
      </c>
      <c r="L651" t="s">
        <v>1395</v>
      </c>
      <c r="M651">
        <v>0.36</v>
      </c>
      <c r="N651" t="s">
        <v>34</v>
      </c>
      <c r="O651" t="s">
        <v>61</v>
      </c>
      <c r="P651" t="s">
        <v>68</v>
      </c>
      <c r="Q651" t="s">
        <v>1394</v>
      </c>
      <c r="R651">
        <v>98034</v>
      </c>
      <c r="S651" s="1">
        <v>42061</v>
      </c>
      <c r="T651" s="1">
        <v>42062</v>
      </c>
      <c r="U651">
        <v>1773.6105</v>
      </c>
      <c r="V651">
        <v>5</v>
      </c>
      <c r="W651">
        <v>2570.4499999999998</v>
      </c>
      <c r="X651">
        <v>88447</v>
      </c>
      <c r="Y651">
        <f>Data[[#This Row],[Unit Price]]-Data[[#This Row],[Discount]]</f>
        <v>499.96000000000004</v>
      </c>
      <c r="Z651" t="str">
        <f>_xlfn.IFS(Data[[#This Row],[Region]]="Central","Chris",Data[[#This Row],[Region]]="East","Erin",Data[[#This Row],[Region]]="South","Sam",Data[[#This Row],[Region]]="West","William")</f>
        <v>William</v>
      </c>
    </row>
    <row r="652" spans="1:26" x14ac:dyDescent="0.3">
      <c r="A652">
        <v>1916</v>
      </c>
      <c r="B652" t="s">
        <v>1396</v>
      </c>
      <c r="C652" t="s">
        <v>27</v>
      </c>
      <c r="D652">
        <v>0.03</v>
      </c>
      <c r="E652">
        <v>11.99</v>
      </c>
      <c r="F652">
        <v>5.99</v>
      </c>
      <c r="G652" t="s">
        <v>40</v>
      </c>
      <c r="H652" t="s">
        <v>73</v>
      </c>
      <c r="I652" t="s">
        <v>42</v>
      </c>
      <c r="J652" t="s">
        <v>58</v>
      </c>
      <c r="K652" t="s">
        <v>146</v>
      </c>
      <c r="L652" t="s">
        <v>1397</v>
      </c>
      <c r="M652">
        <v>0.36</v>
      </c>
      <c r="N652" t="s">
        <v>34</v>
      </c>
      <c r="O652" t="s">
        <v>35</v>
      </c>
      <c r="P652" t="s">
        <v>46</v>
      </c>
      <c r="Q652" t="s">
        <v>1398</v>
      </c>
      <c r="R652">
        <v>72209</v>
      </c>
      <c r="S652" s="1">
        <v>42062</v>
      </c>
      <c r="T652" s="1">
        <v>42063</v>
      </c>
      <c r="U652">
        <v>-216.02979999999999</v>
      </c>
      <c r="V652">
        <v>7</v>
      </c>
      <c r="W652">
        <v>83.72</v>
      </c>
      <c r="X652">
        <v>85893</v>
      </c>
      <c r="Y652">
        <f>Data[[#This Row],[Unit Price]]-Data[[#This Row],[Discount]]</f>
        <v>11.96</v>
      </c>
      <c r="Z652" t="str">
        <f>_xlfn.IFS(Data[[#This Row],[Region]]="Central","Chris",Data[[#This Row],[Region]]="East","Erin",Data[[#This Row],[Region]]="South","Sam",Data[[#This Row],[Region]]="West","William")</f>
        <v>Sam</v>
      </c>
    </row>
    <row r="653" spans="1:26" x14ac:dyDescent="0.3">
      <c r="A653">
        <v>1005</v>
      </c>
      <c r="B653" t="s">
        <v>1399</v>
      </c>
      <c r="C653" t="s">
        <v>39</v>
      </c>
      <c r="D653">
        <v>0.02</v>
      </c>
      <c r="E653">
        <v>40.99</v>
      </c>
      <c r="F653">
        <v>17.48</v>
      </c>
      <c r="G653" t="s">
        <v>40</v>
      </c>
      <c r="H653" t="s">
        <v>29</v>
      </c>
      <c r="I653" t="s">
        <v>50</v>
      </c>
      <c r="J653" t="s">
        <v>90</v>
      </c>
      <c r="K653" t="s">
        <v>75</v>
      </c>
      <c r="L653" t="s">
        <v>1400</v>
      </c>
      <c r="M653">
        <v>0.36</v>
      </c>
      <c r="N653" t="s">
        <v>34</v>
      </c>
      <c r="O653" t="s">
        <v>54</v>
      </c>
      <c r="P653" t="s">
        <v>105</v>
      </c>
      <c r="Q653" t="s">
        <v>1401</v>
      </c>
      <c r="R653">
        <v>60089</v>
      </c>
      <c r="S653" s="1">
        <v>42062</v>
      </c>
      <c r="T653" s="1">
        <v>42063</v>
      </c>
      <c r="U653">
        <v>551.09280000000001</v>
      </c>
      <c r="V653">
        <v>23</v>
      </c>
      <c r="W653">
        <v>950.43</v>
      </c>
      <c r="X653">
        <v>90044</v>
      </c>
      <c r="Y653">
        <f>Data[[#This Row],[Unit Price]]-Data[[#This Row],[Discount]]</f>
        <v>40.97</v>
      </c>
      <c r="Z653" t="str">
        <f>_xlfn.IFS(Data[[#This Row],[Region]]="Central","Chris",Data[[#This Row],[Region]]="East","Erin",Data[[#This Row],[Region]]="South","Sam",Data[[#This Row],[Region]]="West","William")</f>
        <v>Chris</v>
      </c>
    </row>
    <row r="654" spans="1:26" x14ac:dyDescent="0.3">
      <c r="A654">
        <v>1044</v>
      </c>
      <c r="B654" t="s">
        <v>1402</v>
      </c>
      <c r="C654" t="s">
        <v>39</v>
      </c>
      <c r="D654">
        <v>0</v>
      </c>
      <c r="E654">
        <v>6.68</v>
      </c>
      <c r="F654">
        <v>5.66</v>
      </c>
      <c r="G654" t="s">
        <v>40</v>
      </c>
      <c r="H654" t="s">
        <v>73</v>
      </c>
      <c r="I654" t="s">
        <v>50</v>
      </c>
      <c r="J654" t="s">
        <v>90</v>
      </c>
      <c r="K654" t="s">
        <v>75</v>
      </c>
      <c r="L654" t="s">
        <v>1052</v>
      </c>
      <c r="M654">
        <v>0.37</v>
      </c>
      <c r="N654" t="s">
        <v>34</v>
      </c>
      <c r="O654" t="s">
        <v>61</v>
      </c>
      <c r="P654" t="s">
        <v>92</v>
      </c>
      <c r="Q654" t="s">
        <v>102</v>
      </c>
      <c r="R654">
        <v>90004</v>
      </c>
      <c r="S654" s="1">
        <v>42062</v>
      </c>
      <c r="T654" s="1">
        <v>42063</v>
      </c>
      <c r="U654">
        <v>-76.94</v>
      </c>
      <c r="V654">
        <v>90</v>
      </c>
      <c r="W654">
        <v>617.4</v>
      </c>
      <c r="X654">
        <v>47813</v>
      </c>
      <c r="Y654">
        <f>Data[[#This Row],[Unit Price]]-Data[[#This Row],[Discount]]</f>
        <v>6.68</v>
      </c>
      <c r="Z654" t="str">
        <f>_xlfn.IFS(Data[[#This Row],[Region]]="Central","Chris",Data[[#This Row],[Region]]="East","Erin",Data[[#This Row],[Region]]="South","Sam",Data[[#This Row],[Region]]="West","William")</f>
        <v>William</v>
      </c>
    </row>
    <row r="655" spans="1:26" x14ac:dyDescent="0.3">
      <c r="A655">
        <v>1047</v>
      </c>
      <c r="B655" t="s">
        <v>1403</v>
      </c>
      <c r="C655" t="s">
        <v>39</v>
      </c>
      <c r="D655">
        <v>0</v>
      </c>
      <c r="E655">
        <v>6.68</v>
      </c>
      <c r="F655">
        <v>5.66</v>
      </c>
      <c r="G655" t="s">
        <v>40</v>
      </c>
      <c r="H655" t="s">
        <v>73</v>
      </c>
      <c r="I655" t="s">
        <v>50</v>
      </c>
      <c r="J655" t="s">
        <v>90</v>
      </c>
      <c r="K655" t="s">
        <v>75</v>
      </c>
      <c r="L655" t="s">
        <v>1052</v>
      </c>
      <c r="M655">
        <v>0.37</v>
      </c>
      <c r="N655" t="s">
        <v>34</v>
      </c>
      <c r="O655" t="s">
        <v>113</v>
      </c>
      <c r="P655" t="s">
        <v>405</v>
      </c>
      <c r="Q655" t="s">
        <v>790</v>
      </c>
      <c r="R655">
        <v>2109</v>
      </c>
      <c r="S655" s="1">
        <v>42062</v>
      </c>
      <c r="T655" s="1">
        <v>42063</v>
      </c>
      <c r="U655">
        <v>-40.008800000000001</v>
      </c>
      <c r="V655">
        <v>23</v>
      </c>
      <c r="W655">
        <v>157.78</v>
      </c>
      <c r="X655">
        <v>89389</v>
      </c>
      <c r="Y655">
        <f>Data[[#This Row],[Unit Price]]-Data[[#This Row],[Discount]]</f>
        <v>6.68</v>
      </c>
      <c r="Z655" t="str">
        <f>_xlfn.IFS(Data[[#This Row],[Region]]="Central","Chris",Data[[#This Row],[Region]]="East","Erin",Data[[#This Row],[Region]]="South","Sam",Data[[#This Row],[Region]]="West","William")</f>
        <v>Erin</v>
      </c>
    </row>
    <row r="656" spans="1:26" x14ac:dyDescent="0.3">
      <c r="A656">
        <v>751</v>
      </c>
      <c r="B656" t="s">
        <v>1404</v>
      </c>
      <c r="C656" t="s">
        <v>49</v>
      </c>
      <c r="D656">
        <v>0.06</v>
      </c>
      <c r="E656">
        <v>130.97999999999999</v>
      </c>
      <c r="F656">
        <v>54.74</v>
      </c>
      <c r="G656" t="s">
        <v>28</v>
      </c>
      <c r="H656" t="s">
        <v>96</v>
      </c>
      <c r="I656" t="s">
        <v>30</v>
      </c>
      <c r="J656" t="s">
        <v>119</v>
      </c>
      <c r="K656" t="s">
        <v>32</v>
      </c>
      <c r="L656" t="s">
        <v>1405</v>
      </c>
      <c r="M656">
        <v>0.69</v>
      </c>
      <c r="N656" t="s">
        <v>34</v>
      </c>
      <c r="O656" t="s">
        <v>35</v>
      </c>
      <c r="P656" t="s">
        <v>390</v>
      </c>
      <c r="Q656" t="s">
        <v>1406</v>
      </c>
      <c r="R656">
        <v>40324</v>
      </c>
      <c r="S656" s="1">
        <v>42062</v>
      </c>
      <c r="T656" s="1">
        <v>42069</v>
      </c>
      <c r="U656">
        <v>14.76</v>
      </c>
      <c r="V656">
        <v>3</v>
      </c>
      <c r="W656">
        <v>411.64</v>
      </c>
      <c r="X656">
        <v>91201</v>
      </c>
      <c r="Y656">
        <f>Data[[#This Row],[Unit Price]]-Data[[#This Row],[Discount]]</f>
        <v>130.91999999999999</v>
      </c>
      <c r="Z656" t="str">
        <f>_xlfn.IFS(Data[[#This Row],[Region]]="Central","Chris",Data[[#This Row],[Region]]="East","Erin",Data[[#This Row],[Region]]="South","Sam",Data[[#This Row],[Region]]="West","William")</f>
        <v>Sam</v>
      </c>
    </row>
    <row r="657" spans="1:26" x14ac:dyDescent="0.3">
      <c r="A657">
        <v>1754</v>
      </c>
      <c r="B657" t="s">
        <v>1407</v>
      </c>
      <c r="C657" t="s">
        <v>49</v>
      </c>
      <c r="D657">
        <v>0.04</v>
      </c>
      <c r="E657">
        <v>8.5</v>
      </c>
      <c r="F657">
        <v>1.99</v>
      </c>
      <c r="G657" t="s">
        <v>40</v>
      </c>
      <c r="H657" t="s">
        <v>41</v>
      </c>
      <c r="I657" t="s">
        <v>42</v>
      </c>
      <c r="J657" t="s">
        <v>43</v>
      </c>
      <c r="K657" t="s">
        <v>44</v>
      </c>
      <c r="L657" t="s">
        <v>1408</v>
      </c>
      <c r="M657">
        <v>0.49</v>
      </c>
      <c r="N657" t="s">
        <v>34</v>
      </c>
      <c r="O657" t="s">
        <v>61</v>
      </c>
      <c r="P657" t="s">
        <v>92</v>
      </c>
      <c r="Q657" t="s">
        <v>1409</v>
      </c>
      <c r="R657">
        <v>90503</v>
      </c>
      <c r="S657" s="1">
        <v>42062</v>
      </c>
      <c r="T657" s="1">
        <v>42063</v>
      </c>
      <c r="U657">
        <v>43.275199999999998</v>
      </c>
      <c r="V657">
        <v>14</v>
      </c>
      <c r="W657">
        <v>118.57</v>
      </c>
      <c r="X657">
        <v>90178</v>
      </c>
      <c r="Y657">
        <f>Data[[#This Row],[Unit Price]]-Data[[#This Row],[Discount]]</f>
        <v>8.4600000000000009</v>
      </c>
      <c r="Z657" t="str">
        <f>_xlfn.IFS(Data[[#This Row],[Region]]="Central","Chris",Data[[#This Row],[Region]]="East","Erin",Data[[#This Row],[Region]]="South","Sam",Data[[#This Row],[Region]]="West","William")</f>
        <v>William</v>
      </c>
    </row>
    <row r="658" spans="1:26" x14ac:dyDescent="0.3">
      <c r="A658">
        <v>1754</v>
      </c>
      <c r="B658" t="s">
        <v>1407</v>
      </c>
      <c r="C658" t="s">
        <v>49</v>
      </c>
      <c r="D658">
        <v>0.1</v>
      </c>
      <c r="E658">
        <v>15.99</v>
      </c>
      <c r="F658">
        <v>9.4</v>
      </c>
      <c r="G658" t="s">
        <v>40</v>
      </c>
      <c r="H658" t="s">
        <v>41</v>
      </c>
      <c r="I658" t="s">
        <v>42</v>
      </c>
      <c r="J658" t="s">
        <v>58</v>
      </c>
      <c r="K658" t="s">
        <v>75</v>
      </c>
      <c r="L658" t="s">
        <v>630</v>
      </c>
      <c r="M658">
        <v>0.49</v>
      </c>
      <c r="N658" t="s">
        <v>34</v>
      </c>
      <c r="O658" t="s">
        <v>61</v>
      </c>
      <c r="P658" t="s">
        <v>92</v>
      </c>
      <c r="Q658" t="s">
        <v>1409</v>
      </c>
      <c r="R658">
        <v>90503</v>
      </c>
      <c r="S658" s="1">
        <v>42062</v>
      </c>
      <c r="T658" s="1">
        <v>42062</v>
      </c>
      <c r="U658">
        <v>-36.214619999999996</v>
      </c>
      <c r="V658">
        <v>5</v>
      </c>
      <c r="W658">
        <v>79.47</v>
      </c>
      <c r="X658">
        <v>90178</v>
      </c>
      <c r="Y658">
        <f>Data[[#This Row],[Unit Price]]-Data[[#This Row],[Discount]]</f>
        <v>15.89</v>
      </c>
      <c r="Z658" t="str">
        <f>_xlfn.IFS(Data[[#This Row],[Region]]="Central","Chris",Data[[#This Row],[Region]]="East","Erin",Data[[#This Row],[Region]]="South","Sam",Data[[#This Row],[Region]]="West","William")</f>
        <v>William</v>
      </c>
    </row>
    <row r="659" spans="1:26" x14ac:dyDescent="0.3">
      <c r="A659">
        <v>1754</v>
      </c>
      <c r="B659" t="s">
        <v>1407</v>
      </c>
      <c r="C659" t="s">
        <v>49</v>
      </c>
      <c r="D659">
        <v>0.09</v>
      </c>
      <c r="E659">
        <v>95.99</v>
      </c>
      <c r="F659">
        <v>8.99</v>
      </c>
      <c r="G659" t="s">
        <v>40</v>
      </c>
      <c r="H659" t="s">
        <v>41</v>
      </c>
      <c r="I659" t="s">
        <v>42</v>
      </c>
      <c r="J659" t="s">
        <v>137</v>
      </c>
      <c r="K659" t="s">
        <v>75</v>
      </c>
      <c r="L659" t="s">
        <v>1410</v>
      </c>
      <c r="M659">
        <v>0.56999999999999995</v>
      </c>
      <c r="N659" t="s">
        <v>34</v>
      </c>
      <c r="O659" t="s">
        <v>61</v>
      </c>
      <c r="P659" t="s">
        <v>92</v>
      </c>
      <c r="Q659" t="s">
        <v>1409</v>
      </c>
      <c r="R659">
        <v>90503</v>
      </c>
      <c r="S659" s="1">
        <v>42062</v>
      </c>
      <c r="T659" s="1">
        <v>42066</v>
      </c>
      <c r="U659">
        <v>7.0329600000000001</v>
      </c>
      <c r="V659">
        <v>8</v>
      </c>
      <c r="W659">
        <v>627.28</v>
      </c>
      <c r="X659">
        <v>90178</v>
      </c>
      <c r="Y659">
        <f>Data[[#This Row],[Unit Price]]-Data[[#This Row],[Discount]]</f>
        <v>95.899999999999991</v>
      </c>
      <c r="Z659" t="str">
        <f>_xlfn.IFS(Data[[#This Row],[Region]]="Central","Chris",Data[[#This Row],[Region]]="East","Erin",Data[[#This Row],[Region]]="South","Sam",Data[[#This Row],[Region]]="West","William")</f>
        <v>William</v>
      </c>
    </row>
    <row r="660" spans="1:26" x14ac:dyDescent="0.3">
      <c r="A660">
        <v>2466</v>
      </c>
      <c r="B660" t="s">
        <v>1411</v>
      </c>
      <c r="C660" t="s">
        <v>118</v>
      </c>
      <c r="D660">
        <v>0.04</v>
      </c>
      <c r="E660">
        <v>2.08</v>
      </c>
      <c r="F660">
        <v>1.49</v>
      </c>
      <c r="G660" t="s">
        <v>40</v>
      </c>
      <c r="H660" t="s">
        <v>96</v>
      </c>
      <c r="I660" t="s">
        <v>50</v>
      </c>
      <c r="J660" t="s">
        <v>74</v>
      </c>
      <c r="K660" t="s">
        <v>75</v>
      </c>
      <c r="L660" t="s">
        <v>1412</v>
      </c>
      <c r="M660">
        <v>0.36</v>
      </c>
      <c r="N660" t="s">
        <v>34</v>
      </c>
      <c r="O660" t="s">
        <v>54</v>
      </c>
      <c r="P660" t="s">
        <v>291</v>
      </c>
      <c r="Q660" t="s">
        <v>1413</v>
      </c>
      <c r="R660">
        <v>49783</v>
      </c>
      <c r="S660" s="1">
        <v>42062</v>
      </c>
      <c r="T660" s="1">
        <v>42063</v>
      </c>
      <c r="U660">
        <v>-3.71956</v>
      </c>
      <c r="V660">
        <v>7</v>
      </c>
      <c r="W660">
        <v>14.77</v>
      </c>
      <c r="X660">
        <v>88136</v>
      </c>
      <c r="Y660">
        <f>Data[[#This Row],[Unit Price]]-Data[[#This Row],[Discount]]</f>
        <v>2.04</v>
      </c>
      <c r="Z660" t="str">
        <f>_xlfn.IFS(Data[[#This Row],[Region]]="Central","Chris",Data[[#This Row],[Region]]="East","Erin",Data[[#This Row],[Region]]="South","Sam",Data[[#This Row],[Region]]="West","William")</f>
        <v>Chris</v>
      </c>
    </row>
    <row r="661" spans="1:26" x14ac:dyDescent="0.3">
      <c r="A661">
        <v>2466</v>
      </c>
      <c r="B661" t="s">
        <v>1411</v>
      </c>
      <c r="C661" t="s">
        <v>118</v>
      </c>
      <c r="D661">
        <v>0.02</v>
      </c>
      <c r="E661">
        <v>53.98</v>
      </c>
      <c r="F661">
        <v>5.5</v>
      </c>
      <c r="G661" t="s">
        <v>89</v>
      </c>
      <c r="H661" t="s">
        <v>96</v>
      </c>
      <c r="I661" t="s">
        <v>42</v>
      </c>
      <c r="J661" t="s">
        <v>43</v>
      </c>
      <c r="K661" t="s">
        <v>75</v>
      </c>
      <c r="L661" t="s">
        <v>1414</v>
      </c>
      <c r="M661">
        <v>0.62</v>
      </c>
      <c r="N661" t="s">
        <v>34</v>
      </c>
      <c r="O661" t="s">
        <v>54</v>
      </c>
      <c r="P661" t="s">
        <v>291</v>
      </c>
      <c r="Q661" t="s">
        <v>1413</v>
      </c>
      <c r="R661">
        <v>49783</v>
      </c>
      <c r="S661" s="1">
        <v>42062</v>
      </c>
      <c r="T661" s="1">
        <v>42063</v>
      </c>
      <c r="U661">
        <v>101.97199999999999</v>
      </c>
      <c r="V661">
        <v>8</v>
      </c>
      <c r="W661">
        <v>438.33</v>
      </c>
      <c r="X661">
        <v>88136</v>
      </c>
      <c r="Y661">
        <f>Data[[#This Row],[Unit Price]]-Data[[#This Row],[Discount]]</f>
        <v>53.959999999999994</v>
      </c>
      <c r="Z661" t="str">
        <f>_xlfn.IFS(Data[[#This Row],[Region]]="Central","Chris",Data[[#This Row],[Region]]="East","Erin",Data[[#This Row],[Region]]="South","Sam",Data[[#This Row],[Region]]="West","William")</f>
        <v>Chris</v>
      </c>
    </row>
    <row r="662" spans="1:26" x14ac:dyDescent="0.3">
      <c r="A662">
        <v>2466</v>
      </c>
      <c r="B662" t="s">
        <v>1411</v>
      </c>
      <c r="C662" t="s">
        <v>118</v>
      </c>
      <c r="D662">
        <v>0.05</v>
      </c>
      <c r="E662">
        <v>4.9800000000000004</v>
      </c>
      <c r="F662">
        <v>5.0199999999999996</v>
      </c>
      <c r="G662" t="s">
        <v>40</v>
      </c>
      <c r="H662" t="s">
        <v>96</v>
      </c>
      <c r="I662" t="s">
        <v>50</v>
      </c>
      <c r="J662" t="s">
        <v>90</v>
      </c>
      <c r="K662" t="s">
        <v>75</v>
      </c>
      <c r="L662" t="s">
        <v>1415</v>
      </c>
      <c r="M662">
        <v>0.38</v>
      </c>
      <c r="N662" t="s">
        <v>34</v>
      </c>
      <c r="O662" t="s">
        <v>54</v>
      </c>
      <c r="P662" t="s">
        <v>291</v>
      </c>
      <c r="Q662" t="s">
        <v>1413</v>
      </c>
      <c r="R662">
        <v>49783</v>
      </c>
      <c r="S662" s="1">
        <v>42062</v>
      </c>
      <c r="T662" s="1">
        <v>42062</v>
      </c>
      <c r="U662">
        <v>-16.634799999999998</v>
      </c>
      <c r="V662">
        <v>7</v>
      </c>
      <c r="W662">
        <v>38.11</v>
      </c>
      <c r="X662">
        <v>88136</v>
      </c>
      <c r="Y662">
        <f>Data[[#This Row],[Unit Price]]-Data[[#This Row],[Discount]]</f>
        <v>4.9300000000000006</v>
      </c>
      <c r="Z662" t="str">
        <f>_xlfn.IFS(Data[[#This Row],[Region]]="Central","Chris",Data[[#This Row],[Region]]="East","Erin",Data[[#This Row],[Region]]="South","Sam",Data[[#This Row],[Region]]="West","William")</f>
        <v>Chris</v>
      </c>
    </row>
    <row r="663" spans="1:26" x14ac:dyDescent="0.3">
      <c r="A663">
        <v>972</v>
      </c>
      <c r="B663" t="s">
        <v>1416</v>
      </c>
      <c r="C663" t="s">
        <v>49</v>
      </c>
      <c r="D663">
        <v>0.03</v>
      </c>
      <c r="E663">
        <v>284.98</v>
      </c>
      <c r="F663">
        <v>69.55</v>
      </c>
      <c r="G663" t="s">
        <v>28</v>
      </c>
      <c r="H663" t="s">
        <v>96</v>
      </c>
      <c r="I663" t="s">
        <v>30</v>
      </c>
      <c r="J663" t="s">
        <v>111</v>
      </c>
      <c r="K663" t="s">
        <v>59</v>
      </c>
      <c r="L663" t="s">
        <v>1417</v>
      </c>
      <c r="M663">
        <v>0.6</v>
      </c>
      <c r="N663" t="s">
        <v>34</v>
      </c>
      <c r="O663" t="s">
        <v>61</v>
      </c>
      <c r="P663" t="s">
        <v>92</v>
      </c>
      <c r="Q663" t="s">
        <v>1418</v>
      </c>
      <c r="R663">
        <v>92503</v>
      </c>
      <c r="S663" s="1">
        <v>42063</v>
      </c>
      <c r="T663" s="1">
        <v>42068</v>
      </c>
      <c r="U663">
        <v>-116.584</v>
      </c>
      <c r="V663">
        <v>2</v>
      </c>
      <c r="W663">
        <v>619.38</v>
      </c>
      <c r="X663">
        <v>87259</v>
      </c>
      <c r="Y663">
        <f>Data[[#This Row],[Unit Price]]-Data[[#This Row],[Discount]]</f>
        <v>284.95000000000005</v>
      </c>
      <c r="Z663" t="str">
        <f>_xlfn.IFS(Data[[#This Row],[Region]]="Central","Chris",Data[[#This Row],[Region]]="East","Erin",Data[[#This Row],[Region]]="South","Sam",Data[[#This Row],[Region]]="West","William")</f>
        <v>William</v>
      </c>
    </row>
    <row r="664" spans="1:26" x14ac:dyDescent="0.3">
      <c r="A664">
        <v>972</v>
      </c>
      <c r="B664" t="s">
        <v>1416</v>
      </c>
      <c r="C664" t="s">
        <v>49</v>
      </c>
      <c r="D664">
        <v>0</v>
      </c>
      <c r="E664">
        <v>12.99</v>
      </c>
      <c r="F664">
        <v>14.37</v>
      </c>
      <c r="G664" t="s">
        <v>40</v>
      </c>
      <c r="H664" t="s">
        <v>96</v>
      </c>
      <c r="I664" t="s">
        <v>30</v>
      </c>
      <c r="J664" t="s">
        <v>128</v>
      </c>
      <c r="K664" t="s">
        <v>66</v>
      </c>
      <c r="L664" t="s">
        <v>408</v>
      </c>
      <c r="M664">
        <v>0.73</v>
      </c>
      <c r="N664" t="s">
        <v>34</v>
      </c>
      <c r="O664" t="s">
        <v>61</v>
      </c>
      <c r="P664" t="s">
        <v>92</v>
      </c>
      <c r="Q664" t="s">
        <v>1418</v>
      </c>
      <c r="R664">
        <v>92503</v>
      </c>
      <c r="S664" s="1">
        <v>42063</v>
      </c>
      <c r="T664" s="1">
        <v>42063</v>
      </c>
      <c r="U664">
        <v>12.896100000000001</v>
      </c>
      <c r="V664">
        <v>1</v>
      </c>
      <c r="W664">
        <v>18.690000000000001</v>
      </c>
      <c r="X664">
        <v>87259</v>
      </c>
      <c r="Y664">
        <f>Data[[#This Row],[Unit Price]]-Data[[#This Row],[Discount]]</f>
        <v>12.99</v>
      </c>
      <c r="Z664" t="str">
        <f>_xlfn.IFS(Data[[#This Row],[Region]]="Central","Chris",Data[[#This Row],[Region]]="East","Erin",Data[[#This Row],[Region]]="South","Sam",Data[[#This Row],[Region]]="West","William")</f>
        <v>William</v>
      </c>
    </row>
    <row r="665" spans="1:26" x14ac:dyDescent="0.3">
      <c r="A665">
        <v>2220</v>
      </c>
      <c r="B665" t="s">
        <v>1419</v>
      </c>
      <c r="C665" t="s">
        <v>49</v>
      </c>
      <c r="D665">
        <v>0.09</v>
      </c>
      <c r="E665">
        <v>14.2</v>
      </c>
      <c r="F665">
        <v>5.3</v>
      </c>
      <c r="G665" t="s">
        <v>40</v>
      </c>
      <c r="H665" t="s">
        <v>41</v>
      </c>
      <c r="I665" t="s">
        <v>30</v>
      </c>
      <c r="J665" t="s">
        <v>128</v>
      </c>
      <c r="K665" t="s">
        <v>52</v>
      </c>
      <c r="L665" t="s">
        <v>290</v>
      </c>
      <c r="M665">
        <v>0.46</v>
      </c>
      <c r="N665" t="s">
        <v>34</v>
      </c>
      <c r="O665" t="s">
        <v>35</v>
      </c>
      <c r="P665" t="s">
        <v>125</v>
      </c>
      <c r="Q665" t="s">
        <v>1420</v>
      </c>
      <c r="R665">
        <v>34787</v>
      </c>
      <c r="S665" s="1">
        <v>42063</v>
      </c>
      <c r="T665" s="1">
        <v>42064</v>
      </c>
      <c r="U665">
        <v>-324.73</v>
      </c>
      <c r="V665">
        <v>4</v>
      </c>
      <c r="W665">
        <v>55.08</v>
      </c>
      <c r="X665">
        <v>91036</v>
      </c>
      <c r="Y665">
        <f>Data[[#This Row],[Unit Price]]-Data[[#This Row],[Discount]]</f>
        <v>14.11</v>
      </c>
      <c r="Z665" t="str">
        <f>_xlfn.IFS(Data[[#This Row],[Region]]="Central","Chris",Data[[#This Row],[Region]]="East","Erin",Data[[#This Row],[Region]]="South","Sam",Data[[#This Row],[Region]]="West","William")</f>
        <v>Sam</v>
      </c>
    </row>
    <row r="666" spans="1:26" x14ac:dyDescent="0.3">
      <c r="A666">
        <v>3075</v>
      </c>
      <c r="B666" t="s">
        <v>1421</v>
      </c>
      <c r="C666" t="s">
        <v>49</v>
      </c>
      <c r="D666">
        <v>0.06</v>
      </c>
      <c r="E666">
        <v>19.23</v>
      </c>
      <c r="F666">
        <v>6.15</v>
      </c>
      <c r="G666" t="s">
        <v>40</v>
      </c>
      <c r="H666" t="s">
        <v>96</v>
      </c>
      <c r="I666" t="s">
        <v>30</v>
      </c>
      <c r="J666" t="s">
        <v>128</v>
      </c>
      <c r="K666" t="s">
        <v>44</v>
      </c>
      <c r="L666" t="s">
        <v>1279</v>
      </c>
      <c r="M666">
        <v>0.44</v>
      </c>
      <c r="N666" t="s">
        <v>34</v>
      </c>
      <c r="O666" t="s">
        <v>61</v>
      </c>
      <c r="P666" t="s">
        <v>92</v>
      </c>
      <c r="Q666" t="s">
        <v>102</v>
      </c>
      <c r="R666">
        <v>90061</v>
      </c>
      <c r="S666" s="1">
        <v>42063</v>
      </c>
      <c r="T666" s="1">
        <v>42063</v>
      </c>
      <c r="U666">
        <v>-25.38</v>
      </c>
      <c r="V666">
        <v>4</v>
      </c>
      <c r="W666">
        <v>84.6</v>
      </c>
      <c r="X666">
        <v>14756</v>
      </c>
      <c r="Y666">
        <f>Data[[#This Row],[Unit Price]]-Data[[#This Row],[Discount]]</f>
        <v>19.170000000000002</v>
      </c>
      <c r="Z666" t="str">
        <f>_xlfn.IFS(Data[[#This Row],[Region]]="Central","Chris",Data[[#This Row],[Region]]="East","Erin",Data[[#This Row],[Region]]="South","Sam",Data[[#This Row],[Region]]="West","William")</f>
        <v>William</v>
      </c>
    </row>
    <row r="667" spans="1:26" x14ac:dyDescent="0.3">
      <c r="A667">
        <v>3098</v>
      </c>
      <c r="B667" t="s">
        <v>1422</v>
      </c>
      <c r="C667" t="s">
        <v>49</v>
      </c>
      <c r="D667">
        <v>0.06</v>
      </c>
      <c r="E667">
        <v>2.89</v>
      </c>
      <c r="F667">
        <v>0.5</v>
      </c>
      <c r="G667" t="s">
        <v>40</v>
      </c>
      <c r="H667" t="s">
        <v>41</v>
      </c>
      <c r="I667" t="s">
        <v>50</v>
      </c>
      <c r="J667" t="s">
        <v>154</v>
      </c>
      <c r="K667" t="s">
        <v>75</v>
      </c>
      <c r="L667" t="s">
        <v>731</v>
      </c>
      <c r="M667">
        <v>0.38</v>
      </c>
      <c r="N667" t="s">
        <v>34</v>
      </c>
      <c r="O667" t="s">
        <v>113</v>
      </c>
      <c r="P667" t="s">
        <v>114</v>
      </c>
      <c r="Q667" t="s">
        <v>1423</v>
      </c>
      <c r="R667">
        <v>11967</v>
      </c>
      <c r="S667" s="1">
        <v>42063</v>
      </c>
      <c r="T667" s="1">
        <v>42063</v>
      </c>
      <c r="U667">
        <v>9.6117000000000008</v>
      </c>
      <c r="V667">
        <v>5</v>
      </c>
      <c r="W667">
        <v>13.93</v>
      </c>
      <c r="X667">
        <v>89316</v>
      </c>
      <c r="Y667">
        <f>Data[[#This Row],[Unit Price]]-Data[[#This Row],[Discount]]</f>
        <v>2.83</v>
      </c>
      <c r="Z667" t="str">
        <f>_xlfn.IFS(Data[[#This Row],[Region]]="Central","Chris",Data[[#This Row],[Region]]="East","Erin",Data[[#This Row],[Region]]="South","Sam",Data[[#This Row],[Region]]="West","William")</f>
        <v>Erin</v>
      </c>
    </row>
    <row r="668" spans="1:26" x14ac:dyDescent="0.3">
      <c r="A668">
        <v>3355</v>
      </c>
      <c r="B668" t="s">
        <v>1424</v>
      </c>
      <c r="C668" t="s">
        <v>49</v>
      </c>
      <c r="D668">
        <v>0.1</v>
      </c>
      <c r="E668">
        <v>120.98</v>
      </c>
      <c r="F668">
        <v>9.07</v>
      </c>
      <c r="G668" t="s">
        <v>40</v>
      </c>
      <c r="H668" t="s">
        <v>96</v>
      </c>
      <c r="I668" t="s">
        <v>50</v>
      </c>
      <c r="J668" t="s">
        <v>74</v>
      </c>
      <c r="K668" t="s">
        <v>75</v>
      </c>
      <c r="L668" t="s">
        <v>1425</v>
      </c>
      <c r="M668">
        <v>0.35</v>
      </c>
      <c r="N668" t="s">
        <v>34</v>
      </c>
      <c r="O668" t="s">
        <v>61</v>
      </c>
      <c r="P668" t="s">
        <v>92</v>
      </c>
      <c r="Q668" t="s">
        <v>1426</v>
      </c>
      <c r="R668">
        <v>93010</v>
      </c>
      <c r="S668" s="1">
        <v>42063</v>
      </c>
      <c r="T668" s="1">
        <v>42072</v>
      </c>
      <c r="U668">
        <v>379.3965</v>
      </c>
      <c r="V668">
        <v>5</v>
      </c>
      <c r="W668">
        <v>549.85</v>
      </c>
      <c r="X668">
        <v>88587</v>
      </c>
      <c r="Y668">
        <f>Data[[#This Row],[Unit Price]]-Data[[#This Row],[Discount]]</f>
        <v>120.88000000000001</v>
      </c>
      <c r="Z668" t="str">
        <f>_xlfn.IFS(Data[[#This Row],[Region]]="Central","Chris",Data[[#This Row],[Region]]="East","Erin",Data[[#This Row],[Region]]="South","Sam",Data[[#This Row],[Region]]="West","William")</f>
        <v>William</v>
      </c>
    </row>
    <row r="669" spans="1:26" x14ac:dyDescent="0.3">
      <c r="A669">
        <v>3355</v>
      </c>
      <c r="B669" t="s">
        <v>1424</v>
      </c>
      <c r="C669" t="s">
        <v>49</v>
      </c>
      <c r="D669">
        <v>0.08</v>
      </c>
      <c r="E669">
        <v>8.32</v>
      </c>
      <c r="F669">
        <v>2.38</v>
      </c>
      <c r="G669" t="s">
        <v>89</v>
      </c>
      <c r="H669" t="s">
        <v>96</v>
      </c>
      <c r="I669" t="s">
        <v>42</v>
      </c>
      <c r="J669" t="s">
        <v>43</v>
      </c>
      <c r="K669" t="s">
        <v>44</v>
      </c>
      <c r="L669" t="s">
        <v>1427</v>
      </c>
      <c r="M669">
        <v>0.74</v>
      </c>
      <c r="N669" t="s">
        <v>34</v>
      </c>
      <c r="O669" t="s">
        <v>61</v>
      </c>
      <c r="P669" t="s">
        <v>92</v>
      </c>
      <c r="Q669" t="s">
        <v>1426</v>
      </c>
      <c r="R669">
        <v>93010</v>
      </c>
      <c r="S669" s="1">
        <v>42063</v>
      </c>
      <c r="T669" s="1">
        <v>42067</v>
      </c>
      <c r="U669">
        <v>-41.83</v>
      </c>
      <c r="V669">
        <v>6</v>
      </c>
      <c r="W669">
        <v>48.99</v>
      </c>
      <c r="X669">
        <v>88587</v>
      </c>
      <c r="Y669">
        <f>Data[[#This Row],[Unit Price]]-Data[[#This Row],[Discount]]</f>
        <v>8.24</v>
      </c>
      <c r="Z669" t="str">
        <f>_xlfn.IFS(Data[[#This Row],[Region]]="Central","Chris",Data[[#This Row],[Region]]="East","Erin",Data[[#This Row],[Region]]="South","Sam",Data[[#This Row],[Region]]="West","William")</f>
        <v>William</v>
      </c>
    </row>
    <row r="670" spans="1:26" x14ac:dyDescent="0.3">
      <c r="A670">
        <v>3355</v>
      </c>
      <c r="B670" t="s">
        <v>1424</v>
      </c>
      <c r="C670" t="s">
        <v>49</v>
      </c>
      <c r="D670">
        <v>0.1</v>
      </c>
      <c r="E670">
        <v>125.99</v>
      </c>
      <c r="F670">
        <v>4.2</v>
      </c>
      <c r="G670" t="s">
        <v>40</v>
      </c>
      <c r="H670" t="s">
        <v>96</v>
      </c>
      <c r="I670" t="s">
        <v>42</v>
      </c>
      <c r="J670" t="s">
        <v>137</v>
      </c>
      <c r="K670" t="s">
        <v>75</v>
      </c>
      <c r="L670" t="s">
        <v>1428</v>
      </c>
      <c r="M670">
        <v>0.59</v>
      </c>
      <c r="N670" t="s">
        <v>34</v>
      </c>
      <c r="O670" t="s">
        <v>61</v>
      </c>
      <c r="P670" t="s">
        <v>92</v>
      </c>
      <c r="Q670" t="s">
        <v>1426</v>
      </c>
      <c r="R670">
        <v>93010</v>
      </c>
      <c r="S670" s="1">
        <v>42063</v>
      </c>
      <c r="T670" s="1">
        <v>42063</v>
      </c>
      <c r="U670">
        <v>372.40199999999999</v>
      </c>
      <c r="V670">
        <v>7</v>
      </c>
      <c r="W670">
        <v>681.42</v>
      </c>
      <c r="X670">
        <v>88587</v>
      </c>
      <c r="Y670">
        <f>Data[[#This Row],[Unit Price]]-Data[[#This Row],[Discount]]</f>
        <v>125.89</v>
      </c>
      <c r="Z670" t="str">
        <f>_xlfn.IFS(Data[[#This Row],[Region]]="Central","Chris",Data[[#This Row],[Region]]="East","Erin",Data[[#This Row],[Region]]="South","Sam",Data[[#This Row],[Region]]="West","William")</f>
        <v>William</v>
      </c>
    </row>
    <row r="671" spans="1:26" x14ac:dyDescent="0.3">
      <c r="A671">
        <v>2587</v>
      </c>
      <c r="B671" t="s">
        <v>1429</v>
      </c>
      <c r="C671" t="s">
        <v>118</v>
      </c>
      <c r="D671">
        <v>0.01</v>
      </c>
      <c r="E671">
        <v>6.48</v>
      </c>
      <c r="F671">
        <v>6.57</v>
      </c>
      <c r="G671" t="s">
        <v>89</v>
      </c>
      <c r="H671" t="s">
        <v>73</v>
      </c>
      <c r="I671" t="s">
        <v>50</v>
      </c>
      <c r="J671" t="s">
        <v>90</v>
      </c>
      <c r="K671" t="s">
        <v>75</v>
      </c>
      <c r="L671" t="s">
        <v>1430</v>
      </c>
      <c r="M671">
        <v>0.37</v>
      </c>
      <c r="N671" t="s">
        <v>34</v>
      </c>
      <c r="O671" t="s">
        <v>54</v>
      </c>
      <c r="P671" t="s">
        <v>359</v>
      </c>
      <c r="Q671" t="s">
        <v>1431</v>
      </c>
      <c r="R671">
        <v>54220</v>
      </c>
      <c r="S671" s="1">
        <v>42063</v>
      </c>
      <c r="T671" s="1">
        <v>42063</v>
      </c>
      <c r="U671">
        <v>-46.5244</v>
      </c>
      <c r="V671">
        <v>18</v>
      </c>
      <c r="W671">
        <v>127.83</v>
      </c>
      <c r="X671">
        <v>91166</v>
      </c>
      <c r="Y671">
        <f>Data[[#This Row],[Unit Price]]-Data[[#This Row],[Discount]]</f>
        <v>6.4700000000000006</v>
      </c>
      <c r="Z671" t="str">
        <f>_xlfn.IFS(Data[[#This Row],[Region]]="Central","Chris",Data[[#This Row],[Region]]="East","Erin",Data[[#This Row],[Region]]="South","Sam",Data[[#This Row],[Region]]="West","William")</f>
        <v>Chris</v>
      </c>
    </row>
    <row r="672" spans="1:26" x14ac:dyDescent="0.3">
      <c r="A672">
        <v>2861</v>
      </c>
      <c r="B672" t="s">
        <v>1432</v>
      </c>
      <c r="C672" t="s">
        <v>118</v>
      </c>
      <c r="D672">
        <v>0.05</v>
      </c>
      <c r="E672">
        <v>20.99</v>
      </c>
      <c r="F672">
        <v>4.8099999999999996</v>
      </c>
      <c r="G672" t="s">
        <v>40</v>
      </c>
      <c r="H672" t="s">
        <v>96</v>
      </c>
      <c r="I672" t="s">
        <v>42</v>
      </c>
      <c r="J672" t="s">
        <v>137</v>
      </c>
      <c r="K672" t="s">
        <v>146</v>
      </c>
      <c r="L672" t="s">
        <v>1433</v>
      </c>
      <c r="M672">
        <v>0.57999999999999996</v>
      </c>
      <c r="N672" t="s">
        <v>34</v>
      </c>
      <c r="O672" t="s">
        <v>54</v>
      </c>
      <c r="P672" t="s">
        <v>539</v>
      </c>
      <c r="Q672" t="s">
        <v>1212</v>
      </c>
      <c r="R672">
        <v>67601</v>
      </c>
      <c r="S672" s="1">
        <v>42063</v>
      </c>
      <c r="T672" s="1">
        <v>42063</v>
      </c>
      <c r="U672">
        <v>4.9017600000000003</v>
      </c>
      <c r="V672">
        <v>11</v>
      </c>
      <c r="W672">
        <v>199.43</v>
      </c>
      <c r="X672">
        <v>88280</v>
      </c>
      <c r="Y672">
        <f>Data[[#This Row],[Unit Price]]-Data[[#This Row],[Discount]]</f>
        <v>20.939999999999998</v>
      </c>
      <c r="Z672" t="str">
        <f>_xlfn.IFS(Data[[#This Row],[Region]]="Central","Chris",Data[[#This Row],[Region]]="East","Erin",Data[[#This Row],[Region]]="South","Sam",Data[[#This Row],[Region]]="West","William")</f>
        <v>Chris</v>
      </c>
    </row>
    <row r="673" spans="1:26" x14ac:dyDescent="0.3">
      <c r="A673">
        <v>2923</v>
      </c>
      <c r="B673" t="s">
        <v>1434</v>
      </c>
      <c r="C673" t="s">
        <v>118</v>
      </c>
      <c r="D673">
        <v>0</v>
      </c>
      <c r="E673">
        <v>6.37</v>
      </c>
      <c r="F673">
        <v>5.19</v>
      </c>
      <c r="G673" t="s">
        <v>40</v>
      </c>
      <c r="H673" t="s">
        <v>41</v>
      </c>
      <c r="I673" t="s">
        <v>50</v>
      </c>
      <c r="J673" t="s">
        <v>74</v>
      </c>
      <c r="K673" t="s">
        <v>75</v>
      </c>
      <c r="L673" t="s">
        <v>909</v>
      </c>
      <c r="M673">
        <v>0.38</v>
      </c>
      <c r="N673" t="s">
        <v>34</v>
      </c>
      <c r="O673" t="s">
        <v>113</v>
      </c>
      <c r="P673" t="s">
        <v>420</v>
      </c>
      <c r="Q673" t="s">
        <v>1435</v>
      </c>
      <c r="R673">
        <v>21740</v>
      </c>
      <c r="S673" s="1">
        <v>42063</v>
      </c>
      <c r="T673" s="1">
        <v>42065</v>
      </c>
      <c r="U673">
        <v>-27.1492</v>
      </c>
      <c r="V673">
        <v>15</v>
      </c>
      <c r="W673">
        <v>99.75</v>
      </c>
      <c r="X673">
        <v>86592</v>
      </c>
      <c r="Y673">
        <f>Data[[#This Row],[Unit Price]]-Data[[#This Row],[Discount]]</f>
        <v>6.37</v>
      </c>
      <c r="Z673" t="str">
        <f>_xlfn.IFS(Data[[#This Row],[Region]]="Central","Chris",Data[[#This Row],[Region]]="East","Erin",Data[[#This Row],[Region]]="South","Sam",Data[[#This Row],[Region]]="West","William")</f>
        <v>Erin</v>
      </c>
    </row>
    <row r="674" spans="1:26" x14ac:dyDescent="0.3">
      <c r="A674">
        <v>3151</v>
      </c>
      <c r="B674" t="s">
        <v>955</v>
      </c>
      <c r="C674" t="s">
        <v>118</v>
      </c>
      <c r="D674">
        <v>0.04</v>
      </c>
      <c r="E674">
        <v>17.239999999999998</v>
      </c>
      <c r="F674">
        <v>3.26</v>
      </c>
      <c r="G674" t="s">
        <v>40</v>
      </c>
      <c r="H674" t="s">
        <v>73</v>
      </c>
      <c r="I674" t="s">
        <v>50</v>
      </c>
      <c r="J674" t="s">
        <v>570</v>
      </c>
      <c r="K674" t="s">
        <v>44</v>
      </c>
      <c r="L674" t="s">
        <v>1436</v>
      </c>
      <c r="M674">
        <v>0.56000000000000005</v>
      </c>
      <c r="N674" t="s">
        <v>34</v>
      </c>
      <c r="O674" t="s">
        <v>61</v>
      </c>
      <c r="P674" t="s">
        <v>92</v>
      </c>
      <c r="Q674" t="s">
        <v>956</v>
      </c>
      <c r="R674">
        <v>92277</v>
      </c>
      <c r="S674" s="1">
        <v>42063</v>
      </c>
      <c r="T674" s="1">
        <v>42063</v>
      </c>
      <c r="U674">
        <v>47.73</v>
      </c>
      <c r="V674">
        <v>7</v>
      </c>
      <c r="W674">
        <v>119.6</v>
      </c>
      <c r="X674">
        <v>88546</v>
      </c>
      <c r="Y674">
        <f>Data[[#This Row],[Unit Price]]-Data[[#This Row],[Discount]]</f>
        <v>17.2</v>
      </c>
      <c r="Z674" t="str">
        <f>_xlfn.IFS(Data[[#This Row],[Region]]="Central","Chris",Data[[#This Row],[Region]]="East","Erin",Data[[#This Row],[Region]]="South","Sam",Data[[#This Row],[Region]]="West","William")</f>
        <v>William</v>
      </c>
    </row>
    <row r="675" spans="1:26" x14ac:dyDescent="0.3">
      <c r="A675">
        <v>719</v>
      </c>
      <c r="B675" t="s">
        <v>1437</v>
      </c>
      <c r="C675" t="s">
        <v>72</v>
      </c>
      <c r="D675">
        <v>0</v>
      </c>
      <c r="E675">
        <v>8.5</v>
      </c>
      <c r="F675">
        <v>1.99</v>
      </c>
      <c r="G675" t="s">
        <v>40</v>
      </c>
      <c r="H675" t="s">
        <v>96</v>
      </c>
      <c r="I675" t="s">
        <v>42</v>
      </c>
      <c r="J675" t="s">
        <v>43</v>
      </c>
      <c r="K675" t="s">
        <v>44</v>
      </c>
      <c r="L675" t="s">
        <v>1408</v>
      </c>
      <c r="M675">
        <v>0.49</v>
      </c>
      <c r="N675" t="s">
        <v>34</v>
      </c>
      <c r="O675" t="s">
        <v>61</v>
      </c>
      <c r="P675" t="s">
        <v>298</v>
      </c>
      <c r="Q675" t="s">
        <v>1438</v>
      </c>
      <c r="R675">
        <v>89041</v>
      </c>
      <c r="S675" s="1">
        <v>42063</v>
      </c>
      <c r="T675" s="1">
        <v>42065</v>
      </c>
      <c r="U675">
        <v>71.735600000000005</v>
      </c>
      <c r="V675">
        <v>14</v>
      </c>
      <c r="W675">
        <v>122.25</v>
      </c>
      <c r="X675">
        <v>89344</v>
      </c>
      <c r="Y675">
        <f>Data[[#This Row],[Unit Price]]-Data[[#This Row],[Discount]]</f>
        <v>8.5</v>
      </c>
      <c r="Z675" t="str">
        <f>_xlfn.IFS(Data[[#This Row],[Region]]="Central","Chris",Data[[#This Row],[Region]]="East","Erin",Data[[#This Row],[Region]]="South","Sam",Data[[#This Row],[Region]]="West","William")</f>
        <v>William</v>
      </c>
    </row>
    <row r="676" spans="1:26" x14ac:dyDescent="0.3">
      <c r="A676">
        <v>719</v>
      </c>
      <c r="B676" t="s">
        <v>1437</v>
      </c>
      <c r="C676" t="s">
        <v>72</v>
      </c>
      <c r="D676">
        <v>0.03</v>
      </c>
      <c r="E676">
        <v>95.43</v>
      </c>
      <c r="F676">
        <v>19.989999999999998</v>
      </c>
      <c r="G676" t="s">
        <v>40</v>
      </c>
      <c r="H676" t="s">
        <v>96</v>
      </c>
      <c r="I676" t="s">
        <v>50</v>
      </c>
      <c r="J676" t="s">
        <v>80</v>
      </c>
      <c r="K676" t="s">
        <v>75</v>
      </c>
      <c r="L676" t="s">
        <v>1439</v>
      </c>
      <c r="M676">
        <v>0.79</v>
      </c>
      <c r="N676" t="s">
        <v>34</v>
      </c>
      <c r="O676" t="s">
        <v>61</v>
      </c>
      <c r="P676" t="s">
        <v>298</v>
      </c>
      <c r="Q676" t="s">
        <v>1438</v>
      </c>
      <c r="R676">
        <v>89041</v>
      </c>
      <c r="S676" s="1">
        <v>42063</v>
      </c>
      <c r="T676" s="1">
        <v>42065</v>
      </c>
      <c r="U676">
        <v>-79.320800000000006</v>
      </c>
      <c r="V676">
        <v>2</v>
      </c>
      <c r="W676">
        <v>206.09</v>
      </c>
      <c r="X676">
        <v>89344</v>
      </c>
      <c r="Y676">
        <f>Data[[#This Row],[Unit Price]]-Data[[#This Row],[Discount]]</f>
        <v>95.4</v>
      </c>
      <c r="Z676" t="str">
        <f>_xlfn.IFS(Data[[#This Row],[Region]]="Central","Chris",Data[[#This Row],[Region]]="East","Erin",Data[[#This Row],[Region]]="South","Sam",Data[[#This Row],[Region]]="West","William")</f>
        <v>William</v>
      </c>
    </row>
    <row r="677" spans="1:26" x14ac:dyDescent="0.3">
      <c r="A677">
        <v>1482</v>
      </c>
      <c r="B677" t="s">
        <v>1440</v>
      </c>
      <c r="C677" t="s">
        <v>72</v>
      </c>
      <c r="D677">
        <v>0.05</v>
      </c>
      <c r="E677">
        <v>9.65</v>
      </c>
      <c r="F677">
        <v>6.22</v>
      </c>
      <c r="G677" t="s">
        <v>40</v>
      </c>
      <c r="H677" t="s">
        <v>96</v>
      </c>
      <c r="I677" t="s">
        <v>30</v>
      </c>
      <c r="J677" t="s">
        <v>128</v>
      </c>
      <c r="K677" t="s">
        <v>75</v>
      </c>
      <c r="L677" t="s">
        <v>1283</v>
      </c>
      <c r="M677">
        <v>0.55000000000000004</v>
      </c>
      <c r="N677" t="s">
        <v>34</v>
      </c>
      <c r="O677" t="s">
        <v>54</v>
      </c>
      <c r="P677" t="s">
        <v>291</v>
      </c>
      <c r="Q677" t="s">
        <v>996</v>
      </c>
      <c r="R677">
        <v>48708</v>
      </c>
      <c r="S677" s="1">
        <v>42063</v>
      </c>
      <c r="T677" s="1">
        <v>42063</v>
      </c>
      <c r="U677">
        <v>-14.6432</v>
      </c>
      <c r="V677">
        <v>15</v>
      </c>
      <c r="W677">
        <v>151.34</v>
      </c>
      <c r="X677">
        <v>91363</v>
      </c>
      <c r="Y677">
        <f>Data[[#This Row],[Unit Price]]-Data[[#This Row],[Discount]]</f>
        <v>9.6</v>
      </c>
      <c r="Z677" t="str">
        <f>_xlfn.IFS(Data[[#This Row],[Region]]="Central","Chris",Data[[#This Row],[Region]]="East","Erin",Data[[#This Row],[Region]]="South","Sam",Data[[#This Row],[Region]]="West","William")</f>
        <v>Chris</v>
      </c>
    </row>
    <row r="678" spans="1:26" x14ac:dyDescent="0.3">
      <c r="A678">
        <v>2908</v>
      </c>
      <c r="B678" t="s">
        <v>327</v>
      </c>
      <c r="C678" t="s">
        <v>72</v>
      </c>
      <c r="D678">
        <v>0.05</v>
      </c>
      <c r="E678">
        <v>34.979999999999997</v>
      </c>
      <c r="F678">
        <v>7.53</v>
      </c>
      <c r="G678" t="s">
        <v>89</v>
      </c>
      <c r="H678" t="s">
        <v>73</v>
      </c>
      <c r="I678" t="s">
        <v>42</v>
      </c>
      <c r="J678" t="s">
        <v>43</v>
      </c>
      <c r="K678" t="s">
        <v>75</v>
      </c>
      <c r="L678" t="s">
        <v>1441</v>
      </c>
      <c r="M678">
        <v>0.76</v>
      </c>
      <c r="N678" t="s">
        <v>34</v>
      </c>
      <c r="O678" t="s">
        <v>113</v>
      </c>
      <c r="P678" t="s">
        <v>319</v>
      </c>
      <c r="Q678" t="s">
        <v>329</v>
      </c>
      <c r="R678">
        <v>44125</v>
      </c>
      <c r="S678" s="1">
        <v>42063</v>
      </c>
      <c r="T678" s="1">
        <v>42066</v>
      </c>
      <c r="U678">
        <v>-32.666400000000003</v>
      </c>
      <c r="V678">
        <v>16</v>
      </c>
      <c r="W678">
        <v>581.08000000000004</v>
      </c>
      <c r="X678">
        <v>88157</v>
      </c>
      <c r="Y678">
        <f>Data[[#This Row],[Unit Price]]-Data[[#This Row],[Discount]]</f>
        <v>34.93</v>
      </c>
      <c r="Z678" t="str">
        <f>_xlfn.IFS(Data[[#This Row],[Region]]="Central","Chris",Data[[#This Row],[Region]]="East","Erin",Data[[#This Row],[Region]]="South","Sam",Data[[#This Row],[Region]]="West","William")</f>
        <v>Erin</v>
      </c>
    </row>
    <row r="679" spans="1:26" x14ac:dyDescent="0.3">
      <c r="A679">
        <v>2908</v>
      </c>
      <c r="B679" t="s">
        <v>327</v>
      </c>
      <c r="C679" t="s">
        <v>72</v>
      </c>
      <c r="D679">
        <v>0</v>
      </c>
      <c r="E679">
        <v>3.14</v>
      </c>
      <c r="F679">
        <v>1.92</v>
      </c>
      <c r="G679" t="s">
        <v>40</v>
      </c>
      <c r="H679" t="s">
        <v>73</v>
      </c>
      <c r="I679" t="s">
        <v>50</v>
      </c>
      <c r="J679" t="s">
        <v>570</v>
      </c>
      <c r="K679" t="s">
        <v>52</v>
      </c>
      <c r="L679" t="s">
        <v>1442</v>
      </c>
      <c r="M679">
        <v>0.84</v>
      </c>
      <c r="N679" t="s">
        <v>34</v>
      </c>
      <c r="O679" t="s">
        <v>113</v>
      </c>
      <c r="P679" t="s">
        <v>319</v>
      </c>
      <c r="Q679" t="s">
        <v>329</v>
      </c>
      <c r="R679">
        <v>44125</v>
      </c>
      <c r="S679" s="1">
        <v>42063</v>
      </c>
      <c r="T679" s="1">
        <v>42065</v>
      </c>
      <c r="U679">
        <v>-13.135199999999999</v>
      </c>
      <c r="V679">
        <v>8</v>
      </c>
      <c r="W679">
        <v>27.53</v>
      </c>
      <c r="X679">
        <v>88157</v>
      </c>
      <c r="Y679">
        <f>Data[[#This Row],[Unit Price]]-Data[[#This Row],[Discount]]</f>
        <v>3.14</v>
      </c>
      <c r="Z679" t="str">
        <f>_xlfn.IFS(Data[[#This Row],[Region]]="Central","Chris",Data[[#This Row],[Region]]="East","Erin",Data[[#This Row],[Region]]="South","Sam",Data[[#This Row],[Region]]="West","William")</f>
        <v>Erin</v>
      </c>
    </row>
    <row r="680" spans="1:26" x14ac:dyDescent="0.3">
      <c r="A680">
        <v>2931</v>
      </c>
      <c r="B680" t="s">
        <v>1443</v>
      </c>
      <c r="C680" t="s">
        <v>72</v>
      </c>
      <c r="D680">
        <v>0.1</v>
      </c>
      <c r="E680">
        <v>11.55</v>
      </c>
      <c r="F680">
        <v>2.36</v>
      </c>
      <c r="G680" t="s">
        <v>40</v>
      </c>
      <c r="H680" t="s">
        <v>29</v>
      </c>
      <c r="I680" t="s">
        <v>50</v>
      </c>
      <c r="J680" t="s">
        <v>51</v>
      </c>
      <c r="K680" t="s">
        <v>52</v>
      </c>
      <c r="L680" t="s">
        <v>382</v>
      </c>
      <c r="M680">
        <v>0.55000000000000004</v>
      </c>
      <c r="N680" t="s">
        <v>34</v>
      </c>
      <c r="O680" t="s">
        <v>61</v>
      </c>
      <c r="P680" t="s">
        <v>92</v>
      </c>
      <c r="Q680" t="s">
        <v>1444</v>
      </c>
      <c r="R680">
        <v>95630</v>
      </c>
      <c r="S680" s="1">
        <v>42063</v>
      </c>
      <c r="T680" s="1">
        <v>42063</v>
      </c>
      <c r="U680">
        <v>69.767200000000003</v>
      </c>
      <c r="V680">
        <v>12</v>
      </c>
      <c r="W680">
        <v>135.77000000000001</v>
      </c>
      <c r="X680">
        <v>87619</v>
      </c>
      <c r="Y680">
        <f>Data[[#This Row],[Unit Price]]-Data[[#This Row],[Discount]]</f>
        <v>11.450000000000001</v>
      </c>
      <c r="Z680" t="str">
        <f>_xlfn.IFS(Data[[#This Row],[Region]]="Central","Chris",Data[[#This Row],[Region]]="East","Erin",Data[[#This Row],[Region]]="South","Sam",Data[[#This Row],[Region]]="West","William")</f>
        <v>William</v>
      </c>
    </row>
    <row r="681" spans="1:26" x14ac:dyDescent="0.3">
      <c r="A681">
        <v>946</v>
      </c>
      <c r="B681" t="s">
        <v>1445</v>
      </c>
      <c r="C681" t="s">
        <v>27</v>
      </c>
      <c r="D681">
        <v>0.09</v>
      </c>
      <c r="E681">
        <v>90.98</v>
      </c>
      <c r="F681">
        <v>56.2</v>
      </c>
      <c r="G681" t="s">
        <v>89</v>
      </c>
      <c r="H681" t="s">
        <v>73</v>
      </c>
      <c r="I681" t="s">
        <v>30</v>
      </c>
      <c r="J681" t="s">
        <v>128</v>
      </c>
      <c r="K681" t="s">
        <v>146</v>
      </c>
      <c r="L681" t="s">
        <v>809</v>
      </c>
      <c r="M681">
        <v>0.74</v>
      </c>
      <c r="N681" t="s">
        <v>34</v>
      </c>
      <c r="O681" t="s">
        <v>113</v>
      </c>
      <c r="P681" t="s">
        <v>333</v>
      </c>
      <c r="Q681" t="s">
        <v>1206</v>
      </c>
      <c r="R681">
        <v>4210</v>
      </c>
      <c r="S681" s="1">
        <v>42064</v>
      </c>
      <c r="T681" s="1">
        <v>42065</v>
      </c>
      <c r="U681">
        <v>-1570.32</v>
      </c>
      <c r="V681">
        <v>20</v>
      </c>
      <c r="W681">
        <v>1782.44</v>
      </c>
      <c r="X681">
        <v>86566</v>
      </c>
      <c r="Y681">
        <f>Data[[#This Row],[Unit Price]]-Data[[#This Row],[Discount]]</f>
        <v>90.89</v>
      </c>
      <c r="Z681" t="str">
        <f>_xlfn.IFS(Data[[#This Row],[Region]]="Central","Chris",Data[[#This Row],[Region]]="East","Erin",Data[[#This Row],[Region]]="South","Sam",Data[[#This Row],[Region]]="West","William")</f>
        <v>Erin</v>
      </c>
    </row>
    <row r="682" spans="1:26" x14ac:dyDescent="0.3">
      <c r="A682">
        <v>1014</v>
      </c>
      <c r="B682" t="s">
        <v>1446</v>
      </c>
      <c r="C682" t="s">
        <v>27</v>
      </c>
      <c r="D682">
        <v>0.09</v>
      </c>
      <c r="E682">
        <v>28.48</v>
      </c>
      <c r="F682">
        <v>1.99</v>
      </c>
      <c r="G682" t="s">
        <v>40</v>
      </c>
      <c r="H682" t="s">
        <v>73</v>
      </c>
      <c r="I682" t="s">
        <v>42</v>
      </c>
      <c r="J682" t="s">
        <v>43</v>
      </c>
      <c r="K682" t="s">
        <v>44</v>
      </c>
      <c r="L682" t="s">
        <v>214</v>
      </c>
      <c r="M682">
        <v>0.4</v>
      </c>
      <c r="N682" t="s">
        <v>34</v>
      </c>
      <c r="O682" t="s">
        <v>35</v>
      </c>
      <c r="P682" t="s">
        <v>46</v>
      </c>
      <c r="Q682" t="s">
        <v>1447</v>
      </c>
      <c r="R682">
        <v>72022</v>
      </c>
      <c r="S682" s="1">
        <v>42064</v>
      </c>
      <c r="T682" s="1">
        <v>42065</v>
      </c>
      <c r="U682">
        <v>-17.149999999999999</v>
      </c>
      <c r="V682">
        <v>6</v>
      </c>
      <c r="W682">
        <v>160.16999999999999</v>
      </c>
      <c r="X682">
        <v>88387</v>
      </c>
      <c r="Y682">
        <f>Data[[#This Row],[Unit Price]]-Data[[#This Row],[Discount]]</f>
        <v>28.39</v>
      </c>
      <c r="Z682" t="str">
        <f>_xlfn.IFS(Data[[#This Row],[Region]]="Central","Chris",Data[[#This Row],[Region]]="East","Erin",Data[[#This Row],[Region]]="South","Sam",Data[[#This Row],[Region]]="West","William")</f>
        <v>Sam</v>
      </c>
    </row>
    <row r="683" spans="1:26" x14ac:dyDescent="0.3">
      <c r="A683">
        <v>1014</v>
      </c>
      <c r="B683" t="s">
        <v>1446</v>
      </c>
      <c r="C683" t="s">
        <v>27</v>
      </c>
      <c r="D683">
        <v>0</v>
      </c>
      <c r="E683">
        <v>2.08</v>
      </c>
      <c r="F683">
        <v>5.33</v>
      </c>
      <c r="G683" t="s">
        <v>40</v>
      </c>
      <c r="H683" t="s">
        <v>73</v>
      </c>
      <c r="I683" t="s">
        <v>30</v>
      </c>
      <c r="J683" t="s">
        <v>128</v>
      </c>
      <c r="K683" t="s">
        <v>75</v>
      </c>
      <c r="L683" t="s">
        <v>461</v>
      </c>
      <c r="M683">
        <v>0.43</v>
      </c>
      <c r="N683" t="s">
        <v>34</v>
      </c>
      <c r="O683" t="s">
        <v>35</v>
      </c>
      <c r="P683" t="s">
        <v>46</v>
      </c>
      <c r="Q683" t="s">
        <v>1447</v>
      </c>
      <c r="R683">
        <v>72022</v>
      </c>
      <c r="S683" s="1">
        <v>42064</v>
      </c>
      <c r="T683" s="1">
        <v>42066</v>
      </c>
      <c r="U683">
        <v>-29.54</v>
      </c>
      <c r="V683">
        <v>3</v>
      </c>
      <c r="W683">
        <v>7.47</v>
      </c>
      <c r="X683">
        <v>88387</v>
      </c>
      <c r="Y683">
        <f>Data[[#This Row],[Unit Price]]-Data[[#This Row],[Discount]]</f>
        <v>2.08</v>
      </c>
      <c r="Z683" t="str">
        <f>_xlfn.IFS(Data[[#This Row],[Region]]="Central","Chris",Data[[#This Row],[Region]]="East","Erin",Data[[#This Row],[Region]]="South","Sam",Data[[#This Row],[Region]]="West","William")</f>
        <v>Sam</v>
      </c>
    </row>
    <row r="684" spans="1:26" x14ac:dyDescent="0.3">
      <c r="A684">
        <v>1014</v>
      </c>
      <c r="B684" t="s">
        <v>1446</v>
      </c>
      <c r="C684" t="s">
        <v>27</v>
      </c>
      <c r="D684">
        <v>0.06</v>
      </c>
      <c r="E684">
        <v>45.99</v>
      </c>
      <c r="F684">
        <v>4.99</v>
      </c>
      <c r="G684" t="s">
        <v>89</v>
      </c>
      <c r="H684" t="s">
        <v>73</v>
      </c>
      <c r="I684" t="s">
        <v>42</v>
      </c>
      <c r="J684" t="s">
        <v>137</v>
      </c>
      <c r="K684" t="s">
        <v>75</v>
      </c>
      <c r="L684" t="s">
        <v>1448</v>
      </c>
      <c r="M684">
        <v>0.56000000000000005</v>
      </c>
      <c r="N684" t="s">
        <v>34</v>
      </c>
      <c r="O684" t="s">
        <v>35</v>
      </c>
      <c r="P684" t="s">
        <v>46</v>
      </c>
      <c r="Q684" t="s">
        <v>1447</v>
      </c>
      <c r="R684">
        <v>72022</v>
      </c>
      <c r="S684" s="1">
        <v>42064</v>
      </c>
      <c r="T684" s="1">
        <v>42065</v>
      </c>
      <c r="U684">
        <v>-329.78399999999999</v>
      </c>
      <c r="V684">
        <v>10</v>
      </c>
      <c r="W684">
        <v>370.81</v>
      </c>
      <c r="X684">
        <v>88387</v>
      </c>
      <c r="Y684">
        <f>Data[[#This Row],[Unit Price]]-Data[[#This Row],[Discount]]</f>
        <v>45.93</v>
      </c>
      <c r="Z684" t="str">
        <f>_xlfn.IFS(Data[[#This Row],[Region]]="Central","Chris",Data[[#This Row],[Region]]="East","Erin",Data[[#This Row],[Region]]="South","Sam",Data[[#This Row],[Region]]="West","William")</f>
        <v>Sam</v>
      </c>
    </row>
    <row r="685" spans="1:26" x14ac:dyDescent="0.3">
      <c r="A685">
        <v>1279</v>
      </c>
      <c r="B685" t="s">
        <v>1449</v>
      </c>
      <c r="C685" t="s">
        <v>27</v>
      </c>
      <c r="D685">
        <v>7.0000000000000007E-2</v>
      </c>
      <c r="E685">
        <v>40.98</v>
      </c>
      <c r="F685">
        <v>7.47</v>
      </c>
      <c r="G685" t="s">
        <v>40</v>
      </c>
      <c r="H685" t="s">
        <v>96</v>
      </c>
      <c r="I685" t="s">
        <v>50</v>
      </c>
      <c r="J685" t="s">
        <v>74</v>
      </c>
      <c r="K685" t="s">
        <v>75</v>
      </c>
      <c r="L685" t="s">
        <v>1381</v>
      </c>
      <c r="M685">
        <v>0.37</v>
      </c>
      <c r="N685" t="s">
        <v>34</v>
      </c>
      <c r="O685" t="s">
        <v>54</v>
      </c>
      <c r="P685" t="s">
        <v>55</v>
      </c>
      <c r="Q685" t="s">
        <v>1450</v>
      </c>
      <c r="R685">
        <v>46324</v>
      </c>
      <c r="S685" s="1">
        <v>42064</v>
      </c>
      <c r="T685" s="1">
        <v>42065</v>
      </c>
      <c r="U685">
        <v>54.901499999999999</v>
      </c>
      <c r="V685">
        <v>2</v>
      </c>
      <c r="W685">
        <v>81.900000000000006</v>
      </c>
      <c r="X685">
        <v>90114</v>
      </c>
      <c r="Y685">
        <f>Data[[#This Row],[Unit Price]]-Data[[#This Row],[Discount]]</f>
        <v>40.909999999999997</v>
      </c>
      <c r="Z685" t="str">
        <f>_xlfn.IFS(Data[[#This Row],[Region]]="Central","Chris",Data[[#This Row],[Region]]="East","Erin",Data[[#This Row],[Region]]="South","Sam",Data[[#This Row],[Region]]="West","William")</f>
        <v>Chris</v>
      </c>
    </row>
    <row r="686" spans="1:26" x14ac:dyDescent="0.3">
      <c r="A686">
        <v>1280</v>
      </c>
      <c r="B686" t="s">
        <v>1451</v>
      </c>
      <c r="C686" t="s">
        <v>27</v>
      </c>
      <c r="D686">
        <v>7.0000000000000007E-2</v>
      </c>
      <c r="E686">
        <v>40.98</v>
      </c>
      <c r="F686">
        <v>7.47</v>
      </c>
      <c r="G686" t="s">
        <v>40</v>
      </c>
      <c r="H686" t="s">
        <v>96</v>
      </c>
      <c r="I686" t="s">
        <v>50</v>
      </c>
      <c r="J686" t="s">
        <v>74</v>
      </c>
      <c r="K686" t="s">
        <v>75</v>
      </c>
      <c r="L686" t="s">
        <v>1381</v>
      </c>
      <c r="M686">
        <v>0.37</v>
      </c>
      <c r="N686" t="s">
        <v>34</v>
      </c>
      <c r="O686" t="s">
        <v>61</v>
      </c>
      <c r="P686" t="s">
        <v>68</v>
      </c>
      <c r="Q686" t="s">
        <v>144</v>
      </c>
      <c r="R686">
        <v>98119</v>
      </c>
      <c r="S686" s="1">
        <v>42064</v>
      </c>
      <c r="T686" s="1">
        <v>42065</v>
      </c>
      <c r="U686">
        <v>54.901499999999999</v>
      </c>
      <c r="V686">
        <v>8</v>
      </c>
      <c r="W686">
        <v>327.61</v>
      </c>
      <c r="X686">
        <v>19042</v>
      </c>
      <c r="Y686">
        <f>Data[[#This Row],[Unit Price]]-Data[[#This Row],[Discount]]</f>
        <v>40.909999999999997</v>
      </c>
      <c r="Z686" t="str">
        <f>_xlfn.IFS(Data[[#This Row],[Region]]="Central","Chris",Data[[#This Row],[Region]]="East","Erin",Data[[#This Row],[Region]]="South","Sam",Data[[#This Row],[Region]]="West","William")</f>
        <v>William</v>
      </c>
    </row>
    <row r="687" spans="1:26" x14ac:dyDescent="0.3">
      <c r="A687">
        <v>2718</v>
      </c>
      <c r="B687" t="s">
        <v>1452</v>
      </c>
      <c r="C687" t="s">
        <v>27</v>
      </c>
      <c r="D687">
        <v>0.1</v>
      </c>
      <c r="E687">
        <v>6.74</v>
      </c>
      <c r="F687">
        <v>1.72</v>
      </c>
      <c r="G687" t="s">
        <v>40</v>
      </c>
      <c r="H687" t="s">
        <v>41</v>
      </c>
      <c r="I687" t="s">
        <v>50</v>
      </c>
      <c r="J687" t="s">
        <v>90</v>
      </c>
      <c r="K687" t="s">
        <v>52</v>
      </c>
      <c r="L687" t="s">
        <v>1453</v>
      </c>
      <c r="M687">
        <v>0.35</v>
      </c>
      <c r="N687" t="s">
        <v>34</v>
      </c>
      <c r="O687" t="s">
        <v>54</v>
      </c>
      <c r="P687" t="s">
        <v>105</v>
      </c>
      <c r="Q687" t="s">
        <v>446</v>
      </c>
      <c r="R687">
        <v>60438</v>
      </c>
      <c r="S687" s="1">
        <v>42064</v>
      </c>
      <c r="T687" s="1">
        <v>42066</v>
      </c>
      <c r="U687">
        <v>65.41</v>
      </c>
      <c r="V687">
        <v>15</v>
      </c>
      <c r="W687">
        <v>98.17</v>
      </c>
      <c r="X687">
        <v>89394</v>
      </c>
      <c r="Y687">
        <f>Data[[#This Row],[Unit Price]]-Data[[#This Row],[Discount]]</f>
        <v>6.6400000000000006</v>
      </c>
      <c r="Z687" t="str">
        <f>_xlfn.IFS(Data[[#This Row],[Region]]="Central","Chris",Data[[#This Row],[Region]]="East","Erin",Data[[#This Row],[Region]]="South","Sam",Data[[#This Row],[Region]]="West","William")</f>
        <v>Chris</v>
      </c>
    </row>
    <row r="688" spans="1:26" x14ac:dyDescent="0.3">
      <c r="A688">
        <v>1561</v>
      </c>
      <c r="B688" t="s">
        <v>1454</v>
      </c>
      <c r="C688" t="s">
        <v>39</v>
      </c>
      <c r="D688">
        <v>0.02</v>
      </c>
      <c r="E688">
        <v>11.34</v>
      </c>
      <c r="F688">
        <v>11.25</v>
      </c>
      <c r="G688" t="s">
        <v>40</v>
      </c>
      <c r="H688" t="s">
        <v>96</v>
      </c>
      <c r="I688" t="s">
        <v>50</v>
      </c>
      <c r="J688" t="s">
        <v>90</v>
      </c>
      <c r="K688" t="s">
        <v>75</v>
      </c>
      <c r="L688" t="s">
        <v>1455</v>
      </c>
      <c r="M688">
        <v>0.36</v>
      </c>
      <c r="N688" t="s">
        <v>34</v>
      </c>
      <c r="O688" t="s">
        <v>54</v>
      </c>
      <c r="P688" t="s">
        <v>189</v>
      </c>
      <c r="Q688" t="s">
        <v>1456</v>
      </c>
      <c r="R688">
        <v>76063</v>
      </c>
      <c r="S688" s="1">
        <v>42064</v>
      </c>
      <c r="T688" s="1">
        <v>42065</v>
      </c>
      <c r="U688">
        <v>-155.21</v>
      </c>
      <c r="V688">
        <v>9</v>
      </c>
      <c r="W688">
        <v>105.75</v>
      </c>
      <c r="X688">
        <v>88093</v>
      </c>
      <c r="Y688">
        <f>Data[[#This Row],[Unit Price]]-Data[[#This Row],[Discount]]</f>
        <v>11.32</v>
      </c>
      <c r="Z688" t="str">
        <f>_xlfn.IFS(Data[[#This Row],[Region]]="Central","Chris",Data[[#This Row],[Region]]="East","Erin",Data[[#This Row],[Region]]="South","Sam",Data[[#This Row],[Region]]="West","William")</f>
        <v>Chris</v>
      </c>
    </row>
    <row r="689" spans="1:26" x14ac:dyDescent="0.3">
      <c r="A689">
        <v>1764</v>
      </c>
      <c r="B689" t="s">
        <v>713</v>
      </c>
      <c r="C689" t="s">
        <v>39</v>
      </c>
      <c r="D689">
        <v>0.06</v>
      </c>
      <c r="E689">
        <v>19.98</v>
      </c>
      <c r="F689">
        <v>10.49</v>
      </c>
      <c r="G689" t="s">
        <v>40</v>
      </c>
      <c r="H689" t="s">
        <v>41</v>
      </c>
      <c r="I689" t="s">
        <v>30</v>
      </c>
      <c r="J689" t="s">
        <v>128</v>
      </c>
      <c r="K689" t="s">
        <v>75</v>
      </c>
      <c r="L689" t="s">
        <v>1457</v>
      </c>
      <c r="M689">
        <v>0.49</v>
      </c>
      <c r="N689" t="s">
        <v>34</v>
      </c>
      <c r="O689" t="s">
        <v>35</v>
      </c>
      <c r="P689" t="s">
        <v>125</v>
      </c>
      <c r="Q689" t="s">
        <v>715</v>
      </c>
      <c r="R689">
        <v>34698</v>
      </c>
      <c r="S689" s="1">
        <v>42064</v>
      </c>
      <c r="T689" s="1">
        <v>42066</v>
      </c>
      <c r="U689">
        <v>514.17719999999997</v>
      </c>
      <c r="V689">
        <v>5</v>
      </c>
      <c r="W689">
        <v>103.37</v>
      </c>
      <c r="X689">
        <v>89776</v>
      </c>
      <c r="Y689">
        <f>Data[[#This Row],[Unit Price]]-Data[[#This Row],[Discount]]</f>
        <v>19.920000000000002</v>
      </c>
      <c r="Z689" t="str">
        <f>_xlfn.IFS(Data[[#This Row],[Region]]="Central","Chris",Data[[#This Row],[Region]]="East","Erin",Data[[#This Row],[Region]]="South","Sam",Data[[#This Row],[Region]]="West","William")</f>
        <v>Sam</v>
      </c>
    </row>
    <row r="690" spans="1:26" x14ac:dyDescent="0.3">
      <c r="A690">
        <v>1764</v>
      </c>
      <c r="B690" t="s">
        <v>713</v>
      </c>
      <c r="C690" t="s">
        <v>39</v>
      </c>
      <c r="D690">
        <v>0.08</v>
      </c>
      <c r="E690">
        <v>1.76</v>
      </c>
      <c r="F690">
        <v>4.8600000000000003</v>
      </c>
      <c r="G690" t="s">
        <v>40</v>
      </c>
      <c r="H690" t="s">
        <v>41</v>
      </c>
      <c r="I690" t="s">
        <v>30</v>
      </c>
      <c r="J690" t="s">
        <v>128</v>
      </c>
      <c r="K690" t="s">
        <v>75</v>
      </c>
      <c r="L690" t="s">
        <v>608</v>
      </c>
      <c r="M690">
        <v>0.41</v>
      </c>
      <c r="N690" t="s">
        <v>34</v>
      </c>
      <c r="O690" t="s">
        <v>35</v>
      </c>
      <c r="P690" t="s">
        <v>125</v>
      </c>
      <c r="Q690" t="s">
        <v>715</v>
      </c>
      <c r="R690">
        <v>34698</v>
      </c>
      <c r="S690" s="1">
        <v>42064</v>
      </c>
      <c r="T690" s="1">
        <v>42065</v>
      </c>
      <c r="U690">
        <v>235.65600000000001</v>
      </c>
      <c r="V690">
        <v>23</v>
      </c>
      <c r="W690">
        <v>40.22</v>
      </c>
      <c r="X690">
        <v>89776</v>
      </c>
      <c r="Y690">
        <f>Data[[#This Row],[Unit Price]]-Data[[#This Row],[Discount]]</f>
        <v>1.68</v>
      </c>
      <c r="Z690" t="str">
        <f>_xlfn.IFS(Data[[#This Row],[Region]]="Central","Chris",Data[[#This Row],[Region]]="East","Erin",Data[[#This Row],[Region]]="South","Sam",Data[[#This Row],[Region]]="West","William")</f>
        <v>Sam</v>
      </c>
    </row>
    <row r="691" spans="1:26" x14ac:dyDescent="0.3">
      <c r="A691">
        <v>1917</v>
      </c>
      <c r="B691" t="s">
        <v>1458</v>
      </c>
      <c r="C691" t="s">
        <v>39</v>
      </c>
      <c r="D691">
        <v>0.08</v>
      </c>
      <c r="E691">
        <v>22.23</v>
      </c>
      <c r="F691">
        <v>3.63</v>
      </c>
      <c r="G691" t="s">
        <v>40</v>
      </c>
      <c r="H691" t="s">
        <v>73</v>
      </c>
      <c r="I691" t="s">
        <v>30</v>
      </c>
      <c r="J691" t="s">
        <v>128</v>
      </c>
      <c r="K691" t="s">
        <v>44</v>
      </c>
      <c r="L691" t="s">
        <v>1459</v>
      </c>
      <c r="M691">
        <v>0.52</v>
      </c>
      <c r="N691" t="s">
        <v>34</v>
      </c>
      <c r="O691" t="s">
        <v>35</v>
      </c>
      <c r="P691" t="s">
        <v>46</v>
      </c>
      <c r="Q691" t="s">
        <v>1460</v>
      </c>
      <c r="R691">
        <v>72113</v>
      </c>
      <c r="S691" s="1">
        <v>42064</v>
      </c>
      <c r="T691" s="1">
        <v>42066</v>
      </c>
      <c r="U691">
        <v>-29.61</v>
      </c>
      <c r="V691">
        <v>10</v>
      </c>
      <c r="W691">
        <v>210.33</v>
      </c>
      <c r="X691">
        <v>85897</v>
      </c>
      <c r="Y691">
        <f>Data[[#This Row],[Unit Price]]-Data[[#This Row],[Discount]]</f>
        <v>22.150000000000002</v>
      </c>
      <c r="Z691" t="str">
        <f>_xlfn.IFS(Data[[#This Row],[Region]]="Central","Chris",Data[[#This Row],[Region]]="East","Erin",Data[[#This Row],[Region]]="South","Sam",Data[[#This Row],[Region]]="West","William")</f>
        <v>Sam</v>
      </c>
    </row>
    <row r="692" spans="1:26" x14ac:dyDescent="0.3">
      <c r="A692">
        <v>2437</v>
      </c>
      <c r="B692" t="s">
        <v>1461</v>
      </c>
      <c r="C692" t="s">
        <v>49</v>
      </c>
      <c r="D692">
        <v>0.09</v>
      </c>
      <c r="E692">
        <v>90.97</v>
      </c>
      <c r="F692">
        <v>14</v>
      </c>
      <c r="G692" t="s">
        <v>28</v>
      </c>
      <c r="H692" t="s">
        <v>73</v>
      </c>
      <c r="I692" t="s">
        <v>42</v>
      </c>
      <c r="J692" t="s">
        <v>58</v>
      </c>
      <c r="K692" t="s">
        <v>59</v>
      </c>
      <c r="L692" t="s">
        <v>1112</v>
      </c>
      <c r="M692">
        <v>0.36</v>
      </c>
      <c r="N692" t="s">
        <v>34</v>
      </c>
      <c r="O692" t="s">
        <v>54</v>
      </c>
      <c r="P692" t="s">
        <v>359</v>
      </c>
      <c r="Q692" t="s">
        <v>1462</v>
      </c>
      <c r="R692">
        <v>53150</v>
      </c>
      <c r="S692" s="1">
        <v>42064</v>
      </c>
      <c r="T692" s="1">
        <v>42066</v>
      </c>
      <c r="U692">
        <v>35.29</v>
      </c>
      <c r="V692">
        <v>3</v>
      </c>
      <c r="W692">
        <v>260</v>
      </c>
      <c r="X692">
        <v>90301</v>
      </c>
      <c r="Y692">
        <f>Data[[#This Row],[Unit Price]]-Data[[#This Row],[Discount]]</f>
        <v>90.88</v>
      </c>
      <c r="Z692" t="str">
        <f>_xlfn.IFS(Data[[#This Row],[Region]]="Central","Chris",Data[[#This Row],[Region]]="East","Erin",Data[[#This Row],[Region]]="South","Sam",Data[[#This Row],[Region]]="West","William")</f>
        <v>Chris</v>
      </c>
    </row>
    <row r="693" spans="1:26" x14ac:dyDescent="0.3">
      <c r="A693">
        <v>2454</v>
      </c>
      <c r="B693" t="s">
        <v>1463</v>
      </c>
      <c r="C693" t="s">
        <v>118</v>
      </c>
      <c r="D693">
        <v>0.06</v>
      </c>
      <c r="E693">
        <v>3499.99</v>
      </c>
      <c r="F693">
        <v>24.49</v>
      </c>
      <c r="G693" t="s">
        <v>89</v>
      </c>
      <c r="H693" t="s">
        <v>96</v>
      </c>
      <c r="I693" t="s">
        <v>42</v>
      </c>
      <c r="J693" t="s">
        <v>65</v>
      </c>
      <c r="K693" t="s">
        <v>66</v>
      </c>
      <c r="L693" t="s">
        <v>520</v>
      </c>
      <c r="M693">
        <v>0.37</v>
      </c>
      <c r="N693" t="s">
        <v>34</v>
      </c>
      <c r="O693" t="s">
        <v>35</v>
      </c>
      <c r="P693" t="s">
        <v>166</v>
      </c>
      <c r="Q693" t="s">
        <v>1464</v>
      </c>
      <c r="R693">
        <v>35244</v>
      </c>
      <c r="S693" s="1">
        <v>42064</v>
      </c>
      <c r="T693" s="1">
        <v>42067</v>
      </c>
      <c r="U693">
        <v>-68.432000000000002</v>
      </c>
      <c r="V693">
        <v>1</v>
      </c>
      <c r="W693">
        <v>3550.28</v>
      </c>
      <c r="X693">
        <v>89219</v>
      </c>
      <c r="Y693">
        <f>Data[[#This Row],[Unit Price]]-Data[[#This Row],[Discount]]</f>
        <v>3499.93</v>
      </c>
      <c r="Z693" t="str">
        <f>_xlfn.IFS(Data[[#This Row],[Region]]="Central","Chris",Data[[#This Row],[Region]]="East","Erin",Data[[#This Row],[Region]]="South","Sam",Data[[#This Row],[Region]]="West","William")</f>
        <v>Sam</v>
      </c>
    </row>
    <row r="694" spans="1:26" x14ac:dyDescent="0.3">
      <c r="A694">
        <v>1882</v>
      </c>
      <c r="B694" t="s">
        <v>1465</v>
      </c>
      <c r="C694" t="s">
        <v>72</v>
      </c>
      <c r="D694">
        <v>0.09</v>
      </c>
      <c r="E694">
        <v>5.78</v>
      </c>
      <c r="F694">
        <v>5.67</v>
      </c>
      <c r="G694" t="s">
        <v>40</v>
      </c>
      <c r="H694" t="s">
        <v>73</v>
      </c>
      <c r="I694" t="s">
        <v>50</v>
      </c>
      <c r="J694" t="s">
        <v>90</v>
      </c>
      <c r="K694" t="s">
        <v>75</v>
      </c>
      <c r="L694" t="s">
        <v>617</v>
      </c>
      <c r="M694">
        <v>0.36</v>
      </c>
      <c r="N694" t="s">
        <v>34</v>
      </c>
      <c r="O694" t="s">
        <v>113</v>
      </c>
      <c r="P694" t="s">
        <v>399</v>
      </c>
      <c r="Q694" t="s">
        <v>1466</v>
      </c>
      <c r="R694">
        <v>7036</v>
      </c>
      <c r="S694" s="1">
        <v>42064</v>
      </c>
      <c r="T694" s="1">
        <v>42066</v>
      </c>
      <c r="U694">
        <v>-7.96</v>
      </c>
      <c r="V694">
        <v>1</v>
      </c>
      <c r="W694">
        <v>11.35</v>
      </c>
      <c r="X694">
        <v>87378</v>
      </c>
      <c r="Y694">
        <f>Data[[#This Row],[Unit Price]]-Data[[#This Row],[Discount]]</f>
        <v>5.69</v>
      </c>
      <c r="Z694" t="str">
        <f>_xlfn.IFS(Data[[#This Row],[Region]]="Central","Chris",Data[[#This Row],[Region]]="East","Erin",Data[[#This Row],[Region]]="South","Sam",Data[[#This Row],[Region]]="West","William")</f>
        <v>Erin</v>
      </c>
    </row>
    <row r="695" spans="1:26" x14ac:dyDescent="0.3">
      <c r="A695">
        <v>1885</v>
      </c>
      <c r="B695" t="s">
        <v>1467</v>
      </c>
      <c r="C695" t="s">
        <v>72</v>
      </c>
      <c r="D695">
        <v>0.05</v>
      </c>
      <c r="E695">
        <v>535.64</v>
      </c>
      <c r="F695">
        <v>14.7</v>
      </c>
      <c r="G695" t="s">
        <v>28</v>
      </c>
      <c r="H695" t="s">
        <v>73</v>
      </c>
      <c r="I695" t="s">
        <v>42</v>
      </c>
      <c r="J695" t="s">
        <v>58</v>
      </c>
      <c r="K695" t="s">
        <v>59</v>
      </c>
      <c r="L695" t="s">
        <v>1468</v>
      </c>
      <c r="M695">
        <v>0.59</v>
      </c>
      <c r="N695" t="s">
        <v>34</v>
      </c>
      <c r="O695" t="s">
        <v>113</v>
      </c>
      <c r="P695" t="s">
        <v>586</v>
      </c>
      <c r="Q695" t="s">
        <v>1469</v>
      </c>
      <c r="R695">
        <v>2806</v>
      </c>
      <c r="S695" s="1">
        <v>42064</v>
      </c>
      <c r="T695" s="1">
        <v>42066</v>
      </c>
      <c r="U695">
        <v>4407.4399999999996</v>
      </c>
      <c r="V695">
        <v>15</v>
      </c>
      <c r="W695">
        <v>7029.1</v>
      </c>
      <c r="X695">
        <v>87378</v>
      </c>
      <c r="Y695">
        <f>Data[[#This Row],[Unit Price]]-Data[[#This Row],[Discount]]</f>
        <v>535.59</v>
      </c>
      <c r="Z695" t="str">
        <f>_xlfn.IFS(Data[[#This Row],[Region]]="Central","Chris",Data[[#This Row],[Region]]="East","Erin",Data[[#This Row],[Region]]="South","Sam",Data[[#This Row],[Region]]="West","William")</f>
        <v>Erin</v>
      </c>
    </row>
    <row r="696" spans="1:26" x14ac:dyDescent="0.3">
      <c r="A696">
        <v>3187</v>
      </c>
      <c r="B696" t="s">
        <v>1470</v>
      </c>
      <c r="C696" t="s">
        <v>39</v>
      </c>
      <c r="D696">
        <v>0.08</v>
      </c>
      <c r="E696">
        <v>170.98</v>
      </c>
      <c r="F696">
        <v>35.89</v>
      </c>
      <c r="G696" t="s">
        <v>28</v>
      </c>
      <c r="H696" t="s">
        <v>29</v>
      </c>
      <c r="I696" t="s">
        <v>30</v>
      </c>
      <c r="J696" t="s">
        <v>119</v>
      </c>
      <c r="K696" t="s">
        <v>32</v>
      </c>
      <c r="L696" t="s">
        <v>1471</v>
      </c>
      <c r="M696">
        <v>0.66</v>
      </c>
      <c r="N696" t="s">
        <v>34</v>
      </c>
      <c r="O696" t="s">
        <v>35</v>
      </c>
      <c r="P696" t="s">
        <v>125</v>
      </c>
      <c r="Q696" t="s">
        <v>1472</v>
      </c>
      <c r="R696">
        <v>33569</v>
      </c>
      <c r="S696" s="1">
        <v>42065</v>
      </c>
      <c r="T696" s="1">
        <v>42067</v>
      </c>
      <c r="U696">
        <v>-119.812</v>
      </c>
      <c r="V696">
        <v>1</v>
      </c>
      <c r="W696">
        <v>199.48</v>
      </c>
      <c r="X696">
        <v>89025</v>
      </c>
      <c r="Y696">
        <f>Data[[#This Row],[Unit Price]]-Data[[#This Row],[Discount]]</f>
        <v>170.89999999999998</v>
      </c>
      <c r="Z696" t="str">
        <f>_xlfn.IFS(Data[[#This Row],[Region]]="Central","Chris",Data[[#This Row],[Region]]="East","Erin",Data[[#This Row],[Region]]="South","Sam",Data[[#This Row],[Region]]="West","William")</f>
        <v>Sam</v>
      </c>
    </row>
    <row r="697" spans="1:26" x14ac:dyDescent="0.3">
      <c r="A697">
        <v>64</v>
      </c>
      <c r="B697" t="s">
        <v>1473</v>
      </c>
      <c r="C697" t="s">
        <v>72</v>
      </c>
      <c r="D697">
        <v>0</v>
      </c>
      <c r="E697">
        <v>3.69</v>
      </c>
      <c r="F697">
        <v>0.5</v>
      </c>
      <c r="G697" t="s">
        <v>40</v>
      </c>
      <c r="H697" t="s">
        <v>29</v>
      </c>
      <c r="I697" t="s">
        <v>50</v>
      </c>
      <c r="J697" t="s">
        <v>154</v>
      </c>
      <c r="K697" t="s">
        <v>75</v>
      </c>
      <c r="L697" t="s">
        <v>1474</v>
      </c>
      <c r="M697">
        <v>0.38</v>
      </c>
      <c r="N697" t="s">
        <v>34</v>
      </c>
      <c r="O697" t="s">
        <v>35</v>
      </c>
      <c r="P697" t="s">
        <v>244</v>
      </c>
      <c r="Q697" t="s">
        <v>1475</v>
      </c>
      <c r="R697">
        <v>24153</v>
      </c>
      <c r="S697" s="1">
        <v>42065</v>
      </c>
      <c r="T697" s="1">
        <v>42067</v>
      </c>
      <c r="U697">
        <v>-37.5291</v>
      </c>
      <c r="V697">
        <v>1</v>
      </c>
      <c r="W697">
        <v>4</v>
      </c>
      <c r="X697">
        <v>87406</v>
      </c>
      <c r="Y697">
        <f>Data[[#This Row],[Unit Price]]-Data[[#This Row],[Discount]]</f>
        <v>3.69</v>
      </c>
      <c r="Z697" t="str">
        <f>_xlfn.IFS(Data[[#This Row],[Region]]="Central","Chris",Data[[#This Row],[Region]]="East","Erin",Data[[#This Row],[Region]]="South","Sam",Data[[#This Row],[Region]]="West","William")</f>
        <v>Sam</v>
      </c>
    </row>
    <row r="698" spans="1:26" x14ac:dyDescent="0.3">
      <c r="A698">
        <v>64</v>
      </c>
      <c r="B698" t="s">
        <v>1473</v>
      </c>
      <c r="C698" t="s">
        <v>72</v>
      </c>
      <c r="D698">
        <v>0.02</v>
      </c>
      <c r="E698">
        <v>175.99</v>
      </c>
      <c r="F698">
        <v>4.99</v>
      </c>
      <c r="G698" t="s">
        <v>89</v>
      </c>
      <c r="H698" t="s">
        <v>29</v>
      </c>
      <c r="I698" t="s">
        <v>42</v>
      </c>
      <c r="J698" t="s">
        <v>137</v>
      </c>
      <c r="K698" t="s">
        <v>75</v>
      </c>
      <c r="L698" t="s">
        <v>1251</v>
      </c>
      <c r="M698">
        <v>0.59</v>
      </c>
      <c r="N698" t="s">
        <v>34</v>
      </c>
      <c r="O698" t="s">
        <v>35</v>
      </c>
      <c r="P698" t="s">
        <v>244</v>
      </c>
      <c r="Q698" t="s">
        <v>1475</v>
      </c>
      <c r="R698">
        <v>24153</v>
      </c>
      <c r="S698" s="1">
        <v>42065</v>
      </c>
      <c r="T698" s="1">
        <v>42065</v>
      </c>
      <c r="U698">
        <v>101.49</v>
      </c>
      <c r="V698">
        <v>4</v>
      </c>
      <c r="W698">
        <v>589.79999999999995</v>
      </c>
      <c r="X698">
        <v>87406</v>
      </c>
      <c r="Y698">
        <f>Data[[#This Row],[Unit Price]]-Data[[#This Row],[Discount]]</f>
        <v>175.97</v>
      </c>
      <c r="Z698" t="str">
        <f>_xlfn.IFS(Data[[#This Row],[Region]]="Central","Chris",Data[[#This Row],[Region]]="East","Erin",Data[[#This Row],[Region]]="South","Sam",Data[[#This Row],[Region]]="West","William")</f>
        <v>Sam</v>
      </c>
    </row>
    <row r="699" spans="1:26" x14ac:dyDescent="0.3">
      <c r="A699">
        <v>2877</v>
      </c>
      <c r="B699" t="s">
        <v>1476</v>
      </c>
      <c r="C699" t="s">
        <v>72</v>
      </c>
      <c r="D699">
        <v>0</v>
      </c>
      <c r="E699">
        <v>8.33</v>
      </c>
      <c r="F699">
        <v>1.99</v>
      </c>
      <c r="G699" t="s">
        <v>89</v>
      </c>
      <c r="H699" t="s">
        <v>41</v>
      </c>
      <c r="I699" t="s">
        <v>42</v>
      </c>
      <c r="J699" t="s">
        <v>43</v>
      </c>
      <c r="K699" t="s">
        <v>44</v>
      </c>
      <c r="L699" t="s">
        <v>1176</v>
      </c>
      <c r="M699">
        <v>0.52</v>
      </c>
      <c r="N699" t="s">
        <v>34</v>
      </c>
      <c r="O699" t="s">
        <v>113</v>
      </c>
      <c r="P699" t="s">
        <v>319</v>
      </c>
      <c r="Q699" t="s">
        <v>1477</v>
      </c>
      <c r="R699">
        <v>44070</v>
      </c>
      <c r="S699" s="1">
        <v>42065</v>
      </c>
      <c r="T699" s="1">
        <v>42067</v>
      </c>
      <c r="U699">
        <v>74.181899999999999</v>
      </c>
      <c r="V699">
        <v>12</v>
      </c>
      <c r="W699">
        <v>107.51</v>
      </c>
      <c r="X699">
        <v>91492</v>
      </c>
      <c r="Y699">
        <f>Data[[#This Row],[Unit Price]]-Data[[#This Row],[Discount]]</f>
        <v>8.33</v>
      </c>
      <c r="Z699" t="str">
        <f>_xlfn.IFS(Data[[#This Row],[Region]]="Central","Chris",Data[[#This Row],[Region]]="East","Erin",Data[[#This Row],[Region]]="South","Sam",Data[[#This Row],[Region]]="West","William")</f>
        <v>Erin</v>
      </c>
    </row>
    <row r="700" spans="1:26" x14ac:dyDescent="0.3">
      <c r="A700">
        <v>2878</v>
      </c>
      <c r="B700" t="s">
        <v>1478</v>
      </c>
      <c r="C700" t="s">
        <v>72</v>
      </c>
      <c r="D700">
        <v>0</v>
      </c>
      <c r="E700">
        <v>8.33</v>
      </c>
      <c r="F700">
        <v>1.99</v>
      </c>
      <c r="G700" t="s">
        <v>89</v>
      </c>
      <c r="H700" t="s">
        <v>41</v>
      </c>
      <c r="I700" t="s">
        <v>42</v>
      </c>
      <c r="J700" t="s">
        <v>43</v>
      </c>
      <c r="K700" t="s">
        <v>44</v>
      </c>
      <c r="L700" t="s">
        <v>1176</v>
      </c>
      <c r="M700">
        <v>0.52</v>
      </c>
      <c r="N700" t="s">
        <v>34</v>
      </c>
      <c r="O700" t="s">
        <v>61</v>
      </c>
      <c r="P700" t="s">
        <v>68</v>
      </c>
      <c r="Q700" t="s">
        <v>144</v>
      </c>
      <c r="R700">
        <v>98107</v>
      </c>
      <c r="S700" s="1">
        <v>42065</v>
      </c>
      <c r="T700" s="1">
        <v>42067</v>
      </c>
      <c r="U700">
        <v>82.31</v>
      </c>
      <c r="V700">
        <v>47</v>
      </c>
      <c r="W700">
        <v>421.08</v>
      </c>
      <c r="X700">
        <v>54369</v>
      </c>
      <c r="Y700">
        <f>Data[[#This Row],[Unit Price]]-Data[[#This Row],[Discount]]</f>
        <v>8.33</v>
      </c>
      <c r="Z700" t="str">
        <f>_xlfn.IFS(Data[[#This Row],[Region]]="Central","Chris",Data[[#This Row],[Region]]="East","Erin",Data[[#This Row],[Region]]="South","Sam",Data[[#This Row],[Region]]="West","William")</f>
        <v>William</v>
      </c>
    </row>
    <row r="701" spans="1:26" x14ac:dyDescent="0.3">
      <c r="A701">
        <v>3067</v>
      </c>
      <c r="B701" t="s">
        <v>1479</v>
      </c>
      <c r="C701" t="s">
        <v>72</v>
      </c>
      <c r="D701">
        <v>0.06</v>
      </c>
      <c r="E701">
        <v>355.98</v>
      </c>
      <c r="F701">
        <v>58.92</v>
      </c>
      <c r="G701" t="s">
        <v>28</v>
      </c>
      <c r="H701" t="s">
        <v>41</v>
      </c>
      <c r="I701" t="s">
        <v>30</v>
      </c>
      <c r="J701" t="s">
        <v>111</v>
      </c>
      <c r="K701" t="s">
        <v>59</v>
      </c>
      <c r="L701" t="s">
        <v>696</v>
      </c>
      <c r="M701">
        <v>0.64</v>
      </c>
      <c r="N701" t="s">
        <v>34</v>
      </c>
      <c r="O701" t="s">
        <v>113</v>
      </c>
      <c r="P701" t="s">
        <v>319</v>
      </c>
      <c r="Q701" t="s">
        <v>1480</v>
      </c>
      <c r="R701">
        <v>44515</v>
      </c>
      <c r="S701" s="1">
        <v>42065</v>
      </c>
      <c r="T701" s="1">
        <v>42066</v>
      </c>
      <c r="U701">
        <v>1660.92</v>
      </c>
      <c r="V701">
        <v>14</v>
      </c>
      <c r="W701">
        <v>5086.08</v>
      </c>
      <c r="X701">
        <v>91376</v>
      </c>
      <c r="Y701">
        <f>Data[[#This Row],[Unit Price]]-Data[[#This Row],[Discount]]</f>
        <v>355.92</v>
      </c>
      <c r="Z701" t="str">
        <f>_xlfn.IFS(Data[[#This Row],[Region]]="Central","Chris",Data[[#This Row],[Region]]="East","Erin",Data[[#This Row],[Region]]="South","Sam",Data[[#This Row],[Region]]="West","William")</f>
        <v>Erin</v>
      </c>
    </row>
    <row r="702" spans="1:26" x14ac:dyDescent="0.3">
      <c r="A702">
        <v>1686</v>
      </c>
      <c r="B702" t="s">
        <v>1481</v>
      </c>
      <c r="C702" t="s">
        <v>49</v>
      </c>
      <c r="D702">
        <v>0.08</v>
      </c>
      <c r="E702">
        <v>2.08</v>
      </c>
      <c r="F702">
        <v>5.33</v>
      </c>
      <c r="G702" t="s">
        <v>40</v>
      </c>
      <c r="H702" t="s">
        <v>96</v>
      </c>
      <c r="I702" t="s">
        <v>30</v>
      </c>
      <c r="J702" t="s">
        <v>128</v>
      </c>
      <c r="K702" t="s">
        <v>75</v>
      </c>
      <c r="L702" t="s">
        <v>461</v>
      </c>
      <c r="M702">
        <v>0.43</v>
      </c>
      <c r="N702" t="s">
        <v>34</v>
      </c>
      <c r="O702" t="s">
        <v>54</v>
      </c>
      <c r="P702" t="s">
        <v>105</v>
      </c>
      <c r="Q702" t="s">
        <v>1482</v>
      </c>
      <c r="R702">
        <v>60123</v>
      </c>
      <c r="S702" s="1">
        <v>42066</v>
      </c>
      <c r="T702" s="1">
        <v>42073</v>
      </c>
      <c r="U702">
        <v>-129.01</v>
      </c>
      <c r="V702">
        <v>9</v>
      </c>
      <c r="W702">
        <v>19.670000000000002</v>
      </c>
      <c r="X702">
        <v>86973</v>
      </c>
      <c r="Y702">
        <f>Data[[#This Row],[Unit Price]]-Data[[#This Row],[Discount]]</f>
        <v>2</v>
      </c>
      <c r="Z702" t="str">
        <f>_xlfn.IFS(Data[[#This Row],[Region]]="Central","Chris",Data[[#This Row],[Region]]="East","Erin",Data[[#This Row],[Region]]="South","Sam",Data[[#This Row],[Region]]="West","William")</f>
        <v>Chris</v>
      </c>
    </row>
    <row r="703" spans="1:26" x14ac:dyDescent="0.3">
      <c r="A703">
        <v>428</v>
      </c>
      <c r="B703" t="s">
        <v>513</v>
      </c>
      <c r="C703" t="s">
        <v>72</v>
      </c>
      <c r="D703">
        <v>0.05</v>
      </c>
      <c r="E703">
        <v>10.98</v>
      </c>
      <c r="F703">
        <v>4.8</v>
      </c>
      <c r="G703" t="s">
        <v>40</v>
      </c>
      <c r="H703" t="s">
        <v>96</v>
      </c>
      <c r="I703" t="s">
        <v>50</v>
      </c>
      <c r="J703" t="s">
        <v>347</v>
      </c>
      <c r="K703" t="s">
        <v>75</v>
      </c>
      <c r="L703" t="s">
        <v>1483</v>
      </c>
      <c r="M703">
        <v>0.36</v>
      </c>
      <c r="N703" t="s">
        <v>34</v>
      </c>
      <c r="O703" t="s">
        <v>61</v>
      </c>
      <c r="P703" t="s">
        <v>298</v>
      </c>
      <c r="Q703" t="s">
        <v>515</v>
      </c>
      <c r="R703">
        <v>89701</v>
      </c>
      <c r="S703" s="1">
        <v>42066</v>
      </c>
      <c r="T703" s="1">
        <v>42068</v>
      </c>
      <c r="U703">
        <v>90.62</v>
      </c>
      <c r="V703">
        <v>22</v>
      </c>
      <c r="W703">
        <v>243.11</v>
      </c>
      <c r="X703">
        <v>88480</v>
      </c>
      <c r="Y703">
        <f>Data[[#This Row],[Unit Price]]-Data[[#This Row],[Discount]]</f>
        <v>10.93</v>
      </c>
      <c r="Z703" t="str">
        <f>_xlfn.IFS(Data[[#This Row],[Region]]="Central","Chris",Data[[#This Row],[Region]]="East","Erin",Data[[#This Row],[Region]]="South","Sam",Data[[#This Row],[Region]]="West","William")</f>
        <v>William</v>
      </c>
    </row>
    <row r="704" spans="1:26" x14ac:dyDescent="0.3">
      <c r="A704">
        <v>568</v>
      </c>
      <c r="B704" t="s">
        <v>1484</v>
      </c>
      <c r="C704" t="s">
        <v>27</v>
      </c>
      <c r="D704">
        <v>0.02</v>
      </c>
      <c r="E704">
        <v>280.98</v>
      </c>
      <c r="F704">
        <v>57</v>
      </c>
      <c r="G704" t="s">
        <v>28</v>
      </c>
      <c r="H704" t="s">
        <v>41</v>
      </c>
      <c r="I704" t="s">
        <v>30</v>
      </c>
      <c r="J704" t="s">
        <v>111</v>
      </c>
      <c r="K704" t="s">
        <v>59</v>
      </c>
      <c r="L704" t="s">
        <v>864</v>
      </c>
      <c r="M704">
        <v>0.78</v>
      </c>
      <c r="N704" t="s">
        <v>34</v>
      </c>
      <c r="O704" t="s">
        <v>35</v>
      </c>
      <c r="P704" t="s">
        <v>36</v>
      </c>
      <c r="Q704" t="s">
        <v>1485</v>
      </c>
      <c r="R704">
        <v>39701</v>
      </c>
      <c r="S704" s="1">
        <v>42067</v>
      </c>
      <c r="T704" s="1">
        <v>42068</v>
      </c>
      <c r="U704">
        <v>1141.7940000000001</v>
      </c>
      <c r="V704">
        <v>4</v>
      </c>
      <c r="W704">
        <v>1128.74</v>
      </c>
      <c r="X704">
        <v>88879</v>
      </c>
      <c r="Y704">
        <f>Data[[#This Row],[Unit Price]]-Data[[#This Row],[Discount]]</f>
        <v>280.96000000000004</v>
      </c>
      <c r="Z704" t="str">
        <f>_xlfn.IFS(Data[[#This Row],[Region]]="Central","Chris",Data[[#This Row],[Region]]="East","Erin",Data[[#This Row],[Region]]="South","Sam",Data[[#This Row],[Region]]="West","William")</f>
        <v>Sam</v>
      </c>
    </row>
    <row r="705" spans="1:26" x14ac:dyDescent="0.3">
      <c r="A705">
        <v>3133</v>
      </c>
      <c r="B705" t="s">
        <v>563</v>
      </c>
      <c r="C705" t="s">
        <v>27</v>
      </c>
      <c r="D705">
        <v>0.08</v>
      </c>
      <c r="E705">
        <v>5.4</v>
      </c>
      <c r="F705">
        <v>7.78</v>
      </c>
      <c r="G705" t="s">
        <v>40</v>
      </c>
      <c r="H705" t="s">
        <v>96</v>
      </c>
      <c r="I705" t="s">
        <v>50</v>
      </c>
      <c r="J705" t="s">
        <v>74</v>
      </c>
      <c r="K705" t="s">
        <v>75</v>
      </c>
      <c r="L705" t="s">
        <v>1486</v>
      </c>
      <c r="M705">
        <v>0.37</v>
      </c>
      <c r="N705" t="s">
        <v>34</v>
      </c>
      <c r="O705" t="s">
        <v>54</v>
      </c>
      <c r="P705" t="s">
        <v>105</v>
      </c>
      <c r="Q705" t="s">
        <v>564</v>
      </c>
      <c r="R705">
        <v>60540</v>
      </c>
      <c r="S705" s="1">
        <v>42067</v>
      </c>
      <c r="T705" s="1">
        <v>42067</v>
      </c>
      <c r="U705">
        <v>-44.067999999999998</v>
      </c>
      <c r="V705">
        <v>4</v>
      </c>
      <c r="W705">
        <v>25.35</v>
      </c>
      <c r="X705">
        <v>86792</v>
      </c>
      <c r="Y705">
        <f>Data[[#This Row],[Unit Price]]-Data[[#This Row],[Discount]]</f>
        <v>5.32</v>
      </c>
      <c r="Z705" t="str">
        <f>_xlfn.IFS(Data[[#This Row],[Region]]="Central","Chris",Data[[#This Row],[Region]]="East","Erin",Data[[#This Row],[Region]]="South","Sam",Data[[#This Row],[Region]]="West","William")</f>
        <v>Chris</v>
      </c>
    </row>
    <row r="706" spans="1:26" x14ac:dyDescent="0.3">
      <c r="A706">
        <v>3133</v>
      </c>
      <c r="B706" t="s">
        <v>563</v>
      </c>
      <c r="C706" t="s">
        <v>27</v>
      </c>
      <c r="D706">
        <v>0.09</v>
      </c>
      <c r="E706">
        <v>8.4600000000000009</v>
      </c>
      <c r="F706">
        <v>8.99</v>
      </c>
      <c r="G706" t="s">
        <v>89</v>
      </c>
      <c r="H706" t="s">
        <v>96</v>
      </c>
      <c r="I706" t="s">
        <v>42</v>
      </c>
      <c r="J706" t="s">
        <v>43</v>
      </c>
      <c r="K706" t="s">
        <v>44</v>
      </c>
      <c r="L706" t="s">
        <v>1487</v>
      </c>
      <c r="M706">
        <v>0.79</v>
      </c>
      <c r="N706" t="s">
        <v>34</v>
      </c>
      <c r="O706" t="s">
        <v>54</v>
      </c>
      <c r="P706" t="s">
        <v>105</v>
      </c>
      <c r="Q706" t="s">
        <v>564</v>
      </c>
      <c r="R706">
        <v>60540</v>
      </c>
      <c r="S706" s="1">
        <v>42067</v>
      </c>
      <c r="T706" s="1">
        <v>42070</v>
      </c>
      <c r="U706">
        <v>-100.51</v>
      </c>
      <c r="V706">
        <v>5</v>
      </c>
      <c r="W706">
        <v>45.03</v>
      </c>
      <c r="X706">
        <v>86792</v>
      </c>
      <c r="Y706">
        <f>Data[[#This Row],[Unit Price]]-Data[[#This Row],[Discount]]</f>
        <v>8.370000000000001</v>
      </c>
      <c r="Z706" t="str">
        <f>_xlfn.IFS(Data[[#This Row],[Region]]="Central","Chris",Data[[#This Row],[Region]]="East","Erin",Data[[#This Row],[Region]]="South","Sam",Data[[#This Row],[Region]]="West","William")</f>
        <v>Chris</v>
      </c>
    </row>
    <row r="707" spans="1:26" x14ac:dyDescent="0.3">
      <c r="A707">
        <v>3133</v>
      </c>
      <c r="B707" t="s">
        <v>563</v>
      </c>
      <c r="C707" t="s">
        <v>27</v>
      </c>
      <c r="D707">
        <v>0.21</v>
      </c>
      <c r="E707">
        <v>14.98</v>
      </c>
      <c r="F707">
        <v>8.99</v>
      </c>
      <c r="G707" t="s">
        <v>40</v>
      </c>
      <c r="H707" t="s">
        <v>96</v>
      </c>
      <c r="I707" t="s">
        <v>30</v>
      </c>
      <c r="J707" t="s">
        <v>128</v>
      </c>
      <c r="K707" t="s">
        <v>44</v>
      </c>
      <c r="L707" t="s">
        <v>1488</v>
      </c>
      <c r="M707">
        <v>0.39</v>
      </c>
      <c r="N707" t="s">
        <v>34</v>
      </c>
      <c r="O707" t="s">
        <v>54</v>
      </c>
      <c r="P707" t="s">
        <v>105</v>
      </c>
      <c r="Q707" t="s">
        <v>564</v>
      </c>
      <c r="R707">
        <v>60540</v>
      </c>
      <c r="S707" s="1">
        <v>42067</v>
      </c>
      <c r="T707" s="1">
        <v>42068</v>
      </c>
      <c r="U707">
        <v>-17.75</v>
      </c>
      <c r="V707">
        <v>10</v>
      </c>
      <c r="W707">
        <v>153.87</v>
      </c>
      <c r="X707">
        <v>86792</v>
      </c>
      <c r="Y707">
        <f>Data[[#This Row],[Unit Price]]-Data[[#This Row],[Discount]]</f>
        <v>14.77</v>
      </c>
      <c r="Z707" t="str">
        <f>_xlfn.IFS(Data[[#This Row],[Region]]="Central","Chris",Data[[#This Row],[Region]]="East","Erin",Data[[#This Row],[Region]]="South","Sam",Data[[#This Row],[Region]]="West","William")</f>
        <v>Chris</v>
      </c>
    </row>
    <row r="708" spans="1:26" x14ac:dyDescent="0.3">
      <c r="A708">
        <v>3133</v>
      </c>
      <c r="B708" t="s">
        <v>563</v>
      </c>
      <c r="C708" t="s">
        <v>27</v>
      </c>
      <c r="D708">
        <v>0.04</v>
      </c>
      <c r="E708">
        <v>155.99</v>
      </c>
      <c r="F708">
        <v>8.08</v>
      </c>
      <c r="G708" t="s">
        <v>40</v>
      </c>
      <c r="H708" t="s">
        <v>96</v>
      </c>
      <c r="I708" t="s">
        <v>42</v>
      </c>
      <c r="J708" t="s">
        <v>137</v>
      </c>
      <c r="K708" t="s">
        <v>75</v>
      </c>
      <c r="L708" t="s">
        <v>1489</v>
      </c>
      <c r="M708">
        <v>0.6</v>
      </c>
      <c r="N708" t="s">
        <v>34</v>
      </c>
      <c r="O708" t="s">
        <v>54</v>
      </c>
      <c r="P708" t="s">
        <v>105</v>
      </c>
      <c r="Q708" t="s">
        <v>564</v>
      </c>
      <c r="R708">
        <v>60540</v>
      </c>
      <c r="S708" s="1">
        <v>42067</v>
      </c>
      <c r="T708" s="1">
        <v>42068</v>
      </c>
      <c r="U708">
        <v>1374.9480000000001</v>
      </c>
      <c r="V708">
        <v>22</v>
      </c>
      <c r="W708">
        <v>2800.33</v>
      </c>
      <c r="X708">
        <v>86792</v>
      </c>
      <c r="Y708">
        <f>Data[[#This Row],[Unit Price]]-Data[[#This Row],[Discount]]</f>
        <v>155.95000000000002</v>
      </c>
      <c r="Z708" t="str">
        <f>_xlfn.IFS(Data[[#This Row],[Region]]="Central","Chris",Data[[#This Row],[Region]]="East","Erin",Data[[#This Row],[Region]]="South","Sam",Data[[#This Row],[Region]]="West","William")</f>
        <v>Chris</v>
      </c>
    </row>
    <row r="709" spans="1:26" x14ac:dyDescent="0.3">
      <c r="A709">
        <v>1005</v>
      </c>
      <c r="B709" t="s">
        <v>1399</v>
      </c>
      <c r="C709" t="s">
        <v>49</v>
      </c>
      <c r="D709">
        <v>0.06</v>
      </c>
      <c r="E709">
        <v>10.14</v>
      </c>
      <c r="F709">
        <v>2.27</v>
      </c>
      <c r="G709" t="s">
        <v>40</v>
      </c>
      <c r="H709" t="s">
        <v>29</v>
      </c>
      <c r="I709" t="s">
        <v>50</v>
      </c>
      <c r="J709" t="s">
        <v>90</v>
      </c>
      <c r="K709" t="s">
        <v>52</v>
      </c>
      <c r="L709" t="s">
        <v>173</v>
      </c>
      <c r="M709">
        <v>0.36</v>
      </c>
      <c r="N709" t="s">
        <v>34</v>
      </c>
      <c r="O709" t="s">
        <v>54</v>
      </c>
      <c r="P709" t="s">
        <v>105</v>
      </c>
      <c r="Q709" t="s">
        <v>1401</v>
      </c>
      <c r="R709">
        <v>60089</v>
      </c>
      <c r="S709" s="1">
        <v>42067</v>
      </c>
      <c r="T709" s="1">
        <v>42067</v>
      </c>
      <c r="U709">
        <v>-3.88</v>
      </c>
      <c r="V709">
        <v>1</v>
      </c>
      <c r="W709">
        <v>12.18</v>
      </c>
      <c r="X709">
        <v>90043</v>
      </c>
      <c r="Y709">
        <f>Data[[#This Row],[Unit Price]]-Data[[#This Row],[Discount]]</f>
        <v>10.08</v>
      </c>
      <c r="Z709" t="str">
        <f>_xlfn.IFS(Data[[#This Row],[Region]]="Central","Chris",Data[[#This Row],[Region]]="East","Erin",Data[[#This Row],[Region]]="South","Sam",Data[[#This Row],[Region]]="West","William")</f>
        <v>Chris</v>
      </c>
    </row>
    <row r="710" spans="1:26" x14ac:dyDescent="0.3">
      <c r="A710">
        <v>2358</v>
      </c>
      <c r="B710" t="s">
        <v>1168</v>
      </c>
      <c r="C710" t="s">
        <v>49</v>
      </c>
      <c r="D710">
        <v>0.1</v>
      </c>
      <c r="E710">
        <v>205.99</v>
      </c>
      <c r="F710">
        <v>8.99</v>
      </c>
      <c r="G710" t="s">
        <v>40</v>
      </c>
      <c r="H710" t="s">
        <v>96</v>
      </c>
      <c r="I710" t="s">
        <v>42</v>
      </c>
      <c r="J710" t="s">
        <v>137</v>
      </c>
      <c r="K710" t="s">
        <v>75</v>
      </c>
      <c r="L710" t="s">
        <v>665</v>
      </c>
      <c r="M710">
        <v>0.56000000000000005</v>
      </c>
      <c r="N710" t="s">
        <v>34</v>
      </c>
      <c r="O710" t="s">
        <v>35</v>
      </c>
      <c r="P710" t="s">
        <v>125</v>
      </c>
      <c r="Q710" t="s">
        <v>1098</v>
      </c>
      <c r="R710">
        <v>33311</v>
      </c>
      <c r="S710" s="1">
        <v>42067</v>
      </c>
      <c r="T710" s="1">
        <v>42071</v>
      </c>
      <c r="U710">
        <v>147</v>
      </c>
      <c r="V710">
        <v>2</v>
      </c>
      <c r="W710">
        <v>324.62</v>
      </c>
      <c r="X710">
        <v>88267</v>
      </c>
      <c r="Y710">
        <f>Data[[#This Row],[Unit Price]]-Data[[#This Row],[Discount]]</f>
        <v>205.89000000000001</v>
      </c>
      <c r="Z710" t="str">
        <f>_xlfn.IFS(Data[[#This Row],[Region]]="Central","Chris",Data[[#This Row],[Region]]="East","Erin",Data[[#This Row],[Region]]="South","Sam",Data[[#This Row],[Region]]="West","William")</f>
        <v>Sam</v>
      </c>
    </row>
    <row r="711" spans="1:26" x14ac:dyDescent="0.3">
      <c r="A711">
        <v>91</v>
      </c>
      <c r="B711" t="s">
        <v>1248</v>
      </c>
      <c r="C711" t="s">
        <v>118</v>
      </c>
      <c r="D711">
        <v>0.06</v>
      </c>
      <c r="E711">
        <v>175.99</v>
      </c>
      <c r="F711">
        <v>8.99</v>
      </c>
      <c r="G711" t="s">
        <v>40</v>
      </c>
      <c r="H711" t="s">
        <v>96</v>
      </c>
      <c r="I711" t="s">
        <v>42</v>
      </c>
      <c r="J711" t="s">
        <v>137</v>
      </c>
      <c r="K711" t="s">
        <v>75</v>
      </c>
      <c r="L711" t="s">
        <v>1181</v>
      </c>
      <c r="M711">
        <v>0.56999999999999995</v>
      </c>
      <c r="N711" t="s">
        <v>34</v>
      </c>
      <c r="O711" t="s">
        <v>61</v>
      </c>
      <c r="P711" t="s">
        <v>92</v>
      </c>
      <c r="Q711" t="s">
        <v>1249</v>
      </c>
      <c r="R711">
        <v>94591</v>
      </c>
      <c r="S711" s="1">
        <v>42067</v>
      </c>
      <c r="T711" s="1">
        <v>42069</v>
      </c>
      <c r="U711">
        <v>2031.5070000000001</v>
      </c>
      <c r="V711">
        <v>23</v>
      </c>
      <c r="W711">
        <v>3363.53</v>
      </c>
      <c r="X711">
        <v>87177</v>
      </c>
      <c r="Y711">
        <f>Data[[#This Row],[Unit Price]]-Data[[#This Row],[Discount]]</f>
        <v>175.93</v>
      </c>
      <c r="Z711" t="str">
        <f>_xlfn.IFS(Data[[#This Row],[Region]]="Central","Chris",Data[[#This Row],[Region]]="East","Erin",Data[[#This Row],[Region]]="South","Sam",Data[[#This Row],[Region]]="West","William")</f>
        <v>William</v>
      </c>
    </row>
    <row r="712" spans="1:26" x14ac:dyDescent="0.3">
      <c r="A712">
        <v>679</v>
      </c>
      <c r="B712" t="s">
        <v>1490</v>
      </c>
      <c r="C712" t="s">
        <v>118</v>
      </c>
      <c r="D712">
        <v>0.01</v>
      </c>
      <c r="E712">
        <v>3.95</v>
      </c>
      <c r="F712">
        <v>5.13</v>
      </c>
      <c r="G712" t="s">
        <v>40</v>
      </c>
      <c r="H712" t="s">
        <v>96</v>
      </c>
      <c r="I712" t="s">
        <v>50</v>
      </c>
      <c r="J712" t="s">
        <v>97</v>
      </c>
      <c r="K712" t="s">
        <v>75</v>
      </c>
      <c r="L712" t="s">
        <v>1491</v>
      </c>
      <c r="M712">
        <v>0.59</v>
      </c>
      <c r="N712" t="s">
        <v>34</v>
      </c>
      <c r="O712" t="s">
        <v>61</v>
      </c>
      <c r="P712" t="s">
        <v>68</v>
      </c>
      <c r="Q712" t="s">
        <v>1492</v>
      </c>
      <c r="R712">
        <v>98387</v>
      </c>
      <c r="S712" s="1">
        <v>42067</v>
      </c>
      <c r="T712" s="1">
        <v>42068</v>
      </c>
      <c r="U712">
        <v>-19.93</v>
      </c>
      <c r="V712">
        <v>2</v>
      </c>
      <c r="W712">
        <v>10.11</v>
      </c>
      <c r="X712">
        <v>88890</v>
      </c>
      <c r="Y712">
        <f>Data[[#This Row],[Unit Price]]-Data[[#This Row],[Discount]]</f>
        <v>3.9400000000000004</v>
      </c>
      <c r="Z712" t="str">
        <f>_xlfn.IFS(Data[[#This Row],[Region]]="Central","Chris",Data[[#This Row],[Region]]="East","Erin",Data[[#This Row],[Region]]="South","Sam",Data[[#This Row],[Region]]="West","William")</f>
        <v>William</v>
      </c>
    </row>
    <row r="713" spans="1:26" x14ac:dyDescent="0.3">
      <c r="A713">
        <v>679</v>
      </c>
      <c r="B713" t="s">
        <v>1490</v>
      </c>
      <c r="C713" t="s">
        <v>118</v>
      </c>
      <c r="D713">
        <v>0.02</v>
      </c>
      <c r="E713">
        <v>367.99</v>
      </c>
      <c r="F713">
        <v>19.989999999999998</v>
      </c>
      <c r="G713" t="s">
        <v>40</v>
      </c>
      <c r="H713" t="s">
        <v>96</v>
      </c>
      <c r="I713" t="s">
        <v>50</v>
      </c>
      <c r="J713" t="s">
        <v>74</v>
      </c>
      <c r="K713" t="s">
        <v>75</v>
      </c>
      <c r="L713" t="s">
        <v>1493</v>
      </c>
      <c r="M713">
        <v>0.4</v>
      </c>
      <c r="N713" t="s">
        <v>34</v>
      </c>
      <c r="O713" t="s">
        <v>61</v>
      </c>
      <c r="P713" t="s">
        <v>68</v>
      </c>
      <c r="Q713" t="s">
        <v>1492</v>
      </c>
      <c r="R713">
        <v>98387</v>
      </c>
      <c r="S713" s="1">
        <v>42067</v>
      </c>
      <c r="T713" s="1">
        <v>42068</v>
      </c>
      <c r="U713">
        <v>4568.6072999999997</v>
      </c>
      <c r="V713">
        <v>17</v>
      </c>
      <c r="W713">
        <v>6621.17</v>
      </c>
      <c r="X713">
        <v>88890</v>
      </c>
      <c r="Y713">
        <f>Data[[#This Row],[Unit Price]]-Data[[#This Row],[Discount]]</f>
        <v>367.97</v>
      </c>
      <c r="Z713" t="str">
        <f>_xlfn.IFS(Data[[#This Row],[Region]]="Central","Chris",Data[[#This Row],[Region]]="East","Erin",Data[[#This Row],[Region]]="South","Sam",Data[[#This Row],[Region]]="West","William")</f>
        <v>William</v>
      </c>
    </row>
    <row r="714" spans="1:26" x14ac:dyDescent="0.3">
      <c r="A714">
        <v>680</v>
      </c>
      <c r="B714" t="s">
        <v>1494</v>
      </c>
      <c r="C714" t="s">
        <v>118</v>
      </c>
      <c r="D714">
        <v>0.04</v>
      </c>
      <c r="E714">
        <v>95.99</v>
      </c>
      <c r="F714">
        <v>4.9000000000000004</v>
      </c>
      <c r="G714" t="s">
        <v>40</v>
      </c>
      <c r="H714" t="s">
        <v>96</v>
      </c>
      <c r="I714" t="s">
        <v>42</v>
      </c>
      <c r="J714" t="s">
        <v>137</v>
      </c>
      <c r="K714" t="s">
        <v>75</v>
      </c>
      <c r="L714" t="s">
        <v>770</v>
      </c>
      <c r="M714">
        <v>0.56000000000000005</v>
      </c>
      <c r="N714" t="s">
        <v>34</v>
      </c>
      <c r="O714" t="s">
        <v>61</v>
      </c>
      <c r="P714" t="s">
        <v>68</v>
      </c>
      <c r="Q714" t="s">
        <v>1495</v>
      </c>
      <c r="R714">
        <v>99207</v>
      </c>
      <c r="S714" s="1">
        <v>42067</v>
      </c>
      <c r="T714" s="1">
        <v>42069</v>
      </c>
      <c r="U714">
        <v>-258.22500000000002</v>
      </c>
      <c r="V714">
        <v>3</v>
      </c>
      <c r="W714">
        <v>253.78</v>
      </c>
      <c r="X714">
        <v>88890</v>
      </c>
      <c r="Y714">
        <f>Data[[#This Row],[Unit Price]]-Data[[#This Row],[Discount]]</f>
        <v>95.949999999999989</v>
      </c>
      <c r="Z714" t="str">
        <f>_xlfn.IFS(Data[[#This Row],[Region]]="Central","Chris",Data[[#This Row],[Region]]="East","Erin",Data[[#This Row],[Region]]="South","Sam",Data[[#This Row],[Region]]="West","William")</f>
        <v>William</v>
      </c>
    </row>
    <row r="715" spans="1:26" x14ac:dyDescent="0.3">
      <c r="A715">
        <v>2696</v>
      </c>
      <c r="B715" t="s">
        <v>1496</v>
      </c>
      <c r="C715" t="s">
        <v>27</v>
      </c>
      <c r="D715">
        <v>0.05</v>
      </c>
      <c r="E715">
        <v>107.53</v>
      </c>
      <c r="F715">
        <v>5.81</v>
      </c>
      <c r="G715" t="s">
        <v>40</v>
      </c>
      <c r="H715" t="s">
        <v>73</v>
      </c>
      <c r="I715" t="s">
        <v>30</v>
      </c>
      <c r="J715" t="s">
        <v>128</v>
      </c>
      <c r="K715" t="s">
        <v>146</v>
      </c>
      <c r="L715" t="s">
        <v>1497</v>
      </c>
      <c r="M715">
        <v>0.65</v>
      </c>
      <c r="N715" t="s">
        <v>34</v>
      </c>
      <c r="O715" t="s">
        <v>35</v>
      </c>
      <c r="P715" t="s">
        <v>166</v>
      </c>
      <c r="Q715" t="s">
        <v>1498</v>
      </c>
      <c r="R715">
        <v>35401</v>
      </c>
      <c r="S715" s="1">
        <v>42068</v>
      </c>
      <c r="T715" s="1">
        <v>42069</v>
      </c>
      <c r="U715">
        <v>-89.418000000000006</v>
      </c>
      <c r="V715">
        <v>6</v>
      </c>
      <c r="W715">
        <v>612.91999999999996</v>
      </c>
      <c r="X715">
        <v>87676</v>
      </c>
      <c r="Y715">
        <f>Data[[#This Row],[Unit Price]]-Data[[#This Row],[Discount]]</f>
        <v>107.48</v>
      </c>
      <c r="Z715" t="str">
        <f>_xlfn.IFS(Data[[#This Row],[Region]]="Central","Chris",Data[[#This Row],[Region]]="East","Erin",Data[[#This Row],[Region]]="South","Sam",Data[[#This Row],[Region]]="West","William")</f>
        <v>Sam</v>
      </c>
    </row>
    <row r="716" spans="1:26" x14ac:dyDescent="0.3">
      <c r="A716">
        <v>2376</v>
      </c>
      <c r="B716" t="s">
        <v>1499</v>
      </c>
      <c r="C716" t="s">
        <v>39</v>
      </c>
      <c r="D716">
        <v>0.05</v>
      </c>
      <c r="E716">
        <v>3.28</v>
      </c>
      <c r="F716">
        <v>3.97</v>
      </c>
      <c r="G716" t="s">
        <v>40</v>
      </c>
      <c r="H716" t="s">
        <v>96</v>
      </c>
      <c r="I716" t="s">
        <v>50</v>
      </c>
      <c r="J716" t="s">
        <v>51</v>
      </c>
      <c r="K716" t="s">
        <v>52</v>
      </c>
      <c r="L716" t="s">
        <v>247</v>
      </c>
      <c r="M716">
        <v>0.56000000000000005</v>
      </c>
      <c r="N716" t="s">
        <v>34</v>
      </c>
      <c r="O716" t="s">
        <v>61</v>
      </c>
      <c r="P716" t="s">
        <v>492</v>
      </c>
      <c r="Q716" t="s">
        <v>1500</v>
      </c>
      <c r="R716">
        <v>83843</v>
      </c>
      <c r="S716" s="1">
        <v>42068</v>
      </c>
      <c r="T716" s="1">
        <v>42069</v>
      </c>
      <c r="U716">
        <v>-100.24</v>
      </c>
      <c r="V716">
        <v>18</v>
      </c>
      <c r="W716">
        <v>61.29</v>
      </c>
      <c r="X716">
        <v>91321</v>
      </c>
      <c r="Y716">
        <f>Data[[#This Row],[Unit Price]]-Data[[#This Row],[Discount]]</f>
        <v>3.23</v>
      </c>
      <c r="Z716" t="str">
        <f>_xlfn.IFS(Data[[#This Row],[Region]]="Central","Chris",Data[[#This Row],[Region]]="East","Erin",Data[[#This Row],[Region]]="South","Sam",Data[[#This Row],[Region]]="West","William")</f>
        <v>William</v>
      </c>
    </row>
    <row r="717" spans="1:26" x14ac:dyDescent="0.3">
      <c r="A717">
        <v>2376</v>
      </c>
      <c r="B717" t="s">
        <v>1499</v>
      </c>
      <c r="C717" t="s">
        <v>39</v>
      </c>
      <c r="D717">
        <v>0.03</v>
      </c>
      <c r="E717">
        <v>6.98</v>
      </c>
      <c r="F717">
        <v>9.69</v>
      </c>
      <c r="G717" t="s">
        <v>40</v>
      </c>
      <c r="H717" t="s">
        <v>96</v>
      </c>
      <c r="I717" t="s">
        <v>50</v>
      </c>
      <c r="J717" t="s">
        <v>80</v>
      </c>
      <c r="K717" t="s">
        <v>75</v>
      </c>
      <c r="L717" t="s">
        <v>1501</v>
      </c>
      <c r="M717">
        <v>0.83</v>
      </c>
      <c r="N717" t="s">
        <v>34</v>
      </c>
      <c r="O717" t="s">
        <v>61</v>
      </c>
      <c r="P717" t="s">
        <v>492</v>
      </c>
      <c r="Q717" t="s">
        <v>1500</v>
      </c>
      <c r="R717">
        <v>83843</v>
      </c>
      <c r="S717" s="1">
        <v>42068</v>
      </c>
      <c r="T717" s="1">
        <v>42070</v>
      </c>
      <c r="U717">
        <v>-262.62</v>
      </c>
      <c r="V717">
        <v>15</v>
      </c>
      <c r="W717">
        <v>109.15</v>
      </c>
      <c r="X717">
        <v>91321</v>
      </c>
      <c r="Y717">
        <f>Data[[#This Row],[Unit Price]]-Data[[#This Row],[Discount]]</f>
        <v>6.95</v>
      </c>
      <c r="Z717" t="str">
        <f>_xlfn.IFS(Data[[#This Row],[Region]]="Central","Chris",Data[[#This Row],[Region]]="East","Erin",Data[[#This Row],[Region]]="South","Sam",Data[[#This Row],[Region]]="West","William")</f>
        <v>William</v>
      </c>
    </row>
    <row r="718" spans="1:26" x14ac:dyDescent="0.3">
      <c r="A718">
        <v>670</v>
      </c>
      <c r="B718" t="s">
        <v>1502</v>
      </c>
      <c r="C718" t="s">
        <v>49</v>
      </c>
      <c r="D718">
        <v>0.08</v>
      </c>
      <c r="E718">
        <v>296.18</v>
      </c>
      <c r="F718">
        <v>54.12</v>
      </c>
      <c r="G718" t="s">
        <v>28</v>
      </c>
      <c r="H718" t="s">
        <v>73</v>
      </c>
      <c r="I718" t="s">
        <v>30</v>
      </c>
      <c r="J718" t="s">
        <v>31</v>
      </c>
      <c r="K718" t="s">
        <v>32</v>
      </c>
      <c r="L718" t="s">
        <v>1081</v>
      </c>
      <c r="M718">
        <v>0.76</v>
      </c>
      <c r="N718" t="s">
        <v>34</v>
      </c>
      <c r="O718" t="s">
        <v>35</v>
      </c>
      <c r="P718" t="s">
        <v>244</v>
      </c>
      <c r="Q718" t="s">
        <v>1503</v>
      </c>
      <c r="R718">
        <v>22025</v>
      </c>
      <c r="S718" s="1">
        <v>42068</v>
      </c>
      <c r="T718" s="1">
        <v>42075</v>
      </c>
      <c r="U718">
        <v>-187.22200000000001</v>
      </c>
      <c r="V718">
        <v>5</v>
      </c>
      <c r="W718">
        <v>1429.81</v>
      </c>
      <c r="X718">
        <v>88474</v>
      </c>
      <c r="Y718">
        <f>Data[[#This Row],[Unit Price]]-Data[[#This Row],[Discount]]</f>
        <v>296.10000000000002</v>
      </c>
      <c r="Z718" t="str">
        <f>_xlfn.IFS(Data[[#This Row],[Region]]="Central","Chris",Data[[#This Row],[Region]]="East","Erin",Data[[#This Row],[Region]]="South","Sam",Data[[#This Row],[Region]]="West","William")</f>
        <v>Sam</v>
      </c>
    </row>
    <row r="719" spans="1:26" x14ac:dyDescent="0.3">
      <c r="A719">
        <v>2944</v>
      </c>
      <c r="B719" t="s">
        <v>1504</v>
      </c>
      <c r="C719" t="s">
        <v>49</v>
      </c>
      <c r="D719">
        <v>0.04</v>
      </c>
      <c r="E719">
        <v>4.55</v>
      </c>
      <c r="F719">
        <v>1.49</v>
      </c>
      <c r="G719" t="s">
        <v>40</v>
      </c>
      <c r="H719" t="s">
        <v>96</v>
      </c>
      <c r="I719" t="s">
        <v>50</v>
      </c>
      <c r="J719" t="s">
        <v>74</v>
      </c>
      <c r="K719" t="s">
        <v>75</v>
      </c>
      <c r="L719" t="s">
        <v>1505</v>
      </c>
      <c r="M719">
        <v>0.35</v>
      </c>
      <c r="N719" t="s">
        <v>34</v>
      </c>
      <c r="O719" t="s">
        <v>54</v>
      </c>
      <c r="P719" t="s">
        <v>291</v>
      </c>
      <c r="Q719" t="s">
        <v>1506</v>
      </c>
      <c r="R719">
        <v>48640</v>
      </c>
      <c r="S719" s="1">
        <v>42068</v>
      </c>
      <c r="T719" s="1">
        <v>42070</v>
      </c>
      <c r="U719">
        <v>28.288</v>
      </c>
      <c r="V719">
        <v>13</v>
      </c>
      <c r="W719">
        <v>59.75</v>
      </c>
      <c r="X719">
        <v>90309</v>
      </c>
      <c r="Y719">
        <f>Data[[#This Row],[Unit Price]]-Data[[#This Row],[Discount]]</f>
        <v>4.51</v>
      </c>
      <c r="Z719" t="str">
        <f>_xlfn.IFS(Data[[#This Row],[Region]]="Central","Chris",Data[[#This Row],[Region]]="East","Erin",Data[[#This Row],[Region]]="South","Sam",Data[[#This Row],[Region]]="West","William")</f>
        <v>Chris</v>
      </c>
    </row>
    <row r="720" spans="1:26" x14ac:dyDescent="0.3">
      <c r="A720">
        <v>392</v>
      </c>
      <c r="B720" t="s">
        <v>1507</v>
      </c>
      <c r="C720" t="s">
        <v>118</v>
      </c>
      <c r="D720">
        <v>0.02</v>
      </c>
      <c r="E720">
        <v>34.979999999999997</v>
      </c>
      <c r="F720">
        <v>7.53</v>
      </c>
      <c r="G720" t="s">
        <v>40</v>
      </c>
      <c r="H720" t="s">
        <v>96</v>
      </c>
      <c r="I720" t="s">
        <v>42</v>
      </c>
      <c r="J720" t="s">
        <v>43</v>
      </c>
      <c r="K720" t="s">
        <v>75</v>
      </c>
      <c r="L720" t="s">
        <v>1441</v>
      </c>
      <c r="M720">
        <v>0.76</v>
      </c>
      <c r="N720" t="s">
        <v>34</v>
      </c>
      <c r="O720" t="s">
        <v>54</v>
      </c>
      <c r="P720" t="s">
        <v>82</v>
      </c>
      <c r="Q720" t="s">
        <v>1508</v>
      </c>
      <c r="R720">
        <v>63105</v>
      </c>
      <c r="S720" s="1">
        <v>42068</v>
      </c>
      <c r="T720" s="1">
        <v>42070</v>
      </c>
      <c r="U720">
        <v>-159.68</v>
      </c>
      <c r="V720">
        <v>1</v>
      </c>
      <c r="W720">
        <v>37.159999999999997</v>
      </c>
      <c r="X720">
        <v>86383</v>
      </c>
      <c r="Y720">
        <f>Data[[#This Row],[Unit Price]]-Data[[#This Row],[Discount]]</f>
        <v>34.959999999999994</v>
      </c>
      <c r="Z720" t="str">
        <f>_xlfn.IFS(Data[[#This Row],[Region]]="Central","Chris",Data[[#This Row],[Region]]="East","Erin",Data[[#This Row],[Region]]="South","Sam",Data[[#This Row],[Region]]="West","William")</f>
        <v>Chris</v>
      </c>
    </row>
    <row r="721" spans="1:26" x14ac:dyDescent="0.3">
      <c r="A721">
        <v>392</v>
      </c>
      <c r="B721" t="s">
        <v>1507</v>
      </c>
      <c r="C721" t="s">
        <v>118</v>
      </c>
      <c r="D721">
        <v>0.01</v>
      </c>
      <c r="E721">
        <v>19.989999999999998</v>
      </c>
      <c r="F721">
        <v>11.17</v>
      </c>
      <c r="G721" t="s">
        <v>40</v>
      </c>
      <c r="H721" t="s">
        <v>96</v>
      </c>
      <c r="I721" t="s">
        <v>30</v>
      </c>
      <c r="J721" t="s">
        <v>128</v>
      </c>
      <c r="K721" t="s">
        <v>66</v>
      </c>
      <c r="L721" t="s">
        <v>491</v>
      </c>
      <c r="M721">
        <v>0.6</v>
      </c>
      <c r="N721" t="s">
        <v>34</v>
      </c>
      <c r="O721" t="s">
        <v>54</v>
      </c>
      <c r="P721" t="s">
        <v>82</v>
      </c>
      <c r="Q721" t="s">
        <v>1508</v>
      </c>
      <c r="R721">
        <v>63105</v>
      </c>
      <c r="S721" s="1">
        <v>42068</v>
      </c>
      <c r="T721" s="1">
        <v>42071</v>
      </c>
      <c r="U721">
        <v>27.91</v>
      </c>
      <c r="V721">
        <v>2</v>
      </c>
      <c r="W721">
        <v>43.65</v>
      </c>
      <c r="X721">
        <v>86383</v>
      </c>
      <c r="Y721">
        <f>Data[[#This Row],[Unit Price]]-Data[[#This Row],[Discount]]</f>
        <v>19.979999999999997</v>
      </c>
      <c r="Z721" t="str">
        <f>_xlfn.IFS(Data[[#This Row],[Region]]="Central","Chris",Data[[#This Row],[Region]]="East","Erin",Data[[#This Row],[Region]]="South","Sam",Data[[#This Row],[Region]]="West","William")</f>
        <v>Chris</v>
      </c>
    </row>
    <row r="722" spans="1:26" x14ac:dyDescent="0.3">
      <c r="A722">
        <v>3003</v>
      </c>
      <c r="B722" t="s">
        <v>1509</v>
      </c>
      <c r="C722" t="s">
        <v>118</v>
      </c>
      <c r="D722">
        <v>0.03</v>
      </c>
      <c r="E722">
        <v>85.99</v>
      </c>
      <c r="F722">
        <v>0.99</v>
      </c>
      <c r="G722" t="s">
        <v>40</v>
      </c>
      <c r="H722" t="s">
        <v>73</v>
      </c>
      <c r="I722" t="s">
        <v>42</v>
      </c>
      <c r="J722" t="s">
        <v>137</v>
      </c>
      <c r="K722" t="s">
        <v>52</v>
      </c>
      <c r="L722" t="s">
        <v>1178</v>
      </c>
      <c r="M722">
        <v>0.55000000000000004</v>
      </c>
      <c r="N722" t="s">
        <v>34</v>
      </c>
      <c r="O722" t="s">
        <v>61</v>
      </c>
      <c r="P722" t="s">
        <v>492</v>
      </c>
      <c r="Q722" t="s">
        <v>1510</v>
      </c>
      <c r="R722">
        <v>83814</v>
      </c>
      <c r="S722" s="1">
        <v>42068</v>
      </c>
      <c r="T722" s="1">
        <v>42069</v>
      </c>
      <c r="U722">
        <v>1037.1044999999999</v>
      </c>
      <c r="V722">
        <v>20</v>
      </c>
      <c r="W722">
        <v>1503.05</v>
      </c>
      <c r="X722">
        <v>91586</v>
      </c>
      <c r="Y722">
        <f>Data[[#This Row],[Unit Price]]-Data[[#This Row],[Discount]]</f>
        <v>85.96</v>
      </c>
      <c r="Z722" t="str">
        <f>_xlfn.IFS(Data[[#This Row],[Region]]="Central","Chris",Data[[#This Row],[Region]]="East","Erin",Data[[#This Row],[Region]]="South","Sam",Data[[#This Row],[Region]]="West","William")</f>
        <v>William</v>
      </c>
    </row>
    <row r="723" spans="1:26" x14ac:dyDescent="0.3">
      <c r="A723">
        <v>1014</v>
      </c>
      <c r="B723" t="s">
        <v>1446</v>
      </c>
      <c r="C723" t="s">
        <v>72</v>
      </c>
      <c r="D723">
        <v>0.08</v>
      </c>
      <c r="E723">
        <v>10.91</v>
      </c>
      <c r="F723">
        <v>2.99</v>
      </c>
      <c r="G723" t="s">
        <v>40</v>
      </c>
      <c r="H723" t="s">
        <v>73</v>
      </c>
      <c r="I723" t="s">
        <v>50</v>
      </c>
      <c r="J723" t="s">
        <v>74</v>
      </c>
      <c r="K723" t="s">
        <v>75</v>
      </c>
      <c r="L723" t="s">
        <v>1511</v>
      </c>
      <c r="M723">
        <v>0.38</v>
      </c>
      <c r="N723" t="s">
        <v>34</v>
      </c>
      <c r="O723" t="s">
        <v>35</v>
      </c>
      <c r="P723" t="s">
        <v>46</v>
      </c>
      <c r="Q723" t="s">
        <v>1447</v>
      </c>
      <c r="R723">
        <v>72022</v>
      </c>
      <c r="S723" s="1">
        <v>42068</v>
      </c>
      <c r="T723" s="1">
        <v>42069</v>
      </c>
      <c r="U723">
        <v>-2.1</v>
      </c>
      <c r="V723">
        <v>11</v>
      </c>
      <c r="W723">
        <v>119.99</v>
      </c>
      <c r="X723">
        <v>88388</v>
      </c>
      <c r="Y723">
        <f>Data[[#This Row],[Unit Price]]-Data[[#This Row],[Discount]]</f>
        <v>10.83</v>
      </c>
      <c r="Z723" t="str">
        <f>_xlfn.IFS(Data[[#This Row],[Region]]="Central","Chris",Data[[#This Row],[Region]]="East","Erin",Data[[#This Row],[Region]]="South","Sam",Data[[#This Row],[Region]]="West","William")</f>
        <v>Sam</v>
      </c>
    </row>
    <row r="724" spans="1:26" x14ac:dyDescent="0.3">
      <c r="A724">
        <v>1279</v>
      </c>
      <c r="B724" t="s">
        <v>1449</v>
      </c>
      <c r="C724" t="s">
        <v>72</v>
      </c>
      <c r="D724">
        <v>0</v>
      </c>
      <c r="E724">
        <v>442.14</v>
      </c>
      <c r="F724">
        <v>14.7</v>
      </c>
      <c r="G724" t="s">
        <v>28</v>
      </c>
      <c r="H724" t="s">
        <v>96</v>
      </c>
      <c r="I724" t="s">
        <v>42</v>
      </c>
      <c r="J724" t="s">
        <v>58</v>
      </c>
      <c r="K724" t="s">
        <v>59</v>
      </c>
      <c r="L724" t="s">
        <v>1314</v>
      </c>
      <c r="M724">
        <v>0.56000000000000005</v>
      </c>
      <c r="N724" t="s">
        <v>34</v>
      </c>
      <c r="O724" t="s">
        <v>54</v>
      </c>
      <c r="P724" t="s">
        <v>55</v>
      </c>
      <c r="Q724" t="s">
        <v>1450</v>
      </c>
      <c r="R724">
        <v>46324</v>
      </c>
      <c r="S724" s="1">
        <v>42068</v>
      </c>
      <c r="T724" s="1">
        <v>42068</v>
      </c>
      <c r="U724">
        <v>501.51</v>
      </c>
      <c r="V724">
        <v>5</v>
      </c>
      <c r="W724">
        <v>2343.34</v>
      </c>
      <c r="X724">
        <v>90115</v>
      </c>
      <c r="Y724">
        <f>Data[[#This Row],[Unit Price]]-Data[[#This Row],[Discount]]</f>
        <v>442.14</v>
      </c>
      <c r="Z724" t="str">
        <f>_xlfn.IFS(Data[[#This Row],[Region]]="Central","Chris",Data[[#This Row],[Region]]="East","Erin",Data[[#This Row],[Region]]="South","Sam",Data[[#This Row],[Region]]="West","William")</f>
        <v>Chris</v>
      </c>
    </row>
    <row r="725" spans="1:26" x14ac:dyDescent="0.3">
      <c r="A725">
        <v>1432</v>
      </c>
      <c r="B725" t="s">
        <v>1512</v>
      </c>
      <c r="C725" t="s">
        <v>72</v>
      </c>
      <c r="D725">
        <v>0.05</v>
      </c>
      <c r="E725">
        <v>9.7799999999999994</v>
      </c>
      <c r="F725">
        <v>1.39</v>
      </c>
      <c r="G725" t="s">
        <v>40</v>
      </c>
      <c r="H725" t="s">
        <v>96</v>
      </c>
      <c r="I725" t="s">
        <v>50</v>
      </c>
      <c r="J725" t="s">
        <v>347</v>
      </c>
      <c r="K725" t="s">
        <v>75</v>
      </c>
      <c r="L725" t="s">
        <v>1513</v>
      </c>
      <c r="M725">
        <v>0.39</v>
      </c>
      <c r="N725" t="s">
        <v>34</v>
      </c>
      <c r="O725" t="s">
        <v>54</v>
      </c>
      <c r="P725" t="s">
        <v>55</v>
      </c>
      <c r="Q725" t="s">
        <v>1514</v>
      </c>
      <c r="R725">
        <v>46203</v>
      </c>
      <c r="S725" s="1">
        <v>42068</v>
      </c>
      <c r="T725" s="1">
        <v>42069</v>
      </c>
      <c r="U725">
        <v>74.278499999999994</v>
      </c>
      <c r="V725">
        <v>11</v>
      </c>
      <c r="W725">
        <v>107.65</v>
      </c>
      <c r="X725">
        <v>86826</v>
      </c>
      <c r="Y725">
        <f>Data[[#This Row],[Unit Price]]-Data[[#This Row],[Discount]]</f>
        <v>9.7299999999999986</v>
      </c>
      <c r="Z725" t="str">
        <f>_xlfn.IFS(Data[[#This Row],[Region]]="Central","Chris",Data[[#This Row],[Region]]="East","Erin",Data[[#This Row],[Region]]="South","Sam",Data[[#This Row],[Region]]="West","William")</f>
        <v>Chris</v>
      </c>
    </row>
    <row r="726" spans="1:26" x14ac:dyDescent="0.3">
      <c r="A726">
        <v>1433</v>
      </c>
      <c r="B726" t="s">
        <v>1515</v>
      </c>
      <c r="C726" t="s">
        <v>72</v>
      </c>
      <c r="D726">
        <v>0.02</v>
      </c>
      <c r="E726">
        <v>3.28</v>
      </c>
      <c r="F726">
        <v>3.97</v>
      </c>
      <c r="G726" t="s">
        <v>89</v>
      </c>
      <c r="H726" t="s">
        <v>96</v>
      </c>
      <c r="I726" t="s">
        <v>50</v>
      </c>
      <c r="J726" t="s">
        <v>51</v>
      </c>
      <c r="K726" t="s">
        <v>52</v>
      </c>
      <c r="L726" t="s">
        <v>369</v>
      </c>
      <c r="M726">
        <v>0.56000000000000005</v>
      </c>
      <c r="N726" t="s">
        <v>34</v>
      </c>
      <c r="O726" t="s">
        <v>54</v>
      </c>
      <c r="P726" t="s">
        <v>55</v>
      </c>
      <c r="Q726" t="s">
        <v>1516</v>
      </c>
      <c r="R726">
        <v>47130</v>
      </c>
      <c r="S726" s="1">
        <v>42068</v>
      </c>
      <c r="T726" s="1">
        <v>42069</v>
      </c>
      <c r="U726">
        <v>-66.349999999999994</v>
      </c>
      <c r="V726">
        <v>7</v>
      </c>
      <c r="W726">
        <v>25.15</v>
      </c>
      <c r="X726">
        <v>86826</v>
      </c>
      <c r="Y726">
        <f>Data[[#This Row],[Unit Price]]-Data[[#This Row],[Discount]]</f>
        <v>3.26</v>
      </c>
      <c r="Z726" t="str">
        <f>_xlfn.IFS(Data[[#This Row],[Region]]="Central","Chris",Data[[#This Row],[Region]]="East","Erin",Data[[#This Row],[Region]]="South","Sam",Data[[#This Row],[Region]]="West","William")</f>
        <v>Chris</v>
      </c>
    </row>
    <row r="727" spans="1:26" x14ac:dyDescent="0.3">
      <c r="A727">
        <v>2006</v>
      </c>
      <c r="B727" t="s">
        <v>1517</v>
      </c>
      <c r="C727" t="s">
        <v>72</v>
      </c>
      <c r="D727">
        <v>0.03</v>
      </c>
      <c r="E727">
        <v>5.78</v>
      </c>
      <c r="F727">
        <v>5.37</v>
      </c>
      <c r="G727" t="s">
        <v>40</v>
      </c>
      <c r="H727" t="s">
        <v>73</v>
      </c>
      <c r="I727" t="s">
        <v>50</v>
      </c>
      <c r="J727" t="s">
        <v>90</v>
      </c>
      <c r="K727" t="s">
        <v>75</v>
      </c>
      <c r="L727" t="s">
        <v>1518</v>
      </c>
      <c r="M727">
        <v>0.36</v>
      </c>
      <c r="N727" t="s">
        <v>34</v>
      </c>
      <c r="O727" t="s">
        <v>61</v>
      </c>
      <c r="P727" t="s">
        <v>62</v>
      </c>
      <c r="Q727" t="s">
        <v>1245</v>
      </c>
      <c r="R727">
        <v>81301</v>
      </c>
      <c r="S727" s="1">
        <v>42068</v>
      </c>
      <c r="T727" s="1">
        <v>42069</v>
      </c>
      <c r="U727">
        <v>-63.35</v>
      </c>
      <c r="V727">
        <v>15</v>
      </c>
      <c r="W727">
        <v>88.22</v>
      </c>
      <c r="X727">
        <v>88798</v>
      </c>
      <c r="Y727">
        <f>Data[[#This Row],[Unit Price]]-Data[[#This Row],[Discount]]</f>
        <v>5.75</v>
      </c>
      <c r="Z727" t="str">
        <f>_xlfn.IFS(Data[[#This Row],[Region]]="Central","Chris",Data[[#This Row],[Region]]="East","Erin",Data[[#This Row],[Region]]="South","Sam",Data[[#This Row],[Region]]="West","William")</f>
        <v>William</v>
      </c>
    </row>
    <row r="728" spans="1:26" x14ac:dyDescent="0.3">
      <c r="A728">
        <v>868</v>
      </c>
      <c r="B728" t="s">
        <v>1370</v>
      </c>
      <c r="C728" t="s">
        <v>27</v>
      </c>
      <c r="D728">
        <v>0.06</v>
      </c>
      <c r="E728">
        <v>6.48</v>
      </c>
      <c r="F728">
        <v>8.8800000000000008</v>
      </c>
      <c r="G728" t="s">
        <v>40</v>
      </c>
      <c r="H728" t="s">
        <v>96</v>
      </c>
      <c r="I728" t="s">
        <v>50</v>
      </c>
      <c r="J728" t="s">
        <v>90</v>
      </c>
      <c r="K728" t="s">
        <v>75</v>
      </c>
      <c r="L728" t="s">
        <v>1519</v>
      </c>
      <c r="M728">
        <v>0.37</v>
      </c>
      <c r="N728" t="s">
        <v>34</v>
      </c>
      <c r="O728" t="s">
        <v>54</v>
      </c>
      <c r="P728" t="s">
        <v>86</v>
      </c>
      <c r="Q728" t="s">
        <v>1372</v>
      </c>
      <c r="R728">
        <v>55126</v>
      </c>
      <c r="S728" s="1">
        <v>42069</v>
      </c>
      <c r="T728" s="1">
        <v>42070</v>
      </c>
      <c r="U728">
        <v>-237.47</v>
      </c>
      <c r="V728">
        <v>20</v>
      </c>
      <c r="W728">
        <v>125.77</v>
      </c>
      <c r="X728">
        <v>91195</v>
      </c>
      <c r="Y728">
        <f>Data[[#This Row],[Unit Price]]-Data[[#This Row],[Discount]]</f>
        <v>6.4200000000000008</v>
      </c>
      <c r="Z728" t="str">
        <f>_xlfn.IFS(Data[[#This Row],[Region]]="Central","Chris",Data[[#This Row],[Region]]="East","Erin",Data[[#This Row],[Region]]="South","Sam",Data[[#This Row],[Region]]="West","William")</f>
        <v>Chris</v>
      </c>
    </row>
    <row r="729" spans="1:26" x14ac:dyDescent="0.3">
      <c r="A729">
        <v>3008</v>
      </c>
      <c r="B729" t="s">
        <v>1520</v>
      </c>
      <c r="C729" t="s">
        <v>27</v>
      </c>
      <c r="D729">
        <v>0.05</v>
      </c>
      <c r="E729">
        <v>9.99</v>
      </c>
      <c r="F729">
        <v>4.78</v>
      </c>
      <c r="G729" t="s">
        <v>40</v>
      </c>
      <c r="H729" t="s">
        <v>73</v>
      </c>
      <c r="I729" t="s">
        <v>50</v>
      </c>
      <c r="J729" t="s">
        <v>90</v>
      </c>
      <c r="K729" t="s">
        <v>75</v>
      </c>
      <c r="L729" t="s">
        <v>1521</v>
      </c>
      <c r="M729">
        <v>0.4</v>
      </c>
      <c r="N729" t="s">
        <v>34</v>
      </c>
      <c r="O729" t="s">
        <v>54</v>
      </c>
      <c r="P729" t="s">
        <v>86</v>
      </c>
      <c r="Q729" t="s">
        <v>1522</v>
      </c>
      <c r="R729">
        <v>55343</v>
      </c>
      <c r="S729" s="1">
        <v>42069</v>
      </c>
      <c r="T729" s="1">
        <v>42070</v>
      </c>
      <c r="U729">
        <v>41.3</v>
      </c>
      <c r="V729">
        <v>20</v>
      </c>
      <c r="W729">
        <v>203.37</v>
      </c>
      <c r="X729">
        <v>89414</v>
      </c>
      <c r="Y729">
        <f>Data[[#This Row],[Unit Price]]-Data[[#This Row],[Discount]]</f>
        <v>9.94</v>
      </c>
      <c r="Z729" t="str">
        <f>_xlfn.IFS(Data[[#This Row],[Region]]="Central","Chris",Data[[#This Row],[Region]]="East","Erin",Data[[#This Row],[Region]]="South","Sam",Data[[#This Row],[Region]]="West","William")</f>
        <v>Chris</v>
      </c>
    </row>
    <row r="730" spans="1:26" x14ac:dyDescent="0.3">
      <c r="A730">
        <v>688</v>
      </c>
      <c r="B730" t="s">
        <v>1523</v>
      </c>
      <c r="C730" t="s">
        <v>49</v>
      </c>
      <c r="D730">
        <v>0.06</v>
      </c>
      <c r="E730">
        <v>4.18</v>
      </c>
      <c r="F730">
        <v>2.99</v>
      </c>
      <c r="G730" t="s">
        <v>40</v>
      </c>
      <c r="H730" t="s">
        <v>29</v>
      </c>
      <c r="I730" t="s">
        <v>50</v>
      </c>
      <c r="J730" t="s">
        <v>74</v>
      </c>
      <c r="K730" t="s">
        <v>75</v>
      </c>
      <c r="L730" t="s">
        <v>1524</v>
      </c>
      <c r="M730">
        <v>0.37</v>
      </c>
      <c r="N730" t="s">
        <v>34</v>
      </c>
      <c r="O730" t="s">
        <v>54</v>
      </c>
      <c r="P730" t="s">
        <v>82</v>
      </c>
      <c r="Q730" t="s">
        <v>1525</v>
      </c>
      <c r="R730">
        <v>63116</v>
      </c>
      <c r="S730" s="1">
        <v>42069</v>
      </c>
      <c r="T730" s="1">
        <v>42071</v>
      </c>
      <c r="U730">
        <v>-12.718999999999999</v>
      </c>
      <c r="V730">
        <v>5</v>
      </c>
      <c r="W730">
        <v>21.34</v>
      </c>
      <c r="X730">
        <v>88504</v>
      </c>
      <c r="Y730">
        <f>Data[[#This Row],[Unit Price]]-Data[[#This Row],[Discount]]</f>
        <v>4.12</v>
      </c>
      <c r="Z730" t="str">
        <f>_xlfn.IFS(Data[[#This Row],[Region]]="Central","Chris",Data[[#This Row],[Region]]="East","Erin",Data[[#This Row],[Region]]="South","Sam",Data[[#This Row],[Region]]="West","William")</f>
        <v>Chris</v>
      </c>
    </row>
    <row r="731" spans="1:26" x14ac:dyDescent="0.3">
      <c r="A731">
        <v>797</v>
      </c>
      <c r="B731" t="s">
        <v>1526</v>
      </c>
      <c r="C731" t="s">
        <v>49</v>
      </c>
      <c r="D731">
        <v>0.09</v>
      </c>
      <c r="E731">
        <v>6.48</v>
      </c>
      <c r="F731">
        <v>6.86</v>
      </c>
      <c r="G731" t="s">
        <v>40</v>
      </c>
      <c r="H731" t="s">
        <v>96</v>
      </c>
      <c r="I731" t="s">
        <v>50</v>
      </c>
      <c r="J731" t="s">
        <v>90</v>
      </c>
      <c r="K731" t="s">
        <v>75</v>
      </c>
      <c r="L731" t="s">
        <v>1527</v>
      </c>
      <c r="M731">
        <v>0.37</v>
      </c>
      <c r="N731" t="s">
        <v>34</v>
      </c>
      <c r="O731" t="s">
        <v>61</v>
      </c>
      <c r="P731" t="s">
        <v>148</v>
      </c>
      <c r="Q731" t="s">
        <v>1528</v>
      </c>
      <c r="R731">
        <v>84067</v>
      </c>
      <c r="S731" s="1">
        <v>42069</v>
      </c>
      <c r="T731" s="1">
        <v>42071</v>
      </c>
      <c r="U731">
        <v>-62.23</v>
      </c>
      <c r="V731">
        <v>8</v>
      </c>
      <c r="W731">
        <v>50.88</v>
      </c>
      <c r="X731">
        <v>86870</v>
      </c>
      <c r="Y731">
        <f>Data[[#This Row],[Unit Price]]-Data[[#This Row],[Discount]]</f>
        <v>6.3900000000000006</v>
      </c>
      <c r="Z731" t="str">
        <f>_xlfn.IFS(Data[[#This Row],[Region]]="Central","Chris",Data[[#This Row],[Region]]="East","Erin",Data[[#This Row],[Region]]="South","Sam",Data[[#This Row],[Region]]="West","William")</f>
        <v>William</v>
      </c>
    </row>
    <row r="732" spans="1:26" x14ac:dyDescent="0.3">
      <c r="A732">
        <v>2729</v>
      </c>
      <c r="B732" t="s">
        <v>1529</v>
      </c>
      <c r="C732" t="s">
        <v>49</v>
      </c>
      <c r="D732">
        <v>0.08</v>
      </c>
      <c r="E732">
        <v>230.98</v>
      </c>
      <c r="F732">
        <v>23.78</v>
      </c>
      <c r="G732" t="s">
        <v>28</v>
      </c>
      <c r="H732" t="s">
        <v>41</v>
      </c>
      <c r="I732" t="s">
        <v>30</v>
      </c>
      <c r="J732" t="s">
        <v>31</v>
      </c>
      <c r="K732" t="s">
        <v>32</v>
      </c>
      <c r="L732" t="s">
        <v>1530</v>
      </c>
      <c r="M732">
        <v>0.6</v>
      </c>
      <c r="N732" t="s">
        <v>34</v>
      </c>
      <c r="O732" t="s">
        <v>61</v>
      </c>
      <c r="P732" t="s">
        <v>68</v>
      </c>
      <c r="Q732" t="s">
        <v>406</v>
      </c>
      <c r="R732">
        <v>98226</v>
      </c>
      <c r="S732" s="1">
        <v>42069</v>
      </c>
      <c r="T732" s="1">
        <v>42073</v>
      </c>
      <c r="U732">
        <v>501.69</v>
      </c>
      <c r="V732">
        <v>4</v>
      </c>
      <c r="W732">
        <v>924.8</v>
      </c>
      <c r="X732">
        <v>88114</v>
      </c>
      <c r="Y732">
        <f>Data[[#This Row],[Unit Price]]-Data[[#This Row],[Discount]]</f>
        <v>230.89999999999998</v>
      </c>
      <c r="Z732" t="str">
        <f>_xlfn.IFS(Data[[#This Row],[Region]]="Central","Chris",Data[[#This Row],[Region]]="East","Erin",Data[[#This Row],[Region]]="South","Sam",Data[[#This Row],[Region]]="West","William")</f>
        <v>William</v>
      </c>
    </row>
    <row r="733" spans="1:26" x14ac:dyDescent="0.3">
      <c r="A733">
        <v>1771</v>
      </c>
      <c r="B733" t="s">
        <v>1531</v>
      </c>
      <c r="C733" t="s">
        <v>118</v>
      </c>
      <c r="D733">
        <v>7.0000000000000007E-2</v>
      </c>
      <c r="E733">
        <v>60.98</v>
      </c>
      <c r="F733">
        <v>49</v>
      </c>
      <c r="G733" t="s">
        <v>40</v>
      </c>
      <c r="H733" t="s">
        <v>73</v>
      </c>
      <c r="I733" t="s">
        <v>50</v>
      </c>
      <c r="J733" t="s">
        <v>97</v>
      </c>
      <c r="K733" t="s">
        <v>66</v>
      </c>
      <c r="L733" t="s">
        <v>1532</v>
      </c>
      <c r="M733">
        <v>0.59</v>
      </c>
      <c r="N733" t="s">
        <v>34</v>
      </c>
      <c r="O733" t="s">
        <v>54</v>
      </c>
      <c r="P733" t="s">
        <v>105</v>
      </c>
      <c r="Q733" t="s">
        <v>1039</v>
      </c>
      <c r="R733">
        <v>61032</v>
      </c>
      <c r="S733" s="1">
        <v>42069</v>
      </c>
      <c r="T733" s="1">
        <v>42070</v>
      </c>
      <c r="U733">
        <v>-807.89</v>
      </c>
      <c r="V733">
        <v>7</v>
      </c>
      <c r="W733">
        <v>410.17</v>
      </c>
      <c r="X733">
        <v>89106</v>
      </c>
      <c r="Y733">
        <f>Data[[#This Row],[Unit Price]]-Data[[#This Row],[Discount]]</f>
        <v>60.91</v>
      </c>
      <c r="Z733" t="str">
        <f>_xlfn.IFS(Data[[#This Row],[Region]]="Central","Chris",Data[[#This Row],[Region]]="East","Erin",Data[[#This Row],[Region]]="South","Sam",Data[[#This Row],[Region]]="West","William")</f>
        <v>Chris</v>
      </c>
    </row>
    <row r="734" spans="1:26" x14ac:dyDescent="0.3">
      <c r="A734">
        <v>945</v>
      </c>
      <c r="B734" t="s">
        <v>1533</v>
      </c>
      <c r="C734" t="s">
        <v>72</v>
      </c>
      <c r="D734">
        <v>0.03</v>
      </c>
      <c r="E734">
        <v>31.74</v>
      </c>
      <c r="F734">
        <v>12.62</v>
      </c>
      <c r="G734" t="s">
        <v>40</v>
      </c>
      <c r="H734" t="s">
        <v>73</v>
      </c>
      <c r="I734" t="s">
        <v>50</v>
      </c>
      <c r="J734" t="s">
        <v>74</v>
      </c>
      <c r="K734" t="s">
        <v>75</v>
      </c>
      <c r="L734" t="s">
        <v>1534</v>
      </c>
      <c r="M734">
        <v>0.37</v>
      </c>
      <c r="N734" t="s">
        <v>34</v>
      </c>
      <c r="O734" t="s">
        <v>61</v>
      </c>
      <c r="P734" t="s">
        <v>92</v>
      </c>
      <c r="Q734" t="s">
        <v>1535</v>
      </c>
      <c r="R734">
        <v>95070</v>
      </c>
      <c r="S734" s="1">
        <v>42069</v>
      </c>
      <c r="T734" s="1">
        <v>42069</v>
      </c>
      <c r="U734">
        <v>-4.3010000000000002</v>
      </c>
      <c r="V734">
        <v>3</v>
      </c>
      <c r="W734">
        <v>98.7</v>
      </c>
      <c r="X734">
        <v>86567</v>
      </c>
      <c r="Y734">
        <f>Data[[#This Row],[Unit Price]]-Data[[#This Row],[Discount]]</f>
        <v>31.709999999999997</v>
      </c>
      <c r="Z734" t="str">
        <f>_xlfn.IFS(Data[[#This Row],[Region]]="Central","Chris",Data[[#This Row],[Region]]="East","Erin",Data[[#This Row],[Region]]="South","Sam",Data[[#This Row],[Region]]="West","William")</f>
        <v>William</v>
      </c>
    </row>
    <row r="735" spans="1:26" x14ac:dyDescent="0.3">
      <c r="A735">
        <v>3327</v>
      </c>
      <c r="B735" t="s">
        <v>1536</v>
      </c>
      <c r="C735" t="s">
        <v>72</v>
      </c>
      <c r="D735">
        <v>0.06</v>
      </c>
      <c r="E735">
        <v>113.98</v>
      </c>
      <c r="F735">
        <v>30</v>
      </c>
      <c r="G735" t="s">
        <v>28</v>
      </c>
      <c r="H735" t="s">
        <v>29</v>
      </c>
      <c r="I735" t="s">
        <v>30</v>
      </c>
      <c r="J735" t="s">
        <v>111</v>
      </c>
      <c r="K735" t="s">
        <v>59</v>
      </c>
      <c r="L735" t="s">
        <v>1537</v>
      </c>
      <c r="M735">
        <v>0.69</v>
      </c>
      <c r="N735" t="s">
        <v>34</v>
      </c>
      <c r="O735" t="s">
        <v>54</v>
      </c>
      <c r="P735" t="s">
        <v>291</v>
      </c>
      <c r="Q735" t="s">
        <v>1538</v>
      </c>
      <c r="R735">
        <v>48060</v>
      </c>
      <c r="S735" s="1">
        <v>42069</v>
      </c>
      <c r="T735" s="1">
        <v>42071</v>
      </c>
      <c r="U735">
        <v>-127.3</v>
      </c>
      <c r="V735">
        <v>3</v>
      </c>
      <c r="W735">
        <v>356.14</v>
      </c>
      <c r="X735">
        <v>87272</v>
      </c>
      <c r="Y735">
        <f>Data[[#This Row],[Unit Price]]-Data[[#This Row],[Discount]]</f>
        <v>113.92</v>
      </c>
      <c r="Z735" t="str">
        <f>_xlfn.IFS(Data[[#This Row],[Region]]="Central","Chris",Data[[#This Row],[Region]]="East","Erin",Data[[#This Row],[Region]]="South","Sam",Data[[#This Row],[Region]]="West","William")</f>
        <v>Chris</v>
      </c>
    </row>
    <row r="736" spans="1:26" x14ac:dyDescent="0.3">
      <c r="A736">
        <v>3327</v>
      </c>
      <c r="B736" t="s">
        <v>1536</v>
      </c>
      <c r="C736" t="s">
        <v>72</v>
      </c>
      <c r="D736">
        <v>0.05</v>
      </c>
      <c r="E736">
        <v>6.48</v>
      </c>
      <c r="F736">
        <v>6.86</v>
      </c>
      <c r="G736" t="s">
        <v>40</v>
      </c>
      <c r="H736" t="s">
        <v>29</v>
      </c>
      <c r="I736" t="s">
        <v>50</v>
      </c>
      <c r="J736" t="s">
        <v>90</v>
      </c>
      <c r="K736" t="s">
        <v>75</v>
      </c>
      <c r="L736" t="s">
        <v>1527</v>
      </c>
      <c r="M736">
        <v>0.37</v>
      </c>
      <c r="N736" t="s">
        <v>34</v>
      </c>
      <c r="O736" t="s">
        <v>54</v>
      </c>
      <c r="P736" t="s">
        <v>291</v>
      </c>
      <c r="Q736" t="s">
        <v>1538</v>
      </c>
      <c r="R736">
        <v>48060</v>
      </c>
      <c r="S736" s="1">
        <v>42069</v>
      </c>
      <c r="T736" s="1">
        <v>42071</v>
      </c>
      <c r="U736">
        <v>-52.77</v>
      </c>
      <c r="V736">
        <v>4</v>
      </c>
      <c r="W736">
        <v>27.08</v>
      </c>
      <c r="X736">
        <v>87272</v>
      </c>
      <c r="Y736">
        <f>Data[[#This Row],[Unit Price]]-Data[[#This Row],[Discount]]</f>
        <v>6.4300000000000006</v>
      </c>
      <c r="Z736" t="str">
        <f>_xlfn.IFS(Data[[#This Row],[Region]]="Central","Chris",Data[[#This Row],[Region]]="East","Erin",Data[[#This Row],[Region]]="South","Sam",Data[[#This Row],[Region]]="West","William")</f>
        <v>Chris</v>
      </c>
    </row>
    <row r="737" spans="1:26" x14ac:dyDescent="0.3">
      <c r="A737">
        <v>1020</v>
      </c>
      <c r="B737" t="s">
        <v>1020</v>
      </c>
      <c r="C737" t="s">
        <v>27</v>
      </c>
      <c r="D737">
        <v>0.09</v>
      </c>
      <c r="E737">
        <v>517.48</v>
      </c>
      <c r="F737">
        <v>16.63</v>
      </c>
      <c r="G737" t="s">
        <v>28</v>
      </c>
      <c r="H737" t="s">
        <v>29</v>
      </c>
      <c r="I737" t="s">
        <v>42</v>
      </c>
      <c r="J737" t="s">
        <v>58</v>
      </c>
      <c r="K737" t="s">
        <v>32</v>
      </c>
      <c r="L737" t="s">
        <v>1539</v>
      </c>
      <c r="M737">
        <v>0.59</v>
      </c>
      <c r="N737" t="s">
        <v>34</v>
      </c>
      <c r="O737" t="s">
        <v>54</v>
      </c>
      <c r="P737" t="s">
        <v>539</v>
      </c>
      <c r="Q737" t="s">
        <v>1022</v>
      </c>
      <c r="R737">
        <v>66762</v>
      </c>
      <c r="S737" s="1">
        <v>42070</v>
      </c>
      <c r="T737" s="1">
        <v>42070</v>
      </c>
      <c r="U737">
        <v>909.36</v>
      </c>
      <c r="V737">
        <v>5</v>
      </c>
      <c r="W737">
        <v>2354.54</v>
      </c>
      <c r="X737">
        <v>88632</v>
      </c>
      <c r="Y737">
        <f>Data[[#This Row],[Unit Price]]-Data[[#This Row],[Discount]]</f>
        <v>517.39</v>
      </c>
      <c r="Z737" t="str">
        <f>_xlfn.IFS(Data[[#This Row],[Region]]="Central","Chris",Data[[#This Row],[Region]]="East","Erin",Data[[#This Row],[Region]]="South","Sam",Data[[#This Row],[Region]]="West","William")</f>
        <v>Chris</v>
      </c>
    </row>
    <row r="738" spans="1:26" x14ac:dyDescent="0.3">
      <c r="A738">
        <v>850</v>
      </c>
      <c r="B738" t="s">
        <v>1540</v>
      </c>
      <c r="C738" t="s">
        <v>72</v>
      </c>
      <c r="D738">
        <v>7.0000000000000007E-2</v>
      </c>
      <c r="E738">
        <v>6.08</v>
      </c>
      <c r="F738">
        <v>0.91</v>
      </c>
      <c r="G738" t="s">
        <v>40</v>
      </c>
      <c r="H738" t="s">
        <v>96</v>
      </c>
      <c r="I738" t="s">
        <v>50</v>
      </c>
      <c r="J738" t="s">
        <v>51</v>
      </c>
      <c r="K738" t="s">
        <v>52</v>
      </c>
      <c r="L738" t="s">
        <v>1541</v>
      </c>
      <c r="M738">
        <v>0.51</v>
      </c>
      <c r="N738" t="s">
        <v>34</v>
      </c>
      <c r="O738" t="s">
        <v>61</v>
      </c>
      <c r="P738" t="s">
        <v>92</v>
      </c>
      <c r="Q738" t="s">
        <v>1542</v>
      </c>
      <c r="R738">
        <v>93117</v>
      </c>
      <c r="S738" s="1">
        <v>42070</v>
      </c>
      <c r="T738" s="1">
        <v>42071</v>
      </c>
      <c r="U738">
        <v>19.57</v>
      </c>
      <c r="V738">
        <v>7</v>
      </c>
      <c r="W738">
        <v>41.96</v>
      </c>
      <c r="X738">
        <v>88569</v>
      </c>
      <c r="Y738">
        <f>Data[[#This Row],[Unit Price]]-Data[[#This Row],[Discount]]</f>
        <v>6.01</v>
      </c>
      <c r="Z738" t="str">
        <f>_xlfn.IFS(Data[[#This Row],[Region]]="Central","Chris",Data[[#This Row],[Region]]="East","Erin",Data[[#This Row],[Region]]="South","Sam",Data[[#This Row],[Region]]="West","William")</f>
        <v>William</v>
      </c>
    </row>
    <row r="739" spans="1:26" x14ac:dyDescent="0.3">
      <c r="A739">
        <v>851</v>
      </c>
      <c r="B739" t="s">
        <v>1366</v>
      </c>
      <c r="C739" t="s">
        <v>72</v>
      </c>
      <c r="D739">
        <v>0.08</v>
      </c>
      <c r="E739">
        <v>19.899999999999999</v>
      </c>
      <c r="F739">
        <v>5.29</v>
      </c>
      <c r="G739" t="s">
        <v>40</v>
      </c>
      <c r="H739" t="s">
        <v>96</v>
      </c>
      <c r="I739" t="s">
        <v>50</v>
      </c>
      <c r="J739" t="s">
        <v>97</v>
      </c>
      <c r="K739" t="s">
        <v>146</v>
      </c>
      <c r="L739" t="s">
        <v>1543</v>
      </c>
      <c r="M739">
        <v>0.4</v>
      </c>
      <c r="N739" t="s">
        <v>34</v>
      </c>
      <c r="O739" t="s">
        <v>61</v>
      </c>
      <c r="P739" t="s">
        <v>92</v>
      </c>
      <c r="Q739" t="s">
        <v>1368</v>
      </c>
      <c r="R739">
        <v>91745</v>
      </c>
      <c r="S739" s="1">
        <v>42070</v>
      </c>
      <c r="T739" s="1">
        <v>42072</v>
      </c>
      <c r="U739">
        <v>107.11</v>
      </c>
      <c r="V739">
        <v>13</v>
      </c>
      <c r="W739">
        <v>240.46</v>
      </c>
      <c r="X739">
        <v>88569</v>
      </c>
      <c r="Y739">
        <f>Data[[#This Row],[Unit Price]]-Data[[#This Row],[Discount]]</f>
        <v>19.82</v>
      </c>
      <c r="Z739" t="str">
        <f>_xlfn.IFS(Data[[#This Row],[Region]]="Central","Chris",Data[[#This Row],[Region]]="East","Erin",Data[[#This Row],[Region]]="South","Sam",Data[[#This Row],[Region]]="West","William")</f>
        <v>William</v>
      </c>
    </row>
    <row r="740" spans="1:26" x14ac:dyDescent="0.3">
      <c r="A740">
        <v>851</v>
      </c>
      <c r="B740" t="s">
        <v>1366</v>
      </c>
      <c r="C740" t="s">
        <v>72</v>
      </c>
      <c r="D740">
        <v>0.02</v>
      </c>
      <c r="E740">
        <v>3.36</v>
      </c>
      <c r="F740">
        <v>6.27</v>
      </c>
      <c r="G740" t="s">
        <v>40</v>
      </c>
      <c r="H740" t="s">
        <v>96</v>
      </c>
      <c r="I740" t="s">
        <v>50</v>
      </c>
      <c r="J740" t="s">
        <v>74</v>
      </c>
      <c r="K740" t="s">
        <v>75</v>
      </c>
      <c r="L740" t="s">
        <v>188</v>
      </c>
      <c r="M740">
        <v>0.4</v>
      </c>
      <c r="N740" t="s">
        <v>34</v>
      </c>
      <c r="O740" t="s">
        <v>61</v>
      </c>
      <c r="P740" t="s">
        <v>92</v>
      </c>
      <c r="Q740" t="s">
        <v>1368</v>
      </c>
      <c r="R740">
        <v>91745</v>
      </c>
      <c r="S740" s="1">
        <v>42070</v>
      </c>
      <c r="T740" s="1">
        <v>42072</v>
      </c>
      <c r="U740">
        <v>-216.154</v>
      </c>
      <c r="V740">
        <v>21</v>
      </c>
      <c r="W740">
        <v>74.08</v>
      </c>
      <c r="X740">
        <v>88569</v>
      </c>
      <c r="Y740">
        <f>Data[[#This Row],[Unit Price]]-Data[[#This Row],[Discount]]</f>
        <v>3.34</v>
      </c>
      <c r="Z740" t="str">
        <f>_xlfn.IFS(Data[[#This Row],[Region]]="Central","Chris",Data[[#This Row],[Region]]="East","Erin",Data[[#This Row],[Region]]="South","Sam",Data[[#This Row],[Region]]="West","William")</f>
        <v>William</v>
      </c>
    </row>
    <row r="741" spans="1:26" x14ac:dyDescent="0.3">
      <c r="A741">
        <v>2750</v>
      </c>
      <c r="B741" t="s">
        <v>1544</v>
      </c>
      <c r="C741" t="s">
        <v>27</v>
      </c>
      <c r="D741">
        <v>0.02</v>
      </c>
      <c r="E741">
        <v>161.55000000000001</v>
      </c>
      <c r="F741">
        <v>19.989999999999998</v>
      </c>
      <c r="G741" t="s">
        <v>40</v>
      </c>
      <c r="H741" t="s">
        <v>29</v>
      </c>
      <c r="I741" t="s">
        <v>50</v>
      </c>
      <c r="J741" t="s">
        <v>80</v>
      </c>
      <c r="K741" t="s">
        <v>75</v>
      </c>
      <c r="L741" t="s">
        <v>81</v>
      </c>
      <c r="M741">
        <v>0.66</v>
      </c>
      <c r="N741" t="s">
        <v>34</v>
      </c>
      <c r="O741" t="s">
        <v>35</v>
      </c>
      <c r="P741" t="s">
        <v>244</v>
      </c>
      <c r="Q741" t="s">
        <v>1545</v>
      </c>
      <c r="R741">
        <v>22980</v>
      </c>
      <c r="S741" s="1">
        <v>42071</v>
      </c>
      <c r="T741" s="1">
        <v>42071</v>
      </c>
      <c r="U741">
        <v>664.51800000000003</v>
      </c>
      <c r="V741">
        <v>4</v>
      </c>
      <c r="W741">
        <v>657.61</v>
      </c>
      <c r="X741">
        <v>91424</v>
      </c>
      <c r="Y741">
        <f>Data[[#This Row],[Unit Price]]-Data[[#This Row],[Discount]]</f>
        <v>161.53</v>
      </c>
      <c r="Z741" t="str">
        <f>_xlfn.IFS(Data[[#This Row],[Region]]="Central","Chris",Data[[#This Row],[Region]]="East","Erin",Data[[#This Row],[Region]]="South","Sam",Data[[#This Row],[Region]]="West","William")</f>
        <v>Sam</v>
      </c>
    </row>
    <row r="742" spans="1:26" x14ac:dyDescent="0.3">
      <c r="A742">
        <v>2770</v>
      </c>
      <c r="B742" t="s">
        <v>1546</v>
      </c>
      <c r="C742" t="s">
        <v>27</v>
      </c>
      <c r="D742">
        <v>0.02</v>
      </c>
      <c r="E742">
        <v>11.55</v>
      </c>
      <c r="F742">
        <v>2.36</v>
      </c>
      <c r="G742" t="s">
        <v>40</v>
      </c>
      <c r="H742" t="s">
        <v>96</v>
      </c>
      <c r="I742" t="s">
        <v>50</v>
      </c>
      <c r="J742" t="s">
        <v>51</v>
      </c>
      <c r="K742" t="s">
        <v>52</v>
      </c>
      <c r="L742" t="s">
        <v>382</v>
      </c>
      <c r="M742">
        <v>0.55000000000000004</v>
      </c>
      <c r="N742" t="s">
        <v>34</v>
      </c>
      <c r="O742" t="s">
        <v>35</v>
      </c>
      <c r="P742" t="s">
        <v>77</v>
      </c>
      <c r="Q742" t="s">
        <v>1547</v>
      </c>
      <c r="R742">
        <v>30338</v>
      </c>
      <c r="S742" s="1">
        <v>42071</v>
      </c>
      <c r="T742" s="1">
        <v>42073</v>
      </c>
      <c r="U742">
        <v>1289.3820000000001</v>
      </c>
      <c r="V742">
        <v>14</v>
      </c>
      <c r="W742">
        <v>159.53</v>
      </c>
      <c r="X742">
        <v>88975</v>
      </c>
      <c r="Y742">
        <f>Data[[#This Row],[Unit Price]]-Data[[#This Row],[Discount]]</f>
        <v>11.530000000000001</v>
      </c>
      <c r="Z742" t="str">
        <f>_xlfn.IFS(Data[[#This Row],[Region]]="Central","Chris",Data[[#This Row],[Region]]="East","Erin",Data[[#This Row],[Region]]="South","Sam",Data[[#This Row],[Region]]="West","William")</f>
        <v>Sam</v>
      </c>
    </row>
    <row r="743" spans="1:26" x14ac:dyDescent="0.3">
      <c r="A743">
        <v>2837</v>
      </c>
      <c r="B743" t="s">
        <v>1548</v>
      </c>
      <c r="C743" t="s">
        <v>39</v>
      </c>
      <c r="D743">
        <v>7.0000000000000007E-2</v>
      </c>
      <c r="E743">
        <v>51.98</v>
      </c>
      <c r="F743">
        <v>10.17</v>
      </c>
      <c r="G743" t="s">
        <v>40</v>
      </c>
      <c r="H743" t="s">
        <v>73</v>
      </c>
      <c r="I743" t="s">
        <v>42</v>
      </c>
      <c r="J743" t="s">
        <v>58</v>
      </c>
      <c r="K743" t="s">
        <v>146</v>
      </c>
      <c r="L743" t="s">
        <v>1549</v>
      </c>
      <c r="M743">
        <v>0.37</v>
      </c>
      <c r="N743" t="s">
        <v>34</v>
      </c>
      <c r="O743" t="s">
        <v>54</v>
      </c>
      <c r="P743" t="s">
        <v>209</v>
      </c>
      <c r="Q743" t="s">
        <v>1550</v>
      </c>
      <c r="R743">
        <v>74133</v>
      </c>
      <c r="S743" s="1">
        <v>42071</v>
      </c>
      <c r="T743" s="1">
        <v>42073</v>
      </c>
      <c r="U743">
        <v>439.78530000000001</v>
      </c>
      <c r="V743">
        <v>13</v>
      </c>
      <c r="W743">
        <v>637.37</v>
      </c>
      <c r="X743">
        <v>89801</v>
      </c>
      <c r="Y743">
        <f>Data[[#This Row],[Unit Price]]-Data[[#This Row],[Discount]]</f>
        <v>51.91</v>
      </c>
      <c r="Z743" t="str">
        <f>_xlfn.IFS(Data[[#This Row],[Region]]="Central","Chris",Data[[#This Row],[Region]]="East","Erin",Data[[#This Row],[Region]]="South","Sam",Data[[#This Row],[Region]]="West","William")</f>
        <v>Chris</v>
      </c>
    </row>
    <row r="744" spans="1:26" x14ac:dyDescent="0.3">
      <c r="A744">
        <v>2837</v>
      </c>
      <c r="B744" t="s">
        <v>1548</v>
      </c>
      <c r="C744" t="s">
        <v>39</v>
      </c>
      <c r="D744">
        <v>0.1</v>
      </c>
      <c r="E744">
        <v>80.97</v>
      </c>
      <c r="F744">
        <v>33.6</v>
      </c>
      <c r="G744" t="s">
        <v>28</v>
      </c>
      <c r="H744" t="s">
        <v>73</v>
      </c>
      <c r="I744" t="s">
        <v>42</v>
      </c>
      <c r="J744" t="s">
        <v>58</v>
      </c>
      <c r="K744" t="s">
        <v>59</v>
      </c>
      <c r="L744" t="s">
        <v>911</v>
      </c>
      <c r="M744">
        <v>0.37</v>
      </c>
      <c r="N744" t="s">
        <v>34</v>
      </c>
      <c r="O744" t="s">
        <v>54</v>
      </c>
      <c r="P744" t="s">
        <v>209</v>
      </c>
      <c r="Q744" t="s">
        <v>1550</v>
      </c>
      <c r="R744">
        <v>74133</v>
      </c>
      <c r="S744" s="1">
        <v>42071</v>
      </c>
      <c r="T744" s="1">
        <v>42074</v>
      </c>
      <c r="U744">
        <v>-149.4573</v>
      </c>
      <c r="V744">
        <v>3</v>
      </c>
      <c r="W744">
        <v>232.16</v>
      </c>
      <c r="X744">
        <v>89801</v>
      </c>
      <c r="Y744">
        <f>Data[[#This Row],[Unit Price]]-Data[[#This Row],[Discount]]</f>
        <v>80.87</v>
      </c>
      <c r="Z744" t="str">
        <f>_xlfn.IFS(Data[[#This Row],[Region]]="Central","Chris",Data[[#This Row],[Region]]="East","Erin",Data[[#This Row],[Region]]="South","Sam",Data[[#This Row],[Region]]="West","William")</f>
        <v>Chris</v>
      </c>
    </row>
    <row r="745" spans="1:26" x14ac:dyDescent="0.3">
      <c r="A745">
        <v>693</v>
      </c>
      <c r="B745" t="s">
        <v>1551</v>
      </c>
      <c r="C745" t="s">
        <v>49</v>
      </c>
      <c r="D745">
        <v>0.09</v>
      </c>
      <c r="E745">
        <v>5.34</v>
      </c>
      <c r="F745">
        <v>2.99</v>
      </c>
      <c r="G745" t="s">
        <v>89</v>
      </c>
      <c r="H745" t="s">
        <v>29</v>
      </c>
      <c r="I745" t="s">
        <v>50</v>
      </c>
      <c r="J745" t="s">
        <v>74</v>
      </c>
      <c r="K745" t="s">
        <v>75</v>
      </c>
      <c r="L745" t="s">
        <v>1380</v>
      </c>
      <c r="M745">
        <v>0.38</v>
      </c>
      <c r="N745" t="s">
        <v>34</v>
      </c>
      <c r="O745" t="s">
        <v>61</v>
      </c>
      <c r="P745" t="s">
        <v>62</v>
      </c>
      <c r="Q745" t="s">
        <v>1552</v>
      </c>
      <c r="R745">
        <v>80229</v>
      </c>
      <c r="S745" s="1">
        <v>42071</v>
      </c>
      <c r="T745" s="1">
        <v>42078</v>
      </c>
      <c r="U745">
        <v>9.4860000000000007</v>
      </c>
      <c r="V745">
        <v>17</v>
      </c>
      <c r="W745">
        <v>95.1</v>
      </c>
      <c r="X745">
        <v>87812</v>
      </c>
      <c r="Y745">
        <f>Data[[#This Row],[Unit Price]]-Data[[#This Row],[Discount]]</f>
        <v>5.25</v>
      </c>
      <c r="Z745" t="str">
        <f>_xlfn.IFS(Data[[#This Row],[Region]]="Central","Chris",Data[[#This Row],[Region]]="East","Erin",Data[[#This Row],[Region]]="South","Sam",Data[[#This Row],[Region]]="West","William")</f>
        <v>William</v>
      </c>
    </row>
    <row r="746" spans="1:26" x14ac:dyDescent="0.3">
      <c r="A746">
        <v>693</v>
      </c>
      <c r="B746" t="s">
        <v>1551</v>
      </c>
      <c r="C746" t="s">
        <v>49</v>
      </c>
      <c r="D746">
        <v>7.0000000000000007E-2</v>
      </c>
      <c r="E746">
        <v>140.97999999999999</v>
      </c>
      <c r="F746">
        <v>53.48</v>
      </c>
      <c r="G746" t="s">
        <v>28</v>
      </c>
      <c r="H746" t="s">
        <v>29</v>
      </c>
      <c r="I746" t="s">
        <v>30</v>
      </c>
      <c r="J746" t="s">
        <v>119</v>
      </c>
      <c r="K746" t="s">
        <v>32</v>
      </c>
      <c r="L746" t="s">
        <v>1553</v>
      </c>
      <c r="M746">
        <v>0.65</v>
      </c>
      <c r="N746" t="s">
        <v>34</v>
      </c>
      <c r="O746" t="s">
        <v>61</v>
      </c>
      <c r="P746" t="s">
        <v>62</v>
      </c>
      <c r="Q746" t="s">
        <v>1552</v>
      </c>
      <c r="R746">
        <v>80229</v>
      </c>
      <c r="S746" s="1">
        <v>42071</v>
      </c>
      <c r="T746" s="1">
        <v>42078</v>
      </c>
      <c r="U746">
        <v>-263.64999999999998</v>
      </c>
      <c r="V746">
        <v>5</v>
      </c>
      <c r="W746">
        <v>734.74</v>
      </c>
      <c r="X746">
        <v>87812</v>
      </c>
      <c r="Y746">
        <f>Data[[#This Row],[Unit Price]]-Data[[#This Row],[Discount]]</f>
        <v>140.91</v>
      </c>
      <c r="Z746" t="str">
        <f>_xlfn.IFS(Data[[#This Row],[Region]]="Central","Chris",Data[[#This Row],[Region]]="East","Erin",Data[[#This Row],[Region]]="South","Sam",Data[[#This Row],[Region]]="West","William")</f>
        <v>William</v>
      </c>
    </row>
    <row r="747" spans="1:26" x14ac:dyDescent="0.3">
      <c r="A747">
        <v>693</v>
      </c>
      <c r="B747" t="s">
        <v>1551</v>
      </c>
      <c r="C747" t="s">
        <v>49</v>
      </c>
      <c r="D747">
        <v>0.06</v>
      </c>
      <c r="E747">
        <v>205.99</v>
      </c>
      <c r="F747">
        <v>5.26</v>
      </c>
      <c r="G747" t="s">
        <v>40</v>
      </c>
      <c r="H747" t="s">
        <v>29</v>
      </c>
      <c r="I747" t="s">
        <v>42</v>
      </c>
      <c r="J747" t="s">
        <v>137</v>
      </c>
      <c r="K747" t="s">
        <v>75</v>
      </c>
      <c r="L747" t="s">
        <v>1554</v>
      </c>
      <c r="M747">
        <v>0.56000000000000005</v>
      </c>
      <c r="N747" t="s">
        <v>34</v>
      </c>
      <c r="O747" t="s">
        <v>61</v>
      </c>
      <c r="P747" t="s">
        <v>62</v>
      </c>
      <c r="Q747" t="s">
        <v>1552</v>
      </c>
      <c r="R747">
        <v>80229</v>
      </c>
      <c r="S747" s="1">
        <v>42071</v>
      </c>
      <c r="T747" s="1">
        <v>42078</v>
      </c>
      <c r="U747">
        <v>890.18100000000004</v>
      </c>
      <c r="V747">
        <v>11</v>
      </c>
      <c r="W747">
        <v>1882.87</v>
      </c>
      <c r="X747">
        <v>87812</v>
      </c>
      <c r="Y747">
        <f>Data[[#This Row],[Unit Price]]-Data[[#This Row],[Discount]]</f>
        <v>205.93</v>
      </c>
      <c r="Z747" t="str">
        <f>_xlfn.IFS(Data[[#This Row],[Region]]="Central","Chris",Data[[#This Row],[Region]]="East","Erin",Data[[#This Row],[Region]]="South","Sam",Data[[#This Row],[Region]]="West","William")</f>
        <v>William</v>
      </c>
    </row>
    <row r="748" spans="1:26" x14ac:dyDescent="0.3">
      <c r="A748">
        <v>1718</v>
      </c>
      <c r="B748" t="s">
        <v>1555</v>
      </c>
      <c r="C748" t="s">
        <v>49</v>
      </c>
      <c r="D748">
        <v>0.01</v>
      </c>
      <c r="E748">
        <v>300.98</v>
      </c>
      <c r="F748">
        <v>64.73</v>
      </c>
      <c r="G748" t="s">
        <v>28</v>
      </c>
      <c r="H748" t="s">
        <v>41</v>
      </c>
      <c r="I748" t="s">
        <v>30</v>
      </c>
      <c r="J748" t="s">
        <v>111</v>
      </c>
      <c r="K748" t="s">
        <v>59</v>
      </c>
      <c r="L748" t="s">
        <v>1342</v>
      </c>
      <c r="M748">
        <v>0.56000000000000005</v>
      </c>
      <c r="N748" t="s">
        <v>34</v>
      </c>
      <c r="O748" t="s">
        <v>35</v>
      </c>
      <c r="P748" t="s">
        <v>99</v>
      </c>
      <c r="Q748" t="s">
        <v>1556</v>
      </c>
      <c r="R748">
        <v>27529</v>
      </c>
      <c r="S748" s="1">
        <v>42071</v>
      </c>
      <c r="T748" s="1">
        <v>42078</v>
      </c>
      <c r="U748">
        <v>-48.874000000000002</v>
      </c>
      <c r="V748">
        <v>3</v>
      </c>
      <c r="W748">
        <v>974.14</v>
      </c>
      <c r="X748">
        <v>90621</v>
      </c>
      <c r="Y748">
        <f>Data[[#This Row],[Unit Price]]-Data[[#This Row],[Discount]]</f>
        <v>300.97000000000003</v>
      </c>
      <c r="Z748" t="str">
        <f>_xlfn.IFS(Data[[#This Row],[Region]]="Central","Chris",Data[[#This Row],[Region]]="East","Erin",Data[[#This Row],[Region]]="South","Sam",Data[[#This Row],[Region]]="West","William")</f>
        <v>Sam</v>
      </c>
    </row>
    <row r="749" spans="1:26" x14ac:dyDescent="0.3">
      <c r="A749">
        <v>1075</v>
      </c>
      <c r="B749" t="s">
        <v>1557</v>
      </c>
      <c r="C749" t="s">
        <v>39</v>
      </c>
      <c r="D749">
        <v>0.04</v>
      </c>
      <c r="E749">
        <v>19.23</v>
      </c>
      <c r="F749">
        <v>6.15</v>
      </c>
      <c r="G749" t="s">
        <v>40</v>
      </c>
      <c r="H749" t="s">
        <v>73</v>
      </c>
      <c r="I749" t="s">
        <v>30</v>
      </c>
      <c r="J749" t="s">
        <v>128</v>
      </c>
      <c r="K749" t="s">
        <v>44</v>
      </c>
      <c r="L749" t="s">
        <v>1279</v>
      </c>
      <c r="M749">
        <v>0.44</v>
      </c>
      <c r="N749" t="s">
        <v>34</v>
      </c>
      <c r="O749" t="s">
        <v>54</v>
      </c>
      <c r="P749" t="s">
        <v>105</v>
      </c>
      <c r="Q749" t="s">
        <v>1558</v>
      </c>
      <c r="R749">
        <v>60441</v>
      </c>
      <c r="S749" s="1">
        <v>42072</v>
      </c>
      <c r="T749" s="1">
        <v>42073</v>
      </c>
      <c r="U749">
        <v>152.4348</v>
      </c>
      <c r="V749">
        <v>11</v>
      </c>
      <c r="W749">
        <v>220.92</v>
      </c>
      <c r="X749">
        <v>86422</v>
      </c>
      <c r="Y749">
        <f>Data[[#This Row],[Unit Price]]-Data[[#This Row],[Discount]]</f>
        <v>19.190000000000001</v>
      </c>
      <c r="Z749" t="str">
        <f>_xlfn.IFS(Data[[#This Row],[Region]]="Central","Chris",Data[[#This Row],[Region]]="East","Erin",Data[[#This Row],[Region]]="South","Sam",Data[[#This Row],[Region]]="West","William")</f>
        <v>Chris</v>
      </c>
    </row>
    <row r="750" spans="1:26" x14ac:dyDescent="0.3">
      <c r="A750">
        <v>2258</v>
      </c>
      <c r="B750" t="s">
        <v>1559</v>
      </c>
      <c r="C750" t="s">
        <v>49</v>
      </c>
      <c r="D750">
        <v>0.01</v>
      </c>
      <c r="E750">
        <v>7.64</v>
      </c>
      <c r="F750">
        <v>1.39</v>
      </c>
      <c r="G750" t="s">
        <v>89</v>
      </c>
      <c r="H750" t="s">
        <v>96</v>
      </c>
      <c r="I750" t="s">
        <v>50</v>
      </c>
      <c r="J750" t="s">
        <v>347</v>
      </c>
      <c r="K750" t="s">
        <v>75</v>
      </c>
      <c r="L750" t="s">
        <v>1560</v>
      </c>
      <c r="M750">
        <v>0.36</v>
      </c>
      <c r="N750" t="s">
        <v>34</v>
      </c>
      <c r="O750" t="s">
        <v>35</v>
      </c>
      <c r="P750" t="s">
        <v>99</v>
      </c>
      <c r="Q750" t="s">
        <v>1561</v>
      </c>
      <c r="R750">
        <v>27801</v>
      </c>
      <c r="S750" s="1">
        <v>42072</v>
      </c>
      <c r="T750" s="1">
        <v>42076</v>
      </c>
      <c r="U750">
        <v>-1676.6120000000001</v>
      </c>
      <c r="V750">
        <v>9</v>
      </c>
      <c r="W750">
        <v>73.290000000000006</v>
      </c>
      <c r="X750">
        <v>87962</v>
      </c>
      <c r="Y750">
        <f>Data[[#This Row],[Unit Price]]-Data[[#This Row],[Discount]]</f>
        <v>7.63</v>
      </c>
      <c r="Z750" t="str">
        <f>_xlfn.IFS(Data[[#This Row],[Region]]="Central","Chris",Data[[#This Row],[Region]]="East","Erin",Data[[#This Row],[Region]]="South","Sam",Data[[#This Row],[Region]]="West","William")</f>
        <v>Sam</v>
      </c>
    </row>
    <row r="751" spans="1:26" x14ac:dyDescent="0.3">
      <c r="A751">
        <v>2258</v>
      </c>
      <c r="B751" t="s">
        <v>1559</v>
      </c>
      <c r="C751" t="s">
        <v>49</v>
      </c>
      <c r="D751">
        <v>7.0000000000000007E-2</v>
      </c>
      <c r="E751">
        <v>400.97</v>
      </c>
      <c r="F751">
        <v>48.26</v>
      </c>
      <c r="G751" t="s">
        <v>28</v>
      </c>
      <c r="H751" t="s">
        <v>96</v>
      </c>
      <c r="I751" t="s">
        <v>42</v>
      </c>
      <c r="J751" t="s">
        <v>58</v>
      </c>
      <c r="K751" t="s">
        <v>32</v>
      </c>
      <c r="L751" t="s">
        <v>1562</v>
      </c>
      <c r="M751">
        <v>0.36</v>
      </c>
      <c r="N751" t="s">
        <v>34</v>
      </c>
      <c r="O751" t="s">
        <v>35</v>
      </c>
      <c r="P751" t="s">
        <v>99</v>
      </c>
      <c r="Q751" t="s">
        <v>1561</v>
      </c>
      <c r="R751">
        <v>27801</v>
      </c>
      <c r="S751" s="1">
        <v>42072</v>
      </c>
      <c r="T751" s="1">
        <v>42076</v>
      </c>
      <c r="U751">
        <v>45.127800000000001</v>
      </c>
      <c r="V751">
        <v>8</v>
      </c>
      <c r="W751">
        <v>2961.32</v>
      </c>
      <c r="X751">
        <v>87962</v>
      </c>
      <c r="Y751">
        <f>Data[[#This Row],[Unit Price]]-Data[[#This Row],[Discount]]</f>
        <v>400.90000000000003</v>
      </c>
      <c r="Z751" t="str">
        <f>_xlfn.IFS(Data[[#This Row],[Region]]="Central","Chris",Data[[#This Row],[Region]]="East","Erin",Data[[#This Row],[Region]]="South","Sam",Data[[#This Row],[Region]]="West","William")</f>
        <v>Sam</v>
      </c>
    </row>
    <row r="752" spans="1:26" x14ac:dyDescent="0.3">
      <c r="A752">
        <v>2855</v>
      </c>
      <c r="B752" t="s">
        <v>680</v>
      </c>
      <c r="C752" t="s">
        <v>49</v>
      </c>
      <c r="D752">
        <v>0.09</v>
      </c>
      <c r="E752">
        <v>6783.02</v>
      </c>
      <c r="F752">
        <v>24.49</v>
      </c>
      <c r="G752" t="s">
        <v>40</v>
      </c>
      <c r="H752" t="s">
        <v>41</v>
      </c>
      <c r="I752" t="s">
        <v>42</v>
      </c>
      <c r="J752" t="s">
        <v>58</v>
      </c>
      <c r="K752" t="s">
        <v>66</v>
      </c>
      <c r="L752" t="s">
        <v>316</v>
      </c>
      <c r="M752">
        <v>0.39</v>
      </c>
      <c r="N752" t="s">
        <v>34</v>
      </c>
      <c r="O752" t="s">
        <v>61</v>
      </c>
      <c r="P752" t="s">
        <v>68</v>
      </c>
      <c r="Q752" t="s">
        <v>682</v>
      </c>
      <c r="R752">
        <v>98198</v>
      </c>
      <c r="S752" s="1">
        <v>42073</v>
      </c>
      <c r="T752" s="1">
        <v>42077</v>
      </c>
      <c r="U752">
        <v>-14140.7016</v>
      </c>
      <c r="V752">
        <v>1</v>
      </c>
      <c r="W752">
        <v>6296</v>
      </c>
      <c r="X752">
        <v>87317</v>
      </c>
      <c r="Y752">
        <f>Data[[#This Row],[Unit Price]]-Data[[#This Row],[Discount]]</f>
        <v>6782.93</v>
      </c>
      <c r="Z752" t="str">
        <f>_xlfn.IFS(Data[[#This Row],[Region]]="Central","Chris",Data[[#This Row],[Region]]="East","Erin",Data[[#This Row],[Region]]="South","Sam",Data[[#This Row],[Region]]="West","William")</f>
        <v>William</v>
      </c>
    </row>
    <row r="753" spans="1:26" x14ac:dyDescent="0.3">
      <c r="A753">
        <v>2545</v>
      </c>
      <c r="B753" t="s">
        <v>1563</v>
      </c>
      <c r="C753" t="s">
        <v>118</v>
      </c>
      <c r="D753">
        <v>0.01</v>
      </c>
      <c r="E753">
        <v>99.99</v>
      </c>
      <c r="F753">
        <v>19.989999999999998</v>
      </c>
      <c r="G753" t="s">
        <v>89</v>
      </c>
      <c r="H753" t="s">
        <v>73</v>
      </c>
      <c r="I753" t="s">
        <v>42</v>
      </c>
      <c r="J753" t="s">
        <v>58</v>
      </c>
      <c r="K753" t="s">
        <v>75</v>
      </c>
      <c r="L753" t="s">
        <v>1564</v>
      </c>
      <c r="M753">
        <v>0.52</v>
      </c>
      <c r="N753" t="s">
        <v>34</v>
      </c>
      <c r="O753" t="s">
        <v>35</v>
      </c>
      <c r="P753" t="s">
        <v>244</v>
      </c>
      <c r="Q753" t="s">
        <v>880</v>
      </c>
      <c r="R753">
        <v>22153</v>
      </c>
      <c r="S753" s="1">
        <v>42073</v>
      </c>
      <c r="T753" s="1">
        <v>42075</v>
      </c>
      <c r="U753">
        <v>90.024000000000001</v>
      </c>
      <c r="V753">
        <v>2</v>
      </c>
      <c r="W753">
        <v>202.98</v>
      </c>
      <c r="X753">
        <v>87915</v>
      </c>
      <c r="Y753">
        <f>Data[[#This Row],[Unit Price]]-Data[[#This Row],[Discount]]</f>
        <v>99.97999999999999</v>
      </c>
      <c r="Z753" t="str">
        <f>_xlfn.IFS(Data[[#This Row],[Region]]="Central","Chris",Data[[#This Row],[Region]]="East","Erin",Data[[#This Row],[Region]]="South","Sam",Data[[#This Row],[Region]]="West","William")</f>
        <v>Sam</v>
      </c>
    </row>
    <row r="754" spans="1:26" x14ac:dyDescent="0.3">
      <c r="A754">
        <v>3194</v>
      </c>
      <c r="B754" t="s">
        <v>1565</v>
      </c>
      <c r="C754" t="s">
        <v>118</v>
      </c>
      <c r="D754">
        <v>0.1</v>
      </c>
      <c r="E754">
        <v>4.9800000000000004</v>
      </c>
      <c r="F754">
        <v>7.54</v>
      </c>
      <c r="G754" t="s">
        <v>40</v>
      </c>
      <c r="H754" t="s">
        <v>41</v>
      </c>
      <c r="I754" t="s">
        <v>50</v>
      </c>
      <c r="J754" t="s">
        <v>90</v>
      </c>
      <c r="K754" t="s">
        <v>75</v>
      </c>
      <c r="L754" t="s">
        <v>1566</v>
      </c>
      <c r="M754">
        <v>0.38</v>
      </c>
      <c r="N754" t="s">
        <v>34</v>
      </c>
      <c r="O754" t="s">
        <v>35</v>
      </c>
      <c r="P754" t="s">
        <v>125</v>
      </c>
      <c r="Q754" t="s">
        <v>438</v>
      </c>
      <c r="R754">
        <v>34609</v>
      </c>
      <c r="S754" s="1">
        <v>42073</v>
      </c>
      <c r="T754" s="1">
        <v>42074</v>
      </c>
      <c r="U754">
        <v>45.078000000000003</v>
      </c>
      <c r="V754">
        <v>9</v>
      </c>
      <c r="W754">
        <v>43.84</v>
      </c>
      <c r="X754">
        <v>89805</v>
      </c>
      <c r="Y754">
        <f>Data[[#This Row],[Unit Price]]-Data[[#This Row],[Discount]]</f>
        <v>4.8800000000000008</v>
      </c>
      <c r="Z754" t="str">
        <f>_xlfn.IFS(Data[[#This Row],[Region]]="Central","Chris",Data[[#This Row],[Region]]="East","Erin",Data[[#This Row],[Region]]="South","Sam",Data[[#This Row],[Region]]="West","William")</f>
        <v>Sam</v>
      </c>
    </row>
    <row r="755" spans="1:26" x14ac:dyDescent="0.3">
      <c r="A755">
        <v>3194</v>
      </c>
      <c r="B755" t="s">
        <v>1565</v>
      </c>
      <c r="C755" t="s">
        <v>118</v>
      </c>
      <c r="D755">
        <v>0</v>
      </c>
      <c r="E755">
        <v>22.84</v>
      </c>
      <c r="F755">
        <v>8.18</v>
      </c>
      <c r="G755" t="s">
        <v>40</v>
      </c>
      <c r="H755" t="s">
        <v>41</v>
      </c>
      <c r="I755" t="s">
        <v>50</v>
      </c>
      <c r="J755" t="s">
        <v>90</v>
      </c>
      <c r="K755" t="s">
        <v>75</v>
      </c>
      <c r="L755" t="s">
        <v>607</v>
      </c>
      <c r="M755">
        <v>0.39</v>
      </c>
      <c r="N755" t="s">
        <v>34</v>
      </c>
      <c r="O755" t="s">
        <v>35</v>
      </c>
      <c r="P755" t="s">
        <v>125</v>
      </c>
      <c r="Q755" t="s">
        <v>438</v>
      </c>
      <c r="R755">
        <v>34609</v>
      </c>
      <c r="S755" s="1">
        <v>42073</v>
      </c>
      <c r="T755" s="1">
        <v>42075</v>
      </c>
      <c r="U755">
        <v>-110.376</v>
      </c>
      <c r="V755">
        <v>6</v>
      </c>
      <c r="W755">
        <v>141.74</v>
      </c>
      <c r="X755">
        <v>89805</v>
      </c>
      <c r="Y755">
        <f>Data[[#This Row],[Unit Price]]-Data[[#This Row],[Discount]]</f>
        <v>22.84</v>
      </c>
      <c r="Z755" t="str">
        <f>_xlfn.IFS(Data[[#This Row],[Region]]="Central","Chris",Data[[#This Row],[Region]]="East","Erin",Data[[#This Row],[Region]]="South","Sam",Data[[#This Row],[Region]]="West","William")</f>
        <v>Sam</v>
      </c>
    </row>
    <row r="756" spans="1:26" x14ac:dyDescent="0.3">
      <c r="A756">
        <v>52</v>
      </c>
      <c r="B756" t="s">
        <v>1567</v>
      </c>
      <c r="C756" t="s">
        <v>72</v>
      </c>
      <c r="D756">
        <v>0</v>
      </c>
      <c r="E756">
        <v>115.99</v>
      </c>
      <c r="F756">
        <v>2.5</v>
      </c>
      <c r="G756" t="s">
        <v>40</v>
      </c>
      <c r="H756" t="s">
        <v>96</v>
      </c>
      <c r="I756" t="s">
        <v>42</v>
      </c>
      <c r="J756" t="s">
        <v>137</v>
      </c>
      <c r="K756" t="s">
        <v>75</v>
      </c>
      <c r="L756" t="s">
        <v>1568</v>
      </c>
      <c r="M756">
        <v>0.56999999999999995</v>
      </c>
      <c r="N756" t="s">
        <v>34</v>
      </c>
      <c r="O756" t="s">
        <v>61</v>
      </c>
      <c r="P756" t="s">
        <v>68</v>
      </c>
      <c r="Q756" t="s">
        <v>1569</v>
      </c>
      <c r="R756">
        <v>98373</v>
      </c>
      <c r="S756" s="1">
        <v>42073</v>
      </c>
      <c r="T756" s="1">
        <v>42073</v>
      </c>
      <c r="U756">
        <v>162.666</v>
      </c>
      <c r="V756">
        <v>6</v>
      </c>
      <c r="W756">
        <v>627.04</v>
      </c>
      <c r="X756">
        <v>88426</v>
      </c>
      <c r="Y756">
        <f>Data[[#This Row],[Unit Price]]-Data[[#This Row],[Discount]]</f>
        <v>115.99</v>
      </c>
      <c r="Z756" t="str">
        <f>_xlfn.IFS(Data[[#This Row],[Region]]="Central","Chris",Data[[#This Row],[Region]]="East","Erin",Data[[#This Row],[Region]]="South","Sam",Data[[#This Row],[Region]]="West","William")</f>
        <v>William</v>
      </c>
    </row>
    <row r="757" spans="1:26" x14ac:dyDescent="0.3">
      <c r="A757">
        <v>53</v>
      </c>
      <c r="B757" t="s">
        <v>842</v>
      </c>
      <c r="C757" t="s">
        <v>72</v>
      </c>
      <c r="D757">
        <v>0.02</v>
      </c>
      <c r="E757">
        <v>5.98</v>
      </c>
      <c r="F757">
        <v>5.79</v>
      </c>
      <c r="G757" t="s">
        <v>40</v>
      </c>
      <c r="H757" t="s">
        <v>96</v>
      </c>
      <c r="I757" t="s">
        <v>50</v>
      </c>
      <c r="J757" t="s">
        <v>90</v>
      </c>
      <c r="K757" t="s">
        <v>75</v>
      </c>
      <c r="L757" t="s">
        <v>473</v>
      </c>
      <c r="M757">
        <v>0.36</v>
      </c>
      <c r="N757" t="s">
        <v>34</v>
      </c>
      <c r="O757" t="s">
        <v>61</v>
      </c>
      <c r="P757" t="s">
        <v>68</v>
      </c>
      <c r="Q757" t="s">
        <v>844</v>
      </c>
      <c r="R757">
        <v>98052</v>
      </c>
      <c r="S757" s="1">
        <v>42073</v>
      </c>
      <c r="T757" s="1">
        <v>42074</v>
      </c>
      <c r="U757">
        <v>-67.489999999999995</v>
      </c>
      <c r="V757">
        <v>17</v>
      </c>
      <c r="W757">
        <v>110.19</v>
      </c>
      <c r="X757">
        <v>88426</v>
      </c>
      <c r="Y757">
        <f>Data[[#This Row],[Unit Price]]-Data[[#This Row],[Discount]]</f>
        <v>5.9600000000000009</v>
      </c>
      <c r="Z757" t="str">
        <f>_xlfn.IFS(Data[[#This Row],[Region]]="Central","Chris",Data[[#This Row],[Region]]="East","Erin",Data[[#This Row],[Region]]="South","Sam",Data[[#This Row],[Region]]="West","William")</f>
        <v>William</v>
      </c>
    </row>
    <row r="758" spans="1:26" x14ac:dyDescent="0.3">
      <c r="A758">
        <v>753</v>
      </c>
      <c r="B758" t="s">
        <v>1570</v>
      </c>
      <c r="C758" t="s">
        <v>27</v>
      </c>
      <c r="D758">
        <v>0.06</v>
      </c>
      <c r="E758">
        <v>2.61</v>
      </c>
      <c r="F758">
        <v>0.5</v>
      </c>
      <c r="G758" t="s">
        <v>89</v>
      </c>
      <c r="H758" t="s">
        <v>96</v>
      </c>
      <c r="I758" t="s">
        <v>50</v>
      </c>
      <c r="J758" t="s">
        <v>154</v>
      </c>
      <c r="K758" t="s">
        <v>75</v>
      </c>
      <c r="L758" t="s">
        <v>1571</v>
      </c>
      <c r="M758">
        <v>0.39</v>
      </c>
      <c r="N758" t="s">
        <v>34</v>
      </c>
      <c r="O758" t="s">
        <v>61</v>
      </c>
      <c r="P758" t="s">
        <v>590</v>
      </c>
      <c r="Q758" t="s">
        <v>1572</v>
      </c>
      <c r="R758">
        <v>86301</v>
      </c>
      <c r="S758" s="1">
        <v>42074</v>
      </c>
      <c r="T758" s="1">
        <v>42074</v>
      </c>
      <c r="U758">
        <v>10.85</v>
      </c>
      <c r="V758">
        <v>1</v>
      </c>
      <c r="W758">
        <v>17.59</v>
      </c>
      <c r="X758">
        <v>90438</v>
      </c>
      <c r="Y758">
        <f>Data[[#This Row],[Unit Price]]-Data[[#This Row],[Discount]]</f>
        <v>2.5499999999999998</v>
      </c>
      <c r="Z758" t="str">
        <f>_xlfn.IFS(Data[[#This Row],[Region]]="Central","Chris",Data[[#This Row],[Region]]="East","Erin",Data[[#This Row],[Region]]="South","Sam",Data[[#This Row],[Region]]="West","William")</f>
        <v>William</v>
      </c>
    </row>
    <row r="759" spans="1:26" x14ac:dyDescent="0.3">
      <c r="A759">
        <v>753</v>
      </c>
      <c r="B759" t="s">
        <v>1570</v>
      </c>
      <c r="C759" t="s">
        <v>27</v>
      </c>
      <c r="D759">
        <v>0.01</v>
      </c>
      <c r="E759">
        <v>6.35</v>
      </c>
      <c r="F759">
        <v>1.02</v>
      </c>
      <c r="G759" t="s">
        <v>40</v>
      </c>
      <c r="H759" t="s">
        <v>96</v>
      </c>
      <c r="I759" t="s">
        <v>50</v>
      </c>
      <c r="J759" t="s">
        <v>90</v>
      </c>
      <c r="K759" t="s">
        <v>52</v>
      </c>
      <c r="L759" t="s">
        <v>529</v>
      </c>
      <c r="M759">
        <v>0.39</v>
      </c>
      <c r="N759" t="s">
        <v>34</v>
      </c>
      <c r="O759" t="s">
        <v>61</v>
      </c>
      <c r="P759" t="s">
        <v>590</v>
      </c>
      <c r="Q759" t="s">
        <v>1572</v>
      </c>
      <c r="R759">
        <v>86301</v>
      </c>
      <c r="S759" s="1">
        <v>42074</v>
      </c>
      <c r="T759" s="1">
        <v>42076</v>
      </c>
      <c r="U759">
        <v>97.662599999999998</v>
      </c>
      <c r="V759">
        <v>22</v>
      </c>
      <c r="W759">
        <v>141.54</v>
      </c>
      <c r="X759">
        <v>90438</v>
      </c>
      <c r="Y759">
        <f>Data[[#This Row],[Unit Price]]-Data[[#This Row],[Discount]]</f>
        <v>6.34</v>
      </c>
      <c r="Z759" t="str">
        <f>_xlfn.IFS(Data[[#This Row],[Region]]="Central","Chris",Data[[#This Row],[Region]]="East","Erin",Data[[#This Row],[Region]]="South","Sam",Data[[#This Row],[Region]]="West","William")</f>
        <v>William</v>
      </c>
    </row>
    <row r="760" spans="1:26" x14ac:dyDescent="0.3">
      <c r="A760">
        <v>1494</v>
      </c>
      <c r="B760" t="s">
        <v>1573</v>
      </c>
      <c r="C760" t="s">
        <v>27</v>
      </c>
      <c r="D760">
        <v>0.06</v>
      </c>
      <c r="E760">
        <v>8.3699999999999992</v>
      </c>
      <c r="F760">
        <v>10.16</v>
      </c>
      <c r="G760" t="s">
        <v>40</v>
      </c>
      <c r="H760" t="s">
        <v>96</v>
      </c>
      <c r="I760" t="s">
        <v>30</v>
      </c>
      <c r="J760" t="s">
        <v>128</v>
      </c>
      <c r="K760" t="s">
        <v>66</v>
      </c>
      <c r="L760" t="s">
        <v>1574</v>
      </c>
      <c r="M760">
        <v>0.59</v>
      </c>
      <c r="N760" t="s">
        <v>34</v>
      </c>
      <c r="O760" t="s">
        <v>113</v>
      </c>
      <c r="P760" t="s">
        <v>420</v>
      </c>
      <c r="Q760" t="s">
        <v>1575</v>
      </c>
      <c r="R760">
        <v>21222</v>
      </c>
      <c r="S760" s="1">
        <v>42074</v>
      </c>
      <c r="T760" s="1">
        <v>42076</v>
      </c>
      <c r="U760">
        <v>-255.65</v>
      </c>
      <c r="V760">
        <v>18</v>
      </c>
      <c r="W760">
        <v>157.63999999999999</v>
      </c>
      <c r="X760">
        <v>85880</v>
      </c>
      <c r="Y760">
        <f>Data[[#This Row],[Unit Price]]-Data[[#This Row],[Discount]]</f>
        <v>8.3099999999999987</v>
      </c>
      <c r="Z760" t="str">
        <f>_xlfn.IFS(Data[[#This Row],[Region]]="Central","Chris",Data[[#This Row],[Region]]="East","Erin",Data[[#This Row],[Region]]="South","Sam",Data[[#This Row],[Region]]="West","William")</f>
        <v>Erin</v>
      </c>
    </row>
    <row r="761" spans="1:26" x14ac:dyDescent="0.3">
      <c r="A761">
        <v>1494</v>
      </c>
      <c r="B761" t="s">
        <v>1573</v>
      </c>
      <c r="C761" t="s">
        <v>27</v>
      </c>
      <c r="D761">
        <v>0.09</v>
      </c>
      <c r="E761">
        <v>6.48</v>
      </c>
      <c r="F761">
        <v>9.17</v>
      </c>
      <c r="G761" t="s">
        <v>89</v>
      </c>
      <c r="H761" t="s">
        <v>96</v>
      </c>
      <c r="I761" t="s">
        <v>50</v>
      </c>
      <c r="J761" t="s">
        <v>90</v>
      </c>
      <c r="K761" t="s">
        <v>75</v>
      </c>
      <c r="L761" t="s">
        <v>396</v>
      </c>
      <c r="M761">
        <v>0.37</v>
      </c>
      <c r="N761" t="s">
        <v>34</v>
      </c>
      <c r="O761" t="s">
        <v>113</v>
      </c>
      <c r="P761" t="s">
        <v>420</v>
      </c>
      <c r="Q761" t="s">
        <v>1575</v>
      </c>
      <c r="R761">
        <v>21222</v>
      </c>
      <c r="S761" s="1">
        <v>42074</v>
      </c>
      <c r="T761" s="1">
        <v>42076</v>
      </c>
      <c r="U761">
        <v>-76.540000000000006</v>
      </c>
      <c r="V761">
        <v>6</v>
      </c>
      <c r="W761">
        <v>42.16</v>
      </c>
      <c r="X761">
        <v>85880</v>
      </c>
      <c r="Y761">
        <f>Data[[#This Row],[Unit Price]]-Data[[#This Row],[Discount]]</f>
        <v>6.3900000000000006</v>
      </c>
      <c r="Z761" t="str">
        <f>_xlfn.IFS(Data[[#This Row],[Region]]="Central","Chris",Data[[#This Row],[Region]]="East","Erin",Data[[#This Row],[Region]]="South","Sam",Data[[#This Row],[Region]]="West","William")</f>
        <v>Erin</v>
      </c>
    </row>
    <row r="762" spans="1:26" x14ac:dyDescent="0.3">
      <c r="A762">
        <v>1497</v>
      </c>
      <c r="B762" t="s">
        <v>1576</v>
      </c>
      <c r="C762" t="s">
        <v>27</v>
      </c>
      <c r="D762">
        <v>0.09</v>
      </c>
      <c r="E762">
        <v>6.28</v>
      </c>
      <c r="F762">
        <v>5.29</v>
      </c>
      <c r="G762" t="s">
        <v>40</v>
      </c>
      <c r="H762" t="s">
        <v>96</v>
      </c>
      <c r="I762" t="s">
        <v>30</v>
      </c>
      <c r="J762" t="s">
        <v>128</v>
      </c>
      <c r="K762" t="s">
        <v>75</v>
      </c>
      <c r="L762" t="s">
        <v>1577</v>
      </c>
      <c r="M762">
        <v>0.43</v>
      </c>
      <c r="N762" t="s">
        <v>34</v>
      </c>
      <c r="O762" t="s">
        <v>113</v>
      </c>
      <c r="P762" t="s">
        <v>114</v>
      </c>
      <c r="Q762" t="s">
        <v>1578</v>
      </c>
      <c r="R762">
        <v>14901</v>
      </c>
      <c r="S762" s="1">
        <v>42074</v>
      </c>
      <c r="T762" s="1">
        <v>42075</v>
      </c>
      <c r="U762">
        <v>-10.09</v>
      </c>
      <c r="V762">
        <v>2</v>
      </c>
      <c r="W762">
        <v>14.08</v>
      </c>
      <c r="X762">
        <v>85880</v>
      </c>
      <c r="Y762">
        <f>Data[[#This Row],[Unit Price]]-Data[[#This Row],[Discount]]</f>
        <v>6.19</v>
      </c>
      <c r="Z762" t="str">
        <f>_xlfn.IFS(Data[[#This Row],[Region]]="Central","Chris",Data[[#This Row],[Region]]="East","Erin",Data[[#This Row],[Region]]="South","Sam",Data[[#This Row],[Region]]="West","William")</f>
        <v>Erin</v>
      </c>
    </row>
    <row r="763" spans="1:26" x14ac:dyDescent="0.3">
      <c r="A763">
        <v>1497</v>
      </c>
      <c r="B763" t="s">
        <v>1576</v>
      </c>
      <c r="C763" t="s">
        <v>27</v>
      </c>
      <c r="D763">
        <v>0.03</v>
      </c>
      <c r="E763">
        <v>15.14</v>
      </c>
      <c r="F763">
        <v>4.53</v>
      </c>
      <c r="G763" t="s">
        <v>40</v>
      </c>
      <c r="H763" t="s">
        <v>96</v>
      </c>
      <c r="I763" t="s">
        <v>50</v>
      </c>
      <c r="J763" t="s">
        <v>80</v>
      </c>
      <c r="K763" t="s">
        <v>75</v>
      </c>
      <c r="L763" t="s">
        <v>1357</v>
      </c>
      <c r="M763">
        <v>0.81</v>
      </c>
      <c r="N763" t="s">
        <v>34</v>
      </c>
      <c r="O763" t="s">
        <v>113</v>
      </c>
      <c r="P763" t="s">
        <v>114</v>
      </c>
      <c r="Q763" t="s">
        <v>1578</v>
      </c>
      <c r="R763">
        <v>14901</v>
      </c>
      <c r="S763" s="1">
        <v>42074</v>
      </c>
      <c r="T763" s="1">
        <v>42076</v>
      </c>
      <c r="U763">
        <v>-92.87</v>
      </c>
      <c r="V763">
        <v>17</v>
      </c>
      <c r="W763">
        <v>256.73</v>
      </c>
      <c r="X763">
        <v>85880</v>
      </c>
      <c r="Y763">
        <f>Data[[#This Row],[Unit Price]]-Data[[#This Row],[Discount]]</f>
        <v>15.110000000000001</v>
      </c>
      <c r="Z763" t="str">
        <f>_xlfn.IFS(Data[[#This Row],[Region]]="Central","Chris",Data[[#This Row],[Region]]="East","Erin",Data[[#This Row],[Region]]="South","Sam",Data[[#This Row],[Region]]="West","William")</f>
        <v>Erin</v>
      </c>
    </row>
    <row r="764" spans="1:26" x14ac:dyDescent="0.3">
      <c r="A764">
        <v>2616</v>
      </c>
      <c r="B764" t="s">
        <v>1579</v>
      </c>
      <c r="C764" t="s">
        <v>27</v>
      </c>
      <c r="D764">
        <v>0</v>
      </c>
      <c r="E764">
        <v>2.6</v>
      </c>
      <c r="F764">
        <v>2.4</v>
      </c>
      <c r="G764" t="s">
        <v>40</v>
      </c>
      <c r="H764" t="s">
        <v>96</v>
      </c>
      <c r="I764" t="s">
        <v>50</v>
      </c>
      <c r="J764" t="s">
        <v>51</v>
      </c>
      <c r="K764" t="s">
        <v>52</v>
      </c>
      <c r="L764" t="s">
        <v>358</v>
      </c>
      <c r="M764">
        <v>0.57999999999999996</v>
      </c>
      <c r="N764" t="s">
        <v>34</v>
      </c>
      <c r="O764" t="s">
        <v>54</v>
      </c>
      <c r="P764" t="s">
        <v>291</v>
      </c>
      <c r="Q764" t="s">
        <v>1580</v>
      </c>
      <c r="R764">
        <v>49002</v>
      </c>
      <c r="S764" s="1">
        <v>42074</v>
      </c>
      <c r="T764" s="1">
        <v>42076</v>
      </c>
      <c r="U764">
        <v>-45.21</v>
      </c>
      <c r="V764">
        <v>16</v>
      </c>
      <c r="W764">
        <v>44.75</v>
      </c>
      <c r="X764">
        <v>91495</v>
      </c>
      <c r="Y764">
        <f>Data[[#This Row],[Unit Price]]-Data[[#This Row],[Discount]]</f>
        <v>2.6</v>
      </c>
      <c r="Z764" t="str">
        <f>_xlfn.IFS(Data[[#This Row],[Region]]="Central","Chris",Data[[#This Row],[Region]]="East","Erin",Data[[#This Row],[Region]]="South","Sam",Data[[#This Row],[Region]]="West","William")</f>
        <v>Chris</v>
      </c>
    </row>
    <row r="765" spans="1:26" x14ac:dyDescent="0.3">
      <c r="A765">
        <v>1484</v>
      </c>
      <c r="B765" t="s">
        <v>1581</v>
      </c>
      <c r="C765" t="s">
        <v>39</v>
      </c>
      <c r="D765">
        <v>0.06</v>
      </c>
      <c r="E765">
        <v>99.99</v>
      </c>
      <c r="F765">
        <v>19.989999999999998</v>
      </c>
      <c r="G765" t="s">
        <v>40</v>
      </c>
      <c r="H765" t="s">
        <v>73</v>
      </c>
      <c r="I765" t="s">
        <v>42</v>
      </c>
      <c r="J765" t="s">
        <v>43</v>
      </c>
      <c r="K765" t="s">
        <v>75</v>
      </c>
      <c r="L765" t="s">
        <v>1582</v>
      </c>
      <c r="M765">
        <v>0.52</v>
      </c>
      <c r="N765" t="s">
        <v>34</v>
      </c>
      <c r="O765" t="s">
        <v>54</v>
      </c>
      <c r="P765" t="s">
        <v>105</v>
      </c>
      <c r="Q765" t="s">
        <v>1583</v>
      </c>
      <c r="R765">
        <v>60016</v>
      </c>
      <c r="S765" s="1">
        <v>42074</v>
      </c>
      <c r="T765" s="1">
        <v>42077</v>
      </c>
      <c r="U765">
        <v>-127.56</v>
      </c>
      <c r="V765">
        <v>3</v>
      </c>
      <c r="W765">
        <v>290.24</v>
      </c>
      <c r="X765">
        <v>91235</v>
      </c>
      <c r="Y765">
        <f>Data[[#This Row],[Unit Price]]-Data[[#This Row],[Discount]]</f>
        <v>99.929999999999993</v>
      </c>
      <c r="Z765" t="str">
        <f>_xlfn.IFS(Data[[#This Row],[Region]]="Central","Chris",Data[[#This Row],[Region]]="East","Erin",Data[[#This Row],[Region]]="South","Sam",Data[[#This Row],[Region]]="West","William")</f>
        <v>Chris</v>
      </c>
    </row>
    <row r="766" spans="1:26" x14ac:dyDescent="0.3">
      <c r="A766">
        <v>1484</v>
      </c>
      <c r="B766" t="s">
        <v>1581</v>
      </c>
      <c r="C766" t="s">
        <v>39</v>
      </c>
      <c r="D766">
        <v>0</v>
      </c>
      <c r="E766">
        <v>193.17</v>
      </c>
      <c r="F766">
        <v>19.989999999999998</v>
      </c>
      <c r="G766" t="s">
        <v>40</v>
      </c>
      <c r="H766" t="s">
        <v>73</v>
      </c>
      <c r="I766" t="s">
        <v>50</v>
      </c>
      <c r="J766" t="s">
        <v>80</v>
      </c>
      <c r="K766" t="s">
        <v>75</v>
      </c>
      <c r="L766" t="s">
        <v>1584</v>
      </c>
      <c r="M766">
        <v>0.71</v>
      </c>
      <c r="N766" t="s">
        <v>34</v>
      </c>
      <c r="O766" t="s">
        <v>54</v>
      </c>
      <c r="P766" t="s">
        <v>105</v>
      </c>
      <c r="Q766" t="s">
        <v>1583</v>
      </c>
      <c r="R766">
        <v>60016</v>
      </c>
      <c r="S766" s="1">
        <v>42074</v>
      </c>
      <c r="T766" s="1">
        <v>42075</v>
      </c>
      <c r="U766">
        <v>282.18</v>
      </c>
      <c r="V766">
        <v>5</v>
      </c>
      <c r="W766">
        <v>971.4</v>
      </c>
      <c r="X766">
        <v>91235</v>
      </c>
      <c r="Y766">
        <f>Data[[#This Row],[Unit Price]]-Data[[#This Row],[Discount]]</f>
        <v>193.17</v>
      </c>
      <c r="Z766" t="str">
        <f>_xlfn.IFS(Data[[#This Row],[Region]]="Central","Chris",Data[[#This Row],[Region]]="East","Erin",Data[[#This Row],[Region]]="South","Sam",Data[[#This Row],[Region]]="West","William")</f>
        <v>Chris</v>
      </c>
    </row>
    <row r="767" spans="1:26" x14ac:dyDescent="0.3">
      <c r="A767">
        <v>1484</v>
      </c>
      <c r="B767" t="s">
        <v>1581</v>
      </c>
      <c r="C767" t="s">
        <v>39</v>
      </c>
      <c r="D767">
        <v>0.08</v>
      </c>
      <c r="E767">
        <v>20.99</v>
      </c>
      <c r="F767">
        <v>3.3</v>
      </c>
      <c r="G767" t="s">
        <v>89</v>
      </c>
      <c r="H767" t="s">
        <v>73</v>
      </c>
      <c r="I767" t="s">
        <v>42</v>
      </c>
      <c r="J767" t="s">
        <v>137</v>
      </c>
      <c r="K767" t="s">
        <v>44</v>
      </c>
      <c r="L767" t="s">
        <v>1585</v>
      </c>
      <c r="M767">
        <v>0.81</v>
      </c>
      <c r="N767" t="s">
        <v>34</v>
      </c>
      <c r="O767" t="s">
        <v>54</v>
      </c>
      <c r="P767" t="s">
        <v>105</v>
      </c>
      <c r="Q767" t="s">
        <v>1583</v>
      </c>
      <c r="R767">
        <v>60016</v>
      </c>
      <c r="S767" s="1">
        <v>42074</v>
      </c>
      <c r="T767" s="1">
        <v>42074</v>
      </c>
      <c r="U767">
        <v>-96.337999999999994</v>
      </c>
      <c r="V767">
        <v>11</v>
      </c>
      <c r="W767">
        <v>193.51</v>
      </c>
      <c r="X767">
        <v>91235</v>
      </c>
      <c r="Y767">
        <f>Data[[#This Row],[Unit Price]]-Data[[#This Row],[Discount]]</f>
        <v>20.91</v>
      </c>
      <c r="Z767" t="str">
        <f>_xlfn.IFS(Data[[#This Row],[Region]]="Central","Chris",Data[[#This Row],[Region]]="East","Erin",Data[[#This Row],[Region]]="South","Sam",Data[[#This Row],[Region]]="West","William")</f>
        <v>Chris</v>
      </c>
    </row>
    <row r="768" spans="1:26" x14ac:dyDescent="0.3">
      <c r="A768">
        <v>3397</v>
      </c>
      <c r="B768" t="s">
        <v>1586</v>
      </c>
      <c r="C768" t="s">
        <v>39</v>
      </c>
      <c r="D768">
        <v>0.01</v>
      </c>
      <c r="E768">
        <v>10.9</v>
      </c>
      <c r="F768">
        <v>7.46</v>
      </c>
      <c r="G768" t="s">
        <v>40</v>
      </c>
      <c r="H768" t="s">
        <v>29</v>
      </c>
      <c r="I768" t="s">
        <v>50</v>
      </c>
      <c r="J768" t="s">
        <v>80</v>
      </c>
      <c r="K768" t="s">
        <v>75</v>
      </c>
      <c r="L768" t="s">
        <v>1587</v>
      </c>
      <c r="M768">
        <v>0.59</v>
      </c>
      <c r="N768" t="s">
        <v>34</v>
      </c>
      <c r="O768" t="s">
        <v>54</v>
      </c>
      <c r="P768" t="s">
        <v>105</v>
      </c>
      <c r="Q768" t="s">
        <v>1588</v>
      </c>
      <c r="R768">
        <v>61832</v>
      </c>
      <c r="S768" s="1">
        <v>42074</v>
      </c>
      <c r="T768" s="1">
        <v>42075</v>
      </c>
      <c r="U768">
        <v>-116.76</v>
      </c>
      <c r="V768">
        <v>18</v>
      </c>
      <c r="W768">
        <v>207.31</v>
      </c>
      <c r="X768">
        <v>87536</v>
      </c>
      <c r="Y768">
        <f>Data[[#This Row],[Unit Price]]-Data[[#This Row],[Discount]]</f>
        <v>10.89</v>
      </c>
      <c r="Z768" t="str">
        <f>_xlfn.IFS(Data[[#This Row],[Region]]="Central","Chris",Data[[#This Row],[Region]]="East","Erin",Data[[#This Row],[Region]]="South","Sam",Data[[#This Row],[Region]]="West","William")</f>
        <v>Chris</v>
      </c>
    </row>
    <row r="769" spans="1:26" x14ac:dyDescent="0.3">
      <c r="A769">
        <v>3397</v>
      </c>
      <c r="B769" t="s">
        <v>1586</v>
      </c>
      <c r="C769" t="s">
        <v>39</v>
      </c>
      <c r="D769">
        <v>0.1</v>
      </c>
      <c r="E769">
        <v>7.99</v>
      </c>
      <c r="F769">
        <v>5.03</v>
      </c>
      <c r="G769" t="s">
        <v>40</v>
      </c>
      <c r="H769" t="s">
        <v>29</v>
      </c>
      <c r="I769" t="s">
        <v>42</v>
      </c>
      <c r="J769" t="s">
        <v>137</v>
      </c>
      <c r="K769" t="s">
        <v>146</v>
      </c>
      <c r="L769" t="s">
        <v>467</v>
      </c>
      <c r="M769">
        <v>0.6</v>
      </c>
      <c r="N769" t="s">
        <v>34</v>
      </c>
      <c r="O769" t="s">
        <v>54</v>
      </c>
      <c r="P769" t="s">
        <v>105</v>
      </c>
      <c r="Q769" t="s">
        <v>1588</v>
      </c>
      <c r="R769">
        <v>61832</v>
      </c>
      <c r="S769" s="1">
        <v>42074</v>
      </c>
      <c r="T769" s="1">
        <v>42075</v>
      </c>
      <c r="U769">
        <v>-160.952</v>
      </c>
      <c r="V769">
        <v>22</v>
      </c>
      <c r="W769">
        <v>143.12</v>
      </c>
      <c r="X769">
        <v>87536</v>
      </c>
      <c r="Y769">
        <f>Data[[#This Row],[Unit Price]]-Data[[#This Row],[Discount]]</f>
        <v>7.8900000000000006</v>
      </c>
      <c r="Z769" t="str">
        <f>_xlfn.IFS(Data[[#This Row],[Region]]="Central","Chris",Data[[#This Row],[Region]]="East","Erin",Data[[#This Row],[Region]]="South","Sam",Data[[#This Row],[Region]]="West","William")</f>
        <v>Chris</v>
      </c>
    </row>
    <row r="770" spans="1:26" x14ac:dyDescent="0.3">
      <c r="A770">
        <v>3151</v>
      </c>
      <c r="B770" t="s">
        <v>955</v>
      </c>
      <c r="C770" t="s">
        <v>118</v>
      </c>
      <c r="D770">
        <v>0.02</v>
      </c>
      <c r="E770">
        <v>5.98</v>
      </c>
      <c r="F770">
        <v>1.49</v>
      </c>
      <c r="G770" t="s">
        <v>40</v>
      </c>
      <c r="H770" t="s">
        <v>96</v>
      </c>
      <c r="I770" t="s">
        <v>50</v>
      </c>
      <c r="J770" t="s">
        <v>74</v>
      </c>
      <c r="K770" t="s">
        <v>75</v>
      </c>
      <c r="L770" t="s">
        <v>1589</v>
      </c>
      <c r="M770">
        <v>0.39</v>
      </c>
      <c r="N770" t="s">
        <v>34</v>
      </c>
      <c r="O770" t="s">
        <v>61</v>
      </c>
      <c r="P770" t="s">
        <v>92</v>
      </c>
      <c r="Q770" t="s">
        <v>956</v>
      </c>
      <c r="R770">
        <v>92277</v>
      </c>
      <c r="S770" s="1">
        <v>42074</v>
      </c>
      <c r="T770" s="1">
        <v>42075</v>
      </c>
      <c r="U770">
        <v>28.526</v>
      </c>
      <c r="V770">
        <v>10</v>
      </c>
      <c r="W770">
        <v>59.9</v>
      </c>
      <c r="X770">
        <v>88547</v>
      </c>
      <c r="Y770">
        <f>Data[[#This Row],[Unit Price]]-Data[[#This Row],[Discount]]</f>
        <v>5.9600000000000009</v>
      </c>
      <c r="Z770" t="str">
        <f>_xlfn.IFS(Data[[#This Row],[Region]]="Central","Chris",Data[[#This Row],[Region]]="East","Erin",Data[[#This Row],[Region]]="South","Sam",Data[[#This Row],[Region]]="West","William")</f>
        <v>William</v>
      </c>
    </row>
    <row r="771" spans="1:26" x14ac:dyDescent="0.3">
      <c r="A771">
        <v>796</v>
      </c>
      <c r="B771" t="s">
        <v>1590</v>
      </c>
      <c r="C771" t="s">
        <v>72</v>
      </c>
      <c r="D771">
        <v>0.06</v>
      </c>
      <c r="E771">
        <v>8.6</v>
      </c>
      <c r="F771">
        <v>6.19</v>
      </c>
      <c r="G771" t="s">
        <v>40</v>
      </c>
      <c r="H771" t="s">
        <v>96</v>
      </c>
      <c r="I771" t="s">
        <v>50</v>
      </c>
      <c r="J771" t="s">
        <v>74</v>
      </c>
      <c r="K771" t="s">
        <v>75</v>
      </c>
      <c r="L771" t="s">
        <v>534</v>
      </c>
      <c r="M771">
        <v>0.38</v>
      </c>
      <c r="N771" t="s">
        <v>34</v>
      </c>
      <c r="O771" t="s">
        <v>54</v>
      </c>
      <c r="P771" t="s">
        <v>135</v>
      </c>
      <c r="Q771" t="s">
        <v>1591</v>
      </c>
      <c r="R771">
        <v>68046</v>
      </c>
      <c r="S771" s="1">
        <v>42074</v>
      </c>
      <c r="T771" s="1">
        <v>42075</v>
      </c>
      <c r="U771">
        <v>-46.115000000000002</v>
      </c>
      <c r="V771">
        <v>9</v>
      </c>
      <c r="W771">
        <v>79.400000000000006</v>
      </c>
      <c r="X771">
        <v>86867</v>
      </c>
      <c r="Y771">
        <f>Data[[#This Row],[Unit Price]]-Data[[#This Row],[Discount]]</f>
        <v>8.5399999999999991</v>
      </c>
      <c r="Z771" t="str">
        <f>_xlfn.IFS(Data[[#This Row],[Region]]="Central","Chris",Data[[#This Row],[Region]]="East","Erin",Data[[#This Row],[Region]]="South","Sam",Data[[#This Row],[Region]]="West","William")</f>
        <v>Chris</v>
      </c>
    </row>
    <row r="772" spans="1:26" x14ac:dyDescent="0.3">
      <c r="A772">
        <v>1254</v>
      </c>
      <c r="B772" t="s">
        <v>1592</v>
      </c>
      <c r="C772" t="s">
        <v>27</v>
      </c>
      <c r="D772">
        <v>0.06</v>
      </c>
      <c r="E772">
        <v>80.98</v>
      </c>
      <c r="F772">
        <v>35</v>
      </c>
      <c r="G772" t="s">
        <v>40</v>
      </c>
      <c r="H772" t="s">
        <v>73</v>
      </c>
      <c r="I772" t="s">
        <v>50</v>
      </c>
      <c r="J772" t="s">
        <v>80</v>
      </c>
      <c r="K772" t="s">
        <v>66</v>
      </c>
      <c r="L772" t="s">
        <v>226</v>
      </c>
      <c r="M772">
        <v>0.81</v>
      </c>
      <c r="N772" t="s">
        <v>34</v>
      </c>
      <c r="O772" t="s">
        <v>54</v>
      </c>
      <c r="P772" t="s">
        <v>189</v>
      </c>
      <c r="Q772" t="s">
        <v>1593</v>
      </c>
      <c r="R772">
        <v>77530</v>
      </c>
      <c r="S772" s="1">
        <v>42075</v>
      </c>
      <c r="T772" s="1">
        <v>42076</v>
      </c>
      <c r="U772">
        <v>-218.77</v>
      </c>
      <c r="V772">
        <v>2</v>
      </c>
      <c r="W772">
        <v>172.79</v>
      </c>
      <c r="X772">
        <v>89983</v>
      </c>
      <c r="Y772">
        <f>Data[[#This Row],[Unit Price]]-Data[[#This Row],[Discount]]</f>
        <v>80.92</v>
      </c>
      <c r="Z772" t="str">
        <f>_xlfn.IFS(Data[[#This Row],[Region]]="Central","Chris",Data[[#This Row],[Region]]="East","Erin",Data[[#This Row],[Region]]="South","Sam",Data[[#This Row],[Region]]="West","William")</f>
        <v>Chris</v>
      </c>
    </row>
    <row r="773" spans="1:26" x14ac:dyDescent="0.3">
      <c r="A773">
        <v>2896</v>
      </c>
      <c r="B773" t="s">
        <v>725</v>
      </c>
      <c r="C773" t="s">
        <v>27</v>
      </c>
      <c r="D773">
        <v>0</v>
      </c>
      <c r="E773">
        <v>22.84</v>
      </c>
      <c r="F773">
        <v>16.920000000000002</v>
      </c>
      <c r="G773" t="s">
        <v>40</v>
      </c>
      <c r="H773" t="s">
        <v>73</v>
      </c>
      <c r="I773" t="s">
        <v>50</v>
      </c>
      <c r="J773" t="s">
        <v>90</v>
      </c>
      <c r="K773" t="s">
        <v>75</v>
      </c>
      <c r="L773" t="s">
        <v>1594</v>
      </c>
      <c r="M773">
        <v>0.39</v>
      </c>
      <c r="N773" t="s">
        <v>34</v>
      </c>
      <c r="O773" t="s">
        <v>54</v>
      </c>
      <c r="P773" t="s">
        <v>86</v>
      </c>
      <c r="Q773" t="s">
        <v>726</v>
      </c>
      <c r="R773">
        <v>56001</v>
      </c>
      <c r="S773" s="1">
        <v>42075</v>
      </c>
      <c r="T773" s="1">
        <v>42077</v>
      </c>
      <c r="U773">
        <v>-83.75</v>
      </c>
      <c r="V773">
        <v>15</v>
      </c>
      <c r="W773">
        <v>370.62</v>
      </c>
      <c r="X773">
        <v>86927</v>
      </c>
      <c r="Y773">
        <f>Data[[#This Row],[Unit Price]]-Data[[#This Row],[Discount]]</f>
        <v>22.84</v>
      </c>
      <c r="Z773" t="str">
        <f>_xlfn.IFS(Data[[#This Row],[Region]]="Central","Chris",Data[[#This Row],[Region]]="East","Erin",Data[[#This Row],[Region]]="South","Sam",Data[[#This Row],[Region]]="West","William")</f>
        <v>Chris</v>
      </c>
    </row>
    <row r="774" spans="1:26" x14ac:dyDescent="0.3">
      <c r="A774">
        <v>1027</v>
      </c>
      <c r="B774" t="s">
        <v>1595</v>
      </c>
      <c r="C774" t="s">
        <v>39</v>
      </c>
      <c r="D774">
        <v>0.1</v>
      </c>
      <c r="E774">
        <v>73.98</v>
      </c>
      <c r="F774">
        <v>4</v>
      </c>
      <c r="G774" t="s">
        <v>40</v>
      </c>
      <c r="H774" t="s">
        <v>29</v>
      </c>
      <c r="I774" t="s">
        <v>42</v>
      </c>
      <c r="J774" t="s">
        <v>43</v>
      </c>
      <c r="K774" t="s">
        <v>75</v>
      </c>
      <c r="L774" t="s">
        <v>310</v>
      </c>
      <c r="M774">
        <v>0.79</v>
      </c>
      <c r="N774" t="s">
        <v>34</v>
      </c>
      <c r="O774" t="s">
        <v>113</v>
      </c>
      <c r="P774" t="s">
        <v>114</v>
      </c>
      <c r="Q774" t="s">
        <v>1596</v>
      </c>
      <c r="R774">
        <v>14225</v>
      </c>
      <c r="S774" s="1">
        <v>42075</v>
      </c>
      <c r="T774" s="1">
        <v>42076</v>
      </c>
      <c r="U774">
        <v>-229.87</v>
      </c>
      <c r="V774">
        <v>5</v>
      </c>
      <c r="W774">
        <v>347.23</v>
      </c>
      <c r="X774">
        <v>89004</v>
      </c>
      <c r="Y774">
        <f>Data[[#This Row],[Unit Price]]-Data[[#This Row],[Discount]]</f>
        <v>73.88000000000001</v>
      </c>
      <c r="Z774" t="str">
        <f>_xlfn.IFS(Data[[#This Row],[Region]]="Central","Chris",Data[[#This Row],[Region]]="East","Erin",Data[[#This Row],[Region]]="South","Sam",Data[[#This Row],[Region]]="West","William")</f>
        <v>Erin</v>
      </c>
    </row>
    <row r="775" spans="1:26" x14ac:dyDescent="0.3">
      <c r="A775">
        <v>1027</v>
      </c>
      <c r="B775" t="s">
        <v>1595</v>
      </c>
      <c r="C775" t="s">
        <v>39</v>
      </c>
      <c r="D775">
        <v>0.05</v>
      </c>
      <c r="E775">
        <v>51.98</v>
      </c>
      <c r="F775">
        <v>10.17</v>
      </c>
      <c r="G775" t="s">
        <v>40</v>
      </c>
      <c r="H775" t="s">
        <v>29</v>
      </c>
      <c r="I775" t="s">
        <v>42</v>
      </c>
      <c r="J775" t="s">
        <v>58</v>
      </c>
      <c r="K775" t="s">
        <v>146</v>
      </c>
      <c r="L775" t="s">
        <v>1549</v>
      </c>
      <c r="M775">
        <v>0.37</v>
      </c>
      <c r="N775" t="s">
        <v>34</v>
      </c>
      <c r="O775" t="s">
        <v>113</v>
      </c>
      <c r="P775" t="s">
        <v>114</v>
      </c>
      <c r="Q775" t="s">
        <v>1596</v>
      </c>
      <c r="R775">
        <v>14225</v>
      </c>
      <c r="S775" s="1">
        <v>42075</v>
      </c>
      <c r="T775" s="1">
        <v>42076</v>
      </c>
      <c r="U775">
        <v>329.9787</v>
      </c>
      <c r="V775">
        <v>9</v>
      </c>
      <c r="W775">
        <v>478.23</v>
      </c>
      <c r="X775">
        <v>89004</v>
      </c>
      <c r="Y775">
        <f>Data[[#This Row],[Unit Price]]-Data[[#This Row],[Discount]]</f>
        <v>51.93</v>
      </c>
      <c r="Z775" t="str">
        <f>_xlfn.IFS(Data[[#This Row],[Region]]="Central","Chris",Data[[#This Row],[Region]]="East","Erin",Data[[#This Row],[Region]]="South","Sam",Data[[#This Row],[Region]]="West","William")</f>
        <v>Erin</v>
      </c>
    </row>
    <row r="776" spans="1:26" x14ac:dyDescent="0.3">
      <c r="A776">
        <v>32</v>
      </c>
      <c r="B776" t="s">
        <v>646</v>
      </c>
      <c r="C776" t="s">
        <v>49</v>
      </c>
      <c r="D776">
        <v>0.06</v>
      </c>
      <c r="E776">
        <v>205.99</v>
      </c>
      <c r="F776">
        <v>8.99</v>
      </c>
      <c r="G776" t="s">
        <v>40</v>
      </c>
      <c r="H776" t="s">
        <v>96</v>
      </c>
      <c r="I776" t="s">
        <v>42</v>
      </c>
      <c r="J776" t="s">
        <v>137</v>
      </c>
      <c r="K776" t="s">
        <v>75</v>
      </c>
      <c r="L776" t="s">
        <v>665</v>
      </c>
      <c r="M776">
        <v>0.56000000000000005</v>
      </c>
      <c r="N776" t="s">
        <v>34</v>
      </c>
      <c r="O776" t="s">
        <v>61</v>
      </c>
      <c r="P776" t="s">
        <v>141</v>
      </c>
      <c r="Q776" t="s">
        <v>648</v>
      </c>
      <c r="R776">
        <v>97526</v>
      </c>
      <c r="S776" s="1">
        <v>42075</v>
      </c>
      <c r="T776" s="1">
        <v>42082</v>
      </c>
      <c r="U776">
        <v>3568.096</v>
      </c>
      <c r="V776">
        <v>22</v>
      </c>
      <c r="W776">
        <v>3838.14</v>
      </c>
      <c r="X776">
        <v>89203</v>
      </c>
      <c r="Y776">
        <f>Data[[#This Row],[Unit Price]]-Data[[#This Row],[Discount]]</f>
        <v>205.93</v>
      </c>
      <c r="Z776" t="str">
        <f>_xlfn.IFS(Data[[#This Row],[Region]]="Central","Chris",Data[[#This Row],[Region]]="East","Erin",Data[[#This Row],[Region]]="South","Sam",Data[[#This Row],[Region]]="West","William")</f>
        <v>William</v>
      </c>
    </row>
    <row r="777" spans="1:26" x14ac:dyDescent="0.3">
      <c r="A777">
        <v>2593</v>
      </c>
      <c r="B777" t="s">
        <v>1597</v>
      </c>
      <c r="C777" t="s">
        <v>49</v>
      </c>
      <c r="D777">
        <v>0.01</v>
      </c>
      <c r="E777">
        <v>85.99</v>
      </c>
      <c r="F777">
        <v>0.99</v>
      </c>
      <c r="G777" t="s">
        <v>40</v>
      </c>
      <c r="H777" t="s">
        <v>96</v>
      </c>
      <c r="I777" t="s">
        <v>42</v>
      </c>
      <c r="J777" t="s">
        <v>137</v>
      </c>
      <c r="K777" t="s">
        <v>52</v>
      </c>
      <c r="L777" t="s">
        <v>1598</v>
      </c>
      <c r="M777">
        <v>0.85</v>
      </c>
      <c r="N777" t="s">
        <v>34</v>
      </c>
      <c r="O777" t="s">
        <v>35</v>
      </c>
      <c r="P777" t="s">
        <v>77</v>
      </c>
      <c r="Q777" t="s">
        <v>1599</v>
      </c>
      <c r="R777">
        <v>30605</v>
      </c>
      <c r="S777" s="1">
        <v>42075</v>
      </c>
      <c r="T777" s="1">
        <v>42080</v>
      </c>
      <c r="U777">
        <v>311.73</v>
      </c>
      <c r="V777">
        <v>2</v>
      </c>
      <c r="W777">
        <v>146.16999999999999</v>
      </c>
      <c r="X777">
        <v>87773</v>
      </c>
      <c r="Y777">
        <f>Data[[#This Row],[Unit Price]]-Data[[#This Row],[Discount]]</f>
        <v>85.97999999999999</v>
      </c>
      <c r="Z777" t="str">
        <f>_xlfn.IFS(Data[[#This Row],[Region]]="Central","Chris",Data[[#This Row],[Region]]="East","Erin",Data[[#This Row],[Region]]="South","Sam",Data[[#This Row],[Region]]="West","William")</f>
        <v>Sam</v>
      </c>
    </row>
    <row r="778" spans="1:26" x14ac:dyDescent="0.3">
      <c r="A778">
        <v>2741</v>
      </c>
      <c r="B778" t="s">
        <v>1600</v>
      </c>
      <c r="C778" t="s">
        <v>49</v>
      </c>
      <c r="D778">
        <v>0.01</v>
      </c>
      <c r="E778">
        <v>35.99</v>
      </c>
      <c r="F778">
        <v>5.99</v>
      </c>
      <c r="G778" t="s">
        <v>40</v>
      </c>
      <c r="H778" t="s">
        <v>29</v>
      </c>
      <c r="I778" t="s">
        <v>42</v>
      </c>
      <c r="J778" t="s">
        <v>137</v>
      </c>
      <c r="K778" t="s">
        <v>52</v>
      </c>
      <c r="L778" t="s">
        <v>1374</v>
      </c>
      <c r="M778">
        <v>0.38</v>
      </c>
      <c r="N778" t="s">
        <v>34</v>
      </c>
      <c r="O778" t="s">
        <v>61</v>
      </c>
      <c r="P778" t="s">
        <v>492</v>
      </c>
      <c r="Q778" t="s">
        <v>1601</v>
      </c>
      <c r="R778">
        <v>83605</v>
      </c>
      <c r="S778" s="1">
        <v>42075</v>
      </c>
      <c r="T778" s="1">
        <v>42082</v>
      </c>
      <c r="U778">
        <v>218.23320000000001</v>
      </c>
      <c r="V778">
        <v>10</v>
      </c>
      <c r="W778">
        <v>316.27999999999997</v>
      </c>
      <c r="X778">
        <v>89481</v>
      </c>
      <c r="Y778">
        <f>Data[[#This Row],[Unit Price]]-Data[[#This Row],[Discount]]</f>
        <v>35.980000000000004</v>
      </c>
      <c r="Z778" t="str">
        <f>_xlfn.IFS(Data[[#This Row],[Region]]="Central","Chris",Data[[#This Row],[Region]]="East","Erin",Data[[#This Row],[Region]]="South","Sam",Data[[#This Row],[Region]]="West","William")</f>
        <v>William</v>
      </c>
    </row>
    <row r="779" spans="1:26" x14ac:dyDescent="0.3">
      <c r="A779">
        <v>146</v>
      </c>
      <c r="B779" t="s">
        <v>1602</v>
      </c>
      <c r="C779" t="s">
        <v>72</v>
      </c>
      <c r="D779">
        <v>0.01</v>
      </c>
      <c r="E779">
        <v>45.98</v>
      </c>
      <c r="F779">
        <v>4.8</v>
      </c>
      <c r="G779" t="s">
        <v>40</v>
      </c>
      <c r="H779" t="s">
        <v>29</v>
      </c>
      <c r="I779" t="s">
        <v>30</v>
      </c>
      <c r="J779" t="s">
        <v>128</v>
      </c>
      <c r="K779" t="s">
        <v>52</v>
      </c>
      <c r="L779" t="s">
        <v>1603</v>
      </c>
      <c r="M779">
        <v>0.68</v>
      </c>
      <c r="N779" t="s">
        <v>34</v>
      </c>
      <c r="O779" t="s">
        <v>54</v>
      </c>
      <c r="P779" t="s">
        <v>189</v>
      </c>
      <c r="Q779" t="s">
        <v>1604</v>
      </c>
      <c r="R779">
        <v>76148</v>
      </c>
      <c r="S779" s="1">
        <v>42075</v>
      </c>
      <c r="T779" s="1">
        <v>42076</v>
      </c>
      <c r="U779">
        <v>133.5771</v>
      </c>
      <c r="V779">
        <v>4</v>
      </c>
      <c r="W779">
        <v>193.59</v>
      </c>
      <c r="X779">
        <v>91088</v>
      </c>
      <c r="Y779">
        <f>Data[[#This Row],[Unit Price]]-Data[[#This Row],[Discount]]</f>
        <v>45.97</v>
      </c>
      <c r="Z779" t="str">
        <f>_xlfn.IFS(Data[[#This Row],[Region]]="Central","Chris",Data[[#This Row],[Region]]="East","Erin",Data[[#This Row],[Region]]="South","Sam",Data[[#This Row],[Region]]="West","William")</f>
        <v>Chris</v>
      </c>
    </row>
    <row r="780" spans="1:26" x14ac:dyDescent="0.3">
      <c r="A780">
        <v>903</v>
      </c>
      <c r="B780" t="s">
        <v>1605</v>
      </c>
      <c r="C780" t="s">
        <v>72</v>
      </c>
      <c r="D780">
        <v>0</v>
      </c>
      <c r="E780">
        <v>5.98</v>
      </c>
      <c r="F780">
        <v>1.49</v>
      </c>
      <c r="G780" t="s">
        <v>40</v>
      </c>
      <c r="H780" t="s">
        <v>41</v>
      </c>
      <c r="I780" t="s">
        <v>50</v>
      </c>
      <c r="J780" t="s">
        <v>74</v>
      </c>
      <c r="K780" t="s">
        <v>75</v>
      </c>
      <c r="L780" t="s">
        <v>1589</v>
      </c>
      <c r="M780">
        <v>0.39</v>
      </c>
      <c r="N780" t="s">
        <v>34</v>
      </c>
      <c r="O780" t="s">
        <v>113</v>
      </c>
      <c r="P780" t="s">
        <v>405</v>
      </c>
      <c r="Q780" t="s">
        <v>1110</v>
      </c>
      <c r="R780">
        <v>1887</v>
      </c>
      <c r="S780" s="1">
        <v>42075</v>
      </c>
      <c r="T780" s="1">
        <v>42077</v>
      </c>
      <c r="U780">
        <v>80.674800000000005</v>
      </c>
      <c r="V780">
        <v>18</v>
      </c>
      <c r="W780">
        <v>116.92</v>
      </c>
      <c r="X780">
        <v>90806</v>
      </c>
      <c r="Y780">
        <f>Data[[#This Row],[Unit Price]]-Data[[#This Row],[Discount]]</f>
        <v>5.98</v>
      </c>
      <c r="Z780" t="str">
        <f>_xlfn.IFS(Data[[#This Row],[Region]]="Central","Chris",Data[[#This Row],[Region]]="East","Erin",Data[[#This Row],[Region]]="South","Sam",Data[[#This Row],[Region]]="West","William")</f>
        <v>Erin</v>
      </c>
    </row>
    <row r="781" spans="1:26" x14ac:dyDescent="0.3">
      <c r="A781">
        <v>2037</v>
      </c>
      <c r="B781" t="s">
        <v>1606</v>
      </c>
      <c r="C781" t="s">
        <v>72</v>
      </c>
      <c r="D781">
        <v>0</v>
      </c>
      <c r="E781">
        <v>73.98</v>
      </c>
      <c r="F781">
        <v>14.52</v>
      </c>
      <c r="G781" t="s">
        <v>40</v>
      </c>
      <c r="H781" t="s">
        <v>29</v>
      </c>
      <c r="I781" t="s">
        <v>42</v>
      </c>
      <c r="J781" t="s">
        <v>43</v>
      </c>
      <c r="K781" t="s">
        <v>75</v>
      </c>
      <c r="L781" t="s">
        <v>310</v>
      </c>
      <c r="M781">
        <v>0.65</v>
      </c>
      <c r="N781" t="s">
        <v>34</v>
      </c>
      <c r="O781" t="s">
        <v>61</v>
      </c>
      <c r="P781" t="s">
        <v>279</v>
      </c>
      <c r="Q781" t="s">
        <v>918</v>
      </c>
      <c r="R781">
        <v>59715</v>
      </c>
      <c r="S781" s="1">
        <v>42075</v>
      </c>
      <c r="T781" s="1">
        <v>42077</v>
      </c>
      <c r="U781">
        <v>-88.61</v>
      </c>
      <c r="V781">
        <v>4</v>
      </c>
      <c r="W781">
        <v>305.70999999999998</v>
      </c>
      <c r="X781">
        <v>89333</v>
      </c>
      <c r="Y781">
        <f>Data[[#This Row],[Unit Price]]-Data[[#This Row],[Discount]]</f>
        <v>73.98</v>
      </c>
      <c r="Z781" t="str">
        <f>_xlfn.IFS(Data[[#This Row],[Region]]="Central","Chris",Data[[#This Row],[Region]]="East","Erin",Data[[#This Row],[Region]]="South","Sam",Data[[#This Row],[Region]]="West","William")</f>
        <v>William</v>
      </c>
    </row>
    <row r="782" spans="1:26" x14ac:dyDescent="0.3">
      <c r="A782">
        <v>2787</v>
      </c>
      <c r="B782" t="s">
        <v>1607</v>
      </c>
      <c r="C782" t="s">
        <v>72</v>
      </c>
      <c r="D782">
        <v>0.01</v>
      </c>
      <c r="E782">
        <v>47.98</v>
      </c>
      <c r="F782">
        <v>3.61</v>
      </c>
      <c r="G782" t="s">
        <v>89</v>
      </c>
      <c r="H782" t="s">
        <v>41</v>
      </c>
      <c r="I782" t="s">
        <v>42</v>
      </c>
      <c r="J782" t="s">
        <v>43</v>
      </c>
      <c r="K782" t="s">
        <v>44</v>
      </c>
      <c r="L782" t="s">
        <v>1241</v>
      </c>
      <c r="M782">
        <v>0.71</v>
      </c>
      <c r="N782" t="s">
        <v>34</v>
      </c>
      <c r="O782" t="s">
        <v>35</v>
      </c>
      <c r="P782" t="s">
        <v>170</v>
      </c>
      <c r="Q782" t="s">
        <v>1608</v>
      </c>
      <c r="R782">
        <v>70003</v>
      </c>
      <c r="S782" s="1">
        <v>42075</v>
      </c>
      <c r="T782" s="1">
        <v>42076</v>
      </c>
      <c r="U782">
        <v>-44.436</v>
      </c>
      <c r="V782">
        <v>8</v>
      </c>
      <c r="W782">
        <v>393.98</v>
      </c>
      <c r="X782">
        <v>91316</v>
      </c>
      <c r="Y782">
        <f>Data[[#This Row],[Unit Price]]-Data[[#This Row],[Discount]]</f>
        <v>47.97</v>
      </c>
      <c r="Z782" t="str">
        <f>_xlfn.IFS(Data[[#This Row],[Region]]="Central","Chris",Data[[#This Row],[Region]]="East","Erin",Data[[#This Row],[Region]]="South","Sam",Data[[#This Row],[Region]]="West","William")</f>
        <v>Sam</v>
      </c>
    </row>
    <row r="783" spans="1:26" x14ac:dyDescent="0.3">
      <c r="A783">
        <v>573</v>
      </c>
      <c r="B783" t="s">
        <v>1382</v>
      </c>
      <c r="C783" t="s">
        <v>27</v>
      </c>
      <c r="D783">
        <v>0.05</v>
      </c>
      <c r="E783">
        <v>4.13</v>
      </c>
      <c r="F783">
        <v>5.04</v>
      </c>
      <c r="G783" t="s">
        <v>40</v>
      </c>
      <c r="H783" t="s">
        <v>73</v>
      </c>
      <c r="I783" t="s">
        <v>50</v>
      </c>
      <c r="J783" t="s">
        <v>74</v>
      </c>
      <c r="K783" t="s">
        <v>75</v>
      </c>
      <c r="L783" t="s">
        <v>1021</v>
      </c>
      <c r="M783">
        <v>0.38</v>
      </c>
      <c r="N783" t="s">
        <v>34</v>
      </c>
      <c r="O783" t="s">
        <v>54</v>
      </c>
      <c r="P783" t="s">
        <v>105</v>
      </c>
      <c r="Q783" t="s">
        <v>1384</v>
      </c>
      <c r="R783">
        <v>61554</v>
      </c>
      <c r="S783" s="1">
        <v>42076</v>
      </c>
      <c r="T783" s="1">
        <v>42077</v>
      </c>
      <c r="U783">
        <v>-12.1555</v>
      </c>
      <c r="V783">
        <v>1</v>
      </c>
      <c r="W783">
        <v>5.84</v>
      </c>
      <c r="X783">
        <v>86555</v>
      </c>
      <c r="Y783">
        <f>Data[[#This Row],[Unit Price]]-Data[[#This Row],[Discount]]</f>
        <v>4.08</v>
      </c>
      <c r="Z783" t="str">
        <f>_xlfn.IFS(Data[[#This Row],[Region]]="Central","Chris",Data[[#This Row],[Region]]="East","Erin",Data[[#This Row],[Region]]="South","Sam",Data[[#This Row],[Region]]="West","William")</f>
        <v>Chris</v>
      </c>
    </row>
    <row r="784" spans="1:26" x14ac:dyDescent="0.3">
      <c r="A784">
        <v>1035</v>
      </c>
      <c r="B784" t="s">
        <v>1609</v>
      </c>
      <c r="C784" t="s">
        <v>27</v>
      </c>
      <c r="D784">
        <v>7.0000000000000007E-2</v>
      </c>
      <c r="E784">
        <v>125.99</v>
      </c>
      <c r="F784">
        <v>2.5</v>
      </c>
      <c r="G784" t="s">
        <v>40</v>
      </c>
      <c r="H784" t="s">
        <v>73</v>
      </c>
      <c r="I784" t="s">
        <v>42</v>
      </c>
      <c r="J784" t="s">
        <v>137</v>
      </c>
      <c r="K784" t="s">
        <v>75</v>
      </c>
      <c r="L784" t="s">
        <v>950</v>
      </c>
      <c r="M784">
        <v>0.6</v>
      </c>
      <c r="N784" t="s">
        <v>34</v>
      </c>
      <c r="O784" t="s">
        <v>113</v>
      </c>
      <c r="P784" t="s">
        <v>319</v>
      </c>
      <c r="Q784" t="s">
        <v>1610</v>
      </c>
      <c r="R784">
        <v>43015</v>
      </c>
      <c r="S784" s="1">
        <v>42076</v>
      </c>
      <c r="T784" s="1">
        <v>42076</v>
      </c>
      <c r="U784">
        <v>-604.40599999999995</v>
      </c>
      <c r="V784">
        <v>1</v>
      </c>
      <c r="W784">
        <v>100.59</v>
      </c>
      <c r="X784">
        <v>90710</v>
      </c>
      <c r="Y784">
        <f>Data[[#This Row],[Unit Price]]-Data[[#This Row],[Discount]]</f>
        <v>125.92</v>
      </c>
      <c r="Z784" t="str">
        <f>_xlfn.IFS(Data[[#This Row],[Region]]="Central","Chris",Data[[#This Row],[Region]]="East","Erin",Data[[#This Row],[Region]]="South","Sam",Data[[#This Row],[Region]]="West","William")</f>
        <v>Erin</v>
      </c>
    </row>
    <row r="785" spans="1:26" x14ac:dyDescent="0.3">
      <c r="A785">
        <v>1036</v>
      </c>
      <c r="B785" t="s">
        <v>1611</v>
      </c>
      <c r="C785" t="s">
        <v>27</v>
      </c>
      <c r="D785">
        <v>0.03</v>
      </c>
      <c r="E785">
        <v>99.99</v>
      </c>
      <c r="F785">
        <v>19.989999999999998</v>
      </c>
      <c r="G785" t="s">
        <v>40</v>
      </c>
      <c r="H785" t="s">
        <v>73</v>
      </c>
      <c r="I785" t="s">
        <v>42</v>
      </c>
      <c r="J785" t="s">
        <v>43</v>
      </c>
      <c r="K785" t="s">
        <v>75</v>
      </c>
      <c r="L785" t="s">
        <v>1582</v>
      </c>
      <c r="M785">
        <v>0.52</v>
      </c>
      <c r="N785" t="s">
        <v>34</v>
      </c>
      <c r="O785" t="s">
        <v>113</v>
      </c>
      <c r="P785" t="s">
        <v>319</v>
      </c>
      <c r="Q785" t="s">
        <v>1612</v>
      </c>
      <c r="R785">
        <v>43017</v>
      </c>
      <c r="S785" s="1">
        <v>42076</v>
      </c>
      <c r="T785" s="1">
        <v>42077</v>
      </c>
      <c r="U785">
        <v>293.66000000000003</v>
      </c>
      <c r="V785">
        <v>6</v>
      </c>
      <c r="W785">
        <v>598.38</v>
      </c>
      <c r="X785">
        <v>90710</v>
      </c>
      <c r="Y785">
        <f>Data[[#This Row],[Unit Price]]-Data[[#This Row],[Discount]]</f>
        <v>99.96</v>
      </c>
      <c r="Z785" t="str">
        <f>_xlfn.IFS(Data[[#This Row],[Region]]="Central","Chris",Data[[#This Row],[Region]]="East","Erin",Data[[#This Row],[Region]]="South","Sam",Data[[#This Row],[Region]]="West","William")</f>
        <v>Erin</v>
      </c>
    </row>
    <row r="786" spans="1:26" x14ac:dyDescent="0.3">
      <c r="A786">
        <v>2468</v>
      </c>
      <c r="B786" t="s">
        <v>1613</v>
      </c>
      <c r="C786" t="s">
        <v>27</v>
      </c>
      <c r="D786">
        <v>0.04</v>
      </c>
      <c r="E786">
        <v>65.989999999999995</v>
      </c>
      <c r="F786">
        <v>8.99</v>
      </c>
      <c r="G786" t="s">
        <v>40</v>
      </c>
      <c r="H786" t="s">
        <v>96</v>
      </c>
      <c r="I786" t="s">
        <v>42</v>
      </c>
      <c r="J786" t="s">
        <v>137</v>
      </c>
      <c r="K786" t="s">
        <v>75</v>
      </c>
      <c r="L786" t="s">
        <v>1614</v>
      </c>
      <c r="M786">
        <v>0.55000000000000004</v>
      </c>
      <c r="N786" t="s">
        <v>34</v>
      </c>
      <c r="O786" t="s">
        <v>35</v>
      </c>
      <c r="P786" t="s">
        <v>99</v>
      </c>
      <c r="Q786" t="s">
        <v>1615</v>
      </c>
      <c r="R786">
        <v>28144</v>
      </c>
      <c r="S786" s="1">
        <v>42076</v>
      </c>
      <c r="T786" s="1">
        <v>42077</v>
      </c>
      <c r="U786">
        <v>-335.041</v>
      </c>
      <c r="V786">
        <v>13</v>
      </c>
      <c r="W786">
        <v>724.57</v>
      </c>
      <c r="X786">
        <v>88137</v>
      </c>
      <c r="Y786">
        <f>Data[[#This Row],[Unit Price]]-Data[[#This Row],[Discount]]</f>
        <v>65.949999999999989</v>
      </c>
      <c r="Z786" t="str">
        <f>_xlfn.IFS(Data[[#This Row],[Region]]="Central","Chris",Data[[#This Row],[Region]]="East","Erin",Data[[#This Row],[Region]]="South","Sam",Data[[#This Row],[Region]]="West","William")</f>
        <v>Sam</v>
      </c>
    </row>
    <row r="787" spans="1:26" x14ac:dyDescent="0.3">
      <c r="A787">
        <v>3036</v>
      </c>
      <c r="B787" t="s">
        <v>566</v>
      </c>
      <c r="C787" t="s">
        <v>27</v>
      </c>
      <c r="D787">
        <v>0.08</v>
      </c>
      <c r="E787">
        <v>178.47</v>
      </c>
      <c r="F787">
        <v>19.989999999999998</v>
      </c>
      <c r="G787" t="s">
        <v>40</v>
      </c>
      <c r="H787" t="s">
        <v>73</v>
      </c>
      <c r="I787" t="s">
        <v>50</v>
      </c>
      <c r="J787" t="s">
        <v>80</v>
      </c>
      <c r="K787" t="s">
        <v>75</v>
      </c>
      <c r="L787" t="s">
        <v>1013</v>
      </c>
      <c r="M787">
        <v>0.55000000000000004</v>
      </c>
      <c r="N787" t="s">
        <v>34</v>
      </c>
      <c r="O787" t="s">
        <v>54</v>
      </c>
      <c r="P787" t="s">
        <v>567</v>
      </c>
      <c r="Q787" t="s">
        <v>568</v>
      </c>
      <c r="R787">
        <v>58554</v>
      </c>
      <c r="S787" s="1">
        <v>42076</v>
      </c>
      <c r="T787" s="1">
        <v>42079</v>
      </c>
      <c r="U787">
        <v>2267.2199999999998</v>
      </c>
      <c r="V787">
        <v>22</v>
      </c>
      <c r="W787">
        <v>3802.01</v>
      </c>
      <c r="X787">
        <v>89130</v>
      </c>
      <c r="Y787">
        <f>Data[[#This Row],[Unit Price]]-Data[[#This Row],[Discount]]</f>
        <v>178.39</v>
      </c>
      <c r="Z787" t="str">
        <f>_xlfn.IFS(Data[[#This Row],[Region]]="Central","Chris",Data[[#This Row],[Region]]="East","Erin",Data[[#This Row],[Region]]="South","Sam",Data[[#This Row],[Region]]="West","William")</f>
        <v>Chris</v>
      </c>
    </row>
    <row r="788" spans="1:26" x14ac:dyDescent="0.3">
      <c r="A788">
        <v>600</v>
      </c>
      <c r="B788" t="s">
        <v>1616</v>
      </c>
      <c r="C788" t="s">
        <v>118</v>
      </c>
      <c r="D788">
        <v>0.06</v>
      </c>
      <c r="E788">
        <v>6.48</v>
      </c>
      <c r="F788">
        <v>7.37</v>
      </c>
      <c r="G788" t="s">
        <v>40</v>
      </c>
      <c r="H788" t="s">
        <v>96</v>
      </c>
      <c r="I788" t="s">
        <v>50</v>
      </c>
      <c r="J788" t="s">
        <v>90</v>
      </c>
      <c r="K788" t="s">
        <v>75</v>
      </c>
      <c r="L788" t="s">
        <v>1617</v>
      </c>
      <c r="M788">
        <v>0.37</v>
      </c>
      <c r="N788" t="s">
        <v>34</v>
      </c>
      <c r="O788" t="s">
        <v>113</v>
      </c>
      <c r="P788" t="s">
        <v>420</v>
      </c>
      <c r="Q788" t="s">
        <v>1618</v>
      </c>
      <c r="R788">
        <v>21136</v>
      </c>
      <c r="S788" s="1">
        <v>42076</v>
      </c>
      <c r="T788" s="1">
        <v>42077</v>
      </c>
      <c r="U788">
        <v>-75.44</v>
      </c>
      <c r="V788">
        <v>5</v>
      </c>
      <c r="W788">
        <v>32.39</v>
      </c>
      <c r="X788">
        <v>87579</v>
      </c>
      <c r="Y788">
        <f>Data[[#This Row],[Unit Price]]-Data[[#This Row],[Discount]]</f>
        <v>6.4200000000000008</v>
      </c>
      <c r="Z788" t="str">
        <f>_xlfn.IFS(Data[[#This Row],[Region]]="Central","Chris",Data[[#This Row],[Region]]="East","Erin",Data[[#This Row],[Region]]="South","Sam",Data[[#This Row],[Region]]="West","William")</f>
        <v>Erin</v>
      </c>
    </row>
    <row r="789" spans="1:26" x14ac:dyDescent="0.3">
      <c r="A789">
        <v>2285</v>
      </c>
      <c r="B789" t="s">
        <v>1619</v>
      </c>
      <c r="C789" t="s">
        <v>118</v>
      </c>
      <c r="D789">
        <v>0.02</v>
      </c>
      <c r="E789">
        <v>17.7</v>
      </c>
      <c r="F789">
        <v>9.4700000000000006</v>
      </c>
      <c r="G789" t="s">
        <v>89</v>
      </c>
      <c r="H789" t="s">
        <v>96</v>
      </c>
      <c r="I789" t="s">
        <v>50</v>
      </c>
      <c r="J789" t="s">
        <v>80</v>
      </c>
      <c r="K789" t="s">
        <v>75</v>
      </c>
      <c r="L789" t="s">
        <v>1053</v>
      </c>
      <c r="M789">
        <v>0.59</v>
      </c>
      <c r="N789" t="s">
        <v>34</v>
      </c>
      <c r="O789" t="s">
        <v>35</v>
      </c>
      <c r="P789" t="s">
        <v>273</v>
      </c>
      <c r="Q789" t="s">
        <v>1620</v>
      </c>
      <c r="R789">
        <v>29730</v>
      </c>
      <c r="S789" s="1">
        <v>42076</v>
      </c>
      <c r="T789" s="1">
        <v>42078</v>
      </c>
      <c r="U789">
        <v>-85.022000000000006</v>
      </c>
      <c r="V789">
        <v>21</v>
      </c>
      <c r="W789">
        <v>374.6</v>
      </c>
      <c r="X789">
        <v>90148</v>
      </c>
      <c r="Y789">
        <f>Data[[#This Row],[Unit Price]]-Data[[#This Row],[Discount]]</f>
        <v>17.68</v>
      </c>
      <c r="Z789" t="str">
        <f>_xlfn.IFS(Data[[#This Row],[Region]]="Central","Chris",Data[[#This Row],[Region]]="East","Erin",Data[[#This Row],[Region]]="South","Sam",Data[[#This Row],[Region]]="West","William")</f>
        <v>Sam</v>
      </c>
    </row>
    <row r="790" spans="1:26" x14ac:dyDescent="0.3">
      <c r="A790">
        <v>2484</v>
      </c>
      <c r="B790" t="s">
        <v>1621</v>
      </c>
      <c r="C790" t="s">
        <v>118</v>
      </c>
      <c r="D790">
        <v>0.05</v>
      </c>
      <c r="E790">
        <v>6.48</v>
      </c>
      <c r="F790">
        <v>7.91</v>
      </c>
      <c r="G790" t="s">
        <v>40</v>
      </c>
      <c r="H790" t="s">
        <v>96</v>
      </c>
      <c r="I790" t="s">
        <v>50</v>
      </c>
      <c r="J790" t="s">
        <v>90</v>
      </c>
      <c r="K790" t="s">
        <v>75</v>
      </c>
      <c r="L790" t="s">
        <v>1622</v>
      </c>
      <c r="M790">
        <v>0.37</v>
      </c>
      <c r="N790" t="s">
        <v>34</v>
      </c>
      <c r="O790" t="s">
        <v>35</v>
      </c>
      <c r="P790" t="s">
        <v>125</v>
      </c>
      <c r="Q790" t="s">
        <v>1623</v>
      </c>
      <c r="R790">
        <v>33881</v>
      </c>
      <c r="S790" s="1">
        <v>42076</v>
      </c>
      <c r="T790" s="1">
        <v>42077</v>
      </c>
      <c r="U790">
        <v>322.12200000000001</v>
      </c>
      <c r="V790">
        <v>16</v>
      </c>
      <c r="W790">
        <v>109.99</v>
      </c>
      <c r="X790">
        <v>88998</v>
      </c>
      <c r="Y790">
        <f>Data[[#This Row],[Unit Price]]-Data[[#This Row],[Discount]]</f>
        <v>6.4300000000000006</v>
      </c>
      <c r="Z790" t="str">
        <f>_xlfn.IFS(Data[[#This Row],[Region]]="Central","Chris",Data[[#This Row],[Region]]="East","Erin",Data[[#This Row],[Region]]="South","Sam",Data[[#This Row],[Region]]="West","William")</f>
        <v>Sam</v>
      </c>
    </row>
    <row r="791" spans="1:26" x14ac:dyDescent="0.3">
      <c r="A791">
        <v>2484</v>
      </c>
      <c r="B791" t="s">
        <v>1621</v>
      </c>
      <c r="C791" t="s">
        <v>118</v>
      </c>
      <c r="D791">
        <v>0.03</v>
      </c>
      <c r="E791">
        <v>111.03</v>
      </c>
      <c r="F791">
        <v>8.64</v>
      </c>
      <c r="G791" t="s">
        <v>40</v>
      </c>
      <c r="H791" t="s">
        <v>96</v>
      </c>
      <c r="I791" t="s">
        <v>50</v>
      </c>
      <c r="J791" t="s">
        <v>80</v>
      </c>
      <c r="K791" t="s">
        <v>75</v>
      </c>
      <c r="L791" t="s">
        <v>1624</v>
      </c>
      <c r="M791">
        <v>0.78</v>
      </c>
      <c r="N791" t="s">
        <v>34</v>
      </c>
      <c r="O791" t="s">
        <v>35</v>
      </c>
      <c r="P791" t="s">
        <v>125</v>
      </c>
      <c r="Q791" t="s">
        <v>1623</v>
      </c>
      <c r="R791">
        <v>33881</v>
      </c>
      <c r="S791" s="1">
        <v>42076</v>
      </c>
      <c r="T791" s="1">
        <v>42077</v>
      </c>
      <c r="U791">
        <v>366.54</v>
      </c>
      <c r="V791">
        <v>8</v>
      </c>
      <c r="W791">
        <v>900.12</v>
      </c>
      <c r="X791">
        <v>88998</v>
      </c>
      <c r="Y791">
        <f>Data[[#This Row],[Unit Price]]-Data[[#This Row],[Discount]]</f>
        <v>111</v>
      </c>
      <c r="Z791" t="str">
        <f>_xlfn.IFS(Data[[#This Row],[Region]]="Central","Chris",Data[[#This Row],[Region]]="East","Erin",Data[[#This Row],[Region]]="South","Sam",Data[[#This Row],[Region]]="West","William")</f>
        <v>Sam</v>
      </c>
    </row>
    <row r="792" spans="1:26" x14ac:dyDescent="0.3">
      <c r="A792">
        <v>604</v>
      </c>
      <c r="B792" t="s">
        <v>743</v>
      </c>
      <c r="C792" t="s">
        <v>27</v>
      </c>
      <c r="D792">
        <v>0.09</v>
      </c>
      <c r="E792">
        <v>154.13</v>
      </c>
      <c r="F792">
        <v>69</v>
      </c>
      <c r="G792" t="s">
        <v>89</v>
      </c>
      <c r="H792" t="s">
        <v>96</v>
      </c>
      <c r="I792" t="s">
        <v>30</v>
      </c>
      <c r="J792" t="s">
        <v>31</v>
      </c>
      <c r="K792" t="s">
        <v>66</v>
      </c>
      <c r="L792" t="s">
        <v>926</v>
      </c>
      <c r="M792">
        <v>0.68</v>
      </c>
      <c r="N792" t="s">
        <v>34</v>
      </c>
      <c r="O792" t="s">
        <v>61</v>
      </c>
      <c r="P792" t="s">
        <v>92</v>
      </c>
      <c r="Q792" t="s">
        <v>102</v>
      </c>
      <c r="R792">
        <v>90045</v>
      </c>
      <c r="S792" s="1">
        <v>42077</v>
      </c>
      <c r="T792" s="1">
        <v>42078</v>
      </c>
      <c r="U792">
        <v>-1763.7476999999999</v>
      </c>
      <c r="V792">
        <v>38</v>
      </c>
      <c r="W792">
        <v>5679.59</v>
      </c>
      <c r="X792">
        <v>28647</v>
      </c>
      <c r="Y792">
        <f>Data[[#This Row],[Unit Price]]-Data[[#This Row],[Discount]]</f>
        <v>154.04</v>
      </c>
      <c r="Z792" t="str">
        <f>_xlfn.IFS(Data[[#This Row],[Region]]="Central","Chris",Data[[#This Row],[Region]]="East","Erin",Data[[#This Row],[Region]]="South","Sam",Data[[#This Row],[Region]]="West","William")</f>
        <v>William</v>
      </c>
    </row>
    <row r="793" spans="1:26" x14ac:dyDescent="0.3">
      <c r="A793">
        <v>605</v>
      </c>
      <c r="B793" t="s">
        <v>1625</v>
      </c>
      <c r="C793" t="s">
        <v>27</v>
      </c>
      <c r="D793">
        <v>0.09</v>
      </c>
      <c r="E793">
        <v>154.13</v>
      </c>
      <c r="F793">
        <v>69</v>
      </c>
      <c r="G793" t="s">
        <v>89</v>
      </c>
      <c r="H793" t="s">
        <v>96</v>
      </c>
      <c r="I793" t="s">
        <v>30</v>
      </c>
      <c r="J793" t="s">
        <v>31</v>
      </c>
      <c r="K793" t="s">
        <v>66</v>
      </c>
      <c r="L793" t="s">
        <v>926</v>
      </c>
      <c r="M793">
        <v>0.68</v>
      </c>
      <c r="N793" t="s">
        <v>34</v>
      </c>
      <c r="O793" t="s">
        <v>113</v>
      </c>
      <c r="P793" t="s">
        <v>114</v>
      </c>
      <c r="Q793" t="s">
        <v>1626</v>
      </c>
      <c r="R793">
        <v>11795</v>
      </c>
      <c r="S793" s="1">
        <v>42077</v>
      </c>
      <c r="T793" s="1">
        <v>42078</v>
      </c>
      <c r="U793">
        <v>-1763.7476999999999</v>
      </c>
      <c r="V793">
        <v>10</v>
      </c>
      <c r="W793">
        <v>1494.63</v>
      </c>
      <c r="X793">
        <v>91144</v>
      </c>
      <c r="Y793">
        <f>Data[[#This Row],[Unit Price]]-Data[[#This Row],[Discount]]</f>
        <v>154.04</v>
      </c>
      <c r="Z793" t="str">
        <f>_xlfn.IFS(Data[[#This Row],[Region]]="Central","Chris",Data[[#This Row],[Region]]="East","Erin",Data[[#This Row],[Region]]="South","Sam",Data[[#This Row],[Region]]="West","William")</f>
        <v>Erin</v>
      </c>
    </row>
    <row r="794" spans="1:26" x14ac:dyDescent="0.3">
      <c r="A794">
        <v>994</v>
      </c>
      <c r="B794" t="s">
        <v>1627</v>
      </c>
      <c r="C794" t="s">
        <v>39</v>
      </c>
      <c r="D794">
        <v>0.1</v>
      </c>
      <c r="E794">
        <v>400.98</v>
      </c>
      <c r="F794">
        <v>76.37</v>
      </c>
      <c r="G794" t="s">
        <v>28</v>
      </c>
      <c r="H794" t="s">
        <v>29</v>
      </c>
      <c r="I794" t="s">
        <v>30</v>
      </c>
      <c r="J794" t="s">
        <v>31</v>
      </c>
      <c r="K794" t="s">
        <v>32</v>
      </c>
      <c r="L794" t="s">
        <v>1004</v>
      </c>
      <c r="M794">
        <v>0.6</v>
      </c>
      <c r="N794" t="s">
        <v>34</v>
      </c>
      <c r="O794" t="s">
        <v>113</v>
      </c>
      <c r="P794" t="s">
        <v>333</v>
      </c>
      <c r="Q794" t="s">
        <v>334</v>
      </c>
      <c r="R794">
        <v>4073</v>
      </c>
      <c r="S794" s="1">
        <v>42077</v>
      </c>
      <c r="T794" s="1">
        <v>42078</v>
      </c>
      <c r="U794">
        <v>-969.04836599999999</v>
      </c>
      <c r="V794">
        <v>2</v>
      </c>
      <c r="W794">
        <v>810.47</v>
      </c>
      <c r="X794">
        <v>89433</v>
      </c>
      <c r="Y794">
        <f>Data[[#This Row],[Unit Price]]-Data[[#This Row],[Discount]]</f>
        <v>400.88</v>
      </c>
      <c r="Z794" t="str">
        <f>_xlfn.IFS(Data[[#This Row],[Region]]="Central","Chris",Data[[#This Row],[Region]]="East","Erin",Data[[#This Row],[Region]]="South","Sam",Data[[#This Row],[Region]]="West","William")</f>
        <v>Erin</v>
      </c>
    </row>
    <row r="795" spans="1:26" x14ac:dyDescent="0.3">
      <c r="A795">
        <v>999</v>
      </c>
      <c r="B795" t="s">
        <v>1628</v>
      </c>
      <c r="C795" t="s">
        <v>39</v>
      </c>
      <c r="D795">
        <v>0.08</v>
      </c>
      <c r="E795">
        <v>45.19</v>
      </c>
      <c r="F795">
        <v>1.99</v>
      </c>
      <c r="G795" t="s">
        <v>40</v>
      </c>
      <c r="H795" t="s">
        <v>29</v>
      </c>
      <c r="I795" t="s">
        <v>42</v>
      </c>
      <c r="J795" t="s">
        <v>43</v>
      </c>
      <c r="K795" t="s">
        <v>44</v>
      </c>
      <c r="L795" t="s">
        <v>45</v>
      </c>
      <c r="M795">
        <v>0.55000000000000004</v>
      </c>
      <c r="N795" t="s">
        <v>34</v>
      </c>
      <c r="O795" t="s">
        <v>113</v>
      </c>
      <c r="P795" t="s">
        <v>399</v>
      </c>
      <c r="Q795" t="s">
        <v>1629</v>
      </c>
      <c r="R795">
        <v>7450</v>
      </c>
      <c r="S795" s="1">
        <v>42077</v>
      </c>
      <c r="T795" s="1">
        <v>42078</v>
      </c>
      <c r="U795">
        <v>-71.83</v>
      </c>
      <c r="V795">
        <v>3</v>
      </c>
      <c r="W795">
        <v>127.22</v>
      </c>
      <c r="X795">
        <v>89433</v>
      </c>
      <c r="Y795">
        <f>Data[[#This Row],[Unit Price]]-Data[[#This Row],[Discount]]</f>
        <v>45.11</v>
      </c>
      <c r="Z795" t="str">
        <f>_xlfn.IFS(Data[[#This Row],[Region]]="Central","Chris",Data[[#This Row],[Region]]="East","Erin",Data[[#This Row],[Region]]="South","Sam",Data[[#This Row],[Region]]="West","William")</f>
        <v>Erin</v>
      </c>
    </row>
    <row r="796" spans="1:26" x14ac:dyDescent="0.3">
      <c r="A796">
        <v>1000</v>
      </c>
      <c r="B796" t="s">
        <v>1630</v>
      </c>
      <c r="C796" t="s">
        <v>39</v>
      </c>
      <c r="D796">
        <v>0.03</v>
      </c>
      <c r="E796">
        <v>33.979999999999997</v>
      </c>
      <c r="F796">
        <v>19.989999999999998</v>
      </c>
      <c r="G796" t="s">
        <v>40</v>
      </c>
      <c r="H796" t="s">
        <v>29</v>
      </c>
      <c r="I796" t="s">
        <v>30</v>
      </c>
      <c r="J796" t="s">
        <v>128</v>
      </c>
      <c r="K796" t="s">
        <v>75</v>
      </c>
      <c r="L796" t="s">
        <v>1631</v>
      </c>
      <c r="M796">
        <v>0.55000000000000004</v>
      </c>
      <c r="N796" t="s">
        <v>34</v>
      </c>
      <c r="O796" t="s">
        <v>113</v>
      </c>
      <c r="P796" t="s">
        <v>635</v>
      </c>
      <c r="Q796" t="s">
        <v>1632</v>
      </c>
      <c r="R796">
        <v>5201</v>
      </c>
      <c r="S796" s="1">
        <v>42077</v>
      </c>
      <c r="T796" s="1">
        <v>42078</v>
      </c>
      <c r="U796">
        <v>-0.74</v>
      </c>
      <c r="V796">
        <v>12</v>
      </c>
      <c r="W796">
        <v>432.44</v>
      </c>
      <c r="X796">
        <v>89433</v>
      </c>
      <c r="Y796">
        <f>Data[[#This Row],[Unit Price]]-Data[[#This Row],[Discount]]</f>
        <v>33.949999999999996</v>
      </c>
      <c r="Z796" t="str">
        <f>_xlfn.IFS(Data[[#This Row],[Region]]="Central","Chris",Data[[#This Row],[Region]]="East","Erin",Data[[#This Row],[Region]]="South","Sam",Data[[#This Row],[Region]]="West","William")</f>
        <v>Erin</v>
      </c>
    </row>
    <row r="797" spans="1:26" x14ac:dyDescent="0.3">
      <c r="A797">
        <v>2345</v>
      </c>
      <c r="B797" t="s">
        <v>1633</v>
      </c>
      <c r="C797" t="s">
        <v>118</v>
      </c>
      <c r="D797">
        <v>7.0000000000000007E-2</v>
      </c>
      <c r="E797">
        <v>200.98</v>
      </c>
      <c r="F797">
        <v>23.76</v>
      </c>
      <c r="G797" t="s">
        <v>28</v>
      </c>
      <c r="H797" t="s">
        <v>96</v>
      </c>
      <c r="I797" t="s">
        <v>30</v>
      </c>
      <c r="J797" t="s">
        <v>111</v>
      </c>
      <c r="K797" t="s">
        <v>59</v>
      </c>
      <c r="L797" t="s">
        <v>1634</v>
      </c>
      <c r="M797">
        <v>0.57999999999999996</v>
      </c>
      <c r="N797" t="s">
        <v>34</v>
      </c>
      <c r="O797" t="s">
        <v>35</v>
      </c>
      <c r="P797" t="s">
        <v>390</v>
      </c>
      <c r="Q797" t="s">
        <v>829</v>
      </c>
      <c r="R797">
        <v>42003</v>
      </c>
      <c r="S797" s="1">
        <v>42077</v>
      </c>
      <c r="T797" s="1">
        <v>42078</v>
      </c>
      <c r="U797">
        <v>-132.42599999999999</v>
      </c>
      <c r="V797">
        <v>9</v>
      </c>
      <c r="W797">
        <v>1805.9</v>
      </c>
      <c r="X797">
        <v>89504</v>
      </c>
      <c r="Y797">
        <f>Data[[#This Row],[Unit Price]]-Data[[#This Row],[Discount]]</f>
        <v>200.91</v>
      </c>
      <c r="Z797" t="str">
        <f>_xlfn.IFS(Data[[#This Row],[Region]]="Central","Chris",Data[[#This Row],[Region]]="East","Erin",Data[[#This Row],[Region]]="South","Sam",Data[[#This Row],[Region]]="West","William")</f>
        <v>Sam</v>
      </c>
    </row>
    <row r="798" spans="1:26" x14ac:dyDescent="0.3">
      <c r="A798">
        <v>2345</v>
      </c>
      <c r="B798" t="s">
        <v>1633</v>
      </c>
      <c r="C798" t="s">
        <v>118</v>
      </c>
      <c r="D798">
        <v>0.02</v>
      </c>
      <c r="E798">
        <v>179.29</v>
      </c>
      <c r="F798">
        <v>29.21</v>
      </c>
      <c r="G798" t="s">
        <v>28</v>
      </c>
      <c r="H798" t="s">
        <v>96</v>
      </c>
      <c r="I798" t="s">
        <v>30</v>
      </c>
      <c r="J798" t="s">
        <v>31</v>
      </c>
      <c r="K798" t="s">
        <v>32</v>
      </c>
      <c r="L798" t="s">
        <v>545</v>
      </c>
      <c r="M798">
        <v>0.76</v>
      </c>
      <c r="N798" t="s">
        <v>34</v>
      </c>
      <c r="O798" t="s">
        <v>35</v>
      </c>
      <c r="P798" t="s">
        <v>390</v>
      </c>
      <c r="Q798" t="s">
        <v>829</v>
      </c>
      <c r="R798">
        <v>42003</v>
      </c>
      <c r="S798" s="1">
        <v>42077</v>
      </c>
      <c r="T798" s="1">
        <v>42077</v>
      </c>
      <c r="U798">
        <v>-411.23599999999999</v>
      </c>
      <c r="V798">
        <v>2</v>
      </c>
      <c r="W798">
        <v>311.41000000000003</v>
      </c>
      <c r="X798">
        <v>89504</v>
      </c>
      <c r="Y798">
        <f>Data[[#This Row],[Unit Price]]-Data[[#This Row],[Discount]]</f>
        <v>179.26999999999998</v>
      </c>
      <c r="Z798" t="str">
        <f>_xlfn.IFS(Data[[#This Row],[Region]]="Central","Chris",Data[[#This Row],[Region]]="East","Erin",Data[[#This Row],[Region]]="South","Sam",Data[[#This Row],[Region]]="West","William")</f>
        <v>Sam</v>
      </c>
    </row>
    <row r="799" spans="1:26" x14ac:dyDescent="0.3">
      <c r="A799">
        <v>2417</v>
      </c>
      <c r="B799" t="s">
        <v>1635</v>
      </c>
      <c r="C799" t="s">
        <v>118</v>
      </c>
      <c r="D799">
        <v>0</v>
      </c>
      <c r="E799">
        <v>65.989999999999995</v>
      </c>
      <c r="F799">
        <v>3.99</v>
      </c>
      <c r="G799" t="s">
        <v>40</v>
      </c>
      <c r="H799" t="s">
        <v>41</v>
      </c>
      <c r="I799" t="s">
        <v>42</v>
      </c>
      <c r="J799" t="s">
        <v>137</v>
      </c>
      <c r="K799" t="s">
        <v>75</v>
      </c>
      <c r="L799" t="s">
        <v>1636</v>
      </c>
      <c r="M799">
        <v>0.59</v>
      </c>
      <c r="N799" t="s">
        <v>34</v>
      </c>
      <c r="O799" t="s">
        <v>35</v>
      </c>
      <c r="P799" t="s">
        <v>244</v>
      </c>
      <c r="Q799" t="s">
        <v>1637</v>
      </c>
      <c r="R799">
        <v>22124</v>
      </c>
      <c r="S799" s="1">
        <v>42077</v>
      </c>
      <c r="T799" s="1">
        <v>42078</v>
      </c>
      <c r="U799">
        <v>-60.564</v>
      </c>
      <c r="V799">
        <v>13</v>
      </c>
      <c r="W799">
        <v>765.65</v>
      </c>
      <c r="X799">
        <v>86754</v>
      </c>
      <c r="Y799">
        <f>Data[[#This Row],[Unit Price]]-Data[[#This Row],[Discount]]</f>
        <v>65.989999999999995</v>
      </c>
      <c r="Z799" t="str">
        <f>_xlfn.IFS(Data[[#This Row],[Region]]="Central","Chris",Data[[#This Row],[Region]]="East","Erin",Data[[#This Row],[Region]]="South","Sam",Data[[#This Row],[Region]]="West","William")</f>
        <v>Sam</v>
      </c>
    </row>
    <row r="800" spans="1:26" x14ac:dyDescent="0.3">
      <c r="A800">
        <v>3279</v>
      </c>
      <c r="B800" t="s">
        <v>1638</v>
      </c>
      <c r="C800" t="s">
        <v>118</v>
      </c>
      <c r="D800">
        <v>0.01</v>
      </c>
      <c r="E800">
        <v>45.99</v>
      </c>
      <c r="F800">
        <v>4.99</v>
      </c>
      <c r="G800" t="s">
        <v>40</v>
      </c>
      <c r="H800" t="s">
        <v>73</v>
      </c>
      <c r="I800" t="s">
        <v>42</v>
      </c>
      <c r="J800" t="s">
        <v>137</v>
      </c>
      <c r="K800" t="s">
        <v>75</v>
      </c>
      <c r="L800" t="s">
        <v>1448</v>
      </c>
      <c r="M800">
        <v>0.56000000000000005</v>
      </c>
      <c r="N800" t="s">
        <v>34</v>
      </c>
      <c r="O800" t="s">
        <v>35</v>
      </c>
      <c r="P800" t="s">
        <v>273</v>
      </c>
      <c r="Q800" t="s">
        <v>1639</v>
      </c>
      <c r="R800">
        <v>29203</v>
      </c>
      <c r="S800" s="1">
        <v>42077</v>
      </c>
      <c r="T800" s="1">
        <v>42079</v>
      </c>
      <c r="U800">
        <v>24.018000000000001</v>
      </c>
      <c r="V800">
        <v>3</v>
      </c>
      <c r="W800">
        <v>125.19</v>
      </c>
      <c r="X800">
        <v>90767</v>
      </c>
      <c r="Y800">
        <f>Data[[#This Row],[Unit Price]]-Data[[#This Row],[Discount]]</f>
        <v>45.980000000000004</v>
      </c>
      <c r="Z800" t="str">
        <f>_xlfn.IFS(Data[[#This Row],[Region]]="Central","Chris",Data[[#This Row],[Region]]="East","Erin",Data[[#This Row],[Region]]="South","Sam",Data[[#This Row],[Region]]="West","William")</f>
        <v>Sam</v>
      </c>
    </row>
    <row r="801" spans="1:26" x14ac:dyDescent="0.3">
      <c r="A801">
        <v>373</v>
      </c>
      <c r="B801" t="s">
        <v>1640</v>
      </c>
      <c r="C801" t="s">
        <v>72</v>
      </c>
      <c r="D801">
        <v>0.02</v>
      </c>
      <c r="E801">
        <v>200.98</v>
      </c>
      <c r="F801">
        <v>55.96</v>
      </c>
      <c r="G801" t="s">
        <v>28</v>
      </c>
      <c r="H801" t="s">
        <v>29</v>
      </c>
      <c r="I801" t="s">
        <v>30</v>
      </c>
      <c r="J801" t="s">
        <v>119</v>
      </c>
      <c r="K801" t="s">
        <v>32</v>
      </c>
      <c r="L801" t="s">
        <v>1641</v>
      </c>
      <c r="M801">
        <v>0.75</v>
      </c>
      <c r="N801" t="s">
        <v>34</v>
      </c>
      <c r="O801" t="s">
        <v>54</v>
      </c>
      <c r="P801" t="s">
        <v>291</v>
      </c>
      <c r="Q801" t="s">
        <v>1165</v>
      </c>
      <c r="R801">
        <v>48234</v>
      </c>
      <c r="S801" s="1">
        <v>42077</v>
      </c>
      <c r="T801" s="1">
        <v>42079</v>
      </c>
      <c r="U801">
        <v>-163.63</v>
      </c>
      <c r="V801">
        <v>45</v>
      </c>
      <c r="W801">
        <v>9539.6</v>
      </c>
      <c r="X801">
        <v>24193</v>
      </c>
      <c r="Y801">
        <f>Data[[#This Row],[Unit Price]]-Data[[#This Row],[Discount]]</f>
        <v>200.95999999999998</v>
      </c>
      <c r="Z801" t="str">
        <f>_xlfn.IFS(Data[[#This Row],[Region]]="Central","Chris",Data[[#This Row],[Region]]="East","Erin",Data[[#This Row],[Region]]="South","Sam",Data[[#This Row],[Region]]="West","William")</f>
        <v>Chris</v>
      </c>
    </row>
    <row r="802" spans="1:26" x14ac:dyDescent="0.3">
      <c r="A802">
        <v>373</v>
      </c>
      <c r="B802" t="s">
        <v>1640</v>
      </c>
      <c r="C802" t="s">
        <v>72</v>
      </c>
      <c r="D802">
        <v>0.02</v>
      </c>
      <c r="E802">
        <v>4.28</v>
      </c>
      <c r="F802">
        <v>5.17</v>
      </c>
      <c r="G802" t="s">
        <v>40</v>
      </c>
      <c r="H802" t="s">
        <v>29</v>
      </c>
      <c r="I802" t="s">
        <v>50</v>
      </c>
      <c r="J802" t="s">
        <v>90</v>
      </c>
      <c r="K802" t="s">
        <v>75</v>
      </c>
      <c r="L802" t="s">
        <v>1256</v>
      </c>
      <c r="M802">
        <v>0.4</v>
      </c>
      <c r="N802" t="s">
        <v>34</v>
      </c>
      <c r="O802" t="s">
        <v>54</v>
      </c>
      <c r="P802" t="s">
        <v>291</v>
      </c>
      <c r="Q802" t="s">
        <v>1165</v>
      </c>
      <c r="R802">
        <v>48234</v>
      </c>
      <c r="S802" s="1">
        <v>42077</v>
      </c>
      <c r="T802" s="1">
        <v>42078</v>
      </c>
      <c r="U802">
        <v>-63.87</v>
      </c>
      <c r="V802">
        <v>24</v>
      </c>
      <c r="W802">
        <v>109.86</v>
      </c>
      <c r="X802">
        <v>24193</v>
      </c>
      <c r="Y802">
        <f>Data[[#This Row],[Unit Price]]-Data[[#This Row],[Discount]]</f>
        <v>4.2600000000000007</v>
      </c>
      <c r="Z802" t="str">
        <f>_xlfn.IFS(Data[[#This Row],[Region]]="Central","Chris",Data[[#This Row],[Region]]="East","Erin",Data[[#This Row],[Region]]="South","Sam",Data[[#This Row],[Region]]="West","William")</f>
        <v>Chris</v>
      </c>
    </row>
    <row r="803" spans="1:26" x14ac:dyDescent="0.3">
      <c r="A803">
        <v>373</v>
      </c>
      <c r="B803" t="s">
        <v>1640</v>
      </c>
      <c r="C803" t="s">
        <v>72</v>
      </c>
      <c r="D803">
        <v>0.04</v>
      </c>
      <c r="E803">
        <v>85.99</v>
      </c>
      <c r="F803">
        <v>0.99</v>
      </c>
      <c r="G803" t="s">
        <v>40</v>
      </c>
      <c r="H803" t="s">
        <v>29</v>
      </c>
      <c r="I803" t="s">
        <v>42</v>
      </c>
      <c r="J803" t="s">
        <v>137</v>
      </c>
      <c r="K803" t="s">
        <v>52</v>
      </c>
      <c r="L803" t="s">
        <v>1598</v>
      </c>
      <c r="M803">
        <v>0.85</v>
      </c>
      <c r="N803" t="s">
        <v>34</v>
      </c>
      <c r="O803" t="s">
        <v>54</v>
      </c>
      <c r="P803" t="s">
        <v>291</v>
      </c>
      <c r="Q803" t="s">
        <v>1165</v>
      </c>
      <c r="R803">
        <v>48234</v>
      </c>
      <c r="S803" s="1">
        <v>42077</v>
      </c>
      <c r="T803" s="1">
        <v>42079</v>
      </c>
      <c r="U803">
        <v>-175.17500000000001</v>
      </c>
      <c r="V803">
        <v>19</v>
      </c>
      <c r="W803">
        <v>1426.51</v>
      </c>
      <c r="X803">
        <v>24193</v>
      </c>
      <c r="Y803">
        <f>Data[[#This Row],[Unit Price]]-Data[[#This Row],[Discount]]</f>
        <v>85.949999999999989</v>
      </c>
      <c r="Z803" t="str">
        <f>_xlfn.IFS(Data[[#This Row],[Region]]="Central","Chris",Data[[#This Row],[Region]]="East","Erin",Data[[#This Row],[Region]]="South","Sam",Data[[#This Row],[Region]]="West","William")</f>
        <v>Chris</v>
      </c>
    </row>
    <row r="804" spans="1:26" x14ac:dyDescent="0.3">
      <c r="A804">
        <v>375</v>
      </c>
      <c r="B804" t="s">
        <v>1642</v>
      </c>
      <c r="C804" t="s">
        <v>72</v>
      </c>
      <c r="D804">
        <v>0.02</v>
      </c>
      <c r="E804">
        <v>200.98</v>
      </c>
      <c r="F804">
        <v>55.96</v>
      </c>
      <c r="G804" t="s">
        <v>28</v>
      </c>
      <c r="H804" t="s">
        <v>29</v>
      </c>
      <c r="I804" t="s">
        <v>30</v>
      </c>
      <c r="J804" t="s">
        <v>119</v>
      </c>
      <c r="K804" t="s">
        <v>32</v>
      </c>
      <c r="L804" t="s">
        <v>1641</v>
      </c>
      <c r="M804">
        <v>0.75</v>
      </c>
      <c r="N804" t="s">
        <v>34</v>
      </c>
      <c r="O804" t="s">
        <v>35</v>
      </c>
      <c r="P804" t="s">
        <v>402</v>
      </c>
      <c r="Q804" t="s">
        <v>1643</v>
      </c>
      <c r="R804">
        <v>37814</v>
      </c>
      <c r="S804" s="1">
        <v>42077</v>
      </c>
      <c r="T804" s="1">
        <v>42079</v>
      </c>
      <c r="U804">
        <v>-224.9478</v>
      </c>
      <c r="V804">
        <v>11</v>
      </c>
      <c r="W804">
        <v>2331.9</v>
      </c>
      <c r="X804">
        <v>90917</v>
      </c>
      <c r="Y804">
        <f>Data[[#This Row],[Unit Price]]-Data[[#This Row],[Discount]]</f>
        <v>200.95999999999998</v>
      </c>
      <c r="Z804" t="str">
        <f>_xlfn.IFS(Data[[#This Row],[Region]]="Central","Chris",Data[[#This Row],[Region]]="East","Erin",Data[[#This Row],[Region]]="South","Sam",Data[[#This Row],[Region]]="West","William")</f>
        <v>Sam</v>
      </c>
    </row>
    <row r="805" spans="1:26" x14ac:dyDescent="0.3">
      <c r="A805">
        <v>375</v>
      </c>
      <c r="B805" t="s">
        <v>1642</v>
      </c>
      <c r="C805" t="s">
        <v>72</v>
      </c>
      <c r="D805">
        <v>0.02</v>
      </c>
      <c r="E805">
        <v>4.28</v>
      </c>
      <c r="F805">
        <v>5.17</v>
      </c>
      <c r="G805" t="s">
        <v>40</v>
      </c>
      <c r="H805" t="s">
        <v>29</v>
      </c>
      <c r="I805" t="s">
        <v>50</v>
      </c>
      <c r="J805" t="s">
        <v>90</v>
      </c>
      <c r="K805" t="s">
        <v>75</v>
      </c>
      <c r="L805" t="s">
        <v>1256</v>
      </c>
      <c r="M805">
        <v>0.4</v>
      </c>
      <c r="N805" t="s">
        <v>34</v>
      </c>
      <c r="O805" t="s">
        <v>35</v>
      </c>
      <c r="P805" t="s">
        <v>402</v>
      </c>
      <c r="Q805" t="s">
        <v>1643</v>
      </c>
      <c r="R805">
        <v>37814</v>
      </c>
      <c r="S805" s="1">
        <v>42077</v>
      </c>
      <c r="T805" s="1">
        <v>42078</v>
      </c>
      <c r="U805">
        <v>196.8</v>
      </c>
      <c r="V805">
        <v>6</v>
      </c>
      <c r="W805">
        <v>27.47</v>
      </c>
      <c r="X805">
        <v>90917</v>
      </c>
      <c r="Y805">
        <f>Data[[#This Row],[Unit Price]]-Data[[#This Row],[Discount]]</f>
        <v>4.2600000000000007</v>
      </c>
      <c r="Z805" t="str">
        <f>_xlfn.IFS(Data[[#This Row],[Region]]="Central","Chris",Data[[#This Row],[Region]]="East","Erin",Data[[#This Row],[Region]]="South","Sam",Data[[#This Row],[Region]]="West","William")</f>
        <v>Sam</v>
      </c>
    </row>
    <row r="806" spans="1:26" x14ac:dyDescent="0.3">
      <c r="A806">
        <v>1682</v>
      </c>
      <c r="B806" t="s">
        <v>1188</v>
      </c>
      <c r="C806" t="s">
        <v>72</v>
      </c>
      <c r="D806">
        <v>0.08</v>
      </c>
      <c r="E806">
        <v>4.9800000000000004</v>
      </c>
      <c r="F806">
        <v>4.7</v>
      </c>
      <c r="G806" t="s">
        <v>40</v>
      </c>
      <c r="H806" t="s">
        <v>41</v>
      </c>
      <c r="I806" t="s">
        <v>50</v>
      </c>
      <c r="J806" t="s">
        <v>90</v>
      </c>
      <c r="K806" t="s">
        <v>75</v>
      </c>
      <c r="L806" t="s">
        <v>1336</v>
      </c>
      <c r="M806">
        <v>0.38</v>
      </c>
      <c r="N806" t="s">
        <v>34</v>
      </c>
      <c r="O806" t="s">
        <v>54</v>
      </c>
      <c r="P806" t="s">
        <v>105</v>
      </c>
      <c r="Q806" t="s">
        <v>535</v>
      </c>
      <c r="R806">
        <v>60611</v>
      </c>
      <c r="S806" s="1">
        <v>42077</v>
      </c>
      <c r="T806" s="1">
        <v>42078</v>
      </c>
      <c r="U806">
        <v>-56.35</v>
      </c>
      <c r="V806">
        <v>47</v>
      </c>
      <c r="W806">
        <v>225.98</v>
      </c>
      <c r="X806">
        <v>38080</v>
      </c>
      <c r="Y806">
        <f>Data[[#This Row],[Unit Price]]-Data[[#This Row],[Discount]]</f>
        <v>4.9000000000000004</v>
      </c>
      <c r="Z806" t="str">
        <f>_xlfn.IFS(Data[[#This Row],[Region]]="Central","Chris",Data[[#This Row],[Region]]="East","Erin",Data[[#This Row],[Region]]="South","Sam",Data[[#This Row],[Region]]="West","William")</f>
        <v>Chris</v>
      </c>
    </row>
    <row r="807" spans="1:26" x14ac:dyDescent="0.3">
      <c r="A807">
        <v>1683</v>
      </c>
      <c r="B807" t="s">
        <v>1189</v>
      </c>
      <c r="C807" t="s">
        <v>72</v>
      </c>
      <c r="D807">
        <v>0.08</v>
      </c>
      <c r="E807">
        <v>4.9800000000000004</v>
      </c>
      <c r="F807">
        <v>4.7</v>
      </c>
      <c r="G807" t="s">
        <v>40</v>
      </c>
      <c r="H807" t="s">
        <v>41</v>
      </c>
      <c r="I807" t="s">
        <v>50</v>
      </c>
      <c r="J807" t="s">
        <v>90</v>
      </c>
      <c r="K807" t="s">
        <v>75</v>
      </c>
      <c r="L807" t="s">
        <v>1336</v>
      </c>
      <c r="M807">
        <v>0.38</v>
      </c>
      <c r="N807" t="s">
        <v>34</v>
      </c>
      <c r="O807" t="s">
        <v>54</v>
      </c>
      <c r="P807" t="s">
        <v>189</v>
      </c>
      <c r="Q807" t="s">
        <v>1190</v>
      </c>
      <c r="R807">
        <v>77301</v>
      </c>
      <c r="S807" s="1">
        <v>42077</v>
      </c>
      <c r="T807" s="1">
        <v>42078</v>
      </c>
      <c r="U807">
        <v>-56.35</v>
      </c>
      <c r="V807">
        <v>12</v>
      </c>
      <c r="W807">
        <v>57.7</v>
      </c>
      <c r="X807">
        <v>90613</v>
      </c>
      <c r="Y807">
        <f>Data[[#This Row],[Unit Price]]-Data[[#This Row],[Discount]]</f>
        <v>4.9000000000000004</v>
      </c>
      <c r="Z807" t="str">
        <f>_xlfn.IFS(Data[[#This Row],[Region]]="Central","Chris",Data[[#This Row],[Region]]="East","Erin",Data[[#This Row],[Region]]="South","Sam",Data[[#This Row],[Region]]="West","William")</f>
        <v>Chris</v>
      </c>
    </row>
    <row r="808" spans="1:26" x14ac:dyDescent="0.3">
      <c r="A808">
        <v>3177</v>
      </c>
      <c r="B808" t="s">
        <v>1644</v>
      </c>
      <c r="C808" t="s">
        <v>72</v>
      </c>
      <c r="D808">
        <v>0.1</v>
      </c>
      <c r="E808">
        <v>62.18</v>
      </c>
      <c r="F808">
        <v>10.84</v>
      </c>
      <c r="G808" t="s">
        <v>40</v>
      </c>
      <c r="H808" t="s">
        <v>41</v>
      </c>
      <c r="I808" t="s">
        <v>30</v>
      </c>
      <c r="J808" t="s">
        <v>128</v>
      </c>
      <c r="K808" t="s">
        <v>146</v>
      </c>
      <c r="L808" t="s">
        <v>1233</v>
      </c>
      <c r="M808">
        <v>0.63</v>
      </c>
      <c r="N808" t="s">
        <v>34</v>
      </c>
      <c r="O808" t="s">
        <v>35</v>
      </c>
      <c r="P808" t="s">
        <v>125</v>
      </c>
      <c r="Q808" t="s">
        <v>1645</v>
      </c>
      <c r="R808">
        <v>33458</v>
      </c>
      <c r="S808" s="1">
        <v>42077</v>
      </c>
      <c r="T808" s="1">
        <v>42079</v>
      </c>
      <c r="U808">
        <v>-29.666</v>
      </c>
      <c r="V808">
        <v>9</v>
      </c>
      <c r="W808">
        <v>511.57</v>
      </c>
      <c r="X808">
        <v>90818</v>
      </c>
      <c r="Y808">
        <f>Data[[#This Row],[Unit Price]]-Data[[#This Row],[Discount]]</f>
        <v>62.08</v>
      </c>
      <c r="Z808" t="str">
        <f>_xlfn.IFS(Data[[#This Row],[Region]]="Central","Chris",Data[[#This Row],[Region]]="East","Erin",Data[[#This Row],[Region]]="South","Sam",Data[[#This Row],[Region]]="West","William")</f>
        <v>Sam</v>
      </c>
    </row>
    <row r="809" spans="1:26" x14ac:dyDescent="0.3">
      <c r="A809">
        <v>594</v>
      </c>
      <c r="B809" t="s">
        <v>1646</v>
      </c>
      <c r="C809" t="s">
        <v>27</v>
      </c>
      <c r="D809">
        <v>0.09</v>
      </c>
      <c r="E809">
        <v>13.79</v>
      </c>
      <c r="F809">
        <v>8.7799999999999994</v>
      </c>
      <c r="G809" t="s">
        <v>40</v>
      </c>
      <c r="H809" t="s">
        <v>41</v>
      </c>
      <c r="I809" t="s">
        <v>30</v>
      </c>
      <c r="J809" t="s">
        <v>128</v>
      </c>
      <c r="K809" t="s">
        <v>75</v>
      </c>
      <c r="L809" t="s">
        <v>1328</v>
      </c>
      <c r="M809">
        <v>0.43</v>
      </c>
      <c r="N809" t="s">
        <v>34</v>
      </c>
      <c r="O809" t="s">
        <v>54</v>
      </c>
      <c r="P809" t="s">
        <v>55</v>
      </c>
      <c r="Q809" t="s">
        <v>1647</v>
      </c>
      <c r="R809">
        <v>46016</v>
      </c>
      <c r="S809" s="1">
        <v>42078</v>
      </c>
      <c r="T809" s="1">
        <v>42080</v>
      </c>
      <c r="U809">
        <v>-22.12</v>
      </c>
      <c r="V809">
        <v>1</v>
      </c>
      <c r="W809">
        <v>17.440000000000001</v>
      </c>
      <c r="X809">
        <v>86309</v>
      </c>
      <c r="Y809">
        <f>Data[[#This Row],[Unit Price]]-Data[[#This Row],[Discount]]</f>
        <v>13.7</v>
      </c>
      <c r="Z809" t="str">
        <f>_xlfn.IFS(Data[[#This Row],[Region]]="Central","Chris",Data[[#This Row],[Region]]="East","Erin",Data[[#This Row],[Region]]="South","Sam",Data[[#This Row],[Region]]="West","William")</f>
        <v>Chris</v>
      </c>
    </row>
    <row r="810" spans="1:26" x14ac:dyDescent="0.3">
      <c r="A810">
        <v>83</v>
      </c>
      <c r="B810" t="s">
        <v>1648</v>
      </c>
      <c r="C810" t="s">
        <v>39</v>
      </c>
      <c r="D810">
        <v>0.04</v>
      </c>
      <c r="E810">
        <v>296.18</v>
      </c>
      <c r="F810">
        <v>54.12</v>
      </c>
      <c r="G810" t="s">
        <v>28</v>
      </c>
      <c r="H810" t="s">
        <v>96</v>
      </c>
      <c r="I810" t="s">
        <v>30</v>
      </c>
      <c r="J810" t="s">
        <v>31</v>
      </c>
      <c r="K810" t="s">
        <v>32</v>
      </c>
      <c r="L810" t="s">
        <v>1081</v>
      </c>
      <c r="M810">
        <v>0.76</v>
      </c>
      <c r="N810" t="s">
        <v>34</v>
      </c>
      <c r="O810" t="s">
        <v>113</v>
      </c>
      <c r="P810" t="s">
        <v>319</v>
      </c>
      <c r="Q810" t="s">
        <v>999</v>
      </c>
      <c r="R810">
        <v>44708</v>
      </c>
      <c r="S810" s="1">
        <v>42078</v>
      </c>
      <c r="T810" s="1">
        <v>42078</v>
      </c>
      <c r="U810">
        <v>-715.77820599999995</v>
      </c>
      <c r="V810">
        <v>6</v>
      </c>
      <c r="W810">
        <v>1821.89</v>
      </c>
      <c r="X810">
        <v>87365</v>
      </c>
      <c r="Y810">
        <f>Data[[#This Row],[Unit Price]]-Data[[#This Row],[Discount]]</f>
        <v>296.14</v>
      </c>
      <c r="Z810" t="str">
        <f>_xlfn.IFS(Data[[#This Row],[Region]]="Central","Chris",Data[[#This Row],[Region]]="East","Erin",Data[[#This Row],[Region]]="South","Sam",Data[[#This Row],[Region]]="West","William")</f>
        <v>Erin</v>
      </c>
    </row>
    <row r="811" spans="1:26" x14ac:dyDescent="0.3">
      <c r="A811">
        <v>1123</v>
      </c>
      <c r="B811" t="s">
        <v>1649</v>
      </c>
      <c r="C811" t="s">
        <v>39</v>
      </c>
      <c r="D811">
        <v>0.03</v>
      </c>
      <c r="E811">
        <v>7.3</v>
      </c>
      <c r="F811">
        <v>7.72</v>
      </c>
      <c r="G811" t="s">
        <v>40</v>
      </c>
      <c r="H811" t="s">
        <v>29</v>
      </c>
      <c r="I811" t="s">
        <v>50</v>
      </c>
      <c r="J811" t="s">
        <v>74</v>
      </c>
      <c r="K811" t="s">
        <v>75</v>
      </c>
      <c r="L811" t="s">
        <v>1650</v>
      </c>
      <c r="M811">
        <v>0.38</v>
      </c>
      <c r="N811" t="s">
        <v>34</v>
      </c>
      <c r="O811" t="s">
        <v>61</v>
      </c>
      <c r="P811" t="s">
        <v>92</v>
      </c>
      <c r="Q811" t="s">
        <v>1651</v>
      </c>
      <c r="R811">
        <v>95661</v>
      </c>
      <c r="S811" s="1">
        <v>42078</v>
      </c>
      <c r="T811" s="1">
        <v>42081</v>
      </c>
      <c r="U811">
        <v>-127.05200000000001</v>
      </c>
      <c r="V811">
        <v>14</v>
      </c>
      <c r="W811">
        <v>103.61</v>
      </c>
      <c r="X811">
        <v>87015</v>
      </c>
      <c r="Y811">
        <f>Data[[#This Row],[Unit Price]]-Data[[#This Row],[Discount]]</f>
        <v>7.27</v>
      </c>
      <c r="Z811" t="str">
        <f>_xlfn.IFS(Data[[#This Row],[Region]]="Central","Chris",Data[[#This Row],[Region]]="East","Erin",Data[[#This Row],[Region]]="South","Sam",Data[[#This Row],[Region]]="West","William")</f>
        <v>William</v>
      </c>
    </row>
    <row r="812" spans="1:26" x14ac:dyDescent="0.3">
      <c r="A812">
        <v>2426</v>
      </c>
      <c r="B812" t="s">
        <v>1652</v>
      </c>
      <c r="C812" t="s">
        <v>39</v>
      </c>
      <c r="D812">
        <v>0.08</v>
      </c>
      <c r="E812">
        <v>30.93</v>
      </c>
      <c r="F812">
        <v>3.92</v>
      </c>
      <c r="G812" t="s">
        <v>40</v>
      </c>
      <c r="H812" t="s">
        <v>29</v>
      </c>
      <c r="I812" t="s">
        <v>30</v>
      </c>
      <c r="J812" t="s">
        <v>128</v>
      </c>
      <c r="K812" t="s">
        <v>44</v>
      </c>
      <c r="L812" t="s">
        <v>1653</v>
      </c>
      <c r="M812">
        <v>0.44</v>
      </c>
      <c r="N812" t="s">
        <v>34</v>
      </c>
      <c r="O812" t="s">
        <v>54</v>
      </c>
      <c r="P812" t="s">
        <v>189</v>
      </c>
      <c r="Q812" t="s">
        <v>1654</v>
      </c>
      <c r="R812">
        <v>75061</v>
      </c>
      <c r="S812" s="1">
        <v>42078</v>
      </c>
      <c r="T812" s="1">
        <v>42079</v>
      </c>
      <c r="U812">
        <v>63.059100000000001</v>
      </c>
      <c r="V812">
        <v>3</v>
      </c>
      <c r="W812">
        <v>91.39</v>
      </c>
      <c r="X812">
        <v>90859</v>
      </c>
      <c r="Y812">
        <f>Data[[#This Row],[Unit Price]]-Data[[#This Row],[Discount]]</f>
        <v>30.85</v>
      </c>
      <c r="Z812" t="str">
        <f>_xlfn.IFS(Data[[#This Row],[Region]]="Central","Chris",Data[[#This Row],[Region]]="East","Erin",Data[[#This Row],[Region]]="South","Sam",Data[[#This Row],[Region]]="West","William")</f>
        <v>Chris</v>
      </c>
    </row>
    <row r="813" spans="1:26" x14ac:dyDescent="0.3">
      <c r="A813">
        <v>724</v>
      </c>
      <c r="B813" t="s">
        <v>1655</v>
      </c>
      <c r="C813" t="s">
        <v>118</v>
      </c>
      <c r="D813">
        <v>0.09</v>
      </c>
      <c r="E813">
        <v>125.99</v>
      </c>
      <c r="F813">
        <v>8.99</v>
      </c>
      <c r="G813" t="s">
        <v>40</v>
      </c>
      <c r="H813" t="s">
        <v>41</v>
      </c>
      <c r="I813" t="s">
        <v>42</v>
      </c>
      <c r="J813" t="s">
        <v>137</v>
      </c>
      <c r="K813" t="s">
        <v>75</v>
      </c>
      <c r="L813" t="s">
        <v>1656</v>
      </c>
      <c r="M813">
        <v>0.55000000000000004</v>
      </c>
      <c r="N813" t="s">
        <v>34</v>
      </c>
      <c r="O813" t="s">
        <v>113</v>
      </c>
      <c r="P813" t="s">
        <v>250</v>
      </c>
      <c r="Q813" t="s">
        <v>1657</v>
      </c>
      <c r="R813">
        <v>6614</v>
      </c>
      <c r="S813" s="1">
        <v>42078</v>
      </c>
      <c r="T813" s="1">
        <v>42079</v>
      </c>
      <c r="U813">
        <v>-605.37400000000002</v>
      </c>
      <c r="V813">
        <v>1</v>
      </c>
      <c r="W813">
        <v>100.38</v>
      </c>
      <c r="X813">
        <v>90359</v>
      </c>
      <c r="Y813">
        <f>Data[[#This Row],[Unit Price]]-Data[[#This Row],[Discount]]</f>
        <v>125.89999999999999</v>
      </c>
      <c r="Z813" t="str">
        <f>_xlfn.IFS(Data[[#This Row],[Region]]="Central","Chris",Data[[#This Row],[Region]]="East","Erin",Data[[#This Row],[Region]]="South","Sam",Data[[#This Row],[Region]]="West","William")</f>
        <v>Erin</v>
      </c>
    </row>
    <row r="814" spans="1:26" x14ac:dyDescent="0.3">
      <c r="A814">
        <v>727</v>
      </c>
      <c r="B814" t="s">
        <v>1658</v>
      </c>
      <c r="C814" t="s">
        <v>118</v>
      </c>
      <c r="D814">
        <v>0.1</v>
      </c>
      <c r="E814">
        <v>17.98</v>
      </c>
      <c r="F814">
        <v>4</v>
      </c>
      <c r="G814" t="s">
        <v>40</v>
      </c>
      <c r="H814" t="s">
        <v>41</v>
      </c>
      <c r="I814" t="s">
        <v>42</v>
      </c>
      <c r="J814" t="s">
        <v>43</v>
      </c>
      <c r="K814" t="s">
        <v>75</v>
      </c>
      <c r="L814" t="s">
        <v>1659</v>
      </c>
      <c r="M814">
        <v>0.79</v>
      </c>
      <c r="N814" t="s">
        <v>34</v>
      </c>
      <c r="O814" t="s">
        <v>113</v>
      </c>
      <c r="P814" t="s">
        <v>333</v>
      </c>
      <c r="Q814" t="s">
        <v>1660</v>
      </c>
      <c r="R814">
        <v>4240</v>
      </c>
      <c r="S814" s="1">
        <v>42078</v>
      </c>
      <c r="T814" s="1">
        <v>42079</v>
      </c>
      <c r="U814">
        <v>-99.55</v>
      </c>
      <c r="V814">
        <v>4</v>
      </c>
      <c r="W814">
        <v>66.319999999999993</v>
      </c>
      <c r="X814">
        <v>90359</v>
      </c>
      <c r="Y814">
        <f>Data[[#This Row],[Unit Price]]-Data[[#This Row],[Discount]]</f>
        <v>17.88</v>
      </c>
      <c r="Z814" t="str">
        <f>_xlfn.IFS(Data[[#This Row],[Region]]="Central","Chris",Data[[#This Row],[Region]]="East","Erin",Data[[#This Row],[Region]]="South","Sam",Data[[#This Row],[Region]]="West","William")</f>
        <v>Erin</v>
      </c>
    </row>
    <row r="815" spans="1:26" x14ac:dyDescent="0.3">
      <c r="A815">
        <v>2356</v>
      </c>
      <c r="B815" t="s">
        <v>1661</v>
      </c>
      <c r="C815" t="s">
        <v>118</v>
      </c>
      <c r="D815">
        <v>0</v>
      </c>
      <c r="E815">
        <v>29.34</v>
      </c>
      <c r="F815">
        <v>7.87</v>
      </c>
      <c r="G815" t="s">
        <v>40</v>
      </c>
      <c r="H815" t="s">
        <v>41</v>
      </c>
      <c r="I815" t="s">
        <v>30</v>
      </c>
      <c r="J815" t="s">
        <v>128</v>
      </c>
      <c r="K815" t="s">
        <v>75</v>
      </c>
      <c r="L815" t="s">
        <v>1662</v>
      </c>
      <c r="M815">
        <v>0.54</v>
      </c>
      <c r="N815" t="s">
        <v>34</v>
      </c>
      <c r="O815" t="s">
        <v>61</v>
      </c>
      <c r="P815" t="s">
        <v>1062</v>
      </c>
      <c r="Q815" t="s">
        <v>1663</v>
      </c>
      <c r="R815">
        <v>82901</v>
      </c>
      <c r="S815" s="1">
        <v>42078</v>
      </c>
      <c r="T815" s="1">
        <v>42080</v>
      </c>
      <c r="U815">
        <v>385.37</v>
      </c>
      <c r="V815">
        <v>22</v>
      </c>
      <c r="W815">
        <v>668.38</v>
      </c>
      <c r="X815">
        <v>91305</v>
      </c>
      <c r="Y815">
        <f>Data[[#This Row],[Unit Price]]-Data[[#This Row],[Discount]]</f>
        <v>29.34</v>
      </c>
      <c r="Z815" t="str">
        <f>_xlfn.IFS(Data[[#This Row],[Region]]="Central","Chris",Data[[#This Row],[Region]]="East","Erin",Data[[#This Row],[Region]]="South","Sam",Data[[#This Row],[Region]]="West","William")</f>
        <v>William</v>
      </c>
    </row>
    <row r="816" spans="1:26" x14ac:dyDescent="0.3">
      <c r="A816">
        <v>2372</v>
      </c>
      <c r="B816" t="s">
        <v>1664</v>
      </c>
      <c r="C816" t="s">
        <v>118</v>
      </c>
      <c r="D816">
        <v>0.01</v>
      </c>
      <c r="E816">
        <v>1.76</v>
      </c>
      <c r="F816">
        <v>0.7</v>
      </c>
      <c r="G816" t="s">
        <v>40</v>
      </c>
      <c r="H816" t="s">
        <v>96</v>
      </c>
      <c r="I816" t="s">
        <v>50</v>
      </c>
      <c r="J816" t="s">
        <v>51</v>
      </c>
      <c r="K816" t="s">
        <v>52</v>
      </c>
      <c r="L816" t="s">
        <v>1665</v>
      </c>
      <c r="M816">
        <v>0.56000000000000005</v>
      </c>
      <c r="N816" t="s">
        <v>34</v>
      </c>
      <c r="O816" t="s">
        <v>54</v>
      </c>
      <c r="P816" t="s">
        <v>86</v>
      </c>
      <c r="Q816" t="s">
        <v>1666</v>
      </c>
      <c r="R816">
        <v>55803</v>
      </c>
      <c r="S816" s="1">
        <v>42078</v>
      </c>
      <c r="T816" s="1">
        <v>42079</v>
      </c>
      <c r="U816">
        <v>-1.56</v>
      </c>
      <c r="V816">
        <v>4</v>
      </c>
      <c r="W816">
        <v>7.2</v>
      </c>
      <c r="X816">
        <v>90714</v>
      </c>
      <c r="Y816">
        <f>Data[[#This Row],[Unit Price]]-Data[[#This Row],[Discount]]</f>
        <v>1.75</v>
      </c>
      <c r="Z816" t="str">
        <f>_xlfn.IFS(Data[[#This Row],[Region]]="Central","Chris",Data[[#This Row],[Region]]="East","Erin",Data[[#This Row],[Region]]="South","Sam",Data[[#This Row],[Region]]="West","William")</f>
        <v>Chris</v>
      </c>
    </row>
    <row r="817" spans="1:26" x14ac:dyDescent="0.3">
      <c r="A817">
        <v>871</v>
      </c>
      <c r="B817" t="s">
        <v>1667</v>
      </c>
      <c r="C817" t="s">
        <v>72</v>
      </c>
      <c r="D817">
        <v>0.03</v>
      </c>
      <c r="E817">
        <v>14.2</v>
      </c>
      <c r="F817">
        <v>5.3</v>
      </c>
      <c r="G817" t="s">
        <v>40</v>
      </c>
      <c r="H817" t="s">
        <v>73</v>
      </c>
      <c r="I817" t="s">
        <v>30</v>
      </c>
      <c r="J817" t="s">
        <v>128</v>
      </c>
      <c r="K817" t="s">
        <v>52</v>
      </c>
      <c r="L817" t="s">
        <v>290</v>
      </c>
      <c r="M817">
        <v>0.46</v>
      </c>
      <c r="N817" t="s">
        <v>34</v>
      </c>
      <c r="O817" t="s">
        <v>61</v>
      </c>
      <c r="P817" t="s">
        <v>298</v>
      </c>
      <c r="Q817" t="s">
        <v>1668</v>
      </c>
      <c r="R817">
        <v>89502</v>
      </c>
      <c r="S817" s="1">
        <v>42078</v>
      </c>
      <c r="T817" s="1">
        <v>42080</v>
      </c>
      <c r="U817">
        <v>21.555599999999998</v>
      </c>
      <c r="V817">
        <v>2</v>
      </c>
      <c r="W817">
        <v>31.24</v>
      </c>
      <c r="X817">
        <v>90577</v>
      </c>
      <c r="Y817">
        <f>Data[[#This Row],[Unit Price]]-Data[[#This Row],[Discount]]</f>
        <v>14.17</v>
      </c>
      <c r="Z817" t="str">
        <f>_xlfn.IFS(Data[[#This Row],[Region]]="Central","Chris",Data[[#This Row],[Region]]="East","Erin",Data[[#This Row],[Region]]="South","Sam",Data[[#This Row],[Region]]="West","William")</f>
        <v>William</v>
      </c>
    </row>
    <row r="818" spans="1:26" x14ac:dyDescent="0.3">
      <c r="A818">
        <v>1646</v>
      </c>
      <c r="B818" t="s">
        <v>1669</v>
      </c>
      <c r="C818" t="s">
        <v>72</v>
      </c>
      <c r="D818">
        <v>0.06</v>
      </c>
      <c r="E818">
        <v>3.29</v>
      </c>
      <c r="F818">
        <v>1.35</v>
      </c>
      <c r="G818" t="s">
        <v>40</v>
      </c>
      <c r="H818" t="s">
        <v>29</v>
      </c>
      <c r="I818" t="s">
        <v>50</v>
      </c>
      <c r="J818" t="s">
        <v>178</v>
      </c>
      <c r="K818" t="s">
        <v>52</v>
      </c>
      <c r="L818" t="s">
        <v>1670</v>
      </c>
      <c r="M818">
        <v>0.4</v>
      </c>
      <c r="N818" t="s">
        <v>34</v>
      </c>
      <c r="O818" t="s">
        <v>113</v>
      </c>
      <c r="P818" t="s">
        <v>114</v>
      </c>
      <c r="Q818" t="s">
        <v>1671</v>
      </c>
      <c r="R818">
        <v>11714</v>
      </c>
      <c r="S818" s="1">
        <v>42078</v>
      </c>
      <c r="T818" s="1">
        <v>42080</v>
      </c>
      <c r="U818">
        <v>8.5299999999999994</v>
      </c>
      <c r="V818">
        <v>11</v>
      </c>
      <c r="W818">
        <v>35.97</v>
      </c>
      <c r="X818">
        <v>90932</v>
      </c>
      <c r="Y818">
        <f>Data[[#This Row],[Unit Price]]-Data[[#This Row],[Discount]]</f>
        <v>3.23</v>
      </c>
      <c r="Z818" t="str">
        <f>_xlfn.IFS(Data[[#This Row],[Region]]="Central","Chris",Data[[#This Row],[Region]]="East","Erin",Data[[#This Row],[Region]]="South","Sam",Data[[#This Row],[Region]]="West","William")</f>
        <v>Erin</v>
      </c>
    </row>
    <row r="819" spans="1:26" x14ac:dyDescent="0.3">
      <c r="A819">
        <v>853</v>
      </c>
      <c r="B819" t="s">
        <v>1672</v>
      </c>
      <c r="C819" t="s">
        <v>39</v>
      </c>
      <c r="D819">
        <v>0.05</v>
      </c>
      <c r="E819">
        <v>4.24</v>
      </c>
      <c r="F819">
        <v>5.41</v>
      </c>
      <c r="G819" t="s">
        <v>40</v>
      </c>
      <c r="H819" t="s">
        <v>29</v>
      </c>
      <c r="I819" t="s">
        <v>50</v>
      </c>
      <c r="J819" t="s">
        <v>74</v>
      </c>
      <c r="K819" t="s">
        <v>75</v>
      </c>
      <c r="L819" t="s">
        <v>1673</v>
      </c>
      <c r="M819">
        <v>0.35</v>
      </c>
      <c r="N819" t="s">
        <v>34</v>
      </c>
      <c r="O819" t="s">
        <v>61</v>
      </c>
      <c r="P819" t="s">
        <v>92</v>
      </c>
      <c r="Q819" t="s">
        <v>1674</v>
      </c>
      <c r="R819">
        <v>92345</v>
      </c>
      <c r="S819" s="1">
        <v>42079</v>
      </c>
      <c r="T819" s="1">
        <v>42081</v>
      </c>
      <c r="U819">
        <v>-89.216999999999999</v>
      </c>
      <c r="V819">
        <v>12</v>
      </c>
      <c r="W819">
        <v>50.83</v>
      </c>
      <c r="X819">
        <v>88570</v>
      </c>
      <c r="Y819">
        <f>Data[[#This Row],[Unit Price]]-Data[[#This Row],[Discount]]</f>
        <v>4.1900000000000004</v>
      </c>
      <c r="Z819" t="str">
        <f>_xlfn.IFS(Data[[#This Row],[Region]]="Central","Chris",Data[[#This Row],[Region]]="East","Erin",Data[[#This Row],[Region]]="South","Sam",Data[[#This Row],[Region]]="West","William")</f>
        <v>William</v>
      </c>
    </row>
    <row r="820" spans="1:26" x14ac:dyDescent="0.3">
      <c r="A820">
        <v>2272</v>
      </c>
      <c r="B820" t="s">
        <v>1675</v>
      </c>
      <c r="C820" t="s">
        <v>39</v>
      </c>
      <c r="D820">
        <v>0.08</v>
      </c>
      <c r="E820">
        <v>15.73</v>
      </c>
      <c r="F820">
        <v>7.42</v>
      </c>
      <c r="G820" t="s">
        <v>89</v>
      </c>
      <c r="H820" t="s">
        <v>96</v>
      </c>
      <c r="I820" t="s">
        <v>50</v>
      </c>
      <c r="J820" t="s">
        <v>570</v>
      </c>
      <c r="K820" t="s">
        <v>44</v>
      </c>
      <c r="L820" t="s">
        <v>957</v>
      </c>
      <c r="M820">
        <v>0.56000000000000005</v>
      </c>
      <c r="N820" t="s">
        <v>34</v>
      </c>
      <c r="O820" t="s">
        <v>54</v>
      </c>
      <c r="P820" t="s">
        <v>189</v>
      </c>
      <c r="Q820" t="s">
        <v>1676</v>
      </c>
      <c r="R820">
        <v>76543</v>
      </c>
      <c r="S820" s="1">
        <v>42079</v>
      </c>
      <c r="T820" s="1">
        <v>42081</v>
      </c>
      <c r="U820">
        <v>-37.6</v>
      </c>
      <c r="V820">
        <v>5</v>
      </c>
      <c r="W820">
        <v>78.08</v>
      </c>
      <c r="X820">
        <v>90110</v>
      </c>
      <c r="Y820">
        <f>Data[[#This Row],[Unit Price]]-Data[[#This Row],[Discount]]</f>
        <v>15.65</v>
      </c>
      <c r="Z820" t="str">
        <f>_xlfn.IFS(Data[[#This Row],[Region]]="Central","Chris",Data[[#This Row],[Region]]="East","Erin",Data[[#This Row],[Region]]="South","Sam",Data[[#This Row],[Region]]="West","William")</f>
        <v>Chris</v>
      </c>
    </row>
    <row r="821" spans="1:26" x14ac:dyDescent="0.3">
      <c r="A821">
        <v>2323</v>
      </c>
      <c r="B821" t="s">
        <v>1677</v>
      </c>
      <c r="C821" t="s">
        <v>39</v>
      </c>
      <c r="D821">
        <v>0.08</v>
      </c>
      <c r="E821">
        <v>68.81</v>
      </c>
      <c r="F821">
        <v>60</v>
      </c>
      <c r="G821" t="s">
        <v>28</v>
      </c>
      <c r="H821" t="s">
        <v>29</v>
      </c>
      <c r="I821" t="s">
        <v>50</v>
      </c>
      <c r="J821" t="s">
        <v>97</v>
      </c>
      <c r="K821" t="s">
        <v>59</v>
      </c>
      <c r="L821" t="s">
        <v>1678</v>
      </c>
      <c r="M821">
        <v>0.41</v>
      </c>
      <c r="N821" t="s">
        <v>34</v>
      </c>
      <c r="O821" t="s">
        <v>61</v>
      </c>
      <c r="P821" t="s">
        <v>92</v>
      </c>
      <c r="Q821" t="s">
        <v>1216</v>
      </c>
      <c r="R821">
        <v>92236</v>
      </c>
      <c r="S821" s="1">
        <v>42079</v>
      </c>
      <c r="T821" s="1">
        <v>42080</v>
      </c>
      <c r="U821">
        <v>-550.42999999999995</v>
      </c>
      <c r="V821">
        <v>5</v>
      </c>
      <c r="W821">
        <v>337.86</v>
      </c>
      <c r="X821">
        <v>88721</v>
      </c>
      <c r="Y821">
        <f>Data[[#This Row],[Unit Price]]-Data[[#This Row],[Discount]]</f>
        <v>68.73</v>
      </c>
      <c r="Z821" t="str">
        <f>_xlfn.IFS(Data[[#This Row],[Region]]="Central","Chris",Data[[#This Row],[Region]]="East","Erin",Data[[#This Row],[Region]]="South","Sam",Data[[#This Row],[Region]]="West","William")</f>
        <v>William</v>
      </c>
    </row>
    <row r="822" spans="1:26" x14ac:dyDescent="0.3">
      <c r="A822">
        <v>2323</v>
      </c>
      <c r="B822" t="s">
        <v>1677</v>
      </c>
      <c r="C822" t="s">
        <v>39</v>
      </c>
      <c r="D822">
        <v>0.04</v>
      </c>
      <c r="E822">
        <v>21.38</v>
      </c>
      <c r="F822">
        <v>8.99</v>
      </c>
      <c r="G822" t="s">
        <v>40</v>
      </c>
      <c r="H822" t="s">
        <v>29</v>
      </c>
      <c r="I822" t="s">
        <v>50</v>
      </c>
      <c r="J822" t="s">
        <v>51</v>
      </c>
      <c r="K822" t="s">
        <v>44</v>
      </c>
      <c r="L822" t="s">
        <v>1679</v>
      </c>
      <c r="M822">
        <v>0.59</v>
      </c>
      <c r="N822" t="s">
        <v>34</v>
      </c>
      <c r="O822" t="s">
        <v>61</v>
      </c>
      <c r="P822" t="s">
        <v>92</v>
      </c>
      <c r="Q822" t="s">
        <v>1216</v>
      </c>
      <c r="R822">
        <v>92236</v>
      </c>
      <c r="S822" s="1">
        <v>42079</v>
      </c>
      <c r="T822" s="1">
        <v>42081</v>
      </c>
      <c r="U822">
        <v>-52.12</v>
      </c>
      <c r="V822">
        <v>4</v>
      </c>
      <c r="W822">
        <v>84.21</v>
      </c>
      <c r="X822">
        <v>88721</v>
      </c>
      <c r="Y822">
        <f>Data[[#This Row],[Unit Price]]-Data[[#This Row],[Discount]]</f>
        <v>21.34</v>
      </c>
      <c r="Z822" t="str">
        <f>_xlfn.IFS(Data[[#This Row],[Region]]="Central","Chris",Data[[#This Row],[Region]]="East","Erin",Data[[#This Row],[Region]]="South","Sam",Data[[#This Row],[Region]]="West","William")</f>
        <v>William</v>
      </c>
    </row>
    <row r="823" spans="1:26" x14ac:dyDescent="0.3">
      <c r="A823">
        <v>145</v>
      </c>
      <c r="B823" t="s">
        <v>530</v>
      </c>
      <c r="C823" t="s">
        <v>49</v>
      </c>
      <c r="D823">
        <v>7.0000000000000007E-2</v>
      </c>
      <c r="E823">
        <v>154.13</v>
      </c>
      <c r="F823">
        <v>69</v>
      </c>
      <c r="G823" t="s">
        <v>89</v>
      </c>
      <c r="H823" t="s">
        <v>73</v>
      </c>
      <c r="I823" t="s">
        <v>30</v>
      </c>
      <c r="J823" t="s">
        <v>31</v>
      </c>
      <c r="K823" t="s">
        <v>66</v>
      </c>
      <c r="L823" t="s">
        <v>926</v>
      </c>
      <c r="M823">
        <v>0.68</v>
      </c>
      <c r="N823" t="s">
        <v>34</v>
      </c>
      <c r="O823" t="s">
        <v>113</v>
      </c>
      <c r="P823" t="s">
        <v>322</v>
      </c>
      <c r="Q823" t="s">
        <v>532</v>
      </c>
      <c r="R823">
        <v>15122</v>
      </c>
      <c r="S823" s="1">
        <v>42079</v>
      </c>
      <c r="T823" s="1">
        <v>42079</v>
      </c>
      <c r="U823">
        <v>-634.73410000000001</v>
      </c>
      <c r="V823">
        <v>3</v>
      </c>
      <c r="W823">
        <v>453.62</v>
      </c>
      <c r="X823">
        <v>91089</v>
      </c>
      <c r="Y823">
        <f>Data[[#This Row],[Unit Price]]-Data[[#This Row],[Discount]]</f>
        <v>154.06</v>
      </c>
      <c r="Z823" t="str">
        <f>_xlfn.IFS(Data[[#This Row],[Region]]="Central","Chris",Data[[#This Row],[Region]]="East","Erin",Data[[#This Row],[Region]]="South","Sam",Data[[#This Row],[Region]]="West","William")</f>
        <v>Erin</v>
      </c>
    </row>
    <row r="824" spans="1:26" x14ac:dyDescent="0.3">
      <c r="A824">
        <v>1068</v>
      </c>
      <c r="B824" t="s">
        <v>1680</v>
      </c>
      <c r="C824" t="s">
        <v>49</v>
      </c>
      <c r="D824">
        <v>0.04</v>
      </c>
      <c r="E824">
        <v>22.84</v>
      </c>
      <c r="F824">
        <v>16.87</v>
      </c>
      <c r="G824" t="s">
        <v>40</v>
      </c>
      <c r="H824" t="s">
        <v>73</v>
      </c>
      <c r="I824" t="s">
        <v>50</v>
      </c>
      <c r="J824" t="s">
        <v>90</v>
      </c>
      <c r="K824" t="s">
        <v>75</v>
      </c>
      <c r="L824" t="s">
        <v>1681</v>
      </c>
      <c r="M824">
        <v>0.39</v>
      </c>
      <c r="N824" t="s">
        <v>34</v>
      </c>
      <c r="O824" t="s">
        <v>54</v>
      </c>
      <c r="P824" t="s">
        <v>105</v>
      </c>
      <c r="Q824" t="s">
        <v>1682</v>
      </c>
      <c r="R824">
        <v>60409</v>
      </c>
      <c r="S824" s="1">
        <v>42079</v>
      </c>
      <c r="T824" s="1">
        <v>42079</v>
      </c>
      <c r="U824">
        <v>-97.28</v>
      </c>
      <c r="V824">
        <v>12</v>
      </c>
      <c r="W824">
        <v>286.39999999999998</v>
      </c>
      <c r="X824">
        <v>87109</v>
      </c>
      <c r="Y824">
        <f>Data[[#This Row],[Unit Price]]-Data[[#This Row],[Discount]]</f>
        <v>22.8</v>
      </c>
      <c r="Z824" t="str">
        <f>_xlfn.IFS(Data[[#This Row],[Region]]="Central","Chris",Data[[#This Row],[Region]]="East","Erin",Data[[#This Row],[Region]]="South","Sam",Data[[#This Row],[Region]]="West","William")</f>
        <v>Chris</v>
      </c>
    </row>
    <row r="825" spans="1:26" x14ac:dyDescent="0.3">
      <c r="A825">
        <v>2157</v>
      </c>
      <c r="B825" t="s">
        <v>1683</v>
      </c>
      <c r="C825" t="s">
        <v>49</v>
      </c>
      <c r="D825">
        <v>0.05</v>
      </c>
      <c r="E825">
        <v>55.5</v>
      </c>
      <c r="F825">
        <v>52.2</v>
      </c>
      <c r="G825" t="s">
        <v>40</v>
      </c>
      <c r="H825" t="s">
        <v>73</v>
      </c>
      <c r="I825" t="s">
        <v>30</v>
      </c>
      <c r="J825" t="s">
        <v>128</v>
      </c>
      <c r="K825" t="s">
        <v>146</v>
      </c>
      <c r="L825" t="s">
        <v>1684</v>
      </c>
      <c r="M825">
        <v>0.72</v>
      </c>
      <c r="N825" t="s">
        <v>34</v>
      </c>
      <c r="O825" t="s">
        <v>54</v>
      </c>
      <c r="P825" t="s">
        <v>291</v>
      </c>
      <c r="Q825" t="s">
        <v>1685</v>
      </c>
      <c r="R825">
        <v>48093</v>
      </c>
      <c r="S825" s="1">
        <v>42079</v>
      </c>
      <c r="T825" s="1">
        <v>42079</v>
      </c>
      <c r="U825">
        <v>-118.54</v>
      </c>
      <c r="V825">
        <v>4</v>
      </c>
      <c r="W825">
        <v>253.87</v>
      </c>
      <c r="X825">
        <v>90385</v>
      </c>
      <c r="Y825">
        <f>Data[[#This Row],[Unit Price]]-Data[[#This Row],[Discount]]</f>
        <v>55.45</v>
      </c>
      <c r="Z825" t="str">
        <f>_xlfn.IFS(Data[[#This Row],[Region]]="Central","Chris",Data[[#This Row],[Region]]="East","Erin",Data[[#This Row],[Region]]="South","Sam",Data[[#This Row],[Region]]="West","William")</f>
        <v>Chris</v>
      </c>
    </row>
    <row r="826" spans="1:26" x14ac:dyDescent="0.3">
      <c r="A826">
        <v>2157</v>
      </c>
      <c r="B826" t="s">
        <v>1683</v>
      </c>
      <c r="C826" t="s">
        <v>49</v>
      </c>
      <c r="D826">
        <v>0.05</v>
      </c>
      <c r="E826">
        <v>442.14</v>
      </c>
      <c r="F826">
        <v>14.7</v>
      </c>
      <c r="G826" t="s">
        <v>28</v>
      </c>
      <c r="H826" t="s">
        <v>73</v>
      </c>
      <c r="I826" t="s">
        <v>42</v>
      </c>
      <c r="J826" t="s">
        <v>58</v>
      </c>
      <c r="K826" t="s">
        <v>59</v>
      </c>
      <c r="L826" t="s">
        <v>1314</v>
      </c>
      <c r="M826">
        <v>0.56000000000000005</v>
      </c>
      <c r="N826" t="s">
        <v>34</v>
      </c>
      <c r="O826" t="s">
        <v>54</v>
      </c>
      <c r="P826" t="s">
        <v>291</v>
      </c>
      <c r="Q826" t="s">
        <v>1685</v>
      </c>
      <c r="R826">
        <v>48093</v>
      </c>
      <c r="S826" s="1">
        <v>42079</v>
      </c>
      <c r="T826" s="1">
        <v>42088</v>
      </c>
      <c r="U826">
        <v>2963.48</v>
      </c>
      <c r="V826">
        <v>14</v>
      </c>
      <c r="W826">
        <v>5880.46</v>
      </c>
      <c r="X826">
        <v>90385</v>
      </c>
      <c r="Y826">
        <f>Data[[#This Row],[Unit Price]]-Data[[#This Row],[Discount]]</f>
        <v>442.09</v>
      </c>
      <c r="Z826" t="str">
        <f>_xlfn.IFS(Data[[#This Row],[Region]]="Central","Chris",Data[[#This Row],[Region]]="East","Erin",Data[[#This Row],[Region]]="South","Sam",Data[[#This Row],[Region]]="West","William")</f>
        <v>Chris</v>
      </c>
    </row>
    <row r="827" spans="1:26" x14ac:dyDescent="0.3">
      <c r="A827">
        <v>1241</v>
      </c>
      <c r="B827" t="s">
        <v>1686</v>
      </c>
      <c r="C827" t="s">
        <v>72</v>
      </c>
      <c r="D827">
        <v>0</v>
      </c>
      <c r="E827">
        <v>387.99</v>
      </c>
      <c r="F827">
        <v>19.989999999999998</v>
      </c>
      <c r="G827" t="s">
        <v>40</v>
      </c>
      <c r="H827" t="s">
        <v>96</v>
      </c>
      <c r="I827" t="s">
        <v>50</v>
      </c>
      <c r="J827" t="s">
        <v>74</v>
      </c>
      <c r="K827" t="s">
        <v>75</v>
      </c>
      <c r="L827" t="s">
        <v>1687</v>
      </c>
      <c r="M827">
        <v>0.38</v>
      </c>
      <c r="N827" t="s">
        <v>34</v>
      </c>
      <c r="O827" t="s">
        <v>35</v>
      </c>
      <c r="P827" t="s">
        <v>166</v>
      </c>
      <c r="Q827" t="s">
        <v>1206</v>
      </c>
      <c r="R827">
        <v>36830</v>
      </c>
      <c r="S827" s="1">
        <v>42079</v>
      </c>
      <c r="T827" s="1">
        <v>42080</v>
      </c>
      <c r="U827">
        <v>-70.14</v>
      </c>
      <c r="V827">
        <v>23</v>
      </c>
      <c r="W827">
        <v>9280.7199999999993</v>
      </c>
      <c r="X827">
        <v>90880</v>
      </c>
      <c r="Y827">
        <f>Data[[#This Row],[Unit Price]]-Data[[#This Row],[Discount]]</f>
        <v>387.99</v>
      </c>
      <c r="Z827" t="str">
        <f>_xlfn.IFS(Data[[#This Row],[Region]]="Central","Chris",Data[[#This Row],[Region]]="East","Erin",Data[[#This Row],[Region]]="South","Sam",Data[[#This Row],[Region]]="West","William")</f>
        <v>Sam</v>
      </c>
    </row>
    <row r="828" spans="1:26" x14ac:dyDescent="0.3">
      <c r="A828">
        <v>1711</v>
      </c>
      <c r="B828" t="s">
        <v>1688</v>
      </c>
      <c r="C828" t="s">
        <v>72</v>
      </c>
      <c r="D828">
        <v>7.0000000000000007E-2</v>
      </c>
      <c r="E828">
        <v>7.59</v>
      </c>
      <c r="F828">
        <v>4</v>
      </c>
      <c r="G828" t="s">
        <v>40</v>
      </c>
      <c r="H828" t="s">
        <v>96</v>
      </c>
      <c r="I828" t="s">
        <v>30</v>
      </c>
      <c r="J828" t="s">
        <v>128</v>
      </c>
      <c r="K828" t="s">
        <v>52</v>
      </c>
      <c r="L828" t="s">
        <v>1689</v>
      </c>
      <c r="M828">
        <v>0.42</v>
      </c>
      <c r="N828" t="s">
        <v>34</v>
      </c>
      <c r="O828" t="s">
        <v>35</v>
      </c>
      <c r="P828" t="s">
        <v>77</v>
      </c>
      <c r="Q828" t="s">
        <v>1690</v>
      </c>
      <c r="R828">
        <v>30062</v>
      </c>
      <c r="S828" s="1">
        <v>42079</v>
      </c>
      <c r="T828" s="1">
        <v>42081</v>
      </c>
      <c r="U828">
        <v>-167.048</v>
      </c>
      <c r="V828">
        <v>3</v>
      </c>
      <c r="W828">
        <v>22.48</v>
      </c>
      <c r="X828">
        <v>87747</v>
      </c>
      <c r="Y828">
        <f>Data[[#This Row],[Unit Price]]-Data[[#This Row],[Discount]]</f>
        <v>7.52</v>
      </c>
      <c r="Z828" t="str">
        <f>_xlfn.IFS(Data[[#This Row],[Region]]="Central","Chris",Data[[#This Row],[Region]]="East","Erin",Data[[#This Row],[Region]]="South","Sam",Data[[#This Row],[Region]]="West","William")</f>
        <v>Sam</v>
      </c>
    </row>
    <row r="829" spans="1:26" x14ac:dyDescent="0.3">
      <c r="A829">
        <v>2030</v>
      </c>
      <c r="B829" t="s">
        <v>1691</v>
      </c>
      <c r="C829" t="s">
        <v>27</v>
      </c>
      <c r="D829">
        <v>0.04</v>
      </c>
      <c r="E829">
        <v>120.97</v>
      </c>
      <c r="F829">
        <v>7.11</v>
      </c>
      <c r="G829" t="s">
        <v>40</v>
      </c>
      <c r="H829" t="s">
        <v>96</v>
      </c>
      <c r="I829" t="s">
        <v>42</v>
      </c>
      <c r="J829" t="s">
        <v>58</v>
      </c>
      <c r="K829" t="s">
        <v>146</v>
      </c>
      <c r="L829" t="s">
        <v>1692</v>
      </c>
      <c r="M829">
        <v>0.36</v>
      </c>
      <c r="N829" t="s">
        <v>34</v>
      </c>
      <c r="O829" t="s">
        <v>54</v>
      </c>
      <c r="P829" t="s">
        <v>189</v>
      </c>
      <c r="Q829" t="s">
        <v>1029</v>
      </c>
      <c r="R829">
        <v>75401</v>
      </c>
      <c r="S829" s="1">
        <v>42080</v>
      </c>
      <c r="T829" s="1">
        <v>42080</v>
      </c>
      <c r="U829">
        <v>1320.5496000000001</v>
      </c>
      <c r="V829">
        <v>16</v>
      </c>
      <c r="W829">
        <v>1913.84</v>
      </c>
      <c r="X829">
        <v>91059</v>
      </c>
      <c r="Y829">
        <f>Data[[#This Row],[Unit Price]]-Data[[#This Row],[Discount]]</f>
        <v>120.92999999999999</v>
      </c>
      <c r="Z829" t="str">
        <f>_xlfn.IFS(Data[[#This Row],[Region]]="Central","Chris",Data[[#This Row],[Region]]="East","Erin",Data[[#This Row],[Region]]="South","Sam",Data[[#This Row],[Region]]="West","William")</f>
        <v>Chris</v>
      </c>
    </row>
    <row r="830" spans="1:26" x14ac:dyDescent="0.3">
      <c r="A830">
        <v>2030</v>
      </c>
      <c r="B830" t="s">
        <v>1691</v>
      </c>
      <c r="C830" t="s">
        <v>27</v>
      </c>
      <c r="D830">
        <v>0</v>
      </c>
      <c r="E830">
        <v>195.99</v>
      </c>
      <c r="F830">
        <v>4.2</v>
      </c>
      <c r="G830" t="s">
        <v>40</v>
      </c>
      <c r="H830" t="s">
        <v>96</v>
      </c>
      <c r="I830" t="s">
        <v>42</v>
      </c>
      <c r="J830" t="s">
        <v>137</v>
      </c>
      <c r="K830" t="s">
        <v>75</v>
      </c>
      <c r="L830" t="s">
        <v>1693</v>
      </c>
      <c r="M830">
        <v>0.6</v>
      </c>
      <c r="N830" t="s">
        <v>34</v>
      </c>
      <c r="O830" t="s">
        <v>54</v>
      </c>
      <c r="P830" t="s">
        <v>189</v>
      </c>
      <c r="Q830" t="s">
        <v>1029</v>
      </c>
      <c r="R830">
        <v>75401</v>
      </c>
      <c r="S830" s="1">
        <v>42080</v>
      </c>
      <c r="T830" s="1">
        <v>42082</v>
      </c>
      <c r="U830">
        <v>1585.5029999999999</v>
      </c>
      <c r="V830">
        <v>16</v>
      </c>
      <c r="W830">
        <v>2692.12</v>
      </c>
      <c r="X830">
        <v>91059</v>
      </c>
      <c r="Y830">
        <f>Data[[#This Row],[Unit Price]]-Data[[#This Row],[Discount]]</f>
        <v>195.99</v>
      </c>
      <c r="Z830" t="str">
        <f>_xlfn.IFS(Data[[#This Row],[Region]]="Central","Chris",Data[[#This Row],[Region]]="East","Erin",Data[[#This Row],[Region]]="South","Sam",Data[[#This Row],[Region]]="West","William")</f>
        <v>Chris</v>
      </c>
    </row>
    <row r="831" spans="1:26" x14ac:dyDescent="0.3">
      <c r="A831">
        <v>2647</v>
      </c>
      <c r="B831" t="s">
        <v>1694</v>
      </c>
      <c r="C831" t="s">
        <v>49</v>
      </c>
      <c r="D831">
        <v>0.1</v>
      </c>
      <c r="E831">
        <v>10.98</v>
      </c>
      <c r="F831">
        <v>3.99</v>
      </c>
      <c r="G831" t="s">
        <v>40</v>
      </c>
      <c r="H831" t="s">
        <v>96</v>
      </c>
      <c r="I831" t="s">
        <v>50</v>
      </c>
      <c r="J831" t="s">
        <v>97</v>
      </c>
      <c r="K831" t="s">
        <v>75</v>
      </c>
      <c r="L831" t="s">
        <v>1695</v>
      </c>
      <c r="M831">
        <v>0.57999999999999996</v>
      </c>
      <c r="N831" t="s">
        <v>34</v>
      </c>
      <c r="O831" t="s">
        <v>61</v>
      </c>
      <c r="P831" t="s">
        <v>92</v>
      </c>
      <c r="Q831" t="s">
        <v>1696</v>
      </c>
      <c r="R831">
        <v>93309</v>
      </c>
      <c r="S831" s="1">
        <v>42080</v>
      </c>
      <c r="T831" s="1">
        <v>42087</v>
      </c>
      <c r="U831">
        <v>-21.03</v>
      </c>
      <c r="V831">
        <v>5</v>
      </c>
      <c r="W831">
        <v>52.21</v>
      </c>
      <c r="X831">
        <v>91386</v>
      </c>
      <c r="Y831">
        <f>Data[[#This Row],[Unit Price]]-Data[[#This Row],[Discount]]</f>
        <v>10.88</v>
      </c>
      <c r="Z831" t="str">
        <f>_xlfn.IFS(Data[[#This Row],[Region]]="Central","Chris",Data[[#This Row],[Region]]="East","Erin",Data[[#This Row],[Region]]="South","Sam",Data[[#This Row],[Region]]="West","William")</f>
        <v>William</v>
      </c>
    </row>
    <row r="832" spans="1:26" x14ac:dyDescent="0.3">
      <c r="A832">
        <v>2647</v>
      </c>
      <c r="B832" t="s">
        <v>1694</v>
      </c>
      <c r="C832" t="s">
        <v>49</v>
      </c>
      <c r="D832">
        <v>0.01</v>
      </c>
      <c r="E832">
        <v>39.979999999999997</v>
      </c>
      <c r="F832">
        <v>9.1999999999999993</v>
      </c>
      <c r="G832" t="s">
        <v>40</v>
      </c>
      <c r="H832" t="s">
        <v>96</v>
      </c>
      <c r="I832" t="s">
        <v>30</v>
      </c>
      <c r="J832" t="s">
        <v>128</v>
      </c>
      <c r="K832" t="s">
        <v>52</v>
      </c>
      <c r="L832" t="s">
        <v>1697</v>
      </c>
      <c r="M832">
        <v>0.65</v>
      </c>
      <c r="N832" t="s">
        <v>34</v>
      </c>
      <c r="O832" t="s">
        <v>61</v>
      </c>
      <c r="P832" t="s">
        <v>92</v>
      </c>
      <c r="Q832" t="s">
        <v>1696</v>
      </c>
      <c r="R832">
        <v>93309</v>
      </c>
      <c r="S832" s="1">
        <v>42080</v>
      </c>
      <c r="T832" s="1">
        <v>42082</v>
      </c>
      <c r="U832">
        <v>117.52079999999999</v>
      </c>
      <c r="V832">
        <v>4</v>
      </c>
      <c r="W832">
        <v>170.32</v>
      </c>
      <c r="X832">
        <v>91386</v>
      </c>
      <c r="Y832">
        <f>Data[[#This Row],[Unit Price]]-Data[[#This Row],[Discount]]</f>
        <v>39.97</v>
      </c>
      <c r="Z832" t="str">
        <f>_xlfn.IFS(Data[[#This Row],[Region]]="Central","Chris",Data[[#This Row],[Region]]="East","Erin",Data[[#This Row],[Region]]="South","Sam",Data[[#This Row],[Region]]="West","William")</f>
        <v>William</v>
      </c>
    </row>
    <row r="833" spans="1:26" x14ac:dyDescent="0.3">
      <c r="A833">
        <v>339</v>
      </c>
      <c r="B833" t="s">
        <v>1698</v>
      </c>
      <c r="C833" t="s">
        <v>118</v>
      </c>
      <c r="D833">
        <v>0.08</v>
      </c>
      <c r="E833">
        <v>7.77</v>
      </c>
      <c r="F833">
        <v>9.23</v>
      </c>
      <c r="G833" t="s">
        <v>40</v>
      </c>
      <c r="H833" t="s">
        <v>96</v>
      </c>
      <c r="I833" t="s">
        <v>50</v>
      </c>
      <c r="J833" t="s">
        <v>97</v>
      </c>
      <c r="K833" t="s">
        <v>75</v>
      </c>
      <c r="L833" t="s">
        <v>479</v>
      </c>
      <c r="M833">
        <v>0.57999999999999996</v>
      </c>
      <c r="N833" t="s">
        <v>34</v>
      </c>
      <c r="O833" t="s">
        <v>113</v>
      </c>
      <c r="P833" t="s">
        <v>319</v>
      </c>
      <c r="Q833" t="s">
        <v>1485</v>
      </c>
      <c r="R833">
        <v>43229</v>
      </c>
      <c r="S833" s="1">
        <v>42080</v>
      </c>
      <c r="T833" s="1">
        <v>42081</v>
      </c>
      <c r="U833">
        <v>-83.65</v>
      </c>
      <c r="V833">
        <v>5</v>
      </c>
      <c r="W833">
        <v>40.299999999999997</v>
      </c>
      <c r="X833">
        <v>90583</v>
      </c>
      <c r="Y833">
        <f>Data[[#This Row],[Unit Price]]-Data[[#This Row],[Discount]]</f>
        <v>7.6899999999999995</v>
      </c>
      <c r="Z833" t="str">
        <f>_xlfn.IFS(Data[[#This Row],[Region]]="Central","Chris",Data[[#This Row],[Region]]="East","Erin",Data[[#This Row],[Region]]="South","Sam",Data[[#This Row],[Region]]="West","William")</f>
        <v>Erin</v>
      </c>
    </row>
    <row r="834" spans="1:26" x14ac:dyDescent="0.3">
      <c r="A834">
        <v>339</v>
      </c>
      <c r="B834" t="s">
        <v>1698</v>
      </c>
      <c r="C834" t="s">
        <v>118</v>
      </c>
      <c r="D834">
        <v>7.0000000000000007E-2</v>
      </c>
      <c r="E834">
        <v>7.59</v>
      </c>
      <c r="F834">
        <v>4</v>
      </c>
      <c r="G834" t="s">
        <v>40</v>
      </c>
      <c r="H834" t="s">
        <v>96</v>
      </c>
      <c r="I834" t="s">
        <v>30</v>
      </c>
      <c r="J834" t="s">
        <v>128</v>
      </c>
      <c r="K834" t="s">
        <v>52</v>
      </c>
      <c r="L834" t="s">
        <v>1689</v>
      </c>
      <c r="M834">
        <v>0.42</v>
      </c>
      <c r="N834" t="s">
        <v>34</v>
      </c>
      <c r="O834" t="s">
        <v>113</v>
      </c>
      <c r="P834" t="s">
        <v>319</v>
      </c>
      <c r="Q834" t="s">
        <v>1485</v>
      </c>
      <c r="R834">
        <v>43229</v>
      </c>
      <c r="S834" s="1">
        <v>42080</v>
      </c>
      <c r="T834" s="1">
        <v>42082</v>
      </c>
      <c r="U834">
        <v>24.39</v>
      </c>
      <c r="V834">
        <v>15</v>
      </c>
      <c r="W834">
        <v>111.88</v>
      </c>
      <c r="X834">
        <v>90583</v>
      </c>
      <c r="Y834">
        <f>Data[[#This Row],[Unit Price]]-Data[[#This Row],[Discount]]</f>
        <v>7.52</v>
      </c>
      <c r="Z834" t="str">
        <f>_xlfn.IFS(Data[[#This Row],[Region]]="Central","Chris",Data[[#This Row],[Region]]="East","Erin",Data[[#This Row],[Region]]="South","Sam",Data[[#This Row],[Region]]="West","William")</f>
        <v>Erin</v>
      </c>
    </row>
    <row r="835" spans="1:26" x14ac:dyDescent="0.3">
      <c r="A835">
        <v>1808</v>
      </c>
      <c r="B835" t="s">
        <v>1699</v>
      </c>
      <c r="C835" t="s">
        <v>118</v>
      </c>
      <c r="D835">
        <v>0.01</v>
      </c>
      <c r="E835">
        <v>8.1199999999999992</v>
      </c>
      <c r="F835">
        <v>2.83</v>
      </c>
      <c r="G835" t="s">
        <v>89</v>
      </c>
      <c r="H835" t="s">
        <v>73</v>
      </c>
      <c r="I835" t="s">
        <v>42</v>
      </c>
      <c r="J835" t="s">
        <v>43</v>
      </c>
      <c r="K835" t="s">
        <v>44</v>
      </c>
      <c r="L835" t="s">
        <v>1700</v>
      </c>
      <c r="M835">
        <v>0.77</v>
      </c>
      <c r="N835" t="s">
        <v>34</v>
      </c>
      <c r="O835" t="s">
        <v>113</v>
      </c>
      <c r="P835" t="s">
        <v>905</v>
      </c>
      <c r="Q835" t="s">
        <v>1701</v>
      </c>
      <c r="R835">
        <v>26101</v>
      </c>
      <c r="S835" s="1">
        <v>42080</v>
      </c>
      <c r="T835" s="1">
        <v>42081</v>
      </c>
      <c r="U835">
        <v>-40.76</v>
      </c>
      <c r="V835">
        <v>10</v>
      </c>
      <c r="W835">
        <v>88.64</v>
      </c>
      <c r="X835">
        <v>89251</v>
      </c>
      <c r="Y835">
        <f>Data[[#This Row],[Unit Price]]-Data[[#This Row],[Discount]]</f>
        <v>8.11</v>
      </c>
      <c r="Z835" t="str">
        <f>_xlfn.IFS(Data[[#This Row],[Region]]="Central","Chris",Data[[#This Row],[Region]]="East","Erin",Data[[#This Row],[Region]]="South","Sam",Data[[#This Row],[Region]]="West","William")</f>
        <v>Erin</v>
      </c>
    </row>
    <row r="836" spans="1:26" x14ac:dyDescent="0.3">
      <c r="A836">
        <v>1364</v>
      </c>
      <c r="B836" t="s">
        <v>1702</v>
      </c>
      <c r="C836" t="s">
        <v>72</v>
      </c>
      <c r="D836">
        <v>0.1</v>
      </c>
      <c r="E836">
        <v>5.98</v>
      </c>
      <c r="F836">
        <v>5.35</v>
      </c>
      <c r="G836" t="s">
        <v>40</v>
      </c>
      <c r="H836" t="s">
        <v>73</v>
      </c>
      <c r="I836" t="s">
        <v>50</v>
      </c>
      <c r="J836" t="s">
        <v>90</v>
      </c>
      <c r="K836" t="s">
        <v>75</v>
      </c>
      <c r="L836" t="s">
        <v>811</v>
      </c>
      <c r="M836">
        <v>0.4</v>
      </c>
      <c r="N836" t="s">
        <v>34</v>
      </c>
      <c r="O836" t="s">
        <v>113</v>
      </c>
      <c r="P836" t="s">
        <v>420</v>
      </c>
      <c r="Q836" t="s">
        <v>1703</v>
      </c>
      <c r="R836">
        <v>20746</v>
      </c>
      <c r="S836" s="1">
        <v>42080</v>
      </c>
      <c r="T836" s="1">
        <v>42080</v>
      </c>
      <c r="U836">
        <v>-90.26</v>
      </c>
      <c r="V836">
        <v>10</v>
      </c>
      <c r="W836">
        <v>57.34</v>
      </c>
      <c r="X836">
        <v>89994</v>
      </c>
      <c r="Y836">
        <f>Data[[#This Row],[Unit Price]]-Data[[#This Row],[Discount]]</f>
        <v>5.8800000000000008</v>
      </c>
      <c r="Z836" t="str">
        <f>_xlfn.IFS(Data[[#This Row],[Region]]="Central","Chris",Data[[#This Row],[Region]]="East","Erin",Data[[#This Row],[Region]]="South","Sam",Data[[#This Row],[Region]]="West","William")</f>
        <v>Erin</v>
      </c>
    </row>
    <row r="837" spans="1:26" x14ac:dyDescent="0.3">
      <c r="A837">
        <v>3001</v>
      </c>
      <c r="B837" t="s">
        <v>1704</v>
      </c>
      <c r="C837" t="s">
        <v>72</v>
      </c>
      <c r="D837">
        <v>0.03</v>
      </c>
      <c r="E837">
        <v>5.4</v>
      </c>
      <c r="F837">
        <v>7.78</v>
      </c>
      <c r="G837" t="s">
        <v>40</v>
      </c>
      <c r="H837" t="s">
        <v>41</v>
      </c>
      <c r="I837" t="s">
        <v>50</v>
      </c>
      <c r="J837" t="s">
        <v>74</v>
      </c>
      <c r="K837" t="s">
        <v>75</v>
      </c>
      <c r="L837" t="s">
        <v>1486</v>
      </c>
      <c r="M837">
        <v>0.37</v>
      </c>
      <c r="N837" t="s">
        <v>34</v>
      </c>
      <c r="O837" t="s">
        <v>54</v>
      </c>
      <c r="P837" t="s">
        <v>291</v>
      </c>
      <c r="Q837" t="s">
        <v>1538</v>
      </c>
      <c r="R837">
        <v>48060</v>
      </c>
      <c r="S837" s="1">
        <v>42080</v>
      </c>
      <c r="T837" s="1">
        <v>42082</v>
      </c>
      <c r="U837">
        <v>-237.54400000000001</v>
      </c>
      <c r="V837">
        <v>21</v>
      </c>
      <c r="W837">
        <v>117.87</v>
      </c>
      <c r="X837">
        <v>87043</v>
      </c>
      <c r="Y837">
        <f>Data[[#This Row],[Unit Price]]-Data[[#This Row],[Discount]]</f>
        <v>5.37</v>
      </c>
      <c r="Z837" t="str">
        <f>_xlfn.IFS(Data[[#This Row],[Region]]="Central","Chris",Data[[#This Row],[Region]]="East","Erin",Data[[#This Row],[Region]]="South","Sam",Data[[#This Row],[Region]]="West","William")</f>
        <v>Chris</v>
      </c>
    </row>
    <row r="838" spans="1:26" x14ac:dyDescent="0.3">
      <c r="A838">
        <v>2127</v>
      </c>
      <c r="B838" t="s">
        <v>1705</v>
      </c>
      <c r="C838" t="s">
        <v>27</v>
      </c>
      <c r="D838">
        <v>0.1</v>
      </c>
      <c r="E838">
        <v>5.98</v>
      </c>
      <c r="F838">
        <v>5.14</v>
      </c>
      <c r="G838" t="s">
        <v>40</v>
      </c>
      <c r="H838" t="s">
        <v>73</v>
      </c>
      <c r="I838" t="s">
        <v>50</v>
      </c>
      <c r="J838" t="s">
        <v>90</v>
      </c>
      <c r="K838" t="s">
        <v>75</v>
      </c>
      <c r="L838" t="s">
        <v>1706</v>
      </c>
      <c r="M838">
        <v>0.36</v>
      </c>
      <c r="N838" t="s">
        <v>34</v>
      </c>
      <c r="O838" t="s">
        <v>54</v>
      </c>
      <c r="P838" t="s">
        <v>291</v>
      </c>
      <c r="Q838" t="s">
        <v>1707</v>
      </c>
      <c r="R838">
        <v>48310</v>
      </c>
      <c r="S838" s="1">
        <v>42081</v>
      </c>
      <c r="T838" s="1">
        <v>42083</v>
      </c>
      <c r="U838">
        <v>-49.53</v>
      </c>
      <c r="V838">
        <v>6</v>
      </c>
      <c r="W838">
        <v>33.950000000000003</v>
      </c>
      <c r="X838">
        <v>88418</v>
      </c>
      <c r="Y838">
        <f>Data[[#This Row],[Unit Price]]-Data[[#This Row],[Discount]]</f>
        <v>5.8800000000000008</v>
      </c>
      <c r="Z838" t="str">
        <f>_xlfn.IFS(Data[[#This Row],[Region]]="Central","Chris",Data[[#This Row],[Region]]="East","Erin",Data[[#This Row],[Region]]="South","Sam",Data[[#This Row],[Region]]="West","William")</f>
        <v>Chris</v>
      </c>
    </row>
    <row r="839" spans="1:26" x14ac:dyDescent="0.3">
      <c r="A839">
        <v>3191</v>
      </c>
      <c r="B839" t="s">
        <v>1708</v>
      </c>
      <c r="C839" t="s">
        <v>27</v>
      </c>
      <c r="D839">
        <v>0.01</v>
      </c>
      <c r="E839">
        <v>20.99</v>
      </c>
      <c r="F839">
        <v>4.8099999999999996</v>
      </c>
      <c r="G839" t="s">
        <v>40</v>
      </c>
      <c r="H839" t="s">
        <v>96</v>
      </c>
      <c r="I839" t="s">
        <v>42</v>
      </c>
      <c r="J839" t="s">
        <v>137</v>
      </c>
      <c r="K839" t="s">
        <v>146</v>
      </c>
      <c r="L839" t="s">
        <v>1433</v>
      </c>
      <c r="M839">
        <v>0.57999999999999996</v>
      </c>
      <c r="N839" t="s">
        <v>34</v>
      </c>
      <c r="O839" t="s">
        <v>54</v>
      </c>
      <c r="P839" t="s">
        <v>359</v>
      </c>
      <c r="Q839" t="s">
        <v>1709</v>
      </c>
      <c r="R839">
        <v>54481</v>
      </c>
      <c r="S839" s="1">
        <v>42081</v>
      </c>
      <c r="T839" s="1">
        <v>42081</v>
      </c>
      <c r="U839">
        <v>-9.1080000000000005</v>
      </c>
      <c r="V839">
        <v>5</v>
      </c>
      <c r="W839">
        <v>93.81</v>
      </c>
      <c r="X839">
        <v>86447</v>
      </c>
      <c r="Y839">
        <f>Data[[#This Row],[Unit Price]]-Data[[#This Row],[Discount]]</f>
        <v>20.979999999999997</v>
      </c>
      <c r="Z839" t="str">
        <f>_xlfn.IFS(Data[[#This Row],[Region]]="Central","Chris",Data[[#This Row],[Region]]="East","Erin",Data[[#This Row],[Region]]="South","Sam",Data[[#This Row],[Region]]="West","William")</f>
        <v>Chris</v>
      </c>
    </row>
    <row r="840" spans="1:26" x14ac:dyDescent="0.3">
      <c r="A840">
        <v>1197</v>
      </c>
      <c r="B840" t="s">
        <v>1710</v>
      </c>
      <c r="C840" t="s">
        <v>39</v>
      </c>
      <c r="D840">
        <v>0.08</v>
      </c>
      <c r="E840">
        <v>355.98</v>
      </c>
      <c r="F840">
        <v>58.92</v>
      </c>
      <c r="G840" t="s">
        <v>28</v>
      </c>
      <c r="H840" t="s">
        <v>29</v>
      </c>
      <c r="I840" t="s">
        <v>30</v>
      </c>
      <c r="J840" t="s">
        <v>111</v>
      </c>
      <c r="K840" t="s">
        <v>59</v>
      </c>
      <c r="L840" t="s">
        <v>696</v>
      </c>
      <c r="M840">
        <v>0.64</v>
      </c>
      <c r="N840" t="s">
        <v>34</v>
      </c>
      <c r="O840" t="s">
        <v>113</v>
      </c>
      <c r="P840" t="s">
        <v>405</v>
      </c>
      <c r="Q840" t="s">
        <v>1711</v>
      </c>
      <c r="R840">
        <v>1776</v>
      </c>
      <c r="S840" s="1">
        <v>42081</v>
      </c>
      <c r="T840" s="1">
        <v>42083</v>
      </c>
      <c r="U840">
        <v>103.83</v>
      </c>
      <c r="V840">
        <v>4</v>
      </c>
      <c r="W840">
        <v>1350.94</v>
      </c>
      <c r="X840">
        <v>87583</v>
      </c>
      <c r="Y840">
        <f>Data[[#This Row],[Unit Price]]-Data[[#This Row],[Discount]]</f>
        <v>355.90000000000003</v>
      </c>
      <c r="Z840" t="str">
        <f>_xlfn.IFS(Data[[#This Row],[Region]]="Central","Chris",Data[[#This Row],[Region]]="East","Erin",Data[[#This Row],[Region]]="South","Sam",Data[[#This Row],[Region]]="West","William")</f>
        <v>Erin</v>
      </c>
    </row>
    <row r="841" spans="1:26" x14ac:dyDescent="0.3">
      <c r="A841">
        <v>1894</v>
      </c>
      <c r="B841" t="s">
        <v>1341</v>
      </c>
      <c r="C841" t="s">
        <v>39</v>
      </c>
      <c r="D841">
        <v>0.01</v>
      </c>
      <c r="E841">
        <v>26.17</v>
      </c>
      <c r="F841">
        <v>1.39</v>
      </c>
      <c r="G841" t="s">
        <v>40</v>
      </c>
      <c r="H841" t="s">
        <v>41</v>
      </c>
      <c r="I841" t="s">
        <v>50</v>
      </c>
      <c r="J841" t="s">
        <v>347</v>
      </c>
      <c r="K841" t="s">
        <v>75</v>
      </c>
      <c r="L841" t="s">
        <v>1712</v>
      </c>
      <c r="M841">
        <v>0.38</v>
      </c>
      <c r="N841" t="s">
        <v>34</v>
      </c>
      <c r="O841" t="s">
        <v>54</v>
      </c>
      <c r="P841" t="s">
        <v>359</v>
      </c>
      <c r="Q841" t="s">
        <v>1343</v>
      </c>
      <c r="R841">
        <v>54915</v>
      </c>
      <c r="S841" s="1">
        <v>42081</v>
      </c>
      <c r="T841" s="1">
        <v>42082</v>
      </c>
      <c r="U841">
        <v>237.04259999999999</v>
      </c>
      <c r="V841">
        <v>13</v>
      </c>
      <c r="W841">
        <v>343.54</v>
      </c>
      <c r="X841">
        <v>91263</v>
      </c>
      <c r="Y841">
        <f>Data[[#This Row],[Unit Price]]-Data[[#This Row],[Discount]]</f>
        <v>26.16</v>
      </c>
      <c r="Z841" t="str">
        <f>_xlfn.IFS(Data[[#This Row],[Region]]="Central","Chris",Data[[#This Row],[Region]]="East","Erin",Data[[#This Row],[Region]]="South","Sam",Data[[#This Row],[Region]]="West","William")</f>
        <v>Chris</v>
      </c>
    </row>
    <row r="842" spans="1:26" x14ac:dyDescent="0.3">
      <c r="A842">
        <v>1015</v>
      </c>
      <c r="B842" t="s">
        <v>1713</v>
      </c>
      <c r="C842" t="s">
        <v>118</v>
      </c>
      <c r="D842">
        <v>0</v>
      </c>
      <c r="E842">
        <v>43.98</v>
      </c>
      <c r="F842">
        <v>8.99</v>
      </c>
      <c r="G842" t="s">
        <v>40</v>
      </c>
      <c r="H842" t="s">
        <v>73</v>
      </c>
      <c r="I842" t="s">
        <v>50</v>
      </c>
      <c r="J842" t="s">
        <v>51</v>
      </c>
      <c r="K842" t="s">
        <v>44</v>
      </c>
      <c r="L842" t="s">
        <v>824</v>
      </c>
      <c r="M842">
        <v>0.57999999999999996</v>
      </c>
      <c r="N842" t="s">
        <v>34</v>
      </c>
      <c r="O842" t="s">
        <v>35</v>
      </c>
      <c r="P842" t="s">
        <v>99</v>
      </c>
      <c r="Q842" t="s">
        <v>1714</v>
      </c>
      <c r="R842">
        <v>27502</v>
      </c>
      <c r="S842" s="1">
        <v>42081</v>
      </c>
      <c r="T842" s="1">
        <v>42081</v>
      </c>
      <c r="U842">
        <v>829.46699999999998</v>
      </c>
      <c r="V842">
        <v>14</v>
      </c>
      <c r="W842">
        <v>650.70000000000005</v>
      </c>
      <c r="X842">
        <v>88390</v>
      </c>
      <c r="Y842">
        <f>Data[[#This Row],[Unit Price]]-Data[[#This Row],[Discount]]</f>
        <v>43.98</v>
      </c>
      <c r="Z842" t="str">
        <f>_xlfn.IFS(Data[[#This Row],[Region]]="Central","Chris",Data[[#This Row],[Region]]="East","Erin",Data[[#This Row],[Region]]="South","Sam",Data[[#This Row],[Region]]="West","William")</f>
        <v>Sam</v>
      </c>
    </row>
    <row r="843" spans="1:26" x14ac:dyDescent="0.3">
      <c r="A843">
        <v>1967</v>
      </c>
      <c r="B843" t="s">
        <v>1715</v>
      </c>
      <c r="C843" t="s">
        <v>118</v>
      </c>
      <c r="D843">
        <v>0.01</v>
      </c>
      <c r="E843">
        <v>78.650000000000006</v>
      </c>
      <c r="F843">
        <v>13.99</v>
      </c>
      <c r="G843" t="s">
        <v>89</v>
      </c>
      <c r="H843" t="s">
        <v>29</v>
      </c>
      <c r="I843" t="s">
        <v>50</v>
      </c>
      <c r="J843" t="s">
        <v>97</v>
      </c>
      <c r="K843" t="s">
        <v>146</v>
      </c>
      <c r="L843" t="s">
        <v>1716</v>
      </c>
      <c r="M843">
        <v>0.52</v>
      </c>
      <c r="N843" t="s">
        <v>34</v>
      </c>
      <c r="O843" t="s">
        <v>54</v>
      </c>
      <c r="P843" t="s">
        <v>215</v>
      </c>
      <c r="Q843" t="s">
        <v>37</v>
      </c>
      <c r="R843">
        <v>52732</v>
      </c>
      <c r="S843" s="1">
        <v>42081</v>
      </c>
      <c r="T843" s="1">
        <v>42082</v>
      </c>
      <c r="U843">
        <v>442.36590000000001</v>
      </c>
      <c r="V843">
        <v>8</v>
      </c>
      <c r="W843">
        <v>641.11</v>
      </c>
      <c r="X843">
        <v>89456</v>
      </c>
      <c r="Y843">
        <f>Data[[#This Row],[Unit Price]]-Data[[#This Row],[Discount]]</f>
        <v>78.64</v>
      </c>
      <c r="Z843" t="str">
        <f>_xlfn.IFS(Data[[#This Row],[Region]]="Central","Chris",Data[[#This Row],[Region]]="East","Erin",Data[[#This Row],[Region]]="South","Sam",Data[[#This Row],[Region]]="West","William")</f>
        <v>Chris</v>
      </c>
    </row>
    <row r="844" spans="1:26" x14ac:dyDescent="0.3">
      <c r="A844">
        <v>2030</v>
      </c>
      <c r="B844" t="s">
        <v>1691</v>
      </c>
      <c r="C844" t="s">
        <v>118</v>
      </c>
      <c r="D844">
        <v>0.03</v>
      </c>
      <c r="E844">
        <v>55.98</v>
      </c>
      <c r="F844">
        <v>4.8600000000000003</v>
      </c>
      <c r="G844" t="s">
        <v>40</v>
      </c>
      <c r="H844" t="s">
        <v>96</v>
      </c>
      <c r="I844" t="s">
        <v>50</v>
      </c>
      <c r="J844" t="s">
        <v>90</v>
      </c>
      <c r="K844" t="s">
        <v>75</v>
      </c>
      <c r="L844" t="s">
        <v>1717</v>
      </c>
      <c r="M844">
        <v>0.36</v>
      </c>
      <c r="N844" t="s">
        <v>34</v>
      </c>
      <c r="O844" t="s">
        <v>54</v>
      </c>
      <c r="P844" t="s">
        <v>189</v>
      </c>
      <c r="Q844" t="s">
        <v>1029</v>
      </c>
      <c r="R844">
        <v>75401</v>
      </c>
      <c r="S844" s="1">
        <v>42081</v>
      </c>
      <c r="T844" s="1">
        <v>42083</v>
      </c>
      <c r="U844">
        <v>526.04219999999998</v>
      </c>
      <c r="V844">
        <v>13</v>
      </c>
      <c r="W844">
        <v>762.38</v>
      </c>
      <c r="X844">
        <v>91060</v>
      </c>
      <c r="Y844">
        <f>Data[[#This Row],[Unit Price]]-Data[[#This Row],[Discount]]</f>
        <v>55.949999999999996</v>
      </c>
      <c r="Z844" t="str">
        <f>_xlfn.IFS(Data[[#This Row],[Region]]="Central","Chris",Data[[#This Row],[Region]]="East","Erin",Data[[#This Row],[Region]]="South","Sam",Data[[#This Row],[Region]]="West","William")</f>
        <v>Chris</v>
      </c>
    </row>
    <row r="845" spans="1:26" x14ac:dyDescent="0.3">
      <c r="A845">
        <v>2745</v>
      </c>
      <c r="B845" t="s">
        <v>1718</v>
      </c>
      <c r="C845" t="s">
        <v>118</v>
      </c>
      <c r="D845">
        <v>0.01</v>
      </c>
      <c r="E845">
        <v>220.98</v>
      </c>
      <c r="F845">
        <v>64.66</v>
      </c>
      <c r="G845" t="s">
        <v>28</v>
      </c>
      <c r="H845" t="s">
        <v>96</v>
      </c>
      <c r="I845" t="s">
        <v>30</v>
      </c>
      <c r="J845" t="s">
        <v>119</v>
      </c>
      <c r="K845" t="s">
        <v>32</v>
      </c>
      <c r="L845" t="s">
        <v>1719</v>
      </c>
      <c r="M845">
        <v>0.62</v>
      </c>
      <c r="N845" t="s">
        <v>34</v>
      </c>
      <c r="O845" t="s">
        <v>61</v>
      </c>
      <c r="P845" t="s">
        <v>590</v>
      </c>
      <c r="Q845" t="s">
        <v>1720</v>
      </c>
      <c r="R845">
        <v>85224</v>
      </c>
      <c r="S845" s="1">
        <v>42081</v>
      </c>
      <c r="T845" s="1">
        <v>42082</v>
      </c>
      <c r="U845">
        <v>1049.03</v>
      </c>
      <c r="V845">
        <v>11</v>
      </c>
      <c r="W845">
        <v>2591.09</v>
      </c>
      <c r="X845">
        <v>86184</v>
      </c>
      <c r="Y845">
        <f>Data[[#This Row],[Unit Price]]-Data[[#This Row],[Discount]]</f>
        <v>220.97</v>
      </c>
      <c r="Z845" t="str">
        <f>_xlfn.IFS(Data[[#This Row],[Region]]="Central","Chris",Data[[#This Row],[Region]]="East","Erin",Data[[#This Row],[Region]]="South","Sam",Data[[#This Row],[Region]]="West","William")</f>
        <v>William</v>
      </c>
    </row>
    <row r="846" spans="1:26" x14ac:dyDescent="0.3">
      <c r="A846">
        <v>2747</v>
      </c>
      <c r="B846" t="s">
        <v>1008</v>
      </c>
      <c r="C846" t="s">
        <v>118</v>
      </c>
      <c r="D846">
        <v>0.01</v>
      </c>
      <c r="E846">
        <v>220.98</v>
      </c>
      <c r="F846">
        <v>64.66</v>
      </c>
      <c r="G846" t="s">
        <v>28</v>
      </c>
      <c r="H846" t="s">
        <v>96</v>
      </c>
      <c r="I846" t="s">
        <v>30</v>
      </c>
      <c r="J846" t="s">
        <v>119</v>
      </c>
      <c r="K846" t="s">
        <v>32</v>
      </c>
      <c r="L846" t="s">
        <v>1719</v>
      </c>
      <c r="M846">
        <v>0.62</v>
      </c>
      <c r="N846" t="s">
        <v>34</v>
      </c>
      <c r="O846" t="s">
        <v>113</v>
      </c>
      <c r="P846" t="s">
        <v>114</v>
      </c>
      <c r="Q846" t="s">
        <v>115</v>
      </c>
      <c r="R846">
        <v>10115</v>
      </c>
      <c r="S846" s="1">
        <v>42081</v>
      </c>
      <c r="T846" s="1">
        <v>42082</v>
      </c>
      <c r="U846">
        <v>1049.03</v>
      </c>
      <c r="V846">
        <v>44</v>
      </c>
      <c r="W846">
        <v>10364.36</v>
      </c>
      <c r="X846">
        <v>23751</v>
      </c>
      <c r="Y846">
        <f>Data[[#This Row],[Unit Price]]-Data[[#This Row],[Discount]]</f>
        <v>220.97</v>
      </c>
      <c r="Z846" t="str">
        <f>_xlfn.IFS(Data[[#This Row],[Region]]="Central","Chris",Data[[#This Row],[Region]]="East","Erin",Data[[#This Row],[Region]]="South","Sam",Data[[#This Row],[Region]]="West","William")</f>
        <v>Erin</v>
      </c>
    </row>
    <row r="847" spans="1:26" x14ac:dyDescent="0.3">
      <c r="A847">
        <v>485</v>
      </c>
      <c r="B847" t="s">
        <v>1721</v>
      </c>
      <c r="C847" t="s">
        <v>72</v>
      </c>
      <c r="D847">
        <v>0.05</v>
      </c>
      <c r="E847">
        <v>2.88</v>
      </c>
      <c r="F847">
        <v>0.5</v>
      </c>
      <c r="G847" t="s">
        <v>40</v>
      </c>
      <c r="H847" t="s">
        <v>96</v>
      </c>
      <c r="I847" t="s">
        <v>50</v>
      </c>
      <c r="J847" t="s">
        <v>154</v>
      </c>
      <c r="K847" t="s">
        <v>75</v>
      </c>
      <c r="L847" t="s">
        <v>1722</v>
      </c>
      <c r="M847">
        <v>0.36</v>
      </c>
      <c r="N847" t="s">
        <v>34</v>
      </c>
      <c r="O847" t="s">
        <v>61</v>
      </c>
      <c r="P847" t="s">
        <v>92</v>
      </c>
      <c r="Q847" t="s">
        <v>1723</v>
      </c>
      <c r="R847">
        <v>93727</v>
      </c>
      <c r="S847" s="1">
        <v>42081</v>
      </c>
      <c r="T847" s="1">
        <v>42083</v>
      </c>
      <c r="U847">
        <v>6.0513000000000003</v>
      </c>
      <c r="V847">
        <v>3</v>
      </c>
      <c r="W847">
        <v>8.77</v>
      </c>
      <c r="X847">
        <v>91062</v>
      </c>
      <c r="Y847">
        <f>Data[[#This Row],[Unit Price]]-Data[[#This Row],[Discount]]</f>
        <v>2.83</v>
      </c>
      <c r="Z847" t="str">
        <f>_xlfn.IFS(Data[[#This Row],[Region]]="Central","Chris",Data[[#This Row],[Region]]="East","Erin",Data[[#This Row],[Region]]="South","Sam",Data[[#This Row],[Region]]="West","William")</f>
        <v>William</v>
      </c>
    </row>
    <row r="848" spans="1:26" x14ac:dyDescent="0.3">
      <c r="A848">
        <v>383</v>
      </c>
      <c r="B848" t="s">
        <v>1724</v>
      </c>
      <c r="C848" t="s">
        <v>27</v>
      </c>
      <c r="D848">
        <v>0.06</v>
      </c>
      <c r="E848">
        <v>5.34</v>
      </c>
      <c r="F848">
        <v>5.63</v>
      </c>
      <c r="G848" t="s">
        <v>40</v>
      </c>
      <c r="H848" t="s">
        <v>96</v>
      </c>
      <c r="I848" t="s">
        <v>50</v>
      </c>
      <c r="J848" t="s">
        <v>74</v>
      </c>
      <c r="K848" t="s">
        <v>75</v>
      </c>
      <c r="L848" t="s">
        <v>1725</v>
      </c>
      <c r="M848">
        <v>0.39</v>
      </c>
      <c r="N848" t="s">
        <v>34</v>
      </c>
      <c r="O848" t="s">
        <v>113</v>
      </c>
      <c r="P848" t="s">
        <v>322</v>
      </c>
      <c r="Q848" t="s">
        <v>1726</v>
      </c>
      <c r="R848">
        <v>19026</v>
      </c>
      <c r="S848" s="1">
        <v>42082</v>
      </c>
      <c r="T848" s="1">
        <v>42082</v>
      </c>
      <c r="U848">
        <v>-82.822999999999993</v>
      </c>
      <c r="V848">
        <v>7</v>
      </c>
      <c r="W848">
        <v>38.65</v>
      </c>
      <c r="X848">
        <v>88928</v>
      </c>
      <c r="Y848">
        <f>Data[[#This Row],[Unit Price]]-Data[[#This Row],[Discount]]</f>
        <v>5.28</v>
      </c>
      <c r="Z848" t="str">
        <f>_xlfn.IFS(Data[[#This Row],[Region]]="Central","Chris",Data[[#This Row],[Region]]="East","Erin",Data[[#This Row],[Region]]="South","Sam",Data[[#This Row],[Region]]="West","William")</f>
        <v>Erin</v>
      </c>
    </row>
    <row r="849" spans="1:26" x14ac:dyDescent="0.3">
      <c r="A849">
        <v>383</v>
      </c>
      <c r="B849" t="s">
        <v>1724</v>
      </c>
      <c r="C849" t="s">
        <v>27</v>
      </c>
      <c r="D849">
        <v>7.0000000000000007E-2</v>
      </c>
      <c r="E849">
        <v>65.989999999999995</v>
      </c>
      <c r="F849">
        <v>5.26</v>
      </c>
      <c r="G849" t="s">
        <v>89</v>
      </c>
      <c r="H849" t="s">
        <v>96</v>
      </c>
      <c r="I849" t="s">
        <v>42</v>
      </c>
      <c r="J849" t="s">
        <v>137</v>
      </c>
      <c r="K849" t="s">
        <v>75</v>
      </c>
      <c r="L849" t="s">
        <v>1727</v>
      </c>
      <c r="M849">
        <v>0.56000000000000005</v>
      </c>
      <c r="N849" t="s">
        <v>34</v>
      </c>
      <c r="O849" t="s">
        <v>113</v>
      </c>
      <c r="P849" t="s">
        <v>322</v>
      </c>
      <c r="Q849" t="s">
        <v>1726</v>
      </c>
      <c r="R849">
        <v>19026</v>
      </c>
      <c r="S849" s="1">
        <v>42082</v>
      </c>
      <c r="T849" s="1">
        <v>42084</v>
      </c>
      <c r="U849">
        <v>107.08199999999999</v>
      </c>
      <c r="V849">
        <v>5</v>
      </c>
      <c r="W849">
        <v>279.83</v>
      </c>
      <c r="X849">
        <v>88928</v>
      </c>
      <c r="Y849">
        <f>Data[[#This Row],[Unit Price]]-Data[[#This Row],[Discount]]</f>
        <v>65.92</v>
      </c>
      <c r="Z849" t="str">
        <f>_xlfn.IFS(Data[[#This Row],[Region]]="Central","Chris",Data[[#This Row],[Region]]="East","Erin",Data[[#This Row],[Region]]="South","Sam",Data[[#This Row],[Region]]="West","William")</f>
        <v>Erin</v>
      </c>
    </row>
    <row r="850" spans="1:26" x14ac:dyDescent="0.3">
      <c r="A850">
        <v>770</v>
      </c>
      <c r="B850" t="s">
        <v>1728</v>
      </c>
      <c r="C850" t="s">
        <v>27</v>
      </c>
      <c r="D850">
        <v>0.08</v>
      </c>
      <c r="E850">
        <v>30.73</v>
      </c>
      <c r="F850">
        <v>4</v>
      </c>
      <c r="G850" t="s">
        <v>40</v>
      </c>
      <c r="H850" t="s">
        <v>29</v>
      </c>
      <c r="I850" t="s">
        <v>42</v>
      </c>
      <c r="J850" t="s">
        <v>43</v>
      </c>
      <c r="K850" t="s">
        <v>75</v>
      </c>
      <c r="L850" t="s">
        <v>676</v>
      </c>
      <c r="M850">
        <v>0.75</v>
      </c>
      <c r="N850" t="s">
        <v>34</v>
      </c>
      <c r="O850" t="s">
        <v>61</v>
      </c>
      <c r="P850" t="s">
        <v>141</v>
      </c>
      <c r="Q850" t="s">
        <v>1116</v>
      </c>
      <c r="R850">
        <v>97062</v>
      </c>
      <c r="S850" s="1">
        <v>42082</v>
      </c>
      <c r="T850" s="1">
        <v>42082</v>
      </c>
      <c r="U850">
        <v>-45.07</v>
      </c>
      <c r="V850">
        <v>14</v>
      </c>
      <c r="W850">
        <v>429.33</v>
      </c>
      <c r="X850">
        <v>88667</v>
      </c>
      <c r="Y850">
        <f>Data[[#This Row],[Unit Price]]-Data[[#This Row],[Discount]]</f>
        <v>30.650000000000002</v>
      </c>
      <c r="Z850" t="str">
        <f>_xlfn.IFS(Data[[#This Row],[Region]]="Central","Chris",Data[[#This Row],[Region]]="East","Erin",Data[[#This Row],[Region]]="South","Sam",Data[[#This Row],[Region]]="West","William")</f>
        <v>William</v>
      </c>
    </row>
    <row r="851" spans="1:26" x14ac:dyDescent="0.3">
      <c r="A851">
        <v>771</v>
      </c>
      <c r="B851" t="s">
        <v>1729</v>
      </c>
      <c r="C851" t="s">
        <v>27</v>
      </c>
      <c r="D851">
        <v>0.05</v>
      </c>
      <c r="E851">
        <v>14.56</v>
      </c>
      <c r="F851">
        <v>3.5</v>
      </c>
      <c r="G851" t="s">
        <v>40</v>
      </c>
      <c r="H851" t="s">
        <v>29</v>
      </c>
      <c r="I851" t="s">
        <v>50</v>
      </c>
      <c r="J851" t="s">
        <v>97</v>
      </c>
      <c r="K851" t="s">
        <v>75</v>
      </c>
      <c r="L851" t="s">
        <v>336</v>
      </c>
      <c r="M851">
        <v>0.57999999999999996</v>
      </c>
      <c r="N851" t="s">
        <v>34</v>
      </c>
      <c r="O851" t="s">
        <v>61</v>
      </c>
      <c r="P851" t="s">
        <v>141</v>
      </c>
      <c r="Q851" t="s">
        <v>1730</v>
      </c>
      <c r="R851">
        <v>97068</v>
      </c>
      <c r="S851" s="1">
        <v>42082</v>
      </c>
      <c r="T851" s="1">
        <v>42084</v>
      </c>
      <c r="U851">
        <v>-8.5299999999999994</v>
      </c>
      <c r="V851">
        <v>3</v>
      </c>
      <c r="W851">
        <v>44.66</v>
      </c>
      <c r="X851">
        <v>88667</v>
      </c>
      <c r="Y851">
        <f>Data[[#This Row],[Unit Price]]-Data[[#This Row],[Discount]]</f>
        <v>14.51</v>
      </c>
      <c r="Z851" t="str">
        <f>_xlfn.IFS(Data[[#This Row],[Region]]="Central","Chris",Data[[#This Row],[Region]]="East","Erin",Data[[#This Row],[Region]]="South","Sam",Data[[#This Row],[Region]]="West","William")</f>
        <v>William</v>
      </c>
    </row>
    <row r="852" spans="1:26" x14ac:dyDescent="0.3">
      <c r="A852">
        <v>771</v>
      </c>
      <c r="B852" t="s">
        <v>1729</v>
      </c>
      <c r="C852" t="s">
        <v>27</v>
      </c>
      <c r="D852">
        <v>0</v>
      </c>
      <c r="E852">
        <v>299.99</v>
      </c>
      <c r="F852">
        <v>11.64</v>
      </c>
      <c r="G852" t="s">
        <v>40</v>
      </c>
      <c r="H852" t="s">
        <v>29</v>
      </c>
      <c r="I852" t="s">
        <v>42</v>
      </c>
      <c r="J852" t="s">
        <v>65</v>
      </c>
      <c r="K852" t="s">
        <v>66</v>
      </c>
      <c r="L852" t="s">
        <v>1731</v>
      </c>
      <c r="M852">
        <v>0.5</v>
      </c>
      <c r="N852" t="s">
        <v>34</v>
      </c>
      <c r="O852" t="s">
        <v>61</v>
      </c>
      <c r="P852" t="s">
        <v>141</v>
      </c>
      <c r="Q852" t="s">
        <v>1730</v>
      </c>
      <c r="R852">
        <v>97068</v>
      </c>
      <c r="S852" s="1">
        <v>42082</v>
      </c>
      <c r="T852" s="1">
        <v>42084</v>
      </c>
      <c r="U852">
        <v>285.95</v>
      </c>
      <c r="V852">
        <v>5</v>
      </c>
      <c r="W852">
        <v>1619.95</v>
      </c>
      <c r="X852">
        <v>88667</v>
      </c>
      <c r="Y852">
        <f>Data[[#This Row],[Unit Price]]-Data[[#This Row],[Discount]]</f>
        <v>299.99</v>
      </c>
      <c r="Z852" t="str">
        <f>_xlfn.IFS(Data[[#This Row],[Region]]="Central","Chris",Data[[#This Row],[Region]]="East","Erin",Data[[#This Row],[Region]]="South","Sam",Data[[#This Row],[Region]]="West","William")</f>
        <v>William</v>
      </c>
    </row>
    <row r="853" spans="1:26" x14ac:dyDescent="0.3">
      <c r="A853">
        <v>2502</v>
      </c>
      <c r="B853" t="s">
        <v>1732</v>
      </c>
      <c r="C853" t="s">
        <v>39</v>
      </c>
      <c r="D853">
        <v>0.1</v>
      </c>
      <c r="E853">
        <v>24.92</v>
      </c>
      <c r="F853">
        <v>12.98</v>
      </c>
      <c r="G853" t="s">
        <v>40</v>
      </c>
      <c r="H853" t="s">
        <v>73</v>
      </c>
      <c r="I853" t="s">
        <v>50</v>
      </c>
      <c r="J853" t="s">
        <v>74</v>
      </c>
      <c r="K853" t="s">
        <v>75</v>
      </c>
      <c r="L853" t="s">
        <v>1733</v>
      </c>
      <c r="M853">
        <v>0.39</v>
      </c>
      <c r="N853" t="s">
        <v>34</v>
      </c>
      <c r="O853" t="s">
        <v>54</v>
      </c>
      <c r="P853" t="s">
        <v>55</v>
      </c>
      <c r="Q853" t="s">
        <v>1734</v>
      </c>
      <c r="R853">
        <v>46321</v>
      </c>
      <c r="S853" s="1">
        <v>42082</v>
      </c>
      <c r="T853" s="1">
        <v>42082</v>
      </c>
      <c r="U853">
        <v>-45.816000000000003</v>
      </c>
      <c r="V853">
        <v>3</v>
      </c>
      <c r="W853">
        <v>70.819999999999993</v>
      </c>
      <c r="X853">
        <v>91310</v>
      </c>
      <c r="Y853">
        <f>Data[[#This Row],[Unit Price]]-Data[[#This Row],[Discount]]</f>
        <v>24.82</v>
      </c>
      <c r="Z853" t="str">
        <f>_xlfn.IFS(Data[[#This Row],[Region]]="Central","Chris",Data[[#This Row],[Region]]="East","Erin",Data[[#This Row],[Region]]="South","Sam",Data[[#This Row],[Region]]="West","William")</f>
        <v>Chris</v>
      </c>
    </row>
    <row r="854" spans="1:26" x14ac:dyDescent="0.3">
      <c r="A854">
        <v>2502</v>
      </c>
      <c r="B854" t="s">
        <v>1732</v>
      </c>
      <c r="C854" t="s">
        <v>39</v>
      </c>
      <c r="D854">
        <v>0</v>
      </c>
      <c r="E854">
        <v>12.28</v>
      </c>
      <c r="F854">
        <v>6.35</v>
      </c>
      <c r="G854" t="s">
        <v>89</v>
      </c>
      <c r="H854" t="s">
        <v>73</v>
      </c>
      <c r="I854" t="s">
        <v>50</v>
      </c>
      <c r="J854" t="s">
        <v>90</v>
      </c>
      <c r="K854" t="s">
        <v>75</v>
      </c>
      <c r="L854" t="s">
        <v>1735</v>
      </c>
      <c r="M854">
        <v>0.38</v>
      </c>
      <c r="N854" t="s">
        <v>34</v>
      </c>
      <c r="O854" t="s">
        <v>54</v>
      </c>
      <c r="P854" t="s">
        <v>55</v>
      </c>
      <c r="Q854" t="s">
        <v>1734</v>
      </c>
      <c r="R854">
        <v>46321</v>
      </c>
      <c r="S854" s="1">
        <v>42082</v>
      </c>
      <c r="T854" s="1">
        <v>42083</v>
      </c>
      <c r="U854">
        <v>30.63</v>
      </c>
      <c r="V854">
        <v>7</v>
      </c>
      <c r="W854">
        <v>90.44</v>
      </c>
      <c r="X854">
        <v>91310</v>
      </c>
      <c r="Y854">
        <f>Data[[#This Row],[Unit Price]]-Data[[#This Row],[Discount]]</f>
        <v>12.28</v>
      </c>
      <c r="Z854" t="str">
        <f>_xlfn.IFS(Data[[#This Row],[Region]]="Central","Chris",Data[[#This Row],[Region]]="East","Erin",Data[[#This Row],[Region]]="South","Sam",Data[[#This Row],[Region]]="West","William")</f>
        <v>Chris</v>
      </c>
    </row>
    <row r="855" spans="1:26" x14ac:dyDescent="0.3">
      <c r="A855">
        <v>2621</v>
      </c>
      <c r="B855" t="s">
        <v>1736</v>
      </c>
      <c r="C855" t="s">
        <v>39</v>
      </c>
      <c r="D855">
        <v>0.03</v>
      </c>
      <c r="E855">
        <v>40.97</v>
      </c>
      <c r="F855">
        <v>8.99</v>
      </c>
      <c r="G855" t="s">
        <v>89</v>
      </c>
      <c r="H855" t="s">
        <v>96</v>
      </c>
      <c r="I855" t="s">
        <v>50</v>
      </c>
      <c r="J855" t="s">
        <v>51</v>
      </c>
      <c r="K855" t="s">
        <v>44</v>
      </c>
      <c r="L855" t="s">
        <v>1737</v>
      </c>
      <c r="M855">
        <v>0.59</v>
      </c>
      <c r="N855" t="s">
        <v>34</v>
      </c>
      <c r="O855" t="s">
        <v>35</v>
      </c>
      <c r="P855" t="s">
        <v>402</v>
      </c>
      <c r="Q855" t="s">
        <v>1738</v>
      </c>
      <c r="R855">
        <v>37027</v>
      </c>
      <c r="S855" s="1">
        <v>42082</v>
      </c>
      <c r="T855" s="1">
        <v>42083</v>
      </c>
      <c r="U855">
        <v>-177.05799999999999</v>
      </c>
      <c r="V855">
        <v>5</v>
      </c>
      <c r="W855">
        <v>207.22</v>
      </c>
      <c r="X855">
        <v>88016</v>
      </c>
      <c r="Y855">
        <f>Data[[#This Row],[Unit Price]]-Data[[#This Row],[Discount]]</f>
        <v>40.94</v>
      </c>
      <c r="Z855" t="str">
        <f>_xlfn.IFS(Data[[#This Row],[Region]]="Central","Chris",Data[[#This Row],[Region]]="East","Erin",Data[[#This Row],[Region]]="South","Sam",Data[[#This Row],[Region]]="West","William")</f>
        <v>Sam</v>
      </c>
    </row>
    <row r="856" spans="1:26" x14ac:dyDescent="0.3">
      <c r="A856">
        <v>2840</v>
      </c>
      <c r="B856" t="s">
        <v>1739</v>
      </c>
      <c r="C856" t="s">
        <v>39</v>
      </c>
      <c r="D856">
        <v>0</v>
      </c>
      <c r="E856">
        <v>21.98</v>
      </c>
      <c r="F856">
        <v>2.87</v>
      </c>
      <c r="G856" t="s">
        <v>40</v>
      </c>
      <c r="H856" t="s">
        <v>96</v>
      </c>
      <c r="I856" t="s">
        <v>50</v>
      </c>
      <c r="J856" t="s">
        <v>51</v>
      </c>
      <c r="K856" t="s">
        <v>44</v>
      </c>
      <c r="L856" t="s">
        <v>1740</v>
      </c>
      <c r="M856">
        <v>0.55000000000000004</v>
      </c>
      <c r="N856" t="s">
        <v>34</v>
      </c>
      <c r="O856" t="s">
        <v>35</v>
      </c>
      <c r="P856" t="s">
        <v>125</v>
      </c>
      <c r="Q856" t="s">
        <v>1741</v>
      </c>
      <c r="R856">
        <v>33161</v>
      </c>
      <c r="S856" s="1">
        <v>42082</v>
      </c>
      <c r="T856" s="1">
        <v>42083</v>
      </c>
      <c r="U856">
        <v>21.096</v>
      </c>
      <c r="V856">
        <v>16</v>
      </c>
      <c r="W856">
        <v>360.03</v>
      </c>
      <c r="X856">
        <v>87884</v>
      </c>
      <c r="Y856">
        <f>Data[[#This Row],[Unit Price]]-Data[[#This Row],[Discount]]</f>
        <v>21.98</v>
      </c>
      <c r="Z856" t="str">
        <f>_xlfn.IFS(Data[[#This Row],[Region]]="Central","Chris",Data[[#This Row],[Region]]="East","Erin",Data[[#This Row],[Region]]="South","Sam",Data[[#This Row],[Region]]="West","William")</f>
        <v>Sam</v>
      </c>
    </row>
    <row r="857" spans="1:26" x14ac:dyDescent="0.3">
      <c r="A857">
        <v>2882</v>
      </c>
      <c r="B857" t="s">
        <v>673</v>
      </c>
      <c r="C857" t="s">
        <v>39</v>
      </c>
      <c r="D857">
        <v>7.0000000000000007E-2</v>
      </c>
      <c r="E857">
        <v>28.99</v>
      </c>
      <c r="F857">
        <v>8.59</v>
      </c>
      <c r="G857" t="s">
        <v>40</v>
      </c>
      <c r="H857" t="s">
        <v>41</v>
      </c>
      <c r="I857" t="s">
        <v>42</v>
      </c>
      <c r="J857" t="s">
        <v>137</v>
      </c>
      <c r="K857" t="s">
        <v>146</v>
      </c>
      <c r="L857" t="s">
        <v>1031</v>
      </c>
      <c r="M857">
        <v>0.56000000000000005</v>
      </c>
      <c r="N857" t="s">
        <v>34</v>
      </c>
      <c r="O857" t="s">
        <v>35</v>
      </c>
      <c r="P857" t="s">
        <v>99</v>
      </c>
      <c r="Q857" t="s">
        <v>675</v>
      </c>
      <c r="R857">
        <v>28206</v>
      </c>
      <c r="S857" s="1">
        <v>42082</v>
      </c>
      <c r="T857" s="1">
        <v>42082</v>
      </c>
      <c r="U857">
        <v>-16.063739999999999</v>
      </c>
      <c r="V857">
        <v>39</v>
      </c>
      <c r="W857">
        <v>936.8</v>
      </c>
      <c r="X857">
        <v>16676</v>
      </c>
      <c r="Y857">
        <f>Data[[#This Row],[Unit Price]]-Data[[#This Row],[Discount]]</f>
        <v>28.919999999999998</v>
      </c>
      <c r="Z857" t="str">
        <f>_xlfn.IFS(Data[[#This Row],[Region]]="Central","Chris",Data[[#This Row],[Region]]="East","Erin",Data[[#This Row],[Region]]="South","Sam",Data[[#This Row],[Region]]="West","William")</f>
        <v>Sam</v>
      </c>
    </row>
    <row r="858" spans="1:26" x14ac:dyDescent="0.3">
      <c r="A858">
        <v>2884</v>
      </c>
      <c r="B858" t="s">
        <v>1742</v>
      </c>
      <c r="C858" t="s">
        <v>39</v>
      </c>
      <c r="D858">
        <v>7.0000000000000007E-2</v>
      </c>
      <c r="E858">
        <v>28.99</v>
      </c>
      <c r="F858">
        <v>8.59</v>
      </c>
      <c r="G858" t="s">
        <v>40</v>
      </c>
      <c r="H858" t="s">
        <v>41</v>
      </c>
      <c r="I858" t="s">
        <v>42</v>
      </c>
      <c r="J858" t="s">
        <v>137</v>
      </c>
      <c r="K858" t="s">
        <v>146</v>
      </c>
      <c r="L858" t="s">
        <v>1031</v>
      </c>
      <c r="M858">
        <v>0.56000000000000005</v>
      </c>
      <c r="N858" t="s">
        <v>34</v>
      </c>
      <c r="O858" t="s">
        <v>113</v>
      </c>
      <c r="P858" t="s">
        <v>319</v>
      </c>
      <c r="Q858" t="s">
        <v>1743</v>
      </c>
      <c r="R858">
        <v>44039</v>
      </c>
      <c r="S858" s="1">
        <v>42082</v>
      </c>
      <c r="T858" s="1">
        <v>42082</v>
      </c>
      <c r="U858">
        <v>-12.077999999999999</v>
      </c>
      <c r="V858">
        <v>10</v>
      </c>
      <c r="W858">
        <v>240.21</v>
      </c>
      <c r="X858">
        <v>87631</v>
      </c>
      <c r="Y858">
        <f>Data[[#This Row],[Unit Price]]-Data[[#This Row],[Discount]]</f>
        <v>28.919999999999998</v>
      </c>
      <c r="Z858" t="str">
        <f>_xlfn.IFS(Data[[#This Row],[Region]]="Central","Chris",Data[[#This Row],[Region]]="East","Erin",Data[[#This Row],[Region]]="South","Sam",Data[[#This Row],[Region]]="West","William")</f>
        <v>Erin</v>
      </c>
    </row>
    <row r="859" spans="1:26" x14ac:dyDescent="0.3">
      <c r="A859">
        <v>3222</v>
      </c>
      <c r="B859" t="s">
        <v>1744</v>
      </c>
      <c r="C859" t="s">
        <v>39</v>
      </c>
      <c r="D859">
        <v>0.04</v>
      </c>
      <c r="E859">
        <v>39.479999999999997</v>
      </c>
      <c r="F859">
        <v>1.99</v>
      </c>
      <c r="G859" t="s">
        <v>89</v>
      </c>
      <c r="H859" t="s">
        <v>96</v>
      </c>
      <c r="I859" t="s">
        <v>42</v>
      </c>
      <c r="J859" t="s">
        <v>43</v>
      </c>
      <c r="K859" t="s">
        <v>44</v>
      </c>
      <c r="L859" t="s">
        <v>1259</v>
      </c>
      <c r="M859">
        <v>0.54</v>
      </c>
      <c r="N859" t="s">
        <v>34</v>
      </c>
      <c r="O859" t="s">
        <v>35</v>
      </c>
      <c r="P859" t="s">
        <v>125</v>
      </c>
      <c r="Q859" t="s">
        <v>1745</v>
      </c>
      <c r="R859">
        <v>32303</v>
      </c>
      <c r="S859" s="1">
        <v>42082</v>
      </c>
      <c r="T859" s="1">
        <v>42082</v>
      </c>
      <c r="U859">
        <v>-1535.4864</v>
      </c>
      <c r="V859">
        <v>8</v>
      </c>
      <c r="W859">
        <v>332.16</v>
      </c>
      <c r="X859">
        <v>90814</v>
      </c>
      <c r="Y859">
        <f>Data[[#This Row],[Unit Price]]-Data[[#This Row],[Discount]]</f>
        <v>39.44</v>
      </c>
      <c r="Z859" t="str">
        <f>_xlfn.IFS(Data[[#This Row],[Region]]="Central","Chris",Data[[#This Row],[Region]]="East","Erin",Data[[#This Row],[Region]]="South","Sam",Data[[#This Row],[Region]]="West","William")</f>
        <v>Sam</v>
      </c>
    </row>
    <row r="860" spans="1:26" x14ac:dyDescent="0.3">
      <c r="A860">
        <v>3222</v>
      </c>
      <c r="B860" t="s">
        <v>1744</v>
      </c>
      <c r="C860" t="s">
        <v>39</v>
      </c>
      <c r="D860">
        <v>0</v>
      </c>
      <c r="E860">
        <v>8.1199999999999992</v>
      </c>
      <c r="F860">
        <v>2.83</v>
      </c>
      <c r="G860" t="s">
        <v>40</v>
      </c>
      <c r="H860" t="s">
        <v>96</v>
      </c>
      <c r="I860" t="s">
        <v>42</v>
      </c>
      <c r="J860" t="s">
        <v>43</v>
      </c>
      <c r="K860" t="s">
        <v>44</v>
      </c>
      <c r="L860" t="s">
        <v>1700</v>
      </c>
      <c r="M860">
        <v>0.77</v>
      </c>
      <c r="N860" t="s">
        <v>34</v>
      </c>
      <c r="O860" t="s">
        <v>35</v>
      </c>
      <c r="P860" t="s">
        <v>125</v>
      </c>
      <c r="Q860" t="s">
        <v>1745</v>
      </c>
      <c r="R860">
        <v>32303</v>
      </c>
      <c r="S860" s="1">
        <v>42082</v>
      </c>
      <c r="T860" s="1">
        <v>42083</v>
      </c>
      <c r="U860">
        <v>-159.32</v>
      </c>
      <c r="V860">
        <v>17</v>
      </c>
      <c r="W860">
        <v>147.62</v>
      </c>
      <c r="X860">
        <v>90814</v>
      </c>
      <c r="Y860">
        <f>Data[[#This Row],[Unit Price]]-Data[[#This Row],[Discount]]</f>
        <v>8.1199999999999992</v>
      </c>
      <c r="Z860" t="str">
        <f>_xlfn.IFS(Data[[#This Row],[Region]]="Central","Chris",Data[[#This Row],[Region]]="East","Erin",Data[[#This Row],[Region]]="South","Sam",Data[[#This Row],[Region]]="West","William")</f>
        <v>Sam</v>
      </c>
    </row>
    <row r="861" spans="1:26" x14ac:dyDescent="0.3">
      <c r="A861">
        <v>1852</v>
      </c>
      <c r="B861" t="s">
        <v>1746</v>
      </c>
      <c r="C861" t="s">
        <v>72</v>
      </c>
      <c r="D861">
        <v>0.06</v>
      </c>
      <c r="E861">
        <v>6.48</v>
      </c>
      <c r="F861">
        <v>5.14</v>
      </c>
      <c r="G861" t="s">
        <v>89</v>
      </c>
      <c r="H861" t="s">
        <v>73</v>
      </c>
      <c r="I861" t="s">
        <v>50</v>
      </c>
      <c r="J861" t="s">
        <v>90</v>
      </c>
      <c r="K861" t="s">
        <v>75</v>
      </c>
      <c r="L861" t="s">
        <v>1747</v>
      </c>
      <c r="M861">
        <v>0.37</v>
      </c>
      <c r="N861" t="s">
        <v>34</v>
      </c>
      <c r="O861" t="s">
        <v>61</v>
      </c>
      <c r="P861" t="s">
        <v>92</v>
      </c>
      <c r="Q861" t="s">
        <v>1748</v>
      </c>
      <c r="R861">
        <v>92008</v>
      </c>
      <c r="S861" s="1">
        <v>42082</v>
      </c>
      <c r="T861" s="1">
        <v>42084</v>
      </c>
      <c r="U861">
        <v>-28.45</v>
      </c>
      <c r="V861">
        <v>10</v>
      </c>
      <c r="W861">
        <v>68.34</v>
      </c>
      <c r="X861">
        <v>86847</v>
      </c>
      <c r="Y861">
        <f>Data[[#This Row],[Unit Price]]-Data[[#This Row],[Discount]]</f>
        <v>6.4200000000000008</v>
      </c>
      <c r="Z861" t="str">
        <f>_xlfn.IFS(Data[[#This Row],[Region]]="Central","Chris",Data[[#This Row],[Region]]="East","Erin",Data[[#This Row],[Region]]="South","Sam",Data[[#This Row],[Region]]="West","William")</f>
        <v>William</v>
      </c>
    </row>
    <row r="862" spans="1:26" x14ac:dyDescent="0.3">
      <c r="A862">
        <v>1854</v>
      </c>
      <c r="B862" t="s">
        <v>1749</v>
      </c>
      <c r="C862" t="s">
        <v>72</v>
      </c>
      <c r="D862">
        <v>0.02</v>
      </c>
      <c r="E862">
        <v>30.73</v>
      </c>
      <c r="F862">
        <v>4</v>
      </c>
      <c r="G862" t="s">
        <v>40</v>
      </c>
      <c r="H862" t="s">
        <v>73</v>
      </c>
      <c r="I862" t="s">
        <v>42</v>
      </c>
      <c r="J862" t="s">
        <v>43</v>
      </c>
      <c r="K862" t="s">
        <v>75</v>
      </c>
      <c r="L862" t="s">
        <v>676</v>
      </c>
      <c r="M862">
        <v>0.75</v>
      </c>
      <c r="N862" t="s">
        <v>34</v>
      </c>
      <c r="O862" t="s">
        <v>113</v>
      </c>
      <c r="P862" t="s">
        <v>250</v>
      </c>
      <c r="Q862" t="s">
        <v>1750</v>
      </c>
      <c r="R862">
        <v>6478</v>
      </c>
      <c r="S862" s="1">
        <v>42082</v>
      </c>
      <c r="T862" s="1">
        <v>42085</v>
      </c>
      <c r="U862">
        <v>72.78</v>
      </c>
      <c r="V862">
        <v>16</v>
      </c>
      <c r="W862">
        <v>522.22</v>
      </c>
      <c r="X862">
        <v>86847</v>
      </c>
      <c r="Y862">
        <f>Data[[#This Row],[Unit Price]]-Data[[#This Row],[Discount]]</f>
        <v>30.71</v>
      </c>
      <c r="Z862" t="str">
        <f>_xlfn.IFS(Data[[#This Row],[Region]]="Central","Chris",Data[[#This Row],[Region]]="East","Erin",Data[[#This Row],[Region]]="South","Sam",Data[[#This Row],[Region]]="West","William")</f>
        <v>Erin</v>
      </c>
    </row>
    <row r="863" spans="1:26" x14ac:dyDescent="0.3">
      <c r="A863">
        <v>2639</v>
      </c>
      <c r="B863" t="s">
        <v>1751</v>
      </c>
      <c r="C863" t="s">
        <v>72</v>
      </c>
      <c r="D863">
        <v>0.05</v>
      </c>
      <c r="E863">
        <v>4.9800000000000004</v>
      </c>
      <c r="F863">
        <v>0.49</v>
      </c>
      <c r="G863" t="s">
        <v>40</v>
      </c>
      <c r="H863" t="s">
        <v>41</v>
      </c>
      <c r="I863" t="s">
        <v>50</v>
      </c>
      <c r="J863" t="s">
        <v>154</v>
      </c>
      <c r="K863" t="s">
        <v>75</v>
      </c>
      <c r="L863" t="s">
        <v>1105</v>
      </c>
      <c r="M863">
        <v>0.39</v>
      </c>
      <c r="N863" t="s">
        <v>34</v>
      </c>
      <c r="O863" t="s">
        <v>61</v>
      </c>
      <c r="P863" t="s">
        <v>642</v>
      </c>
      <c r="Q863" t="s">
        <v>197</v>
      </c>
      <c r="R863">
        <v>88201</v>
      </c>
      <c r="S863" s="1">
        <v>42082</v>
      </c>
      <c r="T863" s="1">
        <v>42082</v>
      </c>
      <c r="U863">
        <v>3.84</v>
      </c>
      <c r="V863">
        <v>3</v>
      </c>
      <c r="W863">
        <v>14.2</v>
      </c>
      <c r="X863">
        <v>90952</v>
      </c>
      <c r="Y863">
        <f>Data[[#This Row],[Unit Price]]-Data[[#This Row],[Discount]]</f>
        <v>4.9300000000000006</v>
      </c>
      <c r="Z863" t="str">
        <f>_xlfn.IFS(Data[[#This Row],[Region]]="Central","Chris",Data[[#This Row],[Region]]="East","Erin",Data[[#This Row],[Region]]="South","Sam",Data[[#This Row],[Region]]="West","William")</f>
        <v>William</v>
      </c>
    </row>
    <row r="864" spans="1:26" x14ac:dyDescent="0.3">
      <c r="A864">
        <v>3105</v>
      </c>
      <c r="B864" t="s">
        <v>1752</v>
      </c>
      <c r="C864" t="s">
        <v>27</v>
      </c>
      <c r="D864">
        <v>0.04</v>
      </c>
      <c r="E864">
        <v>3.08</v>
      </c>
      <c r="F864">
        <v>0.99</v>
      </c>
      <c r="G864" t="s">
        <v>40</v>
      </c>
      <c r="H864" t="s">
        <v>73</v>
      </c>
      <c r="I864" t="s">
        <v>50</v>
      </c>
      <c r="J864" t="s">
        <v>154</v>
      </c>
      <c r="K864" t="s">
        <v>75</v>
      </c>
      <c r="L864" t="s">
        <v>660</v>
      </c>
      <c r="M864">
        <v>0.37</v>
      </c>
      <c r="N864" t="s">
        <v>34</v>
      </c>
      <c r="O864" t="s">
        <v>35</v>
      </c>
      <c r="P864" t="s">
        <v>390</v>
      </c>
      <c r="Q864" t="s">
        <v>951</v>
      </c>
      <c r="R864">
        <v>42071</v>
      </c>
      <c r="S864" s="1">
        <v>42083</v>
      </c>
      <c r="T864" s="1">
        <v>42084</v>
      </c>
      <c r="U864">
        <v>13.8</v>
      </c>
      <c r="V864">
        <v>19</v>
      </c>
      <c r="W864">
        <v>60.01</v>
      </c>
      <c r="X864">
        <v>86327</v>
      </c>
      <c r="Y864">
        <f>Data[[#This Row],[Unit Price]]-Data[[#This Row],[Discount]]</f>
        <v>3.04</v>
      </c>
      <c r="Z864" t="str">
        <f>_xlfn.IFS(Data[[#This Row],[Region]]="Central","Chris",Data[[#This Row],[Region]]="East","Erin",Data[[#This Row],[Region]]="South","Sam",Data[[#This Row],[Region]]="West","William")</f>
        <v>Sam</v>
      </c>
    </row>
    <row r="865" spans="1:26" x14ac:dyDescent="0.3">
      <c r="A865">
        <v>3105</v>
      </c>
      <c r="B865" t="s">
        <v>1752</v>
      </c>
      <c r="C865" t="s">
        <v>27</v>
      </c>
      <c r="D865">
        <v>0.02</v>
      </c>
      <c r="E865">
        <v>6.48</v>
      </c>
      <c r="F865">
        <v>5.9</v>
      </c>
      <c r="G865" t="s">
        <v>40</v>
      </c>
      <c r="H865" t="s">
        <v>73</v>
      </c>
      <c r="I865" t="s">
        <v>50</v>
      </c>
      <c r="J865" t="s">
        <v>90</v>
      </c>
      <c r="K865" t="s">
        <v>75</v>
      </c>
      <c r="L865" t="s">
        <v>1753</v>
      </c>
      <c r="M865">
        <v>0.37</v>
      </c>
      <c r="N865" t="s">
        <v>34</v>
      </c>
      <c r="O865" t="s">
        <v>35</v>
      </c>
      <c r="P865" t="s">
        <v>390</v>
      </c>
      <c r="Q865" t="s">
        <v>951</v>
      </c>
      <c r="R865">
        <v>42071</v>
      </c>
      <c r="S865" s="1">
        <v>42083</v>
      </c>
      <c r="T865" s="1">
        <v>42084</v>
      </c>
      <c r="U865">
        <v>4.3920000000000003</v>
      </c>
      <c r="V865">
        <v>13</v>
      </c>
      <c r="W865">
        <v>90.98</v>
      </c>
      <c r="X865">
        <v>86327</v>
      </c>
      <c r="Y865">
        <f>Data[[#This Row],[Unit Price]]-Data[[#This Row],[Discount]]</f>
        <v>6.4600000000000009</v>
      </c>
      <c r="Z865" t="str">
        <f>_xlfn.IFS(Data[[#This Row],[Region]]="Central","Chris",Data[[#This Row],[Region]]="East","Erin",Data[[#This Row],[Region]]="South","Sam",Data[[#This Row],[Region]]="West","William")</f>
        <v>Sam</v>
      </c>
    </row>
    <row r="866" spans="1:26" x14ac:dyDescent="0.3">
      <c r="A866">
        <v>3105</v>
      </c>
      <c r="B866" t="s">
        <v>1752</v>
      </c>
      <c r="C866" t="s">
        <v>27</v>
      </c>
      <c r="D866">
        <v>0.04</v>
      </c>
      <c r="E866">
        <v>125.99</v>
      </c>
      <c r="F866">
        <v>4.2</v>
      </c>
      <c r="G866" t="s">
        <v>40</v>
      </c>
      <c r="H866" t="s">
        <v>73</v>
      </c>
      <c r="I866" t="s">
        <v>42</v>
      </c>
      <c r="J866" t="s">
        <v>137</v>
      </c>
      <c r="K866" t="s">
        <v>75</v>
      </c>
      <c r="L866" t="s">
        <v>1428</v>
      </c>
      <c r="M866">
        <v>0.59</v>
      </c>
      <c r="N866" t="s">
        <v>34</v>
      </c>
      <c r="O866" t="s">
        <v>35</v>
      </c>
      <c r="P866" t="s">
        <v>390</v>
      </c>
      <c r="Q866" t="s">
        <v>951</v>
      </c>
      <c r="R866">
        <v>42071</v>
      </c>
      <c r="S866" s="1">
        <v>42083</v>
      </c>
      <c r="T866" s="1">
        <v>42085</v>
      </c>
      <c r="U866">
        <v>-236.25</v>
      </c>
      <c r="V866">
        <v>12</v>
      </c>
      <c r="W866">
        <v>1270.7</v>
      </c>
      <c r="X866">
        <v>86327</v>
      </c>
      <c r="Y866">
        <f>Data[[#This Row],[Unit Price]]-Data[[#This Row],[Discount]]</f>
        <v>125.94999999999999</v>
      </c>
      <c r="Z866" t="str">
        <f>_xlfn.IFS(Data[[#This Row],[Region]]="Central","Chris",Data[[#This Row],[Region]]="East","Erin",Data[[#This Row],[Region]]="South","Sam",Data[[#This Row],[Region]]="West","William")</f>
        <v>Sam</v>
      </c>
    </row>
    <row r="867" spans="1:26" x14ac:dyDescent="0.3">
      <c r="A867">
        <v>3106</v>
      </c>
      <c r="B867" t="s">
        <v>1754</v>
      </c>
      <c r="C867" t="s">
        <v>27</v>
      </c>
      <c r="D867">
        <v>0.04</v>
      </c>
      <c r="E867">
        <v>3.08</v>
      </c>
      <c r="F867">
        <v>0.99</v>
      </c>
      <c r="G867" t="s">
        <v>40</v>
      </c>
      <c r="H867" t="s">
        <v>73</v>
      </c>
      <c r="I867" t="s">
        <v>50</v>
      </c>
      <c r="J867" t="s">
        <v>154</v>
      </c>
      <c r="K867" t="s">
        <v>75</v>
      </c>
      <c r="L867" t="s">
        <v>660</v>
      </c>
      <c r="M867">
        <v>0.37</v>
      </c>
      <c r="N867" t="s">
        <v>34</v>
      </c>
      <c r="O867" t="s">
        <v>54</v>
      </c>
      <c r="P867" t="s">
        <v>189</v>
      </c>
      <c r="Q867" t="s">
        <v>1755</v>
      </c>
      <c r="R867">
        <v>77041</v>
      </c>
      <c r="S867" s="1">
        <v>42083</v>
      </c>
      <c r="T867" s="1">
        <v>42084</v>
      </c>
      <c r="U867">
        <v>36.020000000000003</v>
      </c>
      <c r="V867">
        <v>75</v>
      </c>
      <c r="W867">
        <v>236.87</v>
      </c>
      <c r="X867">
        <v>548</v>
      </c>
      <c r="Y867">
        <f>Data[[#This Row],[Unit Price]]-Data[[#This Row],[Discount]]</f>
        <v>3.04</v>
      </c>
      <c r="Z867" t="str">
        <f>_xlfn.IFS(Data[[#This Row],[Region]]="Central","Chris",Data[[#This Row],[Region]]="East","Erin",Data[[#This Row],[Region]]="South","Sam",Data[[#This Row],[Region]]="West","William")</f>
        <v>Chris</v>
      </c>
    </row>
    <row r="868" spans="1:26" x14ac:dyDescent="0.3">
      <c r="A868">
        <v>3106</v>
      </c>
      <c r="B868" t="s">
        <v>1754</v>
      </c>
      <c r="C868" t="s">
        <v>27</v>
      </c>
      <c r="D868">
        <v>0.02</v>
      </c>
      <c r="E868">
        <v>6.48</v>
      </c>
      <c r="F868">
        <v>5.9</v>
      </c>
      <c r="G868" t="s">
        <v>40</v>
      </c>
      <c r="H868" t="s">
        <v>73</v>
      </c>
      <c r="I868" t="s">
        <v>50</v>
      </c>
      <c r="J868" t="s">
        <v>90</v>
      </c>
      <c r="K868" t="s">
        <v>75</v>
      </c>
      <c r="L868" t="s">
        <v>1753</v>
      </c>
      <c r="M868">
        <v>0.37</v>
      </c>
      <c r="N868" t="s">
        <v>34</v>
      </c>
      <c r="O868" t="s">
        <v>54</v>
      </c>
      <c r="P868" t="s">
        <v>189</v>
      </c>
      <c r="Q868" t="s">
        <v>1755</v>
      </c>
      <c r="R868">
        <v>77041</v>
      </c>
      <c r="S868" s="1">
        <v>42083</v>
      </c>
      <c r="T868" s="1">
        <v>42084</v>
      </c>
      <c r="U868">
        <v>-50.64</v>
      </c>
      <c r="V868">
        <v>53</v>
      </c>
      <c r="W868">
        <v>370.91</v>
      </c>
      <c r="X868">
        <v>548</v>
      </c>
      <c r="Y868">
        <f>Data[[#This Row],[Unit Price]]-Data[[#This Row],[Discount]]</f>
        <v>6.4600000000000009</v>
      </c>
      <c r="Z868" t="str">
        <f>_xlfn.IFS(Data[[#This Row],[Region]]="Central","Chris",Data[[#This Row],[Region]]="East","Erin",Data[[#This Row],[Region]]="South","Sam",Data[[#This Row],[Region]]="West","William")</f>
        <v>Chris</v>
      </c>
    </row>
    <row r="869" spans="1:26" x14ac:dyDescent="0.3">
      <c r="A869">
        <v>3106</v>
      </c>
      <c r="B869" t="s">
        <v>1754</v>
      </c>
      <c r="C869" t="s">
        <v>27</v>
      </c>
      <c r="D869">
        <v>0.04</v>
      </c>
      <c r="E869">
        <v>125.99</v>
      </c>
      <c r="F869">
        <v>4.2</v>
      </c>
      <c r="G869" t="s">
        <v>40</v>
      </c>
      <c r="H869" t="s">
        <v>73</v>
      </c>
      <c r="I869" t="s">
        <v>42</v>
      </c>
      <c r="J869" t="s">
        <v>137</v>
      </c>
      <c r="K869" t="s">
        <v>75</v>
      </c>
      <c r="L869" t="s">
        <v>1428</v>
      </c>
      <c r="M869">
        <v>0.59</v>
      </c>
      <c r="N869" t="s">
        <v>34</v>
      </c>
      <c r="O869" t="s">
        <v>54</v>
      </c>
      <c r="P869" t="s">
        <v>189</v>
      </c>
      <c r="Q869" t="s">
        <v>1755</v>
      </c>
      <c r="R869">
        <v>77041</v>
      </c>
      <c r="S869" s="1">
        <v>42083</v>
      </c>
      <c r="T869" s="1">
        <v>42085</v>
      </c>
      <c r="U869">
        <v>510.48899999999998</v>
      </c>
      <c r="V869">
        <v>47</v>
      </c>
      <c r="W869">
        <v>4976.92</v>
      </c>
      <c r="X869">
        <v>548</v>
      </c>
      <c r="Y869">
        <f>Data[[#This Row],[Unit Price]]-Data[[#This Row],[Discount]]</f>
        <v>125.94999999999999</v>
      </c>
      <c r="Z869" t="str">
        <f>_xlfn.IFS(Data[[#This Row],[Region]]="Central","Chris",Data[[#This Row],[Region]]="East","Erin",Data[[#This Row],[Region]]="South","Sam",Data[[#This Row],[Region]]="West","William")</f>
        <v>Chris</v>
      </c>
    </row>
    <row r="870" spans="1:26" x14ac:dyDescent="0.3">
      <c r="A870">
        <v>637</v>
      </c>
      <c r="B870" t="s">
        <v>1756</v>
      </c>
      <c r="C870" t="s">
        <v>49</v>
      </c>
      <c r="D870">
        <v>0.06</v>
      </c>
      <c r="E870">
        <v>160.97999999999999</v>
      </c>
      <c r="F870">
        <v>35.020000000000003</v>
      </c>
      <c r="G870" t="s">
        <v>28</v>
      </c>
      <c r="H870" t="s">
        <v>41</v>
      </c>
      <c r="I870" t="s">
        <v>30</v>
      </c>
      <c r="J870" t="s">
        <v>119</v>
      </c>
      <c r="K870" t="s">
        <v>32</v>
      </c>
      <c r="L870" t="s">
        <v>1757</v>
      </c>
      <c r="M870">
        <v>0.72</v>
      </c>
      <c r="N870" t="s">
        <v>34</v>
      </c>
      <c r="O870" t="s">
        <v>61</v>
      </c>
      <c r="P870" t="s">
        <v>92</v>
      </c>
      <c r="Q870" t="s">
        <v>1758</v>
      </c>
      <c r="R870">
        <v>95051</v>
      </c>
      <c r="S870" s="1">
        <v>42083</v>
      </c>
      <c r="T870" s="1">
        <v>42087</v>
      </c>
      <c r="U870">
        <v>-229.68</v>
      </c>
      <c r="V870">
        <v>8</v>
      </c>
      <c r="W870">
        <v>1232.01</v>
      </c>
      <c r="X870">
        <v>87953</v>
      </c>
      <c r="Y870">
        <f>Data[[#This Row],[Unit Price]]-Data[[#This Row],[Discount]]</f>
        <v>160.91999999999999</v>
      </c>
      <c r="Z870" t="str">
        <f>_xlfn.IFS(Data[[#This Row],[Region]]="Central","Chris",Data[[#This Row],[Region]]="East","Erin",Data[[#This Row],[Region]]="South","Sam",Data[[#This Row],[Region]]="West","William")</f>
        <v>William</v>
      </c>
    </row>
    <row r="871" spans="1:26" x14ac:dyDescent="0.3">
      <c r="A871">
        <v>640</v>
      </c>
      <c r="B871" t="s">
        <v>1187</v>
      </c>
      <c r="C871" t="s">
        <v>49</v>
      </c>
      <c r="D871">
        <v>0.06</v>
      </c>
      <c r="E871">
        <v>160.97999999999999</v>
      </c>
      <c r="F871">
        <v>35.020000000000003</v>
      </c>
      <c r="G871" t="s">
        <v>28</v>
      </c>
      <c r="H871" t="s">
        <v>41</v>
      </c>
      <c r="I871" t="s">
        <v>30</v>
      </c>
      <c r="J871" t="s">
        <v>119</v>
      </c>
      <c r="K871" t="s">
        <v>32</v>
      </c>
      <c r="L871" t="s">
        <v>1757</v>
      </c>
      <c r="M871">
        <v>0.72</v>
      </c>
      <c r="N871" t="s">
        <v>34</v>
      </c>
      <c r="O871" t="s">
        <v>61</v>
      </c>
      <c r="P871" t="s">
        <v>68</v>
      </c>
      <c r="Q871" t="s">
        <v>144</v>
      </c>
      <c r="R871">
        <v>98119</v>
      </c>
      <c r="S871" s="1">
        <v>42083</v>
      </c>
      <c r="T871" s="1">
        <v>42087</v>
      </c>
      <c r="U871">
        <v>-229.68</v>
      </c>
      <c r="V871">
        <v>30</v>
      </c>
      <c r="W871">
        <v>4620.05</v>
      </c>
      <c r="X871">
        <v>11077</v>
      </c>
      <c r="Y871">
        <f>Data[[#This Row],[Unit Price]]-Data[[#This Row],[Discount]]</f>
        <v>160.91999999999999</v>
      </c>
      <c r="Z871" t="str">
        <f>_xlfn.IFS(Data[[#This Row],[Region]]="Central","Chris",Data[[#This Row],[Region]]="East","Erin",Data[[#This Row],[Region]]="South","Sam",Data[[#This Row],[Region]]="West","William")</f>
        <v>William</v>
      </c>
    </row>
    <row r="872" spans="1:26" x14ac:dyDescent="0.3">
      <c r="A872">
        <v>314</v>
      </c>
      <c r="B872" t="s">
        <v>1759</v>
      </c>
      <c r="C872" t="s">
        <v>118</v>
      </c>
      <c r="D872">
        <v>0.04</v>
      </c>
      <c r="E872">
        <v>1637.53</v>
      </c>
      <c r="F872">
        <v>24.49</v>
      </c>
      <c r="G872" t="s">
        <v>40</v>
      </c>
      <c r="H872" t="s">
        <v>96</v>
      </c>
      <c r="I872" t="s">
        <v>50</v>
      </c>
      <c r="J872" t="s">
        <v>570</v>
      </c>
      <c r="K872" t="s">
        <v>146</v>
      </c>
      <c r="L872" t="s">
        <v>1760</v>
      </c>
      <c r="M872">
        <v>0.81</v>
      </c>
      <c r="N872" t="s">
        <v>34</v>
      </c>
      <c r="O872" t="s">
        <v>54</v>
      </c>
      <c r="P872" t="s">
        <v>105</v>
      </c>
      <c r="Q872" t="s">
        <v>1761</v>
      </c>
      <c r="R872">
        <v>60130</v>
      </c>
      <c r="S872" s="1">
        <v>42083</v>
      </c>
      <c r="T872" s="1">
        <v>42085</v>
      </c>
      <c r="U872">
        <v>-1759.58</v>
      </c>
      <c r="V872">
        <v>2</v>
      </c>
      <c r="W872">
        <v>3206.94</v>
      </c>
      <c r="X872">
        <v>89166</v>
      </c>
      <c r="Y872">
        <f>Data[[#This Row],[Unit Price]]-Data[[#This Row],[Discount]]</f>
        <v>1637.49</v>
      </c>
      <c r="Z872" t="str">
        <f>_xlfn.IFS(Data[[#This Row],[Region]]="Central","Chris",Data[[#This Row],[Region]]="East","Erin",Data[[#This Row],[Region]]="South","Sam",Data[[#This Row],[Region]]="West","William")</f>
        <v>Chris</v>
      </c>
    </row>
    <row r="873" spans="1:26" x14ac:dyDescent="0.3">
      <c r="A873">
        <v>315</v>
      </c>
      <c r="B873" t="s">
        <v>1762</v>
      </c>
      <c r="C873" t="s">
        <v>118</v>
      </c>
      <c r="D873">
        <v>0.01</v>
      </c>
      <c r="E873">
        <v>19.98</v>
      </c>
      <c r="F873">
        <v>4</v>
      </c>
      <c r="G873" t="s">
        <v>40</v>
      </c>
      <c r="H873" t="s">
        <v>96</v>
      </c>
      <c r="I873" t="s">
        <v>42</v>
      </c>
      <c r="J873" t="s">
        <v>43</v>
      </c>
      <c r="K873" t="s">
        <v>75</v>
      </c>
      <c r="L873" t="s">
        <v>1763</v>
      </c>
      <c r="M873">
        <v>0.68</v>
      </c>
      <c r="N873" t="s">
        <v>34</v>
      </c>
      <c r="O873" t="s">
        <v>113</v>
      </c>
      <c r="P873" t="s">
        <v>405</v>
      </c>
      <c r="Q873" t="s">
        <v>1764</v>
      </c>
      <c r="R873">
        <v>1007</v>
      </c>
      <c r="S873" s="1">
        <v>42083</v>
      </c>
      <c r="T873" s="1">
        <v>42083</v>
      </c>
      <c r="U873">
        <v>-72.23</v>
      </c>
      <c r="V873">
        <v>2</v>
      </c>
      <c r="W873">
        <v>43.08</v>
      </c>
      <c r="X873">
        <v>89166</v>
      </c>
      <c r="Y873">
        <f>Data[[#This Row],[Unit Price]]-Data[[#This Row],[Discount]]</f>
        <v>19.97</v>
      </c>
      <c r="Z873" t="str">
        <f>_xlfn.IFS(Data[[#This Row],[Region]]="Central","Chris",Data[[#This Row],[Region]]="East","Erin",Data[[#This Row],[Region]]="South","Sam",Data[[#This Row],[Region]]="West","William")</f>
        <v>Erin</v>
      </c>
    </row>
    <row r="874" spans="1:26" x14ac:dyDescent="0.3">
      <c r="A874">
        <v>669</v>
      </c>
      <c r="B874" t="s">
        <v>1765</v>
      </c>
      <c r="C874" t="s">
        <v>118</v>
      </c>
      <c r="D874">
        <v>0.09</v>
      </c>
      <c r="E874">
        <v>2.89</v>
      </c>
      <c r="F874">
        <v>0.5</v>
      </c>
      <c r="G874" t="s">
        <v>40</v>
      </c>
      <c r="H874" t="s">
        <v>73</v>
      </c>
      <c r="I874" t="s">
        <v>50</v>
      </c>
      <c r="J874" t="s">
        <v>154</v>
      </c>
      <c r="K874" t="s">
        <v>75</v>
      </c>
      <c r="L874" t="s">
        <v>731</v>
      </c>
      <c r="M874">
        <v>0.38</v>
      </c>
      <c r="N874" t="s">
        <v>34</v>
      </c>
      <c r="O874" t="s">
        <v>54</v>
      </c>
      <c r="P874" t="s">
        <v>215</v>
      </c>
      <c r="Q874" t="s">
        <v>1766</v>
      </c>
      <c r="R874">
        <v>52501</v>
      </c>
      <c r="S874" s="1">
        <v>42083</v>
      </c>
      <c r="T874" s="1">
        <v>42085</v>
      </c>
      <c r="U874">
        <v>40.482300000000002</v>
      </c>
      <c r="V874">
        <v>22</v>
      </c>
      <c r="W874">
        <v>58.67</v>
      </c>
      <c r="X874">
        <v>88475</v>
      </c>
      <c r="Y874">
        <f>Data[[#This Row],[Unit Price]]-Data[[#This Row],[Discount]]</f>
        <v>2.8000000000000003</v>
      </c>
      <c r="Z874" t="str">
        <f>_xlfn.IFS(Data[[#This Row],[Region]]="Central","Chris",Data[[#This Row],[Region]]="East","Erin",Data[[#This Row],[Region]]="South","Sam",Data[[#This Row],[Region]]="West","William")</f>
        <v>Chris</v>
      </c>
    </row>
    <row r="875" spans="1:26" x14ac:dyDescent="0.3">
      <c r="A875">
        <v>669</v>
      </c>
      <c r="B875" t="s">
        <v>1765</v>
      </c>
      <c r="C875" t="s">
        <v>118</v>
      </c>
      <c r="D875">
        <v>0.02</v>
      </c>
      <c r="E875">
        <v>48.91</v>
      </c>
      <c r="F875">
        <v>5.81</v>
      </c>
      <c r="G875" t="s">
        <v>40</v>
      </c>
      <c r="H875" t="s">
        <v>73</v>
      </c>
      <c r="I875" t="s">
        <v>50</v>
      </c>
      <c r="J875" t="s">
        <v>90</v>
      </c>
      <c r="K875" t="s">
        <v>75</v>
      </c>
      <c r="L875" t="s">
        <v>1767</v>
      </c>
      <c r="M875">
        <v>0.38</v>
      </c>
      <c r="N875" t="s">
        <v>34</v>
      </c>
      <c r="O875" t="s">
        <v>54</v>
      </c>
      <c r="P875" t="s">
        <v>215</v>
      </c>
      <c r="Q875" t="s">
        <v>1766</v>
      </c>
      <c r="R875">
        <v>52501</v>
      </c>
      <c r="S875" s="1">
        <v>42083</v>
      </c>
      <c r="T875" s="1">
        <v>42084</v>
      </c>
      <c r="U875">
        <v>32.86</v>
      </c>
      <c r="V875">
        <v>2</v>
      </c>
      <c r="W875">
        <v>101.06</v>
      </c>
      <c r="X875">
        <v>88475</v>
      </c>
      <c r="Y875">
        <f>Data[[#This Row],[Unit Price]]-Data[[#This Row],[Discount]]</f>
        <v>48.889999999999993</v>
      </c>
      <c r="Z875" t="str">
        <f>_xlfn.IFS(Data[[#This Row],[Region]]="Central","Chris",Data[[#This Row],[Region]]="East","Erin",Data[[#This Row],[Region]]="South","Sam",Data[[#This Row],[Region]]="West","William")</f>
        <v>Chris</v>
      </c>
    </row>
    <row r="876" spans="1:26" x14ac:dyDescent="0.3">
      <c r="A876">
        <v>1679</v>
      </c>
      <c r="B876" t="s">
        <v>1768</v>
      </c>
      <c r="C876" t="s">
        <v>118</v>
      </c>
      <c r="D876">
        <v>7.0000000000000007E-2</v>
      </c>
      <c r="E876">
        <v>13.73</v>
      </c>
      <c r="F876">
        <v>6.85</v>
      </c>
      <c r="G876" t="s">
        <v>40</v>
      </c>
      <c r="H876" t="s">
        <v>41</v>
      </c>
      <c r="I876" t="s">
        <v>30</v>
      </c>
      <c r="J876" t="s">
        <v>128</v>
      </c>
      <c r="K876" t="s">
        <v>52</v>
      </c>
      <c r="L876" t="s">
        <v>1769</v>
      </c>
      <c r="M876">
        <v>0.54</v>
      </c>
      <c r="N876" t="s">
        <v>34</v>
      </c>
      <c r="O876" t="s">
        <v>113</v>
      </c>
      <c r="P876" t="s">
        <v>319</v>
      </c>
      <c r="Q876" t="s">
        <v>1770</v>
      </c>
      <c r="R876">
        <v>45324</v>
      </c>
      <c r="S876" s="1">
        <v>42083</v>
      </c>
      <c r="T876" s="1">
        <v>42084</v>
      </c>
      <c r="U876">
        <v>-22.72</v>
      </c>
      <c r="V876">
        <v>21</v>
      </c>
      <c r="W876">
        <v>276.64</v>
      </c>
      <c r="X876">
        <v>86646</v>
      </c>
      <c r="Y876">
        <f>Data[[#This Row],[Unit Price]]-Data[[#This Row],[Discount]]</f>
        <v>13.66</v>
      </c>
      <c r="Z876" t="str">
        <f>_xlfn.IFS(Data[[#This Row],[Region]]="Central","Chris",Data[[#This Row],[Region]]="East","Erin",Data[[#This Row],[Region]]="South","Sam",Data[[#This Row],[Region]]="West","William")</f>
        <v>Erin</v>
      </c>
    </row>
    <row r="877" spans="1:26" x14ac:dyDescent="0.3">
      <c r="A877">
        <v>2794</v>
      </c>
      <c r="B877" t="s">
        <v>1771</v>
      </c>
      <c r="C877" t="s">
        <v>118</v>
      </c>
      <c r="D877">
        <v>0.06</v>
      </c>
      <c r="E877">
        <v>2.61</v>
      </c>
      <c r="F877">
        <v>0.5</v>
      </c>
      <c r="G877" t="s">
        <v>40</v>
      </c>
      <c r="H877" t="s">
        <v>96</v>
      </c>
      <c r="I877" t="s">
        <v>50</v>
      </c>
      <c r="J877" t="s">
        <v>154</v>
      </c>
      <c r="K877" t="s">
        <v>75</v>
      </c>
      <c r="L877" t="s">
        <v>1571</v>
      </c>
      <c r="M877">
        <v>0.39</v>
      </c>
      <c r="N877" t="s">
        <v>34</v>
      </c>
      <c r="O877" t="s">
        <v>54</v>
      </c>
      <c r="P877" t="s">
        <v>215</v>
      </c>
      <c r="Q877" t="s">
        <v>1772</v>
      </c>
      <c r="R877">
        <v>50158</v>
      </c>
      <c r="S877" s="1">
        <v>42083</v>
      </c>
      <c r="T877" s="1">
        <v>42085</v>
      </c>
      <c r="U877">
        <v>3.5949</v>
      </c>
      <c r="V877">
        <v>2</v>
      </c>
      <c r="W877">
        <v>5.21</v>
      </c>
      <c r="X877">
        <v>87554</v>
      </c>
      <c r="Y877">
        <f>Data[[#This Row],[Unit Price]]-Data[[#This Row],[Discount]]</f>
        <v>2.5499999999999998</v>
      </c>
      <c r="Z877" t="str">
        <f>_xlfn.IFS(Data[[#This Row],[Region]]="Central","Chris",Data[[#This Row],[Region]]="East","Erin",Data[[#This Row],[Region]]="South","Sam",Data[[#This Row],[Region]]="West","William")</f>
        <v>Chris</v>
      </c>
    </row>
    <row r="878" spans="1:26" x14ac:dyDescent="0.3">
      <c r="A878">
        <v>3360</v>
      </c>
      <c r="B878" t="s">
        <v>1773</v>
      </c>
      <c r="C878" t="s">
        <v>72</v>
      </c>
      <c r="D878">
        <v>0.02</v>
      </c>
      <c r="E878">
        <v>9.11</v>
      </c>
      <c r="F878">
        <v>2.15</v>
      </c>
      <c r="G878" t="s">
        <v>40</v>
      </c>
      <c r="H878" t="s">
        <v>73</v>
      </c>
      <c r="I878" t="s">
        <v>50</v>
      </c>
      <c r="J878" t="s">
        <v>90</v>
      </c>
      <c r="K878" t="s">
        <v>52</v>
      </c>
      <c r="L878" t="s">
        <v>91</v>
      </c>
      <c r="M878">
        <v>0.4</v>
      </c>
      <c r="N878" t="s">
        <v>34</v>
      </c>
      <c r="O878" t="s">
        <v>54</v>
      </c>
      <c r="P878" t="s">
        <v>359</v>
      </c>
      <c r="Q878" t="s">
        <v>1774</v>
      </c>
      <c r="R878">
        <v>53214</v>
      </c>
      <c r="S878" s="1">
        <v>42083</v>
      </c>
      <c r="T878" s="1">
        <v>42085</v>
      </c>
      <c r="U878">
        <v>18.41</v>
      </c>
      <c r="V878">
        <v>3</v>
      </c>
      <c r="W878">
        <v>27.37</v>
      </c>
      <c r="X878">
        <v>91435</v>
      </c>
      <c r="Y878">
        <f>Data[[#This Row],[Unit Price]]-Data[[#This Row],[Discount]]</f>
        <v>9.09</v>
      </c>
      <c r="Z878" t="str">
        <f>_xlfn.IFS(Data[[#This Row],[Region]]="Central","Chris",Data[[#This Row],[Region]]="East","Erin",Data[[#This Row],[Region]]="South","Sam",Data[[#This Row],[Region]]="West","William")</f>
        <v>Chris</v>
      </c>
    </row>
    <row r="879" spans="1:26" x14ac:dyDescent="0.3">
      <c r="A879">
        <v>3361</v>
      </c>
      <c r="B879" t="s">
        <v>812</v>
      </c>
      <c r="C879" t="s">
        <v>72</v>
      </c>
      <c r="D879">
        <v>0.06</v>
      </c>
      <c r="E879">
        <v>12.64</v>
      </c>
      <c r="F879">
        <v>4.9800000000000004</v>
      </c>
      <c r="G879" t="s">
        <v>40</v>
      </c>
      <c r="H879" t="s">
        <v>73</v>
      </c>
      <c r="I879" t="s">
        <v>30</v>
      </c>
      <c r="J879" t="s">
        <v>128</v>
      </c>
      <c r="K879" t="s">
        <v>44</v>
      </c>
      <c r="L879" t="s">
        <v>1775</v>
      </c>
      <c r="M879">
        <v>0.48</v>
      </c>
      <c r="N879" t="s">
        <v>34</v>
      </c>
      <c r="O879" t="s">
        <v>54</v>
      </c>
      <c r="P879" t="s">
        <v>359</v>
      </c>
      <c r="Q879" t="s">
        <v>814</v>
      </c>
      <c r="R879">
        <v>53095</v>
      </c>
      <c r="S879" s="1">
        <v>42083</v>
      </c>
      <c r="T879" s="1">
        <v>42085</v>
      </c>
      <c r="U879">
        <v>65.63</v>
      </c>
      <c r="V879">
        <v>8</v>
      </c>
      <c r="W879">
        <v>98.16</v>
      </c>
      <c r="X879">
        <v>91435</v>
      </c>
      <c r="Y879">
        <f>Data[[#This Row],[Unit Price]]-Data[[#This Row],[Discount]]</f>
        <v>12.58</v>
      </c>
      <c r="Z879" t="str">
        <f>_xlfn.IFS(Data[[#This Row],[Region]]="Central","Chris",Data[[#This Row],[Region]]="East","Erin",Data[[#This Row],[Region]]="South","Sam",Data[[#This Row],[Region]]="West","William")</f>
        <v>Chris</v>
      </c>
    </row>
    <row r="880" spans="1:26" x14ac:dyDescent="0.3">
      <c r="A880">
        <v>691</v>
      </c>
      <c r="B880" t="s">
        <v>1776</v>
      </c>
      <c r="C880" t="s">
        <v>39</v>
      </c>
      <c r="D880">
        <v>0.09</v>
      </c>
      <c r="E880">
        <v>6.48</v>
      </c>
      <c r="F880">
        <v>6.35</v>
      </c>
      <c r="G880" t="s">
        <v>40</v>
      </c>
      <c r="H880" t="s">
        <v>73</v>
      </c>
      <c r="I880" t="s">
        <v>50</v>
      </c>
      <c r="J880" t="s">
        <v>90</v>
      </c>
      <c r="K880" t="s">
        <v>75</v>
      </c>
      <c r="L880" t="s">
        <v>1777</v>
      </c>
      <c r="M880">
        <v>0.37</v>
      </c>
      <c r="N880" t="s">
        <v>34</v>
      </c>
      <c r="O880" t="s">
        <v>61</v>
      </c>
      <c r="P880" t="s">
        <v>68</v>
      </c>
      <c r="Q880" t="s">
        <v>1778</v>
      </c>
      <c r="R880">
        <v>98408</v>
      </c>
      <c r="S880" s="1">
        <v>42084</v>
      </c>
      <c r="T880" s="1">
        <v>42085</v>
      </c>
      <c r="U880">
        <v>-88.6</v>
      </c>
      <c r="V880">
        <v>8</v>
      </c>
      <c r="W880">
        <v>49.81</v>
      </c>
      <c r="X880">
        <v>89915</v>
      </c>
      <c r="Y880">
        <f>Data[[#This Row],[Unit Price]]-Data[[#This Row],[Discount]]</f>
        <v>6.3900000000000006</v>
      </c>
      <c r="Z880" t="str">
        <f>_xlfn.IFS(Data[[#This Row],[Region]]="Central","Chris",Data[[#This Row],[Region]]="East","Erin",Data[[#This Row],[Region]]="South","Sam",Data[[#This Row],[Region]]="West","William")</f>
        <v>William</v>
      </c>
    </row>
    <row r="881" spans="1:26" x14ac:dyDescent="0.3">
      <c r="A881">
        <v>1471</v>
      </c>
      <c r="B881" t="s">
        <v>1779</v>
      </c>
      <c r="C881" t="s">
        <v>39</v>
      </c>
      <c r="D881">
        <v>0.03</v>
      </c>
      <c r="E881">
        <v>420.98</v>
      </c>
      <c r="F881">
        <v>19.989999999999998</v>
      </c>
      <c r="G881" t="s">
        <v>40</v>
      </c>
      <c r="H881" t="s">
        <v>73</v>
      </c>
      <c r="I881" t="s">
        <v>50</v>
      </c>
      <c r="J881" t="s">
        <v>74</v>
      </c>
      <c r="K881" t="s">
        <v>75</v>
      </c>
      <c r="L881" t="s">
        <v>869</v>
      </c>
      <c r="M881">
        <v>0.35</v>
      </c>
      <c r="N881" t="s">
        <v>34</v>
      </c>
      <c r="O881" t="s">
        <v>113</v>
      </c>
      <c r="P881" t="s">
        <v>319</v>
      </c>
      <c r="Q881" t="s">
        <v>1140</v>
      </c>
      <c r="R881">
        <v>43081</v>
      </c>
      <c r="S881" s="1">
        <v>42084</v>
      </c>
      <c r="T881" s="1">
        <v>42085</v>
      </c>
      <c r="U881">
        <v>3043.0311000000002</v>
      </c>
      <c r="V881">
        <v>10</v>
      </c>
      <c r="W881">
        <v>4410.1899999999996</v>
      </c>
      <c r="X881">
        <v>87077</v>
      </c>
      <c r="Y881">
        <f>Data[[#This Row],[Unit Price]]-Data[[#This Row],[Discount]]</f>
        <v>420.95000000000005</v>
      </c>
      <c r="Z881" t="str">
        <f>_xlfn.IFS(Data[[#This Row],[Region]]="Central","Chris",Data[[#This Row],[Region]]="East","Erin",Data[[#This Row],[Region]]="South","Sam",Data[[#This Row],[Region]]="West","William")</f>
        <v>Erin</v>
      </c>
    </row>
    <row r="882" spans="1:26" x14ac:dyDescent="0.3">
      <c r="A882">
        <v>2601</v>
      </c>
      <c r="B882" t="s">
        <v>1780</v>
      </c>
      <c r="C882" t="s">
        <v>49</v>
      </c>
      <c r="D882">
        <v>0.05</v>
      </c>
      <c r="E882">
        <v>5.74</v>
      </c>
      <c r="F882">
        <v>5.3</v>
      </c>
      <c r="G882" t="s">
        <v>40</v>
      </c>
      <c r="H882" t="s">
        <v>96</v>
      </c>
      <c r="I882" t="s">
        <v>50</v>
      </c>
      <c r="J882" t="s">
        <v>570</v>
      </c>
      <c r="K882" t="s">
        <v>44</v>
      </c>
      <c r="L882" t="s">
        <v>1781</v>
      </c>
      <c r="M882">
        <v>0.55000000000000004</v>
      </c>
      <c r="N882" t="s">
        <v>34</v>
      </c>
      <c r="O882" t="s">
        <v>113</v>
      </c>
      <c r="P882" t="s">
        <v>1358</v>
      </c>
      <c r="Q882" t="s">
        <v>1782</v>
      </c>
      <c r="R882">
        <v>3054</v>
      </c>
      <c r="S882" s="1">
        <v>42084</v>
      </c>
      <c r="T882" s="1">
        <v>42089</v>
      </c>
      <c r="U882">
        <v>-50.75</v>
      </c>
      <c r="V882">
        <v>7</v>
      </c>
      <c r="W882">
        <v>42.02</v>
      </c>
      <c r="X882">
        <v>87382</v>
      </c>
      <c r="Y882">
        <f>Data[[#This Row],[Unit Price]]-Data[[#This Row],[Discount]]</f>
        <v>5.69</v>
      </c>
      <c r="Z882" t="str">
        <f>_xlfn.IFS(Data[[#This Row],[Region]]="Central","Chris",Data[[#This Row],[Region]]="East","Erin",Data[[#This Row],[Region]]="South","Sam",Data[[#This Row],[Region]]="West","William")</f>
        <v>Erin</v>
      </c>
    </row>
    <row r="883" spans="1:26" x14ac:dyDescent="0.3">
      <c r="A883">
        <v>3275</v>
      </c>
      <c r="B883" t="s">
        <v>64</v>
      </c>
      <c r="C883" t="s">
        <v>49</v>
      </c>
      <c r="D883">
        <v>0.02</v>
      </c>
      <c r="E883">
        <v>13.48</v>
      </c>
      <c r="F883">
        <v>4.51</v>
      </c>
      <c r="G883" t="s">
        <v>40</v>
      </c>
      <c r="H883" t="s">
        <v>73</v>
      </c>
      <c r="I883" t="s">
        <v>50</v>
      </c>
      <c r="J883" t="s">
        <v>80</v>
      </c>
      <c r="K883" t="s">
        <v>75</v>
      </c>
      <c r="L883" t="s">
        <v>1783</v>
      </c>
      <c r="M883">
        <v>0.59</v>
      </c>
      <c r="N883" t="s">
        <v>34</v>
      </c>
      <c r="O883" t="s">
        <v>61</v>
      </c>
      <c r="P883" t="s">
        <v>68</v>
      </c>
      <c r="Q883" t="s">
        <v>69</v>
      </c>
      <c r="R883">
        <v>98273</v>
      </c>
      <c r="S883" s="1">
        <v>42084</v>
      </c>
      <c r="T883" s="1">
        <v>42086</v>
      </c>
      <c r="U883">
        <v>34.520000000000003</v>
      </c>
      <c r="V883">
        <v>9</v>
      </c>
      <c r="W883">
        <v>127.12</v>
      </c>
      <c r="X883">
        <v>86233</v>
      </c>
      <c r="Y883">
        <f>Data[[#This Row],[Unit Price]]-Data[[#This Row],[Discount]]</f>
        <v>13.46</v>
      </c>
      <c r="Z883" t="str">
        <f>_xlfn.IFS(Data[[#This Row],[Region]]="Central","Chris",Data[[#This Row],[Region]]="East","Erin",Data[[#This Row],[Region]]="South","Sam",Data[[#This Row],[Region]]="West","William")</f>
        <v>William</v>
      </c>
    </row>
    <row r="884" spans="1:26" x14ac:dyDescent="0.3">
      <c r="A884">
        <v>247</v>
      </c>
      <c r="B884" t="s">
        <v>1337</v>
      </c>
      <c r="C884" t="s">
        <v>118</v>
      </c>
      <c r="D884">
        <v>0.09</v>
      </c>
      <c r="E884">
        <v>2.88</v>
      </c>
      <c r="F884">
        <v>0.99</v>
      </c>
      <c r="G884" t="s">
        <v>40</v>
      </c>
      <c r="H884" t="s">
        <v>96</v>
      </c>
      <c r="I884" t="s">
        <v>50</v>
      </c>
      <c r="J884" t="s">
        <v>154</v>
      </c>
      <c r="K884" t="s">
        <v>75</v>
      </c>
      <c r="L884" t="s">
        <v>224</v>
      </c>
      <c r="M884">
        <v>0.36</v>
      </c>
      <c r="N884" t="s">
        <v>34</v>
      </c>
      <c r="O884" t="s">
        <v>35</v>
      </c>
      <c r="P884" t="s">
        <v>402</v>
      </c>
      <c r="Q884" t="s">
        <v>1338</v>
      </c>
      <c r="R884">
        <v>37804</v>
      </c>
      <c r="S884" s="1">
        <v>42084</v>
      </c>
      <c r="T884" s="1">
        <v>42086</v>
      </c>
      <c r="U884">
        <v>-145.08199999999999</v>
      </c>
      <c r="V884">
        <v>10</v>
      </c>
      <c r="W884">
        <v>28.73</v>
      </c>
      <c r="X884">
        <v>89140</v>
      </c>
      <c r="Y884">
        <f>Data[[#This Row],[Unit Price]]-Data[[#This Row],[Discount]]</f>
        <v>2.79</v>
      </c>
      <c r="Z884" t="str">
        <f>_xlfn.IFS(Data[[#This Row],[Region]]="Central","Chris",Data[[#This Row],[Region]]="East","Erin",Data[[#This Row],[Region]]="South","Sam",Data[[#This Row],[Region]]="West","William")</f>
        <v>Sam</v>
      </c>
    </row>
    <row r="885" spans="1:26" x14ac:dyDescent="0.3">
      <c r="A885">
        <v>1185</v>
      </c>
      <c r="B885" t="s">
        <v>1784</v>
      </c>
      <c r="C885" t="s">
        <v>118</v>
      </c>
      <c r="D885">
        <v>0</v>
      </c>
      <c r="E885">
        <v>6783.02</v>
      </c>
      <c r="F885">
        <v>24.49</v>
      </c>
      <c r="G885" t="s">
        <v>40</v>
      </c>
      <c r="H885" t="s">
        <v>41</v>
      </c>
      <c r="I885" t="s">
        <v>42</v>
      </c>
      <c r="J885" t="s">
        <v>58</v>
      </c>
      <c r="K885" t="s">
        <v>66</v>
      </c>
      <c r="L885" t="s">
        <v>316</v>
      </c>
      <c r="M885">
        <v>0.39</v>
      </c>
      <c r="N885" t="s">
        <v>34</v>
      </c>
      <c r="O885" t="s">
        <v>35</v>
      </c>
      <c r="P885" t="s">
        <v>166</v>
      </c>
      <c r="Q885" t="s">
        <v>360</v>
      </c>
      <c r="R885">
        <v>35756</v>
      </c>
      <c r="S885" s="1">
        <v>42084</v>
      </c>
      <c r="T885" s="1">
        <v>42085</v>
      </c>
      <c r="U885">
        <v>4.1100000000000003</v>
      </c>
      <c r="V885">
        <v>3</v>
      </c>
      <c r="W885">
        <v>20552.55</v>
      </c>
      <c r="X885">
        <v>85938</v>
      </c>
      <c r="Y885">
        <f>Data[[#This Row],[Unit Price]]-Data[[#This Row],[Discount]]</f>
        <v>6783.02</v>
      </c>
      <c r="Z885" t="str">
        <f>_xlfn.IFS(Data[[#This Row],[Region]]="Central","Chris",Data[[#This Row],[Region]]="East","Erin",Data[[#This Row],[Region]]="South","Sam",Data[[#This Row],[Region]]="West","William")</f>
        <v>Sam</v>
      </c>
    </row>
    <row r="886" spans="1:26" x14ac:dyDescent="0.3">
      <c r="A886">
        <v>3258</v>
      </c>
      <c r="B886" t="s">
        <v>1785</v>
      </c>
      <c r="C886" t="s">
        <v>72</v>
      </c>
      <c r="D886">
        <v>0.02</v>
      </c>
      <c r="E886">
        <v>55.94</v>
      </c>
      <c r="F886">
        <v>6.55</v>
      </c>
      <c r="G886" t="s">
        <v>40</v>
      </c>
      <c r="H886" t="s">
        <v>41</v>
      </c>
      <c r="I886" t="s">
        <v>42</v>
      </c>
      <c r="J886" t="s">
        <v>43</v>
      </c>
      <c r="K886" t="s">
        <v>75</v>
      </c>
      <c r="L886" t="s">
        <v>1786</v>
      </c>
      <c r="M886">
        <v>0.68</v>
      </c>
      <c r="N886" t="s">
        <v>34</v>
      </c>
      <c r="O886" t="s">
        <v>61</v>
      </c>
      <c r="P886" t="s">
        <v>68</v>
      </c>
      <c r="Q886" t="s">
        <v>1787</v>
      </c>
      <c r="R886">
        <v>98037</v>
      </c>
      <c r="S886" s="1">
        <v>42084</v>
      </c>
      <c r="T886" s="1">
        <v>42086</v>
      </c>
      <c r="U886">
        <v>401.85</v>
      </c>
      <c r="V886">
        <v>11</v>
      </c>
      <c r="W886">
        <v>646.88</v>
      </c>
      <c r="X886">
        <v>88824</v>
      </c>
      <c r="Y886">
        <f>Data[[#This Row],[Unit Price]]-Data[[#This Row],[Discount]]</f>
        <v>55.919999999999995</v>
      </c>
      <c r="Z886" t="str">
        <f>_xlfn.IFS(Data[[#This Row],[Region]]="Central","Chris",Data[[#This Row],[Region]]="East","Erin",Data[[#This Row],[Region]]="South","Sam",Data[[#This Row],[Region]]="West","William")</f>
        <v>William</v>
      </c>
    </row>
    <row r="887" spans="1:26" x14ac:dyDescent="0.3">
      <c r="A887">
        <v>87</v>
      </c>
      <c r="B887" t="s">
        <v>1788</v>
      </c>
      <c r="C887" t="s">
        <v>39</v>
      </c>
      <c r="D887">
        <v>0.09</v>
      </c>
      <c r="E887">
        <v>4.91</v>
      </c>
      <c r="F887">
        <v>0.5</v>
      </c>
      <c r="G887" t="s">
        <v>40</v>
      </c>
      <c r="H887" t="s">
        <v>96</v>
      </c>
      <c r="I887" t="s">
        <v>50</v>
      </c>
      <c r="J887" t="s">
        <v>154</v>
      </c>
      <c r="K887" t="s">
        <v>75</v>
      </c>
      <c r="L887" t="s">
        <v>975</v>
      </c>
      <c r="M887">
        <v>0.36</v>
      </c>
      <c r="N887" t="s">
        <v>34</v>
      </c>
      <c r="O887" t="s">
        <v>61</v>
      </c>
      <c r="P887" t="s">
        <v>92</v>
      </c>
      <c r="Q887" t="s">
        <v>1789</v>
      </c>
      <c r="R887">
        <v>95687</v>
      </c>
      <c r="S887" s="1">
        <v>42085</v>
      </c>
      <c r="T887" s="1">
        <v>42086</v>
      </c>
      <c r="U887">
        <v>28.855799999999999</v>
      </c>
      <c r="V887">
        <v>9</v>
      </c>
      <c r="W887">
        <v>41.82</v>
      </c>
      <c r="X887">
        <v>90597</v>
      </c>
      <c r="Y887">
        <f>Data[[#This Row],[Unit Price]]-Data[[#This Row],[Discount]]</f>
        <v>4.82</v>
      </c>
      <c r="Z887" t="str">
        <f>_xlfn.IFS(Data[[#This Row],[Region]]="Central","Chris",Data[[#This Row],[Region]]="East","Erin",Data[[#This Row],[Region]]="South","Sam",Data[[#This Row],[Region]]="West","William")</f>
        <v>William</v>
      </c>
    </row>
    <row r="888" spans="1:26" x14ac:dyDescent="0.3">
      <c r="A888">
        <v>87</v>
      </c>
      <c r="B888" t="s">
        <v>1788</v>
      </c>
      <c r="C888" t="s">
        <v>39</v>
      </c>
      <c r="D888">
        <v>0.01</v>
      </c>
      <c r="E888">
        <v>296.18</v>
      </c>
      <c r="F888">
        <v>54.12</v>
      </c>
      <c r="G888" t="s">
        <v>28</v>
      </c>
      <c r="H888" t="s">
        <v>96</v>
      </c>
      <c r="I888" t="s">
        <v>30</v>
      </c>
      <c r="J888" t="s">
        <v>31</v>
      </c>
      <c r="K888" t="s">
        <v>32</v>
      </c>
      <c r="L888" t="s">
        <v>1081</v>
      </c>
      <c r="M888">
        <v>0.76</v>
      </c>
      <c r="N888" t="s">
        <v>34</v>
      </c>
      <c r="O888" t="s">
        <v>61</v>
      </c>
      <c r="P888" t="s">
        <v>92</v>
      </c>
      <c r="Q888" t="s">
        <v>1789</v>
      </c>
      <c r="R888">
        <v>95687</v>
      </c>
      <c r="S888" s="1">
        <v>42085</v>
      </c>
      <c r="T888" s="1">
        <v>42088</v>
      </c>
      <c r="U888">
        <v>173.48</v>
      </c>
      <c r="V888">
        <v>9</v>
      </c>
      <c r="W888">
        <v>2875.72</v>
      </c>
      <c r="X888">
        <v>90597</v>
      </c>
      <c r="Y888">
        <f>Data[[#This Row],[Unit Price]]-Data[[#This Row],[Discount]]</f>
        <v>296.17</v>
      </c>
      <c r="Z888" t="str">
        <f>_xlfn.IFS(Data[[#This Row],[Region]]="Central","Chris",Data[[#This Row],[Region]]="East","Erin",Data[[#This Row],[Region]]="South","Sam",Data[[#This Row],[Region]]="West","William")</f>
        <v>William</v>
      </c>
    </row>
    <row r="889" spans="1:26" x14ac:dyDescent="0.3">
      <c r="A889">
        <v>2014</v>
      </c>
      <c r="B889" t="s">
        <v>1790</v>
      </c>
      <c r="C889" t="s">
        <v>39</v>
      </c>
      <c r="D889">
        <v>7.0000000000000007E-2</v>
      </c>
      <c r="E889">
        <v>39.479999999999997</v>
      </c>
      <c r="F889">
        <v>1.99</v>
      </c>
      <c r="G889" t="s">
        <v>40</v>
      </c>
      <c r="H889" t="s">
        <v>73</v>
      </c>
      <c r="I889" t="s">
        <v>42</v>
      </c>
      <c r="J889" t="s">
        <v>43</v>
      </c>
      <c r="K889" t="s">
        <v>44</v>
      </c>
      <c r="L889" t="s">
        <v>1259</v>
      </c>
      <c r="M889">
        <v>0.54</v>
      </c>
      <c r="N889" t="s">
        <v>34</v>
      </c>
      <c r="O889" t="s">
        <v>54</v>
      </c>
      <c r="P889" t="s">
        <v>215</v>
      </c>
      <c r="Q889" t="s">
        <v>1791</v>
      </c>
      <c r="R889">
        <v>51503</v>
      </c>
      <c r="S889" s="1">
        <v>42085</v>
      </c>
      <c r="T889" s="1">
        <v>42087</v>
      </c>
      <c r="U889">
        <v>88.72</v>
      </c>
      <c r="V889">
        <v>4</v>
      </c>
      <c r="W889">
        <v>151.27000000000001</v>
      </c>
      <c r="X889">
        <v>88367</v>
      </c>
      <c r="Y889">
        <f>Data[[#This Row],[Unit Price]]-Data[[#This Row],[Discount]]</f>
        <v>39.409999999999997</v>
      </c>
      <c r="Z889" t="str">
        <f>_xlfn.IFS(Data[[#This Row],[Region]]="Central","Chris",Data[[#This Row],[Region]]="East","Erin",Data[[#This Row],[Region]]="South","Sam",Data[[#This Row],[Region]]="West","William")</f>
        <v>Chris</v>
      </c>
    </row>
    <row r="890" spans="1:26" x14ac:dyDescent="0.3">
      <c r="A890">
        <v>2014</v>
      </c>
      <c r="B890" t="s">
        <v>1790</v>
      </c>
      <c r="C890" t="s">
        <v>39</v>
      </c>
      <c r="D890">
        <v>0</v>
      </c>
      <c r="E890">
        <v>4.91</v>
      </c>
      <c r="F890">
        <v>0.5</v>
      </c>
      <c r="G890" t="s">
        <v>40</v>
      </c>
      <c r="H890" t="s">
        <v>73</v>
      </c>
      <c r="I890" t="s">
        <v>50</v>
      </c>
      <c r="J890" t="s">
        <v>154</v>
      </c>
      <c r="K890" t="s">
        <v>75</v>
      </c>
      <c r="L890" t="s">
        <v>975</v>
      </c>
      <c r="M890">
        <v>0.36</v>
      </c>
      <c r="N890" t="s">
        <v>34</v>
      </c>
      <c r="O890" t="s">
        <v>54</v>
      </c>
      <c r="P890" t="s">
        <v>215</v>
      </c>
      <c r="Q890" t="s">
        <v>1791</v>
      </c>
      <c r="R890">
        <v>51503</v>
      </c>
      <c r="S890" s="1">
        <v>42085</v>
      </c>
      <c r="T890" s="1">
        <v>42087</v>
      </c>
      <c r="U890">
        <v>7.2519</v>
      </c>
      <c r="V890">
        <v>2</v>
      </c>
      <c r="W890">
        <v>10.51</v>
      </c>
      <c r="X890">
        <v>88367</v>
      </c>
      <c r="Y890">
        <f>Data[[#This Row],[Unit Price]]-Data[[#This Row],[Discount]]</f>
        <v>4.91</v>
      </c>
      <c r="Z890" t="str">
        <f>_xlfn.IFS(Data[[#This Row],[Region]]="Central","Chris",Data[[#This Row],[Region]]="East","Erin",Data[[#This Row],[Region]]="South","Sam",Data[[#This Row],[Region]]="West","William")</f>
        <v>Chris</v>
      </c>
    </row>
    <row r="891" spans="1:26" x14ac:dyDescent="0.3">
      <c r="A891">
        <v>949</v>
      </c>
      <c r="B891" t="s">
        <v>101</v>
      </c>
      <c r="C891" t="s">
        <v>49</v>
      </c>
      <c r="D891">
        <v>0.02</v>
      </c>
      <c r="E891">
        <v>48.04</v>
      </c>
      <c r="F891">
        <v>5.09</v>
      </c>
      <c r="G891" t="s">
        <v>40</v>
      </c>
      <c r="H891" t="s">
        <v>41</v>
      </c>
      <c r="I891" t="s">
        <v>50</v>
      </c>
      <c r="J891" t="s">
        <v>90</v>
      </c>
      <c r="K891" t="s">
        <v>75</v>
      </c>
      <c r="L891" t="s">
        <v>464</v>
      </c>
      <c r="M891">
        <v>0.37</v>
      </c>
      <c r="N891" t="s">
        <v>34</v>
      </c>
      <c r="O891" t="s">
        <v>61</v>
      </c>
      <c r="P891" t="s">
        <v>92</v>
      </c>
      <c r="Q891" t="s">
        <v>102</v>
      </c>
      <c r="R891">
        <v>90049</v>
      </c>
      <c r="S891" s="1">
        <v>42085</v>
      </c>
      <c r="T891" s="1">
        <v>42089</v>
      </c>
      <c r="U891">
        <v>373.67</v>
      </c>
      <c r="V891">
        <v>18</v>
      </c>
      <c r="W891">
        <v>881.32</v>
      </c>
      <c r="X891">
        <v>8257</v>
      </c>
      <c r="Y891">
        <f>Data[[#This Row],[Unit Price]]-Data[[#This Row],[Discount]]</f>
        <v>48.019999999999996</v>
      </c>
      <c r="Z891" t="str">
        <f>_xlfn.IFS(Data[[#This Row],[Region]]="Central","Chris",Data[[#This Row],[Region]]="East","Erin",Data[[#This Row],[Region]]="South","Sam",Data[[#This Row],[Region]]="West","William")</f>
        <v>William</v>
      </c>
    </row>
    <row r="892" spans="1:26" x14ac:dyDescent="0.3">
      <c r="A892">
        <v>950</v>
      </c>
      <c r="B892" t="s">
        <v>84</v>
      </c>
      <c r="C892" t="s">
        <v>49</v>
      </c>
      <c r="D892">
        <v>0.05</v>
      </c>
      <c r="E892">
        <v>1500.97</v>
      </c>
      <c r="F892">
        <v>29.7</v>
      </c>
      <c r="G892" t="s">
        <v>28</v>
      </c>
      <c r="H892" t="s">
        <v>41</v>
      </c>
      <c r="I892" t="s">
        <v>42</v>
      </c>
      <c r="J892" t="s">
        <v>58</v>
      </c>
      <c r="K892" t="s">
        <v>59</v>
      </c>
      <c r="L892" t="s">
        <v>1792</v>
      </c>
      <c r="M892">
        <v>0.56999999999999995</v>
      </c>
      <c r="N892" t="s">
        <v>34</v>
      </c>
      <c r="O892" t="s">
        <v>54</v>
      </c>
      <c r="P892" t="s">
        <v>86</v>
      </c>
      <c r="Q892" t="s">
        <v>87</v>
      </c>
      <c r="R892">
        <v>55372</v>
      </c>
      <c r="S892" s="1">
        <v>42085</v>
      </c>
      <c r="T892" s="1">
        <v>42085</v>
      </c>
      <c r="U892">
        <v>-2561.3235</v>
      </c>
      <c r="V892">
        <v>1</v>
      </c>
      <c r="W892">
        <v>1497.22</v>
      </c>
      <c r="X892">
        <v>89084</v>
      </c>
      <c r="Y892">
        <f>Data[[#This Row],[Unit Price]]-Data[[#This Row],[Discount]]</f>
        <v>1500.92</v>
      </c>
      <c r="Z892" t="str">
        <f>_xlfn.IFS(Data[[#This Row],[Region]]="Central","Chris",Data[[#This Row],[Region]]="East","Erin",Data[[#This Row],[Region]]="South","Sam",Data[[#This Row],[Region]]="West","William")</f>
        <v>Chris</v>
      </c>
    </row>
    <row r="893" spans="1:26" x14ac:dyDescent="0.3">
      <c r="A893">
        <v>950</v>
      </c>
      <c r="B893" t="s">
        <v>84</v>
      </c>
      <c r="C893" t="s">
        <v>49</v>
      </c>
      <c r="D893">
        <v>0.02</v>
      </c>
      <c r="E893">
        <v>48.04</v>
      </c>
      <c r="F893">
        <v>5.09</v>
      </c>
      <c r="G893" t="s">
        <v>40</v>
      </c>
      <c r="H893" t="s">
        <v>41</v>
      </c>
      <c r="I893" t="s">
        <v>50</v>
      </c>
      <c r="J893" t="s">
        <v>90</v>
      </c>
      <c r="K893" t="s">
        <v>75</v>
      </c>
      <c r="L893" t="s">
        <v>464</v>
      </c>
      <c r="M893">
        <v>0.37</v>
      </c>
      <c r="N893" t="s">
        <v>34</v>
      </c>
      <c r="O893" t="s">
        <v>54</v>
      </c>
      <c r="P893" t="s">
        <v>86</v>
      </c>
      <c r="Q893" t="s">
        <v>87</v>
      </c>
      <c r="R893">
        <v>55372</v>
      </c>
      <c r="S893" s="1">
        <v>42085</v>
      </c>
      <c r="T893" s="1">
        <v>42089</v>
      </c>
      <c r="U893">
        <v>168.91890000000001</v>
      </c>
      <c r="V893">
        <v>5</v>
      </c>
      <c r="W893">
        <v>244.81</v>
      </c>
      <c r="X893">
        <v>89084</v>
      </c>
      <c r="Y893">
        <f>Data[[#This Row],[Unit Price]]-Data[[#This Row],[Discount]]</f>
        <v>48.019999999999996</v>
      </c>
      <c r="Z893" t="str">
        <f>_xlfn.IFS(Data[[#This Row],[Region]]="Central","Chris",Data[[#This Row],[Region]]="East","Erin",Data[[#This Row],[Region]]="South","Sam",Data[[#This Row],[Region]]="West","William")</f>
        <v>Chris</v>
      </c>
    </row>
    <row r="894" spans="1:26" x14ac:dyDescent="0.3">
      <c r="A894">
        <v>950</v>
      </c>
      <c r="B894" t="s">
        <v>84</v>
      </c>
      <c r="C894" t="s">
        <v>49</v>
      </c>
      <c r="D894">
        <v>0.03</v>
      </c>
      <c r="E894">
        <v>4.28</v>
      </c>
      <c r="F894">
        <v>1.6</v>
      </c>
      <c r="G894" t="s">
        <v>40</v>
      </c>
      <c r="H894" t="s">
        <v>41</v>
      </c>
      <c r="I894" t="s">
        <v>50</v>
      </c>
      <c r="J894" t="s">
        <v>51</v>
      </c>
      <c r="K894" t="s">
        <v>52</v>
      </c>
      <c r="L894" t="s">
        <v>1793</v>
      </c>
      <c r="M894">
        <v>0.57999999999999996</v>
      </c>
      <c r="N894" t="s">
        <v>34</v>
      </c>
      <c r="O894" t="s">
        <v>54</v>
      </c>
      <c r="P894" t="s">
        <v>86</v>
      </c>
      <c r="Q894" t="s">
        <v>87</v>
      </c>
      <c r="R894">
        <v>55372</v>
      </c>
      <c r="S894" s="1">
        <v>42085</v>
      </c>
      <c r="T894" s="1">
        <v>42092</v>
      </c>
      <c r="U894">
        <v>-6.2</v>
      </c>
      <c r="V894">
        <v>1</v>
      </c>
      <c r="W894">
        <v>4.55</v>
      </c>
      <c r="X894">
        <v>89084</v>
      </c>
      <c r="Y894">
        <f>Data[[#This Row],[Unit Price]]-Data[[#This Row],[Discount]]</f>
        <v>4.25</v>
      </c>
      <c r="Z894" t="str">
        <f>_xlfn.IFS(Data[[#This Row],[Region]]="Central","Chris",Data[[#This Row],[Region]]="East","Erin",Data[[#This Row],[Region]]="South","Sam",Data[[#This Row],[Region]]="West","William")</f>
        <v>Chris</v>
      </c>
    </row>
    <row r="895" spans="1:26" x14ac:dyDescent="0.3">
      <c r="A895">
        <v>1938</v>
      </c>
      <c r="B895" t="s">
        <v>1794</v>
      </c>
      <c r="C895" t="s">
        <v>118</v>
      </c>
      <c r="D895">
        <v>0.1</v>
      </c>
      <c r="E895">
        <v>152.47999999999999</v>
      </c>
      <c r="F895">
        <v>4</v>
      </c>
      <c r="G895" t="s">
        <v>89</v>
      </c>
      <c r="H895" t="s">
        <v>96</v>
      </c>
      <c r="I895" t="s">
        <v>42</v>
      </c>
      <c r="J895" t="s">
        <v>43</v>
      </c>
      <c r="K895" t="s">
        <v>75</v>
      </c>
      <c r="L895" t="s">
        <v>1795</v>
      </c>
      <c r="M895">
        <v>0.79</v>
      </c>
      <c r="N895" t="s">
        <v>34</v>
      </c>
      <c r="O895" t="s">
        <v>54</v>
      </c>
      <c r="P895" t="s">
        <v>539</v>
      </c>
      <c r="Q895" t="s">
        <v>1796</v>
      </c>
      <c r="R895">
        <v>66801</v>
      </c>
      <c r="S895" s="1">
        <v>42085</v>
      </c>
      <c r="T895" s="1">
        <v>42086</v>
      </c>
      <c r="U895">
        <v>-521.09</v>
      </c>
      <c r="V895">
        <v>4</v>
      </c>
      <c r="W895">
        <v>558.16999999999996</v>
      </c>
      <c r="X895">
        <v>88870</v>
      </c>
      <c r="Y895">
        <f>Data[[#This Row],[Unit Price]]-Data[[#This Row],[Discount]]</f>
        <v>152.38</v>
      </c>
      <c r="Z895" t="str">
        <f>_xlfn.IFS(Data[[#This Row],[Region]]="Central","Chris",Data[[#This Row],[Region]]="East","Erin",Data[[#This Row],[Region]]="South","Sam",Data[[#This Row],[Region]]="West","William")</f>
        <v>Chris</v>
      </c>
    </row>
    <row r="896" spans="1:26" x14ac:dyDescent="0.3">
      <c r="A896">
        <v>1940</v>
      </c>
      <c r="B896" t="s">
        <v>1797</v>
      </c>
      <c r="C896" t="s">
        <v>118</v>
      </c>
      <c r="D896">
        <v>0.08</v>
      </c>
      <c r="E896">
        <v>6.84</v>
      </c>
      <c r="F896">
        <v>8.3699999999999992</v>
      </c>
      <c r="G896" t="s">
        <v>40</v>
      </c>
      <c r="H896" t="s">
        <v>96</v>
      </c>
      <c r="I896" t="s">
        <v>50</v>
      </c>
      <c r="J896" t="s">
        <v>570</v>
      </c>
      <c r="K896" t="s">
        <v>44</v>
      </c>
      <c r="L896" t="s">
        <v>738</v>
      </c>
      <c r="M896">
        <v>0.57999999999999996</v>
      </c>
      <c r="N896" t="s">
        <v>34</v>
      </c>
      <c r="O896" t="s">
        <v>61</v>
      </c>
      <c r="P896" t="s">
        <v>148</v>
      </c>
      <c r="Q896" t="s">
        <v>149</v>
      </c>
      <c r="R896">
        <v>84020</v>
      </c>
      <c r="S896" s="1">
        <v>42085</v>
      </c>
      <c r="T896" s="1">
        <v>42087</v>
      </c>
      <c r="U896">
        <v>-29.49</v>
      </c>
      <c r="V896">
        <v>1</v>
      </c>
      <c r="W896">
        <v>8.39</v>
      </c>
      <c r="X896">
        <v>88870</v>
      </c>
      <c r="Y896">
        <f>Data[[#This Row],[Unit Price]]-Data[[#This Row],[Discount]]</f>
        <v>6.76</v>
      </c>
      <c r="Z896" t="str">
        <f>_xlfn.IFS(Data[[#This Row],[Region]]="Central","Chris",Data[[#This Row],[Region]]="East","Erin",Data[[#This Row],[Region]]="South","Sam",Data[[#This Row],[Region]]="West","William")</f>
        <v>William</v>
      </c>
    </row>
    <row r="897" spans="1:26" x14ac:dyDescent="0.3">
      <c r="A897">
        <v>959</v>
      </c>
      <c r="B897" t="s">
        <v>1798</v>
      </c>
      <c r="C897" t="s">
        <v>72</v>
      </c>
      <c r="D897">
        <v>0.01</v>
      </c>
      <c r="E897">
        <v>145.44999999999999</v>
      </c>
      <c r="F897">
        <v>17.850000000000001</v>
      </c>
      <c r="G897" t="s">
        <v>28</v>
      </c>
      <c r="H897" t="s">
        <v>96</v>
      </c>
      <c r="I897" t="s">
        <v>42</v>
      </c>
      <c r="J897" t="s">
        <v>58</v>
      </c>
      <c r="K897" t="s">
        <v>59</v>
      </c>
      <c r="L897" t="s">
        <v>212</v>
      </c>
      <c r="M897">
        <v>0.56000000000000005</v>
      </c>
      <c r="N897" t="s">
        <v>34</v>
      </c>
      <c r="O897" t="s">
        <v>54</v>
      </c>
      <c r="P897" t="s">
        <v>189</v>
      </c>
      <c r="Q897" t="s">
        <v>199</v>
      </c>
      <c r="R897">
        <v>76028</v>
      </c>
      <c r="S897" s="1">
        <v>42085</v>
      </c>
      <c r="T897" s="1">
        <v>42086</v>
      </c>
      <c r="U897">
        <v>837.6807</v>
      </c>
      <c r="V897">
        <v>8</v>
      </c>
      <c r="W897">
        <v>1214.03</v>
      </c>
      <c r="X897">
        <v>91581</v>
      </c>
      <c r="Y897">
        <f>Data[[#This Row],[Unit Price]]-Data[[#This Row],[Discount]]</f>
        <v>145.44</v>
      </c>
      <c r="Z897" t="str">
        <f>_xlfn.IFS(Data[[#This Row],[Region]]="Central","Chris",Data[[#This Row],[Region]]="East","Erin",Data[[#This Row],[Region]]="South","Sam",Data[[#This Row],[Region]]="West","William")</f>
        <v>Chris</v>
      </c>
    </row>
    <row r="898" spans="1:26" x14ac:dyDescent="0.3">
      <c r="A898">
        <v>1553</v>
      </c>
      <c r="B898" t="s">
        <v>1799</v>
      </c>
      <c r="C898" t="s">
        <v>72</v>
      </c>
      <c r="D898">
        <v>0.03</v>
      </c>
      <c r="E898">
        <v>12.28</v>
      </c>
      <c r="F898">
        <v>6.35</v>
      </c>
      <c r="G898" t="s">
        <v>40</v>
      </c>
      <c r="H898" t="s">
        <v>29</v>
      </c>
      <c r="I898" t="s">
        <v>50</v>
      </c>
      <c r="J898" t="s">
        <v>90</v>
      </c>
      <c r="K898" t="s">
        <v>75</v>
      </c>
      <c r="L898" t="s">
        <v>1735</v>
      </c>
      <c r="M898">
        <v>0.38</v>
      </c>
      <c r="N898" t="s">
        <v>34</v>
      </c>
      <c r="O898" t="s">
        <v>35</v>
      </c>
      <c r="P898" t="s">
        <v>36</v>
      </c>
      <c r="Q898" t="s">
        <v>1029</v>
      </c>
      <c r="R898">
        <v>38701</v>
      </c>
      <c r="S898" s="1">
        <v>42085</v>
      </c>
      <c r="T898" s="1">
        <v>42087</v>
      </c>
      <c r="U898">
        <v>68.676000000000002</v>
      </c>
      <c r="V898">
        <v>7</v>
      </c>
      <c r="W898">
        <v>87.53</v>
      </c>
      <c r="X898">
        <v>87484</v>
      </c>
      <c r="Y898">
        <f>Data[[#This Row],[Unit Price]]-Data[[#This Row],[Discount]]</f>
        <v>12.25</v>
      </c>
      <c r="Z898" t="str">
        <f>_xlfn.IFS(Data[[#This Row],[Region]]="Central","Chris",Data[[#This Row],[Region]]="East","Erin",Data[[#This Row],[Region]]="South","Sam",Data[[#This Row],[Region]]="West","William")</f>
        <v>Sam</v>
      </c>
    </row>
    <row r="899" spans="1:26" x14ac:dyDescent="0.3">
      <c r="A899">
        <v>2561</v>
      </c>
      <c r="B899" t="s">
        <v>1800</v>
      </c>
      <c r="C899" t="s">
        <v>72</v>
      </c>
      <c r="D899">
        <v>0.03</v>
      </c>
      <c r="E899">
        <v>160.97999999999999</v>
      </c>
      <c r="F899">
        <v>30</v>
      </c>
      <c r="G899" t="s">
        <v>28</v>
      </c>
      <c r="H899" t="s">
        <v>41</v>
      </c>
      <c r="I899" t="s">
        <v>30</v>
      </c>
      <c r="J899" t="s">
        <v>111</v>
      </c>
      <c r="K899" t="s">
        <v>59</v>
      </c>
      <c r="L899" t="s">
        <v>894</v>
      </c>
      <c r="M899">
        <v>0.62</v>
      </c>
      <c r="N899" t="s">
        <v>34</v>
      </c>
      <c r="O899" t="s">
        <v>113</v>
      </c>
      <c r="P899" t="s">
        <v>114</v>
      </c>
      <c r="Q899" t="s">
        <v>1801</v>
      </c>
      <c r="R899">
        <v>10562</v>
      </c>
      <c r="S899" s="1">
        <v>42085</v>
      </c>
      <c r="T899" s="1">
        <v>42088</v>
      </c>
      <c r="U899">
        <v>1261.4718</v>
      </c>
      <c r="V899">
        <v>11</v>
      </c>
      <c r="W899">
        <v>1828.22</v>
      </c>
      <c r="X899">
        <v>86465</v>
      </c>
      <c r="Y899">
        <f>Data[[#This Row],[Unit Price]]-Data[[#This Row],[Discount]]</f>
        <v>160.94999999999999</v>
      </c>
      <c r="Z899" t="str">
        <f>_xlfn.IFS(Data[[#This Row],[Region]]="Central","Chris",Data[[#This Row],[Region]]="East","Erin",Data[[#This Row],[Region]]="South","Sam",Data[[#This Row],[Region]]="West","William")</f>
        <v>Erin</v>
      </c>
    </row>
    <row r="900" spans="1:26" x14ac:dyDescent="0.3">
      <c r="A900">
        <v>1976</v>
      </c>
      <c r="B900" t="s">
        <v>379</v>
      </c>
      <c r="C900" t="s">
        <v>27</v>
      </c>
      <c r="D900">
        <v>0.06</v>
      </c>
      <c r="E900">
        <v>40.99</v>
      </c>
      <c r="F900">
        <v>17.48</v>
      </c>
      <c r="G900" t="s">
        <v>40</v>
      </c>
      <c r="H900" t="s">
        <v>41</v>
      </c>
      <c r="I900" t="s">
        <v>50</v>
      </c>
      <c r="J900" t="s">
        <v>90</v>
      </c>
      <c r="K900" t="s">
        <v>75</v>
      </c>
      <c r="L900" t="s">
        <v>1400</v>
      </c>
      <c r="M900">
        <v>0.36</v>
      </c>
      <c r="N900" t="s">
        <v>34</v>
      </c>
      <c r="O900" t="s">
        <v>54</v>
      </c>
      <c r="P900" t="s">
        <v>291</v>
      </c>
      <c r="Q900" t="s">
        <v>381</v>
      </c>
      <c r="R900">
        <v>48823</v>
      </c>
      <c r="S900" s="1">
        <v>42086</v>
      </c>
      <c r="T900" s="1">
        <v>42088</v>
      </c>
      <c r="U900">
        <v>214.23</v>
      </c>
      <c r="V900">
        <v>14</v>
      </c>
      <c r="W900">
        <v>585.08000000000004</v>
      </c>
      <c r="X900">
        <v>89041</v>
      </c>
      <c r="Y900">
        <f>Data[[#This Row],[Unit Price]]-Data[[#This Row],[Discount]]</f>
        <v>40.93</v>
      </c>
      <c r="Z900" t="str">
        <f>_xlfn.IFS(Data[[#This Row],[Region]]="Central","Chris",Data[[#This Row],[Region]]="East","Erin",Data[[#This Row],[Region]]="South","Sam",Data[[#This Row],[Region]]="West","William")</f>
        <v>Chris</v>
      </c>
    </row>
    <row r="901" spans="1:26" x14ac:dyDescent="0.3">
      <c r="A901">
        <v>2618</v>
      </c>
      <c r="B901" t="s">
        <v>609</v>
      </c>
      <c r="C901" t="s">
        <v>27</v>
      </c>
      <c r="D901">
        <v>0.1</v>
      </c>
      <c r="E901">
        <v>20.27</v>
      </c>
      <c r="F901">
        <v>3.99</v>
      </c>
      <c r="G901" t="s">
        <v>40</v>
      </c>
      <c r="H901" t="s">
        <v>96</v>
      </c>
      <c r="I901" t="s">
        <v>50</v>
      </c>
      <c r="J901" t="s">
        <v>97</v>
      </c>
      <c r="K901" t="s">
        <v>75</v>
      </c>
      <c r="L901" t="s">
        <v>1802</v>
      </c>
      <c r="M901">
        <v>0.56999999999999995</v>
      </c>
      <c r="N901" t="s">
        <v>34</v>
      </c>
      <c r="O901" t="s">
        <v>113</v>
      </c>
      <c r="P901" t="s">
        <v>114</v>
      </c>
      <c r="Q901" t="s">
        <v>115</v>
      </c>
      <c r="R901">
        <v>10004</v>
      </c>
      <c r="S901" s="1">
        <v>42086</v>
      </c>
      <c r="T901" s="1">
        <v>42087</v>
      </c>
      <c r="U901">
        <v>84.05</v>
      </c>
      <c r="V901">
        <v>53</v>
      </c>
      <c r="W901">
        <v>1051.52</v>
      </c>
      <c r="X901">
        <v>53153</v>
      </c>
      <c r="Y901">
        <f>Data[[#This Row],[Unit Price]]-Data[[#This Row],[Discount]]</f>
        <v>20.169999999999998</v>
      </c>
      <c r="Z901" t="str">
        <f>_xlfn.IFS(Data[[#This Row],[Region]]="Central","Chris",Data[[#This Row],[Region]]="East","Erin",Data[[#This Row],[Region]]="South","Sam",Data[[#This Row],[Region]]="West","William")</f>
        <v>Erin</v>
      </c>
    </row>
    <row r="902" spans="1:26" x14ac:dyDescent="0.3">
      <c r="A902">
        <v>2620</v>
      </c>
      <c r="B902" t="s">
        <v>1803</v>
      </c>
      <c r="C902" t="s">
        <v>27</v>
      </c>
      <c r="D902">
        <v>0.1</v>
      </c>
      <c r="E902">
        <v>20.27</v>
      </c>
      <c r="F902">
        <v>3.99</v>
      </c>
      <c r="G902" t="s">
        <v>40</v>
      </c>
      <c r="H902" t="s">
        <v>96</v>
      </c>
      <c r="I902" t="s">
        <v>50</v>
      </c>
      <c r="J902" t="s">
        <v>97</v>
      </c>
      <c r="K902" t="s">
        <v>75</v>
      </c>
      <c r="L902" t="s">
        <v>1802</v>
      </c>
      <c r="M902">
        <v>0.56999999999999995</v>
      </c>
      <c r="N902" t="s">
        <v>34</v>
      </c>
      <c r="O902" t="s">
        <v>35</v>
      </c>
      <c r="P902" t="s">
        <v>402</v>
      </c>
      <c r="Q902" t="s">
        <v>1804</v>
      </c>
      <c r="R902">
        <v>38134</v>
      </c>
      <c r="S902" s="1">
        <v>42086</v>
      </c>
      <c r="T902" s="1">
        <v>42087</v>
      </c>
      <c r="U902">
        <v>381.61799999999999</v>
      </c>
      <c r="V902">
        <v>13</v>
      </c>
      <c r="W902">
        <v>257.92</v>
      </c>
      <c r="X902">
        <v>88017</v>
      </c>
      <c r="Y902">
        <f>Data[[#This Row],[Unit Price]]-Data[[#This Row],[Discount]]</f>
        <v>20.169999999999998</v>
      </c>
      <c r="Z902" t="str">
        <f>_xlfn.IFS(Data[[#This Row],[Region]]="Central","Chris",Data[[#This Row],[Region]]="East","Erin",Data[[#This Row],[Region]]="South","Sam",Data[[#This Row],[Region]]="West","William")</f>
        <v>Sam</v>
      </c>
    </row>
    <row r="903" spans="1:26" x14ac:dyDescent="0.3">
      <c r="A903">
        <v>2618</v>
      </c>
      <c r="B903" t="s">
        <v>609</v>
      </c>
      <c r="C903" t="s">
        <v>39</v>
      </c>
      <c r="D903">
        <v>0.05</v>
      </c>
      <c r="E903">
        <v>4.84</v>
      </c>
      <c r="F903">
        <v>0.71</v>
      </c>
      <c r="G903" t="s">
        <v>89</v>
      </c>
      <c r="H903" t="s">
        <v>96</v>
      </c>
      <c r="I903" t="s">
        <v>50</v>
      </c>
      <c r="J903" t="s">
        <v>51</v>
      </c>
      <c r="K903" t="s">
        <v>52</v>
      </c>
      <c r="L903" t="s">
        <v>53</v>
      </c>
      <c r="M903">
        <v>0.52</v>
      </c>
      <c r="N903" t="s">
        <v>34</v>
      </c>
      <c r="O903" t="s">
        <v>113</v>
      </c>
      <c r="P903" t="s">
        <v>114</v>
      </c>
      <c r="Q903" t="s">
        <v>115</v>
      </c>
      <c r="R903">
        <v>10004</v>
      </c>
      <c r="S903" s="1">
        <v>42086</v>
      </c>
      <c r="T903" s="1">
        <v>42086</v>
      </c>
      <c r="U903">
        <v>29.17</v>
      </c>
      <c r="V903">
        <v>20</v>
      </c>
      <c r="W903">
        <v>103.39</v>
      </c>
      <c r="X903">
        <v>34017</v>
      </c>
      <c r="Y903">
        <f>Data[[#This Row],[Unit Price]]-Data[[#This Row],[Discount]]</f>
        <v>4.79</v>
      </c>
      <c r="Z903" t="str">
        <f>_xlfn.IFS(Data[[#This Row],[Region]]="Central","Chris",Data[[#This Row],[Region]]="East","Erin",Data[[#This Row],[Region]]="South","Sam",Data[[#This Row],[Region]]="West","William")</f>
        <v>Erin</v>
      </c>
    </row>
    <row r="904" spans="1:26" x14ac:dyDescent="0.3">
      <c r="A904">
        <v>2618</v>
      </c>
      <c r="B904" t="s">
        <v>609</v>
      </c>
      <c r="C904" t="s">
        <v>39</v>
      </c>
      <c r="D904">
        <v>0.01</v>
      </c>
      <c r="E904">
        <v>14.98</v>
      </c>
      <c r="F904">
        <v>7.69</v>
      </c>
      <c r="G904" t="s">
        <v>40</v>
      </c>
      <c r="H904" t="s">
        <v>96</v>
      </c>
      <c r="I904" t="s">
        <v>50</v>
      </c>
      <c r="J904" t="s">
        <v>80</v>
      </c>
      <c r="K904" t="s">
        <v>75</v>
      </c>
      <c r="L904" t="s">
        <v>690</v>
      </c>
      <c r="M904">
        <v>0.56999999999999995</v>
      </c>
      <c r="N904" t="s">
        <v>34</v>
      </c>
      <c r="O904" t="s">
        <v>113</v>
      </c>
      <c r="P904" t="s">
        <v>114</v>
      </c>
      <c r="Q904" t="s">
        <v>115</v>
      </c>
      <c r="R904">
        <v>10004</v>
      </c>
      <c r="S904" s="1">
        <v>42086</v>
      </c>
      <c r="T904" s="1">
        <v>42088</v>
      </c>
      <c r="U904">
        <v>-48.97</v>
      </c>
      <c r="V904">
        <v>28</v>
      </c>
      <c r="W904">
        <v>435.39</v>
      </c>
      <c r="X904">
        <v>34017</v>
      </c>
      <c r="Y904">
        <f>Data[[#This Row],[Unit Price]]-Data[[#This Row],[Discount]]</f>
        <v>14.97</v>
      </c>
      <c r="Z904" t="str">
        <f>_xlfn.IFS(Data[[#This Row],[Region]]="Central","Chris",Data[[#This Row],[Region]]="East","Erin",Data[[#This Row],[Region]]="South","Sam",Data[[#This Row],[Region]]="West","William")</f>
        <v>Erin</v>
      </c>
    </row>
    <row r="905" spans="1:26" x14ac:dyDescent="0.3">
      <c r="A905">
        <v>2619</v>
      </c>
      <c r="B905" t="s">
        <v>1072</v>
      </c>
      <c r="C905" t="s">
        <v>39</v>
      </c>
      <c r="D905">
        <v>0.05</v>
      </c>
      <c r="E905">
        <v>4.84</v>
      </c>
      <c r="F905">
        <v>0.71</v>
      </c>
      <c r="G905" t="s">
        <v>89</v>
      </c>
      <c r="H905" t="s">
        <v>96</v>
      </c>
      <c r="I905" t="s">
        <v>50</v>
      </c>
      <c r="J905" t="s">
        <v>51</v>
      </c>
      <c r="K905" t="s">
        <v>52</v>
      </c>
      <c r="L905" t="s">
        <v>53</v>
      </c>
      <c r="M905">
        <v>0.52</v>
      </c>
      <c r="N905" t="s">
        <v>34</v>
      </c>
      <c r="O905" t="s">
        <v>54</v>
      </c>
      <c r="P905" t="s">
        <v>1073</v>
      </c>
      <c r="Q905" t="s">
        <v>1074</v>
      </c>
      <c r="R905">
        <v>57103</v>
      </c>
      <c r="S905" s="1">
        <v>42086</v>
      </c>
      <c r="T905" s="1">
        <v>42086</v>
      </c>
      <c r="U905">
        <v>17.836500000000001</v>
      </c>
      <c r="V905">
        <v>5</v>
      </c>
      <c r="W905">
        <v>25.85</v>
      </c>
      <c r="X905">
        <v>88014</v>
      </c>
      <c r="Y905">
        <f>Data[[#This Row],[Unit Price]]-Data[[#This Row],[Discount]]</f>
        <v>4.79</v>
      </c>
      <c r="Z905" t="str">
        <f>_xlfn.IFS(Data[[#This Row],[Region]]="Central","Chris",Data[[#This Row],[Region]]="East","Erin",Data[[#This Row],[Region]]="South","Sam",Data[[#This Row],[Region]]="West","William")</f>
        <v>Chris</v>
      </c>
    </row>
    <row r="906" spans="1:26" x14ac:dyDescent="0.3">
      <c r="A906">
        <v>2958</v>
      </c>
      <c r="B906" t="s">
        <v>1805</v>
      </c>
      <c r="C906" t="s">
        <v>49</v>
      </c>
      <c r="D906">
        <v>0.06</v>
      </c>
      <c r="E906">
        <v>20.99</v>
      </c>
      <c r="F906">
        <v>0.99</v>
      </c>
      <c r="G906" t="s">
        <v>40</v>
      </c>
      <c r="H906" t="s">
        <v>96</v>
      </c>
      <c r="I906" t="s">
        <v>42</v>
      </c>
      <c r="J906" t="s">
        <v>137</v>
      </c>
      <c r="K906" t="s">
        <v>52</v>
      </c>
      <c r="L906" t="s">
        <v>1806</v>
      </c>
      <c r="M906">
        <v>0.37</v>
      </c>
      <c r="N906" t="s">
        <v>34</v>
      </c>
      <c r="O906" t="s">
        <v>54</v>
      </c>
      <c r="P906" t="s">
        <v>359</v>
      </c>
      <c r="Q906" t="s">
        <v>1807</v>
      </c>
      <c r="R906">
        <v>54956</v>
      </c>
      <c r="S906" s="1">
        <v>42086</v>
      </c>
      <c r="T906" s="1">
        <v>42091</v>
      </c>
      <c r="U906">
        <v>224.9607</v>
      </c>
      <c r="V906">
        <v>18</v>
      </c>
      <c r="W906">
        <v>326.02999999999997</v>
      </c>
      <c r="X906">
        <v>90265</v>
      </c>
      <c r="Y906">
        <f>Data[[#This Row],[Unit Price]]-Data[[#This Row],[Discount]]</f>
        <v>20.93</v>
      </c>
      <c r="Z906" t="str">
        <f>_xlfn.IFS(Data[[#This Row],[Region]]="Central","Chris",Data[[#This Row],[Region]]="East","Erin",Data[[#This Row],[Region]]="South","Sam",Data[[#This Row],[Region]]="West","William")</f>
        <v>Chris</v>
      </c>
    </row>
    <row r="907" spans="1:26" x14ac:dyDescent="0.3">
      <c r="A907">
        <v>1368</v>
      </c>
      <c r="B907" t="s">
        <v>1808</v>
      </c>
      <c r="C907" t="s">
        <v>118</v>
      </c>
      <c r="D907">
        <v>0.09</v>
      </c>
      <c r="E907">
        <v>4.55</v>
      </c>
      <c r="F907">
        <v>1.49</v>
      </c>
      <c r="G907" t="s">
        <v>40</v>
      </c>
      <c r="H907" t="s">
        <v>41</v>
      </c>
      <c r="I907" t="s">
        <v>50</v>
      </c>
      <c r="J907" t="s">
        <v>74</v>
      </c>
      <c r="K907" t="s">
        <v>75</v>
      </c>
      <c r="L907" t="s">
        <v>1505</v>
      </c>
      <c r="M907">
        <v>0.35</v>
      </c>
      <c r="N907" t="s">
        <v>34</v>
      </c>
      <c r="O907" t="s">
        <v>54</v>
      </c>
      <c r="P907" t="s">
        <v>189</v>
      </c>
      <c r="Q907" t="s">
        <v>1809</v>
      </c>
      <c r="R907">
        <v>75901</v>
      </c>
      <c r="S907" s="1">
        <v>42086</v>
      </c>
      <c r="T907" s="1">
        <v>42088</v>
      </c>
      <c r="U907">
        <v>16.898</v>
      </c>
      <c r="V907">
        <v>6</v>
      </c>
      <c r="W907">
        <v>25.45</v>
      </c>
      <c r="X907">
        <v>90514</v>
      </c>
      <c r="Y907">
        <f>Data[[#This Row],[Unit Price]]-Data[[#This Row],[Discount]]</f>
        <v>4.46</v>
      </c>
      <c r="Z907" t="str">
        <f>_xlfn.IFS(Data[[#This Row],[Region]]="Central","Chris",Data[[#This Row],[Region]]="East","Erin",Data[[#This Row],[Region]]="South","Sam",Data[[#This Row],[Region]]="West","William")</f>
        <v>Chris</v>
      </c>
    </row>
    <row r="908" spans="1:26" x14ac:dyDescent="0.3">
      <c r="A908">
        <v>1369</v>
      </c>
      <c r="B908" t="s">
        <v>1810</v>
      </c>
      <c r="C908" t="s">
        <v>118</v>
      </c>
      <c r="D908">
        <v>7.0000000000000007E-2</v>
      </c>
      <c r="E908">
        <v>9.7799999999999994</v>
      </c>
      <c r="F908">
        <v>5.76</v>
      </c>
      <c r="G908" t="s">
        <v>89</v>
      </c>
      <c r="H908" t="s">
        <v>41</v>
      </c>
      <c r="I908" t="s">
        <v>50</v>
      </c>
      <c r="J908" t="s">
        <v>347</v>
      </c>
      <c r="K908" t="s">
        <v>75</v>
      </c>
      <c r="L908" t="s">
        <v>1513</v>
      </c>
      <c r="M908">
        <v>0.35</v>
      </c>
      <c r="N908" t="s">
        <v>34</v>
      </c>
      <c r="O908" t="s">
        <v>54</v>
      </c>
      <c r="P908" t="s">
        <v>189</v>
      </c>
      <c r="Q908" t="s">
        <v>1456</v>
      </c>
      <c r="R908">
        <v>76063</v>
      </c>
      <c r="S908" s="1">
        <v>42086</v>
      </c>
      <c r="T908" s="1">
        <v>42088</v>
      </c>
      <c r="U908">
        <v>20.14</v>
      </c>
      <c r="V908">
        <v>11</v>
      </c>
      <c r="W908">
        <v>110.72</v>
      </c>
      <c r="X908">
        <v>90514</v>
      </c>
      <c r="Y908">
        <f>Data[[#This Row],[Unit Price]]-Data[[#This Row],[Discount]]</f>
        <v>9.7099999999999991</v>
      </c>
      <c r="Z908" t="str">
        <f>_xlfn.IFS(Data[[#This Row],[Region]]="Central","Chris",Data[[#This Row],[Region]]="East","Erin",Data[[#This Row],[Region]]="South","Sam",Data[[#This Row],[Region]]="West","William")</f>
        <v>Chris</v>
      </c>
    </row>
    <row r="909" spans="1:26" x14ac:dyDescent="0.3">
      <c r="A909">
        <v>2395</v>
      </c>
      <c r="B909" t="s">
        <v>1811</v>
      </c>
      <c r="C909" t="s">
        <v>72</v>
      </c>
      <c r="D909">
        <v>0.04</v>
      </c>
      <c r="E909">
        <v>60.97</v>
      </c>
      <c r="F909">
        <v>4.5</v>
      </c>
      <c r="G909" t="s">
        <v>40</v>
      </c>
      <c r="H909" t="s">
        <v>96</v>
      </c>
      <c r="I909" t="s">
        <v>50</v>
      </c>
      <c r="J909" t="s">
        <v>97</v>
      </c>
      <c r="K909" t="s">
        <v>75</v>
      </c>
      <c r="L909" t="s">
        <v>98</v>
      </c>
      <c r="M909">
        <v>0.56000000000000005</v>
      </c>
      <c r="N909" t="s">
        <v>34</v>
      </c>
      <c r="O909" t="s">
        <v>35</v>
      </c>
      <c r="P909" t="s">
        <v>77</v>
      </c>
      <c r="Q909" t="s">
        <v>1812</v>
      </c>
      <c r="R909">
        <v>31401</v>
      </c>
      <c r="S909" s="1">
        <v>42086</v>
      </c>
      <c r="T909" s="1">
        <v>42087</v>
      </c>
      <c r="U909">
        <v>79.423199999999994</v>
      </c>
      <c r="V909">
        <v>15</v>
      </c>
      <c r="W909">
        <v>904.31</v>
      </c>
      <c r="X909">
        <v>86952</v>
      </c>
      <c r="Y909">
        <f>Data[[#This Row],[Unit Price]]-Data[[#This Row],[Discount]]</f>
        <v>60.93</v>
      </c>
      <c r="Z909" t="str">
        <f>_xlfn.IFS(Data[[#This Row],[Region]]="Central","Chris",Data[[#This Row],[Region]]="East","Erin",Data[[#This Row],[Region]]="South","Sam",Data[[#This Row],[Region]]="West","William")</f>
        <v>Sam</v>
      </c>
    </row>
    <row r="910" spans="1:26" x14ac:dyDescent="0.3">
      <c r="A910">
        <v>3381</v>
      </c>
      <c r="B910" t="s">
        <v>1813</v>
      </c>
      <c r="C910" t="s">
        <v>72</v>
      </c>
      <c r="D910">
        <v>0.05</v>
      </c>
      <c r="E910">
        <v>11.97</v>
      </c>
      <c r="F910">
        <v>5.81</v>
      </c>
      <c r="G910" t="s">
        <v>40</v>
      </c>
      <c r="H910" t="s">
        <v>96</v>
      </c>
      <c r="I910" t="s">
        <v>50</v>
      </c>
      <c r="J910" t="s">
        <v>51</v>
      </c>
      <c r="K910" t="s">
        <v>44</v>
      </c>
      <c r="L910" t="s">
        <v>1814</v>
      </c>
      <c r="M910">
        <v>0.6</v>
      </c>
      <c r="N910" t="s">
        <v>34</v>
      </c>
      <c r="O910" t="s">
        <v>35</v>
      </c>
      <c r="P910" t="s">
        <v>77</v>
      </c>
      <c r="Q910" t="s">
        <v>1815</v>
      </c>
      <c r="R910">
        <v>31204</v>
      </c>
      <c r="S910" s="1">
        <v>42086</v>
      </c>
      <c r="T910" s="1">
        <v>42088</v>
      </c>
      <c r="U910">
        <v>349.05930000000001</v>
      </c>
      <c r="V910">
        <v>2</v>
      </c>
      <c r="W910">
        <v>25.31</v>
      </c>
      <c r="X910">
        <v>88836</v>
      </c>
      <c r="Y910">
        <f>Data[[#This Row],[Unit Price]]-Data[[#This Row],[Discount]]</f>
        <v>11.92</v>
      </c>
      <c r="Z910" t="str">
        <f>_xlfn.IFS(Data[[#This Row],[Region]]="Central","Chris",Data[[#This Row],[Region]]="East","Erin",Data[[#This Row],[Region]]="South","Sam",Data[[#This Row],[Region]]="West","William")</f>
        <v>Sam</v>
      </c>
    </row>
    <row r="911" spans="1:26" x14ac:dyDescent="0.3">
      <c r="A911">
        <v>618</v>
      </c>
      <c r="B911" t="s">
        <v>1816</v>
      </c>
      <c r="C911" t="s">
        <v>27</v>
      </c>
      <c r="D911">
        <v>0.06</v>
      </c>
      <c r="E911">
        <v>17.98</v>
      </c>
      <c r="F911">
        <v>4</v>
      </c>
      <c r="G911" t="s">
        <v>40</v>
      </c>
      <c r="H911" t="s">
        <v>41</v>
      </c>
      <c r="I911" t="s">
        <v>42</v>
      </c>
      <c r="J911" t="s">
        <v>43</v>
      </c>
      <c r="K911" t="s">
        <v>75</v>
      </c>
      <c r="L911" t="s">
        <v>1659</v>
      </c>
      <c r="M911">
        <v>0.79</v>
      </c>
      <c r="N911" t="s">
        <v>34</v>
      </c>
      <c r="O911" t="s">
        <v>61</v>
      </c>
      <c r="P911" t="s">
        <v>62</v>
      </c>
      <c r="Q911" t="s">
        <v>1817</v>
      </c>
      <c r="R911">
        <v>81007</v>
      </c>
      <c r="S911" s="1">
        <v>42087</v>
      </c>
      <c r="T911" s="1">
        <v>42088</v>
      </c>
      <c r="U911">
        <v>-78.13</v>
      </c>
      <c r="V911">
        <v>4</v>
      </c>
      <c r="W911">
        <v>70.06</v>
      </c>
      <c r="X911">
        <v>88197</v>
      </c>
      <c r="Y911">
        <f>Data[[#This Row],[Unit Price]]-Data[[#This Row],[Discount]]</f>
        <v>17.920000000000002</v>
      </c>
      <c r="Z911" t="str">
        <f>_xlfn.IFS(Data[[#This Row],[Region]]="Central","Chris",Data[[#This Row],[Region]]="East","Erin",Data[[#This Row],[Region]]="South","Sam",Data[[#This Row],[Region]]="West","William")</f>
        <v>William</v>
      </c>
    </row>
    <row r="912" spans="1:26" x14ac:dyDescent="0.3">
      <c r="A912">
        <v>3309</v>
      </c>
      <c r="B912" t="s">
        <v>1818</v>
      </c>
      <c r="C912" t="s">
        <v>27</v>
      </c>
      <c r="D912">
        <v>0.1</v>
      </c>
      <c r="E912">
        <v>6.64</v>
      </c>
      <c r="F912">
        <v>54.95</v>
      </c>
      <c r="G912" t="s">
        <v>40</v>
      </c>
      <c r="H912" t="s">
        <v>29</v>
      </c>
      <c r="I912" t="s">
        <v>30</v>
      </c>
      <c r="J912" t="s">
        <v>128</v>
      </c>
      <c r="K912" t="s">
        <v>44</v>
      </c>
      <c r="L912" t="s">
        <v>270</v>
      </c>
      <c r="M912">
        <v>0.37</v>
      </c>
      <c r="N912" t="s">
        <v>34</v>
      </c>
      <c r="O912" t="s">
        <v>113</v>
      </c>
      <c r="P912" t="s">
        <v>405</v>
      </c>
      <c r="Q912" t="s">
        <v>1819</v>
      </c>
      <c r="R912">
        <v>1760</v>
      </c>
      <c r="S912" s="1">
        <v>42087</v>
      </c>
      <c r="T912" s="1">
        <v>42089</v>
      </c>
      <c r="U912">
        <v>-25</v>
      </c>
      <c r="V912">
        <v>4</v>
      </c>
      <c r="W912">
        <v>25.31</v>
      </c>
      <c r="X912">
        <v>90460</v>
      </c>
      <c r="Y912">
        <f>Data[[#This Row],[Unit Price]]-Data[[#This Row],[Discount]]</f>
        <v>6.54</v>
      </c>
      <c r="Z912" t="str">
        <f>_xlfn.IFS(Data[[#This Row],[Region]]="Central","Chris",Data[[#This Row],[Region]]="East","Erin",Data[[#This Row],[Region]]="South","Sam",Data[[#This Row],[Region]]="West","William")</f>
        <v>Erin</v>
      </c>
    </row>
    <row r="913" spans="1:26" x14ac:dyDescent="0.3">
      <c r="A913">
        <v>3310</v>
      </c>
      <c r="B913" t="s">
        <v>1820</v>
      </c>
      <c r="C913" t="s">
        <v>27</v>
      </c>
      <c r="D913">
        <v>0.05</v>
      </c>
      <c r="E913">
        <v>90.48</v>
      </c>
      <c r="F913">
        <v>19.989999999999998</v>
      </c>
      <c r="G913" t="s">
        <v>40</v>
      </c>
      <c r="H913" t="s">
        <v>29</v>
      </c>
      <c r="I913" t="s">
        <v>50</v>
      </c>
      <c r="J913" t="s">
        <v>347</v>
      </c>
      <c r="K913" t="s">
        <v>75</v>
      </c>
      <c r="L913" t="s">
        <v>504</v>
      </c>
      <c r="M913">
        <v>0.4</v>
      </c>
      <c r="N913" t="s">
        <v>34</v>
      </c>
      <c r="O913" t="s">
        <v>113</v>
      </c>
      <c r="P913" t="s">
        <v>405</v>
      </c>
      <c r="Q913" t="s">
        <v>1821</v>
      </c>
      <c r="R913">
        <v>2563</v>
      </c>
      <c r="S913" s="1">
        <v>42087</v>
      </c>
      <c r="T913" s="1">
        <v>42088</v>
      </c>
      <c r="U913">
        <v>255.1482</v>
      </c>
      <c r="V913">
        <v>4</v>
      </c>
      <c r="W913">
        <v>369.78</v>
      </c>
      <c r="X913">
        <v>90460</v>
      </c>
      <c r="Y913">
        <f>Data[[#This Row],[Unit Price]]-Data[[#This Row],[Discount]]</f>
        <v>90.43</v>
      </c>
      <c r="Z913" t="str">
        <f>_xlfn.IFS(Data[[#This Row],[Region]]="Central","Chris",Data[[#This Row],[Region]]="East","Erin",Data[[#This Row],[Region]]="South","Sam",Data[[#This Row],[Region]]="West","William")</f>
        <v>Erin</v>
      </c>
    </row>
    <row r="914" spans="1:26" x14ac:dyDescent="0.3">
      <c r="A914">
        <v>1689</v>
      </c>
      <c r="B914" t="s">
        <v>1822</v>
      </c>
      <c r="C914" t="s">
        <v>39</v>
      </c>
      <c r="D914">
        <v>0</v>
      </c>
      <c r="E914">
        <v>48.91</v>
      </c>
      <c r="F914">
        <v>35</v>
      </c>
      <c r="G914" t="s">
        <v>40</v>
      </c>
      <c r="H914" t="s">
        <v>96</v>
      </c>
      <c r="I914" t="s">
        <v>50</v>
      </c>
      <c r="J914" t="s">
        <v>80</v>
      </c>
      <c r="K914" t="s">
        <v>66</v>
      </c>
      <c r="L914" t="s">
        <v>1823</v>
      </c>
      <c r="M914">
        <v>0.83</v>
      </c>
      <c r="N914" t="s">
        <v>34</v>
      </c>
      <c r="O914" t="s">
        <v>54</v>
      </c>
      <c r="P914" t="s">
        <v>55</v>
      </c>
      <c r="Q914" t="s">
        <v>1824</v>
      </c>
      <c r="R914">
        <v>46322</v>
      </c>
      <c r="S914" s="1">
        <v>42087</v>
      </c>
      <c r="T914" s="1">
        <v>42088</v>
      </c>
      <c r="U914">
        <v>-628.38</v>
      </c>
      <c r="V914">
        <v>10</v>
      </c>
      <c r="W914">
        <v>514.79</v>
      </c>
      <c r="X914">
        <v>91077</v>
      </c>
      <c r="Y914">
        <f>Data[[#This Row],[Unit Price]]-Data[[#This Row],[Discount]]</f>
        <v>48.91</v>
      </c>
      <c r="Z914" t="str">
        <f>_xlfn.IFS(Data[[#This Row],[Region]]="Central","Chris",Data[[#This Row],[Region]]="East","Erin",Data[[#This Row],[Region]]="South","Sam",Data[[#This Row],[Region]]="West","William")</f>
        <v>Chris</v>
      </c>
    </row>
    <row r="915" spans="1:26" x14ac:dyDescent="0.3">
      <c r="A915">
        <v>2308</v>
      </c>
      <c r="B915" t="s">
        <v>1825</v>
      </c>
      <c r="C915" t="s">
        <v>49</v>
      </c>
      <c r="D915">
        <v>0.08</v>
      </c>
      <c r="E915">
        <v>9.48</v>
      </c>
      <c r="F915">
        <v>7.29</v>
      </c>
      <c r="G915" t="s">
        <v>40</v>
      </c>
      <c r="H915" t="s">
        <v>29</v>
      </c>
      <c r="I915" t="s">
        <v>30</v>
      </c>
      <c r="J915" t="s">
        <v>128</v>
      </c>
      <c r="K915" t="s">
        <v>44</v>
      </c>
      <c r="L915" t="s">
        <v>506</v>
      </c>
      <c r="M915">
        <v>0.45</v>
      </c>
      <c r="N915" t="s">
        <v>34</v>
      </c>
      <c r="O915" t="s">
        <v>35</v>
      </c>
      <c r="P915" t="s">
        <v>125</v>
      </c>
      <c r="Q915" t="s">
        <v>1826</v>
      </c>
      <c r="R915">
        <v>33971</v>
      </c>
      <c r="S915" s="1">
        <v>42087</v>
      </c>
      <c r="T915" s="1">
        <v>42089</v>
      </c>
      <c r="U915">
        <v>-50.4</v>
      </c>
      <c r="V915">
        <v>2</v>
      </c>
      <c r="W915">
        <v>20.22</v>
      </c>
      <c r="X915">
        <v>90557</v>
      </c>
      <c r="Y915">
        <f>Data[[#This Row],[Unit Price]]-Data[[#This Row],[Discount]]</f>
        <v>9.4</v>
      </c>
      <c r="Z915" t="str">
        <f>_xlfn.IFS(Data[[#This Row],[Region]]="Central","Chris",Data[[#This Row],[Region]]="East","Erin",Data[[#This Row],[Region]]="South","Sam",Data[[#This Row],[Region]]="West","William")</f>
        <v>Sam</v>
      </c>
    </row>
    <row r="916" spans="1:26" x14ac:dyDescent="0.3">
      <c r="A916">
        <v>2308</v>
      </c>
      <c r="B916" t="s">
        <v>1825</v>
      </c>
      <c r="C916" t="s">
        <v>49</v>
      </c>
      <c r="D916">
        <v>0.03</v>
      </c>
      <c r="E916">
        <v>193.17</v>
      </c>
      <c r="F916">
        <v>19.989999999999998</v>
      </c>
      <c r="G916" t="s">
        <v>40</v>
      </c>
      <c r="H916" t="s">
        <v>29</v>
      </c>
      <c r="I916" t="s">
        <v>50</v>
      </c>
      <c r="J916" t="s">
        <v>80</v>
      </c>
      <c r="K916" t="s">
        <v>75</v>
      </c>
      <c r="L916" t="s">
        <v>1584</v>
      </c>
      <c r="M916">
        <v>0.71</v>
      </c>
      <c r="N916" t="s">
        <v>34</v>
      </c>
      <c r="O916" t="s">
        <v>35</v>
      </c>
      <c r="P916" t="s">
        <v>125</v>
      </c>
      <c r="Q916" t="s">
        <v>1826</v>
      </c>
      <c r="R916">
        <v>33971</v>
      </c>
      <c r="S916" s="1">
        <v>42087</v>
      </c>
      <c r="T916" s="1">
        <v>42091</v>
      </c>
      <c r="U916">
        <v>-348.75400000000002</v>
      </c>
      <c r="V916">
        <v>8</v>
      </c>
      <c r="W916">
        <v>1548.97</v>
      </c>
      <c r="X916">
        <v>90557</v>
      </c>
      <c r="Y916">
        <f>Data[[#This Row],[Unit Price]]-Data[[#This Row],[Discount]]</f>
        <v>193.14</v>
      </c>
      <c r="Z916" t="str">
        <f>_xlfn.IFS(Data[[#This Row],[Region]]="Central","Chris",Data[[#This Row],[Region]]="East","Erin",Data[[#This Row],[Region]]="South","Sam",Data[[#This Row],[Region]]="West","William")</f>
        <v>Sam</v>
      </c>
    </row>
    <row r="917" spans="1:26" x14ac:dyDescent="0.3">
      <c r="A917">
        <v>1060</v>
      </c>
      <c r="B917" t="s">
        <v>1827</v>
      </c>
      <c r="C917" t="s">
        <v>118</v>
      </c>
      <c r="D917">
        <v>0.09</v>
      </c>
      <c r="E917">
        <v>138.75</v>
      </c>
      <c r="F917">
        <v>52.42</v>
      </c>
      <c r="G917" t="s">
        <v>28</v>
      </c>
      <c r="H917" t="s">
        <v>29</v>
      </c>
      <c r="I917" t="s">
        <v>30</v>
      </c>
      <c r="J917" t="s">
        <v>31</v>
      </c>
      <c r="K917" t="s">
        <v>32</v>
      </c>
      <c r="L917" t="s">
        <v>1828</v>
      </c>
      <c r="M917">
        <v>0.74</v>
      </c>
      <c r="N917" t="s">
        <v>34</v>
      </c>
      <c r="O917" t="s">
        <v>35</v>
      </c>
      <c r="P917" t="s">
        <v>77</v>
      </c>
      <c r="Q917" t="s">
        <v>363</v>
      </c>
      <c r="R917">
        <v>30318</v>
      </c>
      <c r="S917" s="1">
        <v>42087</v>
      </c>
      <c r="T917" s="1">
        <v>42088</v>
      </c>
      <c r="U917">
        <v>-445.97177625</v>
      </c>
      <c r="V917">
        <v>23</v>
      </c>
      <c r="W917">
        <v>2527.79</v>
      </c>
      <c r="X917">
        <v>58628</v>
      </c>
      <c r="Y917">
        <f>Data[[#This Row],[Unit Price]]-Data[[#This Row],[Discount]]</f>
        <v>138.66</v>
      </c>
      <c r="Z917" t="str">
        <f>_xlfn.IFS(Data[[#This Row],[Region]]="Central","Chris",Data[[#This Row],[Region]]="East","Erin",Data[[#This Row],[Region]]="South","Sam",Data[[#This Row],[Region]]="West","William")</f>
        <v>Sam</v>
      </c>
    </row>
    <row r="918" spans="1:26" x14ac:dyDescent="0.3">
      <c r="A918">
        <v>1062</v>
      </c>
      <c r="B918" t="s">
        <v>1829</v>
      </c>
      <c r="C918" t="s">
        <v>118</v>
      </c>
      <c r="D918">
        <v>0.09</v>
      </c>
      <c r="E918">
        <v>138.75</v>
      </c>
      <c r="F918">
        <v>52.42</v>
      </c>
      <c r="G918" t="s">
        <v>28</v>
      </c>
      <c r="H918" t="s">
        <v>29</v>
      </c>
      <c r="I918" t="s">
        <v>30</v>
      </c>
      <c r="J918" t="s">
        <v>31</v>
      </c>
      <c r="K918" t="s">
        <v>32</v>
      </c>
      <c r="L918" t="s">
        <v>1828</v>
      </c>
      <c r="M918">
        <v>0.74</v>
      </c>
      <c r="N918" t="s">
        <v>34</v>
      </c>
      <c r="O918" t="s">
        <v>113</v>
      </c>
      <c r="P918" t="s">
        <v>114</v>
      </c>
      <c r="Q918" t="s">
        <v>1830</v>
      </c>
      <c r="R918">
        <v>11727</v>
      </c>
      <c r="S918" s="1">
        <v>42087</v>
      </c>
      <c r="T918" s="1">
        <v>42088</v>
      </c>
      <c r="U918">
        <v>-335.31712499999998</v>
      </c>
      <c r="V918">
        <v>6</v>
      </c>
      <c r="W918">
        <v>659.42</v>
      </c>
      <c r="X918">
        <v>91354</v>
      </c>
      <c r="Y918">
        <f>Data[[#This Row],[Unit Price]]-Data[[#This Row],[Discount]]</f>
        <v>138.66</v>
      </c>
      <c r="Z918" t="str">
        <f>_xlfn.IFS(Data[[#This Row],[Region]]="Central","Chris",Data[[#This Row],[Region]]="East","Erin",Data[[#This Row],[Region]]="South","Sam",Data[[#This Row],[Region]]="West","William")</f>
        <v>Erin</v>
      </c>
    </row>
    <row r="919" spans="1:26" x14ac:dyDescent="0.3">
      <c r="A919">
        <v>1254</v>
      </c>
      <c r="B919" t="s">
        <v>1592</v>
      </c>
      <c r="C919" t="s">
        <v>118</v>
      </c>
      <c r="D919">
        <v>0.06</v>
      </c>
      <c r="E919">
        <v>3.95</v>
      </c>
      <c r="F919">
        <v>2</v>
      </c>
      <c r="G919" t="s">
        <v>40</v>
      </c>
      <c r="H919" t="s">
        <v>73</v>
      </c>
      <c r="I919" t="s">
        <v>50</v>
      </c>
      <c r="J919" t="s">
        <v>178</v>
      </c>
      <c r="K919" t="s">
        <v>52</v>
      </c>
      <c r="L919" t="s">
        <v>1831</v>
      </c>
      <c r="M919">
        <v>0.53</v>
      </c>
      <c r="N919" t="s">
        <v>34</v>
      </c>
      <c r="O919" t="s">
        <v>54</v>
      </c>
      <c r="P919" t="s">
        <v>189</v>
      </c>
      <c r="Q919" t="s">
        <v>1593</v>
      </c>
      <c r="R919">
        <v>77530</v>
      </c>
      <c r="S919" s="1">
        <v>42087</v>
      </c>
      <c r="T919" s="1">
        <v>42088</v>
      </c>
      <c r="U919">
        <v>-9.68</v>
      </c>
      <c r="V919">
        <v>5</v>
      </c>
      <c r="W919">
        <v>19.66</v>
      </c>
      <c r="X919">
        <v>89984</v>
      </c>
      <c r="Y919">
        <f>Data[[#This Row],[Unit Price]]-Data[[#This Row],[Discount]]</f>
        <v>3.89</v>
      </c>
      <c r="Z919" t="str">
        <f>_xlfn.IFS(Data[[#This Row],[Region]]="Central","Chris",Data[[#This Row],[Region]]="East","Erin",Data[[#This Row],[Region]]="South","Sam",Data[[#This Row],[Region]]="West","William")</f>
        <v>Chris</v>
      </c>
    </row>
    <row r="920" spans="1:26" x14ac:dyDescent="0.3">
      <c r="A920">
        <v>2256</v>
      </c>
      <c r="B920" t="s">
        <v>95</v>
      </c>
      <c r="C920" t="s">
        <v>118</v>
      </c>
      <c r="D920">
        <v>7.0000000000000007E-2</v>
      </c>
      <c r="E920">
        <v>70.98</v>
      </c>
      <c r="F920">
        <v>30</v>
      </c>
      <c r="G920" t="s">
        <v>28</v>
      </c>
      <c r="H920" t="s">
        <v>96</v>
      </c>
      <c r="I920" t="s">
        <v>30</v>
      </c>
      <c r="J920" t="s">
        <v>111</v>
      </c>
      <c r="K920" t="s">
        <v>59</v>
      </c>
      <c r="L920" t="s">
        <v>1832</v>
      </c>
      <c r="M920">
        <v>0.73</v>
      </c>
      <c r="N920" t="s">
        <v>34</v>
      </c>
      <c r="O920" t="s">
        <v>35</v>
      </c>
      <c r="P920" t="s">
        <v>99</v>
      </c>
      <c r="Q920" t="s">
        <v>100</v>
      </c>
      <c r="R920">
        <v>28560</v>
      </c>
      <c r="S920" s="1">
        <v>42087</v>
      </c>
      <c r="T920" s="1">
        <v>42089</v>
      </c>
      <c r="U920">
        <v>-222.95</v>
      </c>
      <c r="V920">
        <v>20</v>
      </c>
      <c r="W920">
        <v>1373.47</v>
      </c>
      <c r="X920">
        <v>87964</v>
      </c>
      <c r="Y920">
        <f>Data[[#This Row],[Unit Price]]-Data[[#This Row],[Discount]]</f>
        <v>70.910000000000011</v>
      </c>
      <c r="Z920" t="str">
        <f>_xlfn.IFS(Data[[#This Row],[Region]]="Central","Chris",Data[[#This Row],[Region]]="East","Erin",Data[[#This Row],[Region]]="South","Sam",Data[[#This Row],[Region]]="West","William")</f>
        <v>Sam</v>
      </c>
    </row>
    <row r="921" spans="1:26" x14ac:dyDescent="0.3">
      <c r="A921">
        <v>2330</v>
      </c>
      <c r="B921" t="s">
        <v>1833</v>
      </c>
      <c r="C921" t="s">
        <v>118</v>
      </c>
      <c r="D921">
        <v>0.06</v>
      </c>
      <c r="E921">
        <v>28.53</v>
      </c>
      <c r="F921">
        <v>1.49</v>
      </c>
      <c r="G921" t="s">
        <v>40</v>
      </c>
      <c r="H921" t="s">
        <v>73</v>
      </c>
      <c r="I921" t="s">
        <v>50</v>
      </c>
      <c r="J921" t="s">
        <v>74</v>
      </c>
      <c r="K921" t="s">
        <v>75</v>
      </c>
      <c r="L921" t="s">
        <v>1834</v>
      </c>
      <c r="M921">
        <v>0.38</v>
      </c>
      <c r="N921" t="s">
        <v>34</v>
      </c>
      <c r="O921" t="s">
        <v>54</v>
      </c>
      <c r="P921" t="s">
        <v>215</v>
      </c>
      <c r="Q921" t="s">
        <v>1835</v>
      </c>
      <c r="R921">
        <v>52302</v>
      </c>
      <c r="S921" s="1">
        <v>42087</v>
      </c>
      <c r="T921" s="1">
        <v>42090</v>
      </c>
      <c r="U921">
        <v>74.638499999999993</v>
      </c>
      <c r="V921">
        <v>5</v>
      </c>
      <c r="W921">
        <v>134.09</v>
      </c>
      <c r="X921">
        <v>90964</v>
      </c>
      <c r="Y921">
        <f>Data[[#This Row],[Unit Price]]-Data[[#This Row],[Discount]]</f>
        <v>28.470000000000002</v>
      </c>
      <c r="Z921" t="str">
        <f>_xlfn.IFS(Data[[#This Row],[Region]]="Central","Chris",Data[[#This Row],[Region]]="East","Erin",Data[[#This Row],[Region]]="South","Sam",Data[[#This Row],[Region]]="West","William")</f>
        <v>Chris</v>
      </c>
    </row>
    <row r="922" spans="1:26" x14ac:dyDescent="0.3">
      <c r="A922">
        <v>3143</v>
      </c>
      <c r="B922" t="s">
        <v>1836</v>
      </c>
      <c r="C922" t="s">
        <v>118</v>
      </c>
      <c r="D922">
        <v>0.02</v>
      </c>
      <c r="E922">
        <v>15.42</v>
      </c>
      <c r="F922">
        <v>5.41</v>
      </c>
      <c r="G922" t="s">
        <v>40</v>
      </c>
      <c r="H922" t="s">
        <v>41</v>
      </c>
      <c r="I922" t="s">
        <v>50</v>
      </c>
      <c r="J922" t="s">
        <v>80</v>
      </c>
      <c r="K922" t="s">
        <v>75</v>
      </c>
      <c r="L922" t="s">
        <v>1837</v>
      </c>
      <c r="M922">
        <v>0.59</v>
      </c>
      <c r="N922" t="s">
        <v>34</v>
      </c>
      <c r="O922" t="s">
        <v>54</v>
      </c>
      <c r="P922" t="s">
        <v>189</v>
      </c>
      <c r="Q922" t="s">
        <v>1838</v>
      </c>
      <c r="R922">
        <v>78660</v>
      </c>
      <c r="S922" s="1">
        <v>42087</v>
      </c>
      <c r="T922" s="1">
        <v>42088</v>
      </c>
      <c r="U922">
        <v>-16.37</v>
      </c>
      <c r="V922">
        <v>2</v>
      </c>
      <c r="W922">
        <v>33.840000000000003</v>
      </c>
      <c r="X922">
        <v>86368</v>
      </c>
      <c r="Y922">
        <f>Data[[#This Row],[Unit Price]]-Data[[#This Row],[Discount]]</f>
        <v>15.4</v>
      </c>
      <c r="Z922" t="str">
        <f>_xlfn.IFS(Data[[#This Row],[Region]]="Central","Chris",Data[[#This Row],[Region]]="East","Erin",Data[[#This Row],[Region]]="South","Sam",Data[[#This Row],[Region]]="West","William")</f>
        <v>Chris</v>
      </c>
    </row>
    <row r="923" spans="1:26" x14ac:dyDescent="0.3">
      <c r="A923">
        <v>2430</v>
      </c>
      <c r="B923" t="s">
        <v>1839</v>
      </c>
      <c r="C923" t="s">
        <v>72</v>
      </c>
      <c r="D923">
        <v>0.1</v>
      </c>
      <c r="E923">
        <v>14.28</v>
      </c>
      <c r="F923">
        <v>2.99</v>
      </c>
      <c r="G923" t="s">
        <v>40</v>
      </c>
      <c r="H923" t="s">
        <v>73</v>
      </c>
      <c r="I923" t="s">
        <v>50</v>
      </c>
      <c r="J923" t="s">
        <v>74</v>
      </c>
      <c r="K923" t="s">
        <v>75</v>
      </c>
      <c r="L923" t="s">
        <v>687</v>
      </c>
      <c r="M923">
        <v>0.39</v>
      </c>
      <c r="N923" t="s">
        <v>34</v>
      </c>
      <c r="O923" t="s">
        <v>54</v>
      </c>
      <c r="P923" t="s">
        <v>189</v>
      </c>
      <c r="Q923" t="s">
        <v>1840</v>
      </c>
      <c r="R923">
        <v>76541</v>
      </c>
      <c r="S923" s="1">
        <v>42087</v>
      </c>
      <c r="T923" s="1">
        <v>42088</v>
      </c>
      <c r="U923">
        <v>104.9145</v>
      </c>
      <c r="V923">
        <v>11</v>
      </c>
      <c r="W923">
        <v>152.05000000000001</v>
      </c>
      <c r="X923">
        <v>91108</v>
      </c>
      <c r="Y923">
        <f>Data[[#This Row],[Unit Price]]-Data[[#This Row],[Discount]]</f>
        <v>14.18</v>
      </c>
      <c r="Z923" t="str">
        <f>_xlfn.IFS(Data[[#This Row],[Region]]="Central","Chris",Data[[#This Row],[Region]]="East","Erin",Data[[#This Row],[Region]]="South","Sam",Data[[#This Row],[Region]]="West","William")</f>
        <v>Chris</v>
      </c>
    </row>
    <row r="924" spans="1:26" x14ac:dyDescent="0.3">
      <c r="A924">
        <v>880</v>
      </c>
      <c r="B924" t="s">
        <v>1841</v>
      </c>
      <c r="C924" t="s">
        <v>27</v>
      </c>
      <c r="D924">
        <v>7.0000000000000007E-2</v>
      </c>
      <c r="E924">
        <v>5.68</v>
      </c>
      <c r="F924">
        <v>1.39</v>
      </c>
      <c r="G924" t="s">
        <v>40</v>
      </c>
      <c r="H924" t="s">
        <v>29</v>
      </c>
      <c r="I924" t="s">
        <v>50</v>
      </c>
      <c r="J924" t="s">
        <v>347</v>
      </c>
      <c r="K924" t="s">
        <v>75</v>
      </c>
      <c r="L924" t="s">
        <v>600</v>
      </c>
      <c r="M924">
        <v>0.38</v>
      </c>
      <c r="N924" t="s">
        <v>34</v>
      </c>
      <c r="O924" t="s">
        <v>61</v>
      </c>
      <c r="P924" t="s">
        <v>590</v>
      </c>
      <c r="Q924" t="s">
        <v>1842</v>
      </c>
      <c r="R924">
        <v>85254</v>
      </c>
      <c r="S924" s="1">
        <v>42088</v>
      </c>
      <c r="T924" s="1">
        <v>42090</v>
      </c>
      <c r="U924">
        <v>18.643799999999999</v>
      </c>
      <c r="V924">
        <v>5</v>
      </c>
      <c r="W924">
        <v>27.02</v>
      </c>
      <c r="X924">
        <v>86153</v>
      </c>
      <c r="Y924">
        <f>Data[[#This Row],[Unit Price]]-Data[[#This Row],[Discount]]</f>
        <v>5.6099999999999994</v>
      </c>
      <c r="Z924" t="str">
        <f>_xlfn.IFS(Data[[#This Row],[Region]]="Central","Chris",Data[[#This Row],[Region]]="East","Erin",Data[[#This Row],[Region]]="South","Sam",Data[[#This Row],[Region]]="West","William")</f>
        <v>William</v>
      </c>
    </row>
    <row r="925" spans="1:26" x14ac:dyDescent="0.3">
      <c r="A925">
        <v>880</v>
      </c>
      <c r="B925" t="s">
        <v>1841</v>
      </c>
      <c r="C925" t="s">
        <v>27</v>
      </c>
      <c r="D925">
        <v>0.06</v>
      </c>
      <c r="E925">
        <v>22.84</v>
      </c>
      <c r="F925">
        <v>11.54</v>
      </c>
      <c r="G925" t="s">
        <v>40</v>
      </c>
      <c r="H925" t="s">
        <v>29</v>
      </c>
      <c r="I925" t="s">
        <v>50</v>
      </c>
      <c r="J925" t="s">
        <v>90</v>
      </c>
      <c r="K925" t="s">
        <v>75</v>
      </c>
      <c r="L925" t="s">
        <v>1843</v>
      </c>
      <c r="M925">
        <v>0.39</v>
      </c>
      <c r="N925" t="s">
        <v>34</v>
      </c>
      <c r="O925" t="s">
        <v>61</v>
      </c>
      <c r="P925" t="s">
        <v>590</v>
      </c>
      <c r="Q925" t="s">
        <v>1842</v>
      </c>
      <c r="R925">
        <v>85254</v>
      </c>
      <c r="S925" s="1">
        <v>42088</v>
      </c>
      <c r="T925" s="1">
        <v>42090</v>
      </c>
      <c r="U925">
        <v>-31.24</v>
      </c>
      <c r="V925">
        <v>1</v>
      </c>
      <c r="W925">
        <v>27.67</v>
      </c>
      <c r="X925">
        <v>86153</v>
      </c>
      <c r="Y925">
        <f>Data[[#This Row],[Unit Price]]-Data[[#This Row],[Discount]]</f>
        <v>22.78</v>
      </c>
      <c r="Z925" t="str">
        <f>_xlfn.IFS(Data[[#This Row],[Region]]="Central","Chris",Data[[#This Row],[Region]]="East","Erin",Data[[#This Row],[Region]]="South","Sam",Data[[#This Row],[Region]]="West","William")</f>
        <v>William</v>
      </c>
    </row>
    <row r="926" spans="1:26" x14ac:dyDescent="0.3">
      <c r="A926">
        <v>1241</v>
      </c>
      <c r="B926" t="s">
        <v>1686</v>
      </c>
      <c r="C926" t="s">
        <v>27</v>
      </c>
      <c r="D926">
        <v>0.06</v>
      </c>
      <c r="E926">
        <v>200.97</v>
      </c>
      <c r="F926">
        <v>15.59</v>
      </c>
      <c r="G926" t="s">
        <v>28</v>
      </c>
      <c r="H926" t="s">
        <v>29</v>
      </c>
      <c r="I926" t="s">
        <v>42</v>
      </c>
      <c r="J926" t="s">
        <v>58</v>
      </c>
      <c r="K926" t="s">
        <v>59</v>
      </c>
      <c r="L926" t="s">
        <v>942</v>
      </c>
      <c r="M926">
        <v>0.36</v>
      </c>
      <c r="N926" t="s">
        <v>34</v>
      </c>
      <c r="O926" t="s">
        <v>35</v>
      </c>
      <c r="P926" t="s">
        <v>166</v>
      </c>
      <c r="Q926" t="s">
        <v>1206</v>
      </c>
      <c r="R926">
        <v>36830</v>
      </c>
      <c r="S926" s="1">
        <v>42088</v>
      </c>
      <c r="T926" s="1">
        <v>42088</v>
      </c>
      <c r="U926">
        <v>531.61800000000005</v>
      </c>
      <c r="V926">
        <v>7</v>
      </c>
      <c r="W926">
        <v>1348.83</v>
      </c>
      <c r="X926">
        <v>90881</v>
      </c>
      <c r="Y926">
        <f>Data[[#This Row],[Unit Price]]-Data[[#This Row],[Discount]]</f>
        <v>200.91</v>
      </c>
      <c r="Z926" t="str">
        <f>_xlfn.IFS(Data[[#This Row],[Region]]="Central","Chris",Data[[#This Row],[Region]]="East","Erin",Data[[#This Row],[Region]]="South","Sam",Data[[#This Row],[Region]]="West","William")</f>
        <v>Sam</v>
      </c>
    </row>
    <row r="927" spans="1:26" x14ac:dyDescent="0.3">
      <c r="A927">
        <v>1648</v>
      </c>
      <c r="B927" t="s">
        <v>1844</v>
      </c>
      <c r="C927" t="s">
        <v>27</v>
      </c>
      <c r="D927">
        <v>0.08</v>
      </c>
      <c r="E927">
        <v>46.89</v>
      </c>
      <c r="F927">
        <v>5.0999999999999996</v>
      </c>
      <c r="G927" t="s">
        <v>40</v>
      </c>
      <c r="H927" t="s">
        <v>96</v>
      </c>
      <c r="I927" t="s">
        <v>50</v>
      </c>
      <c r="J927" t="s">
        <v>97</v>
      </c>
      <c r="K927" t="s">
        <v>146</v>
      </c>
      <c r="L927" t="s">
        <v>1845</v>
      </c>
      <c r="M927">
        <v>0.46</v>
      </c>
      <c r="N927" t="s">
        <v>34</v>
      </c>
      <c r="O927" t="s">
        <v>54</v>
      </c>
      <c r="P927" t="s">
        <v>105</v>
      </c>
      <c r="Q927" t="s">
        <v>666</v>
      </c>
      <c r="R927">
        <v>60098</v>
      </c>
      <c r="S927" s="1">
        <v>42088</v>
      </c>
      <c r="T927" s="1">
        <v>42090</v>
      </c>
      <c r="U927">
        <v>507.63299999999998</v>
      </c>
      <c r="V927">
        <v>17</v>
      </c>
      <c r="W927">
        <v>735.7</v>
      </c>
      <c r="X927">
        <v>91043</v>
      </c>
      <c r="Y927">
        <f>Data[[#This Row],[Unit Price]]-Data[[#This Row],[Discount]]</f>
        <v>46.81</v>
      </c>
      <c r="Z927" t="str">
        <f>_xlfn.IFS(Data[[#This Row],[Region]]="Central","Chris",Data[[#This Row],[Region]]="East","Erin",Data[[#This Row],[Region]]="South","Sam",Data[[#This Row],[Region]]="West","William")</f>
        <v>Chris</v>
      </c>
    </row>
    <row r="928" spans="1:26" x14ac:dyDescent="0.3">
      <c r="A928">
        <v>1648</v>
      </c>
      <c r="B928" t="s">
        <v>1844</v>
      </c>
      <c r="C928" t="s">
        <v>27</v>
      </c>
      <c r="D928">
        <v>0.05</v>
      </c>
      <c r="E928">
        <v>12.98</v>
      </c>
      <c r="F928">
        <v>3.14</v>
      </c>
      <c r="G928" t="s">
        <v>40</v>
      </c>
      <c r="H928" t="s">
        <v>96</v>
      </c>
      <c r="I928" t="s">
        <v>50</v>
      </c>
      <c r="J928" t="s">
        <v>570</v>
      </c>
      <c r="K928" t="s">
        <v>44</v>
      </c>
      <c r="L928" t="s">
        <v>571</v>
      </c>
      <c r="M928">
        <v>0.6</v>
      </c>
      <c r="N928" t="s">
        <v>34</v>
      </c>
      <c r="O928" t="s">
        <v>54</v>
      </c>
      <c r="P928" t="s">
        <v>105</v>
      </c>
      <c r="Q928" t="s">
        <v>666</v>
      </c>
      <c r="R928">
        <v>60098</v>
      </c>
      <c r="S928" s="1">
        <v>42088</v>
      </c>
      <c r="T928" s="1">
        <v>42088</v>
      </c>
      <c r="U928">
        <v>38.229999999999997</v>
      </c>
      <c r="V928">
        <v>18</v>
      </c>
      <c r="W928">
        <v>225.59</v>
      </c>
      <c r="X928">
        <v>91043</v>
      </c>
      <c r="Y928">
        <f>Data[[#This Row],[Unit Price]]-Data[[#This Row],[Discount]]</f>
        <v>12.93</v>
      </c>
      <c r="Z928" t="str">
        <f>_xlfn.IFS(Data[[#This Row],[Region]]="Central","Chris",Data[[#This Row],[Region]]="East","Erin",Data[[#This Row],[Region]]="South","Sam",Data[[#This Row],[Region]]="West","William")</f>
        <v>Chris</v>
      </c>
    </row>
    <row r="929" spans="1:26" x14ac:dyDescent="0.3">
      <c r="A929">
        <v>1829</v>
      </c>
      <c r="B929" t="s">
        <v>256</v>
      </c>
      <c r="C929" t="s">
        <v>27</v>
      </c>
      <c r="D929">
        <v>0.01</v>
      </c>
      <c r="E929">
        <v>10.64</v>
      </c>
      <c r="F929">
        <v>5.16</v>
      </c>
      <c r="G929" t="s">
        <v>89</v>
      </c>
      <c r="H929" t="s">
        <v>96</v>
      </c>
      <c r="I929" t="s">
        <v>30</v>
      </c>
      <c r="J929" t="s">
        <v>128</v>
      </c>
      <c r="K929" t="s">
        <v>75</v>
      </c>
      <c r="L929" t="s">
        <v>1846</v>
      </c>
      <c r="M929">
        <v>0.56999999999999995</v>
      </c>
      <c r="N929" t="s">
        <v>34</v>
      </c>
      <c r="O929" t="s">
        <v>54</v>
      </c>
      <c r="P929" t="s">
        <v>215</v>
      </c>
      <c r="Q929" t="s">
        <v>258</v>
      </c>
      <c r="R929">
        <v>52402</v>
      </c>
      <c r="S929" s="1">
        <v>42088</v>
      </c>
      <c r="T929" s="1">
        <v>42090</v>
      </c>
      <c r="U929">
        <v>-11.69</v>
      </c>
      <c r="V929">
        <v>5</v>
      </c>
      <c r="W929">
        <v>58.52</v>
      </c>
      <c r="X929">
        <v>86957</v>
      </c>
      <c r="Y929">
        <f>Data[[#This Row],[Unit Price]]-Data[[#This Row],[Discount]]</f>
        <v>10.63</v>
      </c>
      <c r="Z929" t="str">
        <f>_xlfn.IFS(Data[[#This Row],[Region]]="Central","Chris",Data[[#This Row],[Region]]="East","Erin",Data[[#This Row],[Region]]="South","Sam",Data[[#This Row],[Region]]="West","William")</f>
        <v>Chris</v>
      </c>
    </row>
    <row r="930" spans="1:26" x14ac:dyDescent="0.3">
      <c r="A930">
        <v>2201</v>
      </c>
      <c r="B930" t="s">
        <v>1847</v>
      </c>
      <c r="C930" t="s">
        <v>27</v>
      </c>
      <c r="D930">
        <v>0.17</v>
      </c>
      <c r="E930">
        <v>14.89</v>
      </c>
      <c r="F930">
        <v>13.56</v>
      </c>
      <c r="G930" t="s">
        <v>40</v>
      </c>
      <c r="H930" t="s">
        <v>29</v>
      </c>
      <c r="I930" t="s">
        <v>30</v>
      </c>
      <c r="J930" t="s">
        <v>128</v>
      </c>
      <c r="K930" t="s">
        <v>66</v>
      </c>
      <c r="L930" t="s">
        <v>1848</v>
      </c>
      <c r="M930">
        <v>0.57999999999999996</v>
      </c>
      <c r="N930" t="s">
        <v>34</v>
      </c>
      <c r="O930" t="s">
        <v>54</v>
      </c>
      <c r="P930" t="s">
        <v>86</v>
      </c>
      <c r="Q930" t="s">
        <v>1849</v>
      </c>
      <c r="R930">
        <v>55420</v>
      </c>
      <c r="S930" s="1">
        <v>42088</v>
      </c>
      <c r="T930" s="1">
        <v>42090</v>
      </c>
      <c r="U930">
        <v>-9.1300000000000008</v>
      </c>
      <c r="V930">
        <v>1</v>
      </c>
      <c r="W930">
        <v>27.96</v>
      </c>
      <c r="X930">
        <v>86054</v>
      </c>
      <c r="Y930">
        <f>Data[[#This Row],[Unit Price]]-Data[[#This Row],[Discount]]</f>
        <v>14.72</v>
      </c>
      <c r="Z930" t="str">
        <f>_xlfn.IFS(Data[[#This Row],[Region]]="Central","Chris",Data[[#This Row],[Region]]="East","Erin",Data[[#This Row],[Region]]="South","Sam",Data[[#This Row],[Region]]="West","William")</f>
        <v>Chris</v>
      </c>
    </row>
    <row r="931" spans="1:26" x14ac:dyDescent="0.3">
      <c r="A931">
        <v>3100</v>
      </c>
      <c r="B931" t="s">
        <v>1850</v>
      </c>
      <c r="C931" t="s">
        <v>27</v>
      </c>
      <c r="D931">
        <v>7.0000000000000007E-2</v>
      </c>
      <c r="E931">
        <v>35.99</v>
      </c>
      <c r="F931">
        <v>5</v>
      </c>
      <c r="G931" t="s">
        <v>40</v>
      </c>
      <c r="H931" t="s">
        <v>41</v>
      </c>
      <c r="I931" t="s">
        <v>42</v>
      </c>
      <c r="J931" t="s">
        <v>137</v>
      </c>
      <c r="K931" t="s">
        <v>52</v>
      </c>
      <c r="L931" t="s">
        <v>1851</v>
      </c>
      <c r="M931">
        <v>0.82</v>
      </c>
      <c r="N931" t="s">
        <v>34</v>
      </c>
      <c r="O931" t="s">
        <v>35</v>
      </c>
      <c r="P931" t="s">
        <v>125</v>
      </c>
      <c r="Q931" t="s">
        <v>1852</v>
      </c>
      <c r="R931">
        <v>33334</v>
      </c>
      <c r="S931" s="1">
        <v>42088</v>
      </c>
      <c r="T931" s="1">
        <v>42090</v>
      </c>
      <c r="U931">
        <v>-299.81420000000003</v>
      </c>
      <c r="V931">
        <v>1</v>
      </c>
      <c r="W931">
        <v>31.71</v>
      </c>
      <c r="X931">
        <v>89988</v>
      </c>
      <c r="Y931">
        <f>Data[[#This Row],[Unit Price]]-Data[[#This Row],[Discount]]</f>
        <v>35.92</v>
      </c>
      <c r="Z931" t="str">
        <f>_xlfn.IFS(Data[[#This Row],[Region]]="Central","Chris",Data[[#This Row],[Region]]="East","Erin",Data[[#This Row],[Region]]="South","Sam",Data[[#This Row],[Region]]="West","William")</f>
        <v>Sam</v>
      </c>
    </row>
    <row r="932" spans="1:26" x14ac:dyDescent="0.3">
      <c r="A932">
        <v>693</v>
      </c>
      <c r="B932" t="s">
        <v>1551</v>
      </c>
      <c r="C932" t="s">
        <v>49</v>
      </c>
      <c r="D932">
        <v>0.02</v>
      </c>
      <c r="E932">
        <v>500.98</v>
      </c>
      <c r="F932">
        <v>41.44</v>
      </c>
      <c r="G932" t="s">
        <v>28</v>
      </c>
      <c r="H932" t="s">
        <v>29</v>
      </c>
      <c r="I932" t="s">
        <v>30</v>
      </c>
      <c r="J932" t="s">
        <v>119</v>
      </c>
      <c r="K932" t="s">
        <v>32</v>
      </c>
      <c r="L932" t="s">
        <v>1853</v>
      </c>
      <c r="M932">
        <v>0.66</v>
      </c>
      <c r="N932" t="s">
        <v>34</v>
      </c>
      <c r="O932" t="s">
        <v>61</v>
      </c>
      <c r="P932" t="s">
        <v>62</v>
      </c>
      <c r="Q932" t="s">
        <v>1552</v>
      </c>
      <c r="R932">
        <v>80229</v>
      </c>
      <c r="S932" s="1">
        <v>42088</v>
      </c>
      <c r="T932" s="1">
        <v>42088</v>
      </c>
      <c r="U932">
        <v>2568.4629</v>
      </c>
      <c r="V932">
        <v>7</v>
      </c>
      <c r="W932">
        <v>3722.41</v>
      </c>
      <c r="X932">
        <v>87811</v>
      </c>
      <c r="Y932">
        <f>Data[[#This Row],[Unit Price]]-Data[[#This Row],[Discount]]</f>
        <v>500.96000000000004</v>
      </c>
      <c r="Z932" t="str">
        <f>_xlfn.IFS(Data[[#This Row],[Region]]="Central","Chris",Data[[#This Row],[Region]]="East","Erin",Data[[#This Row],[Region]]="South","Sam",Data[[#This Row],[Region]]="West","William")</f>
        <v>William</v>
      </c>
    </row>
    <row r="933" spans="1:26" x14ac:dyDescent="0.3">
      <c r="A933">
        <v>1557</v>
      </c>
      <c r="B933" t="s">
        <v>1854</v>
      </c>
      <c r="C933" t="s">
        <v>49</v>
      </c>
      <c r="D933">
        <v>0.09</v>
      </c>
      <c r="E933">
        <v>60.98</v>
      </c>
      <c r="F933">
        <v>49</v>
      </c>
      <c r="G933" t="s">
        <v>40</v>
      </c>
      <c r="H933" t="s">
        <v>41</v>
      </c>
      <c r="I933" t="s">
        <v>50</v>
      </c>
      <c r="J933" t="s">
        <v>97</v>
      </c>
      <c r="K933" t="s">
        <v>66</v>
      </c>
      <c r="L933" t="s">
        <v>1532</v>
      </c>
      <c r="M933">
        <v>0.59</v>
      </c>
      <c r="N933" t="s">
        <v>34</v>
      </c>
      <c r="O933" t="s">
        <v>35</v>
      </c>
      <c r="P933" t="s">
        <v>244</v>
      </c>
      <c r="Q933" t="s">
        <v>1855</v>
      </c>
      <c r="R933">
        <v>22003</v>
      </c>
      <c r="S933" s="1">
        <v>42088</v>
      </c>
      <c r="T933" s="1">
        <v>42096</v>
      </c>
      <c r="U933">
        <v>-954.75800000000004</v>
      </c>
      <c r="V933">
        <v>15</v>
      </c>
      <c r="W933">
        <v>879.62</v>
      </c>
      <c r="X933">
        <v>87426</v>
      </c>
      <c r="Y933">
        <f>Data[[#This Row],[Unit Price]]-Data[[#This Row],[Discount]]</f>
        <v>60.889999999999993</v>
      </c>
      <c r="Z933" t="str">
        <f>_xlfn.IFS(Data[[#This Row],[Region]]="Central","Chris",Data[[#This Row],[Region]]="East","Erin",Data[[#This Row],[Region]]="South","Sam",Data[[#This Row],[Region]]="West","William")</f>
        <v>Sam</v>
      </c>
    </row>
    <row r="934" spans="1:26" x14ac:dyDescent="0.3">
      <c r="A934">
        <v>1557</v>
      </c>
      <c r="B934" t="s">
        <v>1854</v>
      </c>
      <c r="C934" t="s">
        <v>49</v>
      </c>
      <c r="D934">
        <v>0.05</v>
      </c>
      <c r="E934">
        <v>29.89</v>
      </c>
      <c r="F934">
        <v>1.99</v>
      </c>
      <c r="G934" t="s">
        <v>40</v>
      </c>
      <c r="H934" t="s">
        <v>41</v>
      </c>
      <c r="I934" t="s">
        <v>42</v>
      </c>
      <c r="J934" t="s">
        <v>43</v>
      </c>
      <c r="K934" t="s">
        <v>44</v>
      </c>
      <c r="L934" t="s">
        <v>445</v>
      </c>
      <c r="M934">
        <v>0.5</v>
      </c>
      <c r="N934" t="s">
        <v>34</v>
      </c>
      <c r="O934" t="s">
        <v>35</v>
      </c>
      <c r="P934" t="s">
        <v>244</v>
      </c>
      <c r="Q934" t="s">
        <v>1855</v>
      </c>
      <c r="R934">
        <v>22003</v>
      </c>
      <c r="S934" s="1">
        <v>42088</v>
      </c>
      <c r="T934" s="1">
        <v>42090</v>
      </c>
      <c r="U934">
        <v>219.4734</v>
      </c>
      <c r="V934">
        <v>12</v>
      </c>
      <c r="W934">
        <v>361.19</v>
      </c>
      <c r="X934">
        <v>87426</v>
      </c>
      <c r="Y934">
        <f>Data[[#This Row],[Unit Price]]-Data[[#This Row],[Discount]]</f>
        <v>29.84</v>
      </c>
      <c r="Z934" t="str">
        <f>_xlfn.IFS(Data[[#This Row],[Region]]="Central","Chris",Data[[#This Row],[Region]]="East","Erin",Data[[#This Row],[Region]]="South","Sam",Data[[#This Row],[Region]]="West","William")</f>
        <v>Sam</v>
      </c>
    </row>
    <row r="935" spans="1:26" x14ac:dyDescent="0.3">
      <c r="A935">
        <v>1699</v>
      </c>
      <c r="B935" t="s">
        <v>1856</v>
      </c>
      <c r="C935" t="s">
        <v>49</v>
      </c>
      <c r="D935">
        <v>0.05</v>
      </c>
      <c r="E935">
        <v>3.98</v>
      </c>
      <c r="F935">
        <v>5.26</v>
      </c>
      <c r="G935" t="s">
        <v>40</v>
      </c>
      <c r="H935" t="s">
        <v>29</v>
      </c>
      <c r="I935" t="s">
        <v>50</v>
      </c>
      <c r="J935" t="s">
        <v>74</v>
      </c>
      <c r="K935" t="s">
        <v>75</v>
      </c>
      <c r="L935" t="s">
        <v>1857</v>
      </c>
      <c r="M935">
        <v>0.38</v>
      </c>
      <c r="N935" t="s">
        <v>34</v>
      </c>
      <c r="O935" t="s">
        <v>113</v>
      </c>
      <c r="P935" t="s">
        <v>322</v>
      </c>
      <c r="Q935" t="s">
        <v>1858</v>
      </c>
      <c r="R935">
        <v>19057</v>
      </c>
      <c r="S935" s="1">
        <v>42088</v>
      </c>
      <c r="T935" s="1">
        <v>42092</v>
      </c>
      <c r="U935">
        <v>-152.52449999999999</v>
      </c>
      <c r="V935">
        <v>12</v>
      </c>
      <c r="W935">
        <v>49.44</v>
      </c>
      <c r="X935">
        <v>87345</v>
      </c>
      <c r="Y935">
        <f>Data[[#This Row],[Unit Price]]-Data[[#This Row],[Discount]]</f>
        <v>3.93</v>
      </c>
      <c r="Z935" t="str">
        <f>_xlfn.IFS(Data[[#This Row],[Region]]="Central","Chris",Data[[#This Row],[Region]]="East","Erin",Data[[#This Row],[Region]]="South","Sam",Data[[#This Row],[Region]]="West","William")</f>
        <v>Erin</v>
      </c>
    </row>
    <row r="936" spans="1:26" x14ac:dyDescent="0.3">
      <c r="A936">
        <v>1699</v>
      </c>
      <c r="B936" t="s">
        <v>1856</v>
      </c>
      <c r="C936" t="s">
        <v>49</v>
      </c>
      <c r="D936">
        <v>0.01</v>
      </c>
      <c r="E936">
        <v>6.48</v>
      </c>
      <c r="F936">
        <v>5.4</v>
      </c>
      <c r="G936" t="s">
        <v>40</v>
      </c>
      <c r="H936" t="s">
        <v>29</v>
      </c>
      <c r="I936" t="s">
        <v>50</v>
      </c>
      <c r="J936" t="s">
        <v>90</v>
      </c>
      <c r="K936" t="s">
        <v>75</v>
      </c>
      <c r="L936" t="s">
        <v>1859</v>
      </c>
      <c r="M936">
        <v>0.37</v>
      </c>
      <c r="N936" t="s">
        <v>34</v>
      </c>
      <c r="O936" t="s">
        <v>113</v>
      </c>
      <c r="P936" t="s">
        <v>322</v>
      </c>
      <c r="Q936" t="s">
        <v>1858</v>
      </c>
      <c r="R936">
        <v>19057</v>
      </c>
      <c r="S936" s="1">
        <v>42088</v>
      </c>
      <c r="T936" s="1">
        <v>42088</v>
      </c>
      <c r="U936">
        <v>-18.850000000000001</v>
      </c>
      <c r="V936">
        <v>2</v>
      </c>
      <c r="W936">
        <v>14.29</v>
      </c>
      <c r="X936">
        <v>87345</v>
      </c>
      <c r="Y936">
        <f>Data[[#This Row],[Unit Price]]-Data[[#This Row],[Discount]]</f>
        <v>6.4700000000000006</v>
      </c>
      <c r="Z936" t="str">
        <f>_xlfn.IFS(Data[[#This Row],[Region]]="Central","Chris",Data[[#This Row],[Region]]="East","Erin",Data[[#This Row],[Region]]="South","Sam",Data[[#This Row],[Region]]="West","William")</f>
        <v>Erin</v>
      </c>
    </row>
    <row r="937" spans="1:26" x14ac:dyDescent="0.3">
      <c r="A937">
        <v>290</v>
      </c>
      <c r="B937" t="s">
        <v>1860</v>
      </c>
      <c r="C937" t="s">
        <v>72</v>
      </c>
      <c r="D937">
        <v>0.04</v>
      </c>
      <c r="E937">
        <v>4.9800000000000004</v>
      </c>
      <c r="F937">
        <v>4.62</v>
      </c>
      <c r="G937" t="s">
        <v>40</v>
      </c>
      <c r="H937" t="s">
        <v>29</v>
      </c>
      <c r="I937" t="s">
        <v>42</v>
      </c>
      <c r="J937" t="s">
        <v>43</v>
      </c>
      <c r="K937" t="s">
        <v>44</v>
      </c>
      <c r="L937" t="s">
        <v>1223</v>
      </c>
      <c r="M937">
        <v>0.64</v>
      </c>
      <c r="N937" t="s">
        <v>34</v>
      </c>
      <c r="O937" t="s">
        <v>61</v>
      </c>
      <c r="P937" t="s">
        <v>62</v>
      </c>
      <c r="Q937" t="s">
        <v>1861</v>
      </c>
      <c r="R937">
        <v>80538</v>
      </c>
      <c r="S937" s="1">
        <v>42088</v>
      </c>
      <c r="T937" s="1">
        <v>42089</v>
      </c>
      <c r="U937">
        <v>-135.16</v>
      </c>
      <c r="V937">
        <v>20</v>
      </c>
      <c r="W937">
        <v>102.54</v>
      </c>
      <c r="X937">
        <v>90837</v>
      </c>
      <c r="Y937">
        <f>Data[[#This Row],[Unit Price]]-Data[[#This Row],[Discount]]</f>
        <v>4.9400000000000004</v>
      </c>
      <c r="Z937" t="str">
        <f>_xlfn.IFS(Data[[#This Row],[Region]]="Central","Chris",Data[[#This Row],[Region]]="East","Erin",Data[[#This Row],[Region]]="South","Sam",Data[[#This Row],[Region]]="West","William")</f>
        <v>William</v>
      </c>
    </row>
    <row r="938" spans="1:26" x14ac:dyDescent="0.3">
      <c r="A938">
        <v>2287</v>
      </c>
      <c r="B938" t="s">
        <v>1265</v>
      </c>
      <c r="C938" t="s">
        <v>72</v>
      </c>
      <c r="D938">
        <v>0.01</v>
      </c>
      <c r="E938">
        <v>18.97</v>
      </c>
      <c r="F938">
        <v>9.0299999999999994</v>
      </c>
      <c r="G938" t="s">
        <v>40</v>
      </c>
      <c r="H938" t="s">
        <v>96</v>
      </c>
      <c r="I938" t="s">
        <v>50</v>
      </c>
      <c r="J938" t="s">
        <v>90</v>
      </c>
      <c r="K938" t="s">
        <v>75</v>
      </c>
      <c r="L938" t="s">
        <v>632</v>
      </c>
      <c r="M938">
        <v>0.37</v>
      </c>
      <c r="N938" t="s">
        <v>34</v>
      </c>
      <c r="O938" t="s">
        <v>35</v>
      </c>
      <c r="P938" t="s">
        <v>273</v>
      </c>
      <c r="Q938" t="s">
        <v>1267</v>
      </c>
      <c r="R938">
        <v>29483</v>
      </c>
      <c r="S938" s="1">
        <v>42088</v>
      </c>
      <c r="T938" s="1">
        <v>42088</v>
      </c>
      <c r="U938">
        <v>-12.0267</v>
      </c>
      <c r="V938">
        <v>8</v>
      </c>
      <c r="W938">
        <v>164.67</v>
      </c>
      <c r="X938">
        <v>90146</v>
      </c>
      <c r="Y938">
        <f>Data[[#This Row],[Unit Price]]-Data[[#This Row],[Discount]]</f>
        <v>18.959999999999997</v>
      </c>
      <c r="Z938" t="str">
        <f>_xlfn.IFS(Data[[#This Row],[Region]]="Central","Chris",Data[[#This Row],[Region]]="East","Erin",Data[[#This Row],[Region]]="South","Sam",Data[[#This Row],[Region]]="West","William")</f>
        <v>Sam</v>
      </c>
    </row>
    <row r="939" spans="1:26" x14ac:dyDescent="0.3">
      <c r="A939">
        <v>2287</v>
      </c>
      <c r="B939" t="s">
        <v>1265</v>
      </c>
      <c r="C939" t="s">
        <v>72</v>
      </c>
      <c r="D939">
        <v>0.03</v>
      </c>
      <c r="E939">
        <v>12.28</v>
      </c>
      <c r="F939">
        <v>4.8600000000000003</v>
      </c>
      <c r="G939" t="s">
        <v>40</v>
      </c>
      <c r="H939" t="s">
        <v>96</v>
      </c>
      <c r="I939" t="s">
        <v>50</v>
      </c>
      <c r="J939" t="s">
        <v>90</v>
      </c>
      <c r="K939" t="s">
        <v>75</v>
      </c>
      <c r="L939" t="s">
        <v>1862</v>
      </c>
      <c r="M939">
        <v>0.38</v>
      </c>
      <c r="N939" t="s">
        <v>34</v>
      </c>
      <c r="O939" t="s">
        <v>35</v>
      </c>
      <c r="P939" t="s">
        <v>273</v>
      </c>
      <c r="Q939" t="s">
        <v>1267</v>
      </c>
      <c r="R939">
        <v>29483</v>
      </c>
      <c r="S939" s="1">
        <v>42088</v>
      </c>
      <c r="T939" s="1">
        <v>42089</v>
      </c>
      <c r="U939">
        <v>122.508</v>
      </c>
      <c r="V939">
        <v>6</v>
      </c>
      <c r="W939">
        <v>72.739999999999995</v>
      </c>
      <c r="X939">
        <v>90146</v>
      </c>
      <c r="Y939">
        <f>Data[[#This Row],[Unit Price]]-Data[[#This Row],[Discount]]</f>
        <v>12.25</v>
      </c>
      <c r="Z939" t="str">
        <f>_xlfn.IFS(Data[[#This Row],[Region]]="Central","Chris",Data[[#This Row],[Region]]="East","Erin",Data[[#This Row],[Region]]="South","Sam",Data[[#This Row],[Region]]="West","William")</f>
        <v>Sam</v>
      </c>
    </row>
    <row r="940" spans="1:26" x14ac:dyDescent="0.3">
      <c r="A940">
        <v>2287</v>
      </c>
      <c r="B940" t="s">
        <v>1265</v>
      </c>
      <c r="C940" t="s">
        <v>72</v>
      </c>
      <c r="D940">
        <v>0.05</v>
      </c>
      <c r="E940">
        <v>34.99</v>
      </c>
      <c r="F940">
        <v>7.73</v>
      </c>
      <c r="G940" t="s">
        <v>89</v>
      </c>
      <c r="H940" t="s">
        <v>96</v>
      </c>
      <c r="I940" t="s">
        <v>50</v>
      </c>
      <c r="J940" t="s">
        <v>51</v>
      </c>
      <c r="K940" t="s">
        <v>75</v>
      </c>
      <c r="L940" t="s">
        <v>1306</v>
      </c>
      <c r="M940">
        <v>0.59</v>
      </c>
      <c r="N940" t="s">
        <v>34</v>
      </c>
      <c r="O940" t="s">
        <v>35</v>
      </c>
      <c r="P940" t="s">
        <v>273</v>
      </c>
      <c r="Q940" t="s">
        <v>1267</v>
      </c>
      <c r="R940">
        <v>29483</v>
      </c>
      <c r="S940" s="1">
        <v>42088</v>
      </c>
      <c r="T940" s="1">
        <v>42090</v>
      </c>
      <c r="U940">
        <v>-12.0267</v>
      </c>
      <c r="V940">
        <v>12</v>
      </c>
      <c r="W940">
        <v>418.75</v>
      </c>
      <c r="X940">
        <v>90146</v>
      </c>
      <c r="Y940">
        <f>Data[[#This Row],[Unit Price]]-Data[[#This Row],[Discount]]</f>
        <v>34.940000000000005</v>
      </c>
      <c r="Z940" t="str">
        <f>_xlfn.IFS(Data[[#This Row],[Region]]="Central","Chris",Data[[#This Row],[Region]]="East","Erin",Data[[#This Row],[Region]]="South","Sam",Data[[#This Row],[Region]]="West","William")</f>
        <v>Sam</v>
      </c>
    </row>
    <row r="941" spans="1:26" x14ac:dyDescent="0.3">
      <c r="A941">
        <v>2833</v>
      </c>
      <c r="B941" t="s">
        <v>1863</v>
      </c>
      <c r="C941" t="s">
        <v>72</v>
      </c>
      <c r="D941">
        <v>0.03</v>
      </c>
      <c r="E941">
        <v>140.97999999999999</v>
      </c>
      <c r="F941">
        <v>36.090000000000003</v>
      </c>
      <c r="G941" t="s">
        <v>28</v>
      </c>
      <c r="H941" t="s">
        <v>29</v>
      </c>
      <c r="I941" t="s">
        <v>30</v>
      </c>
      <c r="J941" t="s">
        <v>119</v>
      </c>
      <c r="K941" t="s">
        <v>32</v>
      </c>
      <c r="L941" t="s">
        <v>1864</v>
      </c>
      <c r="M941">
        <v>0.77</v>
      </c>
      <c r="N941" t="s">
        <v>34</v>
      </c>
      <c r="O941" t="s">
        <v>54</v>
      </c>
      <c r="P941" t="s">
        <v>86</v>
      </c>
      <c r="Q941" t="s">
        <v>1865</v>
      </c>
      <c r="R941">
        <v>55076</v>
      </c>
      <c r="S941" s="1">
        <v>42088</v>
      </c>
      <c r="T941" s="1">
        <v>42090</v>
      </c>
      <c r="U941">
        <v>-221.5</v>
      </c>
      <c r="V941">
        <v>4</v>
      </c>
      <c r="W941">
        <v>608.80999999999995</v>
      </c>
      <c r="X941">
        <v>91030</v>
      </c>
      <c r="Y941">
        <f>Data[[#This Row],[Unit Price]]-Data[[#This Row],[Discount]]</f>
        <v>140.94999999999999</v>
      </c>
      <c r="Z941" t="str">
        <f>_xlfn.IFS(Data[[#This Row],[Region]]="Central","Chris",Data[[#This Row],[Region]]="East","Erin",Data[[#This Row],[Region]]="South","Sam",Data[[#This Row],[Region]]="West","William")</f>
        <v>Chris</v>
      </c>
    </row>
    <row r="942" spans="1:26" x14ac:dyDescent="0.3">
      <c r="A942">
        <v>2833</v>
      </c>
      <c r="B942" t="s">
        <v>1863</v>
      </c>
      <c r="C942" t="s">
        <v>72</v>
      </c>
      <c r="D942">
        <v>0.08</v>
      </c>
      <c r="E942">
        <v>65.989999999999995</v>
      </c>
      <c r="F942">
        <v>8.99</v>
      </c>
      <c r="G942" t="s">
        <v>40</v>
      </c>
      <c r="H942" t="s">
        <v>29</v>
      </c>
      <c r="I942" t="s">
        <v>42</v>
      </c>
      <c r="J942" t="s">
        <v>137</v>
      </c>
      <c r="K942" t="s">
        <v>75</v>
      </c>
      <c r="L942" t="s">
        <v>1866</v>
      </c>
      <c r="M942">
        <v>0.56000000000000005</v>
      </c>
      <c r="N942" t="s">
        <v>34</v>
      </c>
      <c r="O942" t="s">
        <v>54</v>
      </c>
      <c r="P942" t="s">
        <v>86</v>
      </c>
      <c r="Q942" t="s">
        <v>1865</v>
      </c>
      <c r="R942">
        <v>55076</v>
      </c>
      <c r="S942" s="1">
        <v>42088</v>
      </c>
      <c r="T942" s="1">
        <v>42089</v>
      </c>
      <c r="U942">
        <v>206.352</v>
      </c>
      <c r="V942">
        <v>15</v>
      </c>
      <c r="W942">
        <v>808.61</v>
      </c>
      <c r="X942">
        <v>91030</v>
      </c>
      <c r="Y942">
        <f>Data[[#This Row],[Unit Price]]-Data[[#This Row],[Discount]]</f>
        <v>65.91</v>
      </c>
      <c r="Z942" t="str">
        <f>_xlfn.IFS(Data[[#This Row],[Region]]="Central","Chris",Data[[#This Row],[Region]]="East","Erin",Data[[#This Row],[Region]]="South","Sam",Data[[#This Row],[Region]]="West","William")</f>
        <v>Chris</v>
      </c>
    </row>
    <row r="943" spans="1:26" x14ac:dyDescent="0.3">
      <c r="A943">
        <v>1767</v>
      </c>
      <c r="B943" t="s">
        <v>1867</v>
      </c>
      <c r="C943" t="s">
        <v>27</v>
      </c>
      <c r="D943">
        <v>0.01</v>
      </c>
      <c r="E943">
        <v>50.98</v>
      </c>
      <c r="F943">
        <v>6.5</v>
      </c>
      <c r="G943" t="s">
        <v>40</v>
      </c>
      <c r="H943" t="s">
        <v>73</v>
      </c>
      <c r="I943" t="s">
        <v>42</v>
      </c>
      <c r="J943" t="s">
        <v>43</v>
      </c>
      <c r="K943" t="s">
        <v>75</v>
      </c>
      <c r="L943" t="s">
        <v>1868</v>
      </c>
      <c r="M943">
        <v>0.73</v>
      </c>
      <c r="N943" t="s">
        <v>34</v>
      </c>
      <c r="O943" t="s">
        <v>35</v>
      </c>
      <c r="P943" t="s">
        <v>77</v>
      </c>
      <c r="Q943" t="s">
        <v>1869</v>
      </c>
      <c r="R943">
        <v>30265</v>
      </c>
      <c r="S943" s="1">
        <v>42089</v>
      </c>
      <c r="T943" s="1">
        <v>42090</v>
      </c>
      <c r="U943">
        <v>5.3396999999999997</v>
      </c>
      <c r="V943">
        <v>16</v>
      </c>
      <c r="W943">
        <v>818.49</v>
      </c>
      <c r="X943">
        <v>89211</v>
      </c>
      <c r="Y943">
        <f>Data[[#This Row],[Unit Price]]-Data[[#This Row],[Discount]]</f>
        <v>50.97</v>
      </c>
      <c r="Z943" t="str">
        <f>_xlfn.IFS(Data[[#This Row],[Region]]="Central","Chris",Data[[#This Row],[Region]]="East","Erin",Data[[#This Row],[Region]]="South","Sam",Data[[#This Row],[Region]]="West","William")</f>
        <v>Sam</v>
      </c>
    </row>
    <row r="944" spans="1:26" x14ac:dyDescent="0.3">
      <c r="A944">
        <v>2114</v>
      </c>
      <c r="B944" t="s">
        <v>1377</v>
      </c>
      <c r="C944" t="s">
        <v>27</v>
      </c>
      <c r="D944">
        <v>0.08</v>
      </c>
      <c r="E944">
        <v>6.68</v>
      </c>
      <c r="F944">
        <v>1.5</v>
      </c>
      <c r="G944" t="s">
        <v>40</v>
      </c>
      <c r="H944" t="s">
        <v>96</v>
      </c>
      <c r="I944" t="s">
        <v>50</v>
      </c>
      <c r="J944" t="s">
        <v>51</v>
      </c>
      <c r="K944" t="s">
        <v>52</v>
      </c>
      <c r="L944" t="s">
        <v>1870</v>
      </c>
      <c r="M944">
        <v>0.48</v>
      </c>
      <c r="N944" t="s">
        <v>34</v>
      </c>
      <c r="O944" t="s">
        <v>35</v>
      </c>
      <c r="P944" t="s">
        <v>244</v>
      </c>
      <c r="Q944" t="s">
        <v>1379</v>
      </c>
      <c r="R944">
        <v>23518</v>
      </c>
      <c r="S944" s="1">
        <v>42089</v>
      </c>
      <c r="T944" s="1">
        <v>42091</v>
      </c>
      <c r="U944">
        <v>-601.80399999999997</v>
      </c>
      <c r="V944">
        <v>10</v>
      </c>
      <c r="W944">
        <v>66.12</v>
      </c>
      <c r="X944">
        <v>88403</v>
      </c>
      <c r="Y944">
        <f>Data[[#This Row],[Unit Price]]-Data[[#This Row],[Discount]]</f>
        <v>6.6</v>
      </c>
      <c r="Z944" t="str">
        <f>_xlfn.IFS(Data[[#This Row],[Region]]="Central","Chris",Data[[#This Row],[Region]]="East","Erin",Data[[#This Row],[Region]]="South","Sam",Data[[#This Row],[Region]]="West","William")</f>
        <v>Sam</v>
      </c>
    </row>
    <row r="945" spans="1:26" x14ac:dyDescent="0.3">
      <c r="A945">
        <v>3379</v>
      </c>
      <c r="B945" t="s">
        <v>1871</v>
      </c>
      <c r="C945" t="s">
        <v>27</v>
      </c>
      <c r="D945">
        <v>0</v>
      </c>
      <c r="E945">
        <v>19.98</v>
      </c>
      <c r="F945">
        <v>5.97</v>
      </c>
      <c r="G945" t="s">
        <v>89</v>
      </c>
      <c r="H945" t="s">
        <v>96</v>
      </c>
      <c r="I945" t="s">
        <v>50</v>
      </c>
      <c r="J945" t="s">
        <v>90</v>
      </c>
      <c r="K945" t="s">
        <v>75</v>
      </c>
      <c r="L945" t="s">
        <v>1872</v>
      </c>
      <c r="M945">
        <v>0.38</v>
      </c>
      <c r="N945" t="s">
        <v>34</v>
      </c>
      <c r="O945" t="s">
        <v>35</v>
      </c>
      <c r="P945" t="s">
        <v>77</v>
      </c>
      <c r="Q945" t="s">
        <v>1873</v>
      </c>
      <c r="R945">
        <v>30144</v>
      </c>
      <c r="S945" s="1">
        <v>42089</v>
      </c>
      <c r="T945" s="1">
        <v>42092</v>
      </c>
      <c r="U945">
        <v>-189.714</v>
      </c>
      <c r="V945">
        <v>12</v>
      </c>
      <c r="W945">
        <v>249.07</v>
      </c>
      <c r="X945">
        <v>88837</v>
      </c>
      <c r="Y945">
        <f>Data[[#This Row],[Unit Price]]-Data[[#This Row],[Discount]]</f>
        <v>19.98</v>
      </c>
      <c r="Z945" t="str">
        <f>_xlfn.IFS(Data[[#This Row],[Region]]="Central","Chris",Data[[#This Row],[Region]]="East","Erin",Data[[#This Row],[Region]]="South","Sam",Data[[#This Row],[Region]]="West","William")</f>
        <v>Sam</v>
      </c>
    </row>
    <row r="946" spans="1:26" x14ac:dyDescent="0.3">
      <c r="A946">
        <v>2124</v>
      </c>
      <c r="B946" t="s">
        <v>38</v>
      </c>
      <c r="C946" t="s">
        <v>39</v>
      </c>
      <c r="D946">
        <v>0.03</v>
      </c>
      <c r="E946">
        <v>124.49</v>
      </c>
      <c r="F946">
        <v>51.94</v>
      </c>
      <c r="G946" t="s">
        <v>28</v>
      </c>
      <c r="H946" t="s">
        <v>96</v>
      </c>
      <c r="I946" t="s">
        <v>30</v>
      </c>
      <c r="J946" t="s">
        <v>31</v>
      </c>
      <c r="K946" t="s">
        <v>32</v>
      </c>
      <c r="L946" t="s">
        <v>1151</v>
      </c>
      <c r="M946">
        <v>0.63</v>
      </c>
      <c r="N946" t="s">
        <v>34</v>
      </c>
      <c r="O946" t="s">
        <v>35</v>
      </c>
      <c r="P946" t="s">
        <v>46</v>
      </c>
      <c r="Q946" t="s">
        <v>47</v>
      </c>
      <c r="R946">
        <v>72301</v>
      </c>
      <c r="S946" s="1">
        <v>42089</v>
      </c>
      <c r="T946" s="1">
        <v>42090</v>
      </c>
      <c r="U946">
        <v>18.173999999999999</v>
      </c>
      <c r="V946">
        <v>21</v>
      </c>
      <c r="W946">
        <v>2761.94</v>
      </c>
      <c r="X946">
        <v>89666</v>
      </c>
      <c r="Y946">
        <f>Data[[#This Row],[Unit Price]]-Data[[#This Row],[Discount]]</f>
        <v>124.46</v>
      </c>
      <c r="Z946" t="str">
        <f>_xlfn.IFS(Data[[#This Row],[Region]]="Central","Chris",Data[[#This Row],[Region]]="East","Erin",Data[[#This Row],[Region]]="South","Sam",Data[[#This Row],[Region]]="West","William")</f>
        <v>Sam</v>
      </c>
    </row>
    <row r="947" spans="1:26" x14ac:dyDescent="0.3">
      <c r="A947">
        <v>2066</v>
      </c>
      <c r="B947" t="s">
        <v>1874</v>
      </c>
      <c r="C947" t="s">
        <v>118</v>
      </c>
      <c r="D947">
        <v>0.09</v>
      </c>
      <c r="E947">
        <v>20.89</v>
      </c>
      <c r="F947">
        <v>11.52</v>
      </c>
      <c r="G947" t="s">
        <v>40</v>
      </c>
      <c r="H947" t="s">
        <v>73</v>
      </c>
      <c r="I947" t="s">
        <v>50</v>
      </c>
      <c r="J947" t="s">
        <v>80</v>
      </c>
      <c r="K947" t="s">
        <v>75</v>
      </c>
      <c r="L947" t="s">
        <v>1875</v>
      </c>
      <c r="M947">
        <v>0.83</v>
      </c>
      <c r="N947" t="s">
        <v>34</v>
      </c>
      <c r="O947" t="s">
        <v>35</v>
      </c>
      <c r="P947" t="s">
        <v>99</v>
      </c>
      <c r="Q947" t="s">
        <v>1876</v>
      </c>
      <c r="R947">
        <v>28079</v>
      </c>
      <c r="S947" s="1">
        <v>42089</v>
      </c>
      <c r="T947" s="1">
        <v>42090</v>
      </c>
      <c r="U947">
        <v>-133.54599999999999</v>
      </c>
      <c r="V947">
        <v>7</v>
      </c>
      <c r="W947">
        <v>146.5</v>
      </c>
      <c r="X947">
        <v>85833</v>
      </c>
      <c r="Y947">
        <f>Data[[#This Row],[Unit Price]]-Data[[#This Row],[Discount]]</f>
        <v>20.8</v>
      </c>
      <c r="Z947" t="str">
        <f>_xlfn.IFS(Data[[#This Row],[Region]]="Central","Chris",Data[[#This Row],[Region]]="East","Erin",Data[[#This Row],[Region]]="South","Sam",Data[[#This Row],[Region]]="West","William")</f>
        <v>Sam</v>
      </c>
    </row>
    <row r="948" spans="1:26" x14ac:dyDescent="0.3">
      <c r="A948">
        <v>2419</v>
      </c>
      <c r="B948" t="s">
        <v>1877</v>
      </c>
      <c r="C948" t="s">
        <v>72</v>
      </c>
      <c r="D948">
        <v>7.0000000000000007E-2</v>
      </c>
      <c r="E948">
        <v>225.04</v>
      </c>
      <c r="F948">
        <v>11.79</v>
      </c>
      <c r="G948" t="s">
        <v>40</v>
      </c>
      <c r="H948" t="s">
        <v>41</v>
      </c>
      <c r="I948" t="s">
        <v>50</v>
      </c>
      <c r="J948" t="s">
        <v>97</v>
      </c>
      <c r="K948" t="s">
        <v>146</v>
      </c>
      <c r="L948" t="s">
        <v>1878</v>
      </c>
      <c r="M948">
        <v>0.42</v>
      </c>
      <c r="N948" t="s">
        <v>34</v>
      </c>
      <c r="O948" t="s">
        <v>35</v>
      </c>
      <c r="P948" t="s">
        <v>244</v>
      </c>
      <c r="Q948" t="s">
        <v>1879</v>
      </c>
      <c r="R948">
        <v>23701</v>
      </c>
      <c r="S948" s="1">
        <v>42089</v>
      </c>
      <c r="T948" s="1">
        <v>42089</v>
      </c>
      <c r="U948">
        <v>-162.91800000000001</v>
      </c>
      <c r="V948">
        <v>5</v>
      </c>
      <c r="W948">
        <v>1130.1500000000001</v>
      </c>
      <c r="X948">
        <v>86751</v>
      </c>
      <c r="Y948">
        <f>Data[[#This Row],[Unit Price]]-Data[[#This Row],[Discount]]</f>
        <v>224.97</v>
      </c>
      <c r="Z948" t="str">
        <f>_xlfn.IFS(Data[[#This Row],[Region]]="Central","Chris",Data[[#This Row],[Region]]="East","Erin",Data[[#This Row],[Region]]="South","Sam",Data[[#This Row],[Region]]="West","William")</f>
        <v>Sam</v>
      </c>
    </row>
    <row r="949" spans="1:26" x14ac:dyDescent="0.3">
      <c r="A949">
        <v>2419</v>
      </c>
      <c r="B949" t="s">
        <v>1877</v>
      </c>
      <c r="C949" t="s">
        <v>72</v>
      </c>
      <c r="D949">
        <v>0.03</v>
      </c>
      <c r="E949">
        <v>7.84</v>
      </c>
      <c r="F949">
        <v>4.71</v>
      </c>
      <c r="G949" t="s">
        <v>40</v>
      </c>
      <c r="H949" t="s">
        <v>41</v>
      </c>
      <c r="I949" t="s">
        <v>50</v>
      </c>
      <c r="J949" t="s">
        <v>74</v>
      </c>
      <c r="K949" t="s">
        <v>75</v>
      </c>
      <c r="L949" t="s">
        <v>681</v>
      </c>
      <c r="M949">
        <v>0.35</v>
      </c>
      <c r="N949" t="s">
        <v>34</v>
      </c>
      <c r="O949" t="s">
        <v>35</v>
      </c>
      <c r="P949" t="s">
        <v>244</v>
      </c>
      <c r="Q949" t="s">
        <v>1879</v>
      </c>
      <c r="R949">
        <v>23701</v>
      </c>
      <c r="S949" s="1">
        <v>42089</v>
      </c>
      <c r="T949" s="1">
        <v>42092</v>
      </c>
      <c r="U949">
        <v>859.71780000000001</v>
      </c>
      <c r="V949">
        <v>7</v>
      </c>
      <c r="W949">
        <v>54.37</v>
      </c>
      <c r="X949">
        <v>86751</v>
      </c>
      <c r="Y949">
        <f>Data[[#This Row],[Unit Price]]-Data[[#This Row],[Discount]]</f>
        <v>7.81</v>
      </c>
      <c r="Z949" t="str">
        <f>_xlfn.IFS(Data[[#This Row],[Region]]="Central","Chris",Data[[#This Row],[Region]]="East","Erin",Data[[#This Row],[Region]]="South","Sam",Data[[#This Row],[Region]]="West","William")</f>
        <v>Sam</v>
      </c>
    </row>
    <row r="950" spans="1:26" x14ac:dyDescent="0.3">
      <c r="A950">
        <v>2773</v>
      </c>
      <c r="B950" t="s">
        <v>1880</v>
      </c>
      <c r="C950" t="s">
        <v>72</v>
      </c>
      <c r="D950">
        <v>0.1</v>
      </c>
      <c r="E950">
        <v>5.18</v>
      </c>
      <c r="F950">
        <v>5.74</v>
      </c>
      <c r="G950" t="s">
        <v>40</v>
      </c>
      <c r="H950" t="s">
        <v>96</v>
      </c>
      <c r="I950" t="s">
        <v>50</v>
      </c>
      <c r="J950" t="s">
        <v>74</v>
      </c>
      <c r="K950" t="s">
        <v>75</v>
      </c>
      <c r="L950" t="s">
        <v>852</v>
      </c>
      <c r="M950">
        <v>0.36</v>
      </c>
      <c r="N950" t="s">
        <v>34</v>
      </c>
      <c r="O950" t="s">
        <v>61</v>
      </c>
      <c r="P950" t="s">
        <v>92</v>
      </c>
      <c r="Q950" t="s">
        <v>1612</v>
      </c>
      <c r="R950">
        <v>94568</v>
      </c>
      <c r="S950" s="1">
        <v>42089</v>
      </c>
      <c r="T950" s="1">
        <v>42091</v>
      </c>
      <c r="U950">
        <v>-29.003</v>
      </c>
      <c r="V950">
        <v>2</v>
      </c>
      <c r="W950">
        <v>10.96</v>
      </c>
      <c r="X950">
        <v>91584</v>
      </c>
      <c r="Y950">
        <f>Data[[#This Row],[Unit Price]]-Data[[#This Row],[Discount]]</f>
        <v>5.08</v>
      </c>
      <c r="Z950" t="str">
        <f>_xlfn.IFS(Data[[#This Row],[Region]]="Central","Chris",Data[[#This Row],[Region]]="East","Erin",Data[[#This Row],[Region]]="South","Sam",Data[[#This Row],[Region]]="West","William")</f>
        <v>William</v>
      </c>
    </row>
    <row r="951" spans="1:26" x14ac:dyDescent="0.3">
      <c r="A951">
        <v>2059</v>
      </c>
      <c r="B951" t="s">
        <v>618</v>
      </c>
      <c r="C951" t="s">
        <v>27</v>
      </c>
      <c r="D951">
        <v>0.1</v>
      </c>
      <c r="E951">
        <v>9.85</v>
      </c>
      <c r="F951">
        <v>4.82</v>
      </c>
      <c r="G951" t="s">
        <v>40</v>
      </c>
      <c r="H951" t="s">
        <v>96</v>
      </c>
      <c r="I951" t="s">
        <v>50</v>
      </c>
      <c r="J951" t="s">
        <v>51</v>
      </c>
      <c r="K951" t="s">
        <v>52</v>
      </c>
      <c r="L951" t="s">
        <v>1881</v>
      </c>
      <c r="M951">
        <v>0.47</v>
      </c>
      <c r="N951" t="s">
        <v>34</v>
      </c>
      <c r="O951" t="s">
        <v>35</v>
      </c>
      <c r="P951" t="s">
        <v>99</v>
      </c>
      <c r="Q951" t="s">
        <v>619</v>
      </c>
      <c r="R951">
        <v>27260</v>
      </c>
      <c r="S951" s="1">
        <v>42090</v>
      </c>
      <c r="T951" s="1">
        <v>42091</v>
      </c>
      <c r="U951">
        <v>374.904</v>
      </c>
      <c r="V951">
        <v>12</v>
      </c>
      <c r="W951">
        <v>114.91</v>
      </c>
      <c r="X951">
        <v>88041</v>
      </c>
      <c r="Y951">
        <f>Data[[#This Row],[Unit Price]]-Data[[#This Row],[Discount]]</f>
        <v>9.75</v>
      </c>
      <c r="Z951" t="str">
        <f>_xlfn.IFS(Data[[#This Row],[Region]]="Central","Chris",Data[[#This Row],[Region]]="East","Erin",Data[[#This Row],[Region]]="South","Sam",Data[[#This Row],[Region]]="West","William")</f>
        <v>Sam</v>
      </c>
    </row>
    <row r="952" spans="1:26" x14ac:dyDescent="0.3">
      <c r="A952">
        <v>2059</v>
      </c>
      <c r="B952" t="s">
        <v>618</v>
      </c>
      <c r="C952" t="s">
        <v>27</v>
      </c>
      <c r="D952">
        <v>0.04</v>
      </c>
      <c r="E952">
        <v>125.99</v>
      </c>
      <c r="F952">
        <v>7.69</v>
      </c>
      <c r="G952" t="s">
        <v>40</v>
      </c>
      <c r="H952" t="s">
        <v>96</v>
      </c>
      <c r="I952" t="s">
        <v>42</v>
      </c>
      <c r="J952" t="s">
        <v>137</v>
      </c>
      <c r="K952" t="s">
        <v>75</v>
      </c>
      <c r="L952" t="s">
        <v>1051</v>
      </c>
      <c r="M952">
        <v>0.57999999999999996</v>
      </c>
      <c r="N952" t="s">
        <v>34</v>
      </c>
      <c r="O952" t="s">
        <v>35</v>
      </c>
      <c r="P952" t="s">
        <v>99</v>
      </c>
      <c r="Q952" t="s">
        <v>619</v>
      </c>
      <c r="R952">
        <v>27260</v>
      </c>
      <c r="S952" s="1">
        <v>42090</v>
      </c>
      <c r="T952" s="1">
        <v>42091</v>
      </c>
      <c r="U952">
        <v>-528.83600000000001</v>
      </c>
      <c r="V952">
        <v>9</v>
      </c>
      <c r="W952">
        <v>934.52</v>
      </c>
      <c r="X952">
        <v>88041</v>
      </c>
      <c r="Y952">
        <f>Data[[#This Row],[Unit Price]]-Data[[#This Row],[Discount]]</f>
        <v>125.94999999999999</v>
      </c>
      <c r="Z952" t="str">
        <f>_xlfn.IFS(Data[[#This Row],[Region]]="Central","Chris",Data[[#This Row],[Region]]="East","Erin",Data[[#This Row],[Region]]="South","Sam",Data[[#This Row],[Region]]="West","William")</f>
        <v>Sam</v>
      </c>
    </row>
    <row r="953" spans="1:26" x14ac:dyDescent="0.3">
      <c r="A953">
        <v>32</v>
      </c>
      <c r="B953" t="s">
        <v>646</v>
      </c>
      <c r="C953" t="s">
        <v>39</v>
      </c>
      <c r="D953">
        <v>0.01</v>
      </c>
      <c r="E953">
        <v>17.98</v>
      </c>
      <c r="F953">
        <v>8.51</v>
      </c>
      <c r="G953" t="s">
        <v>40</v>
      </c>
      <c r="H953" t="s">
        <v>96</v>
      </c>
      <c r="I953" t="s">
        <v>42</v>
      </c>
      <c r="J953" t="s">
        <v>58</v>
      </c>
      <c r="K953" t="s">
        <v>146</v>
      </c>
      <c r="L953" t="s">
        <v>1882</v>
      </c>
      <c r="M953">
        <v>0.4</v>
      </c>
      <c r="N953" t="s">
        <v>34</v>
      </c>
      <c r="O953" t="s">
        <v>61</v>
      </c>
      <c r="P953" t="s">
        <v>141</v>
      </c>
      <c r="Q953" t="s">
        <v>648</v>
      </c>
      <c r="R953">
        <v>97526</v>
      </c>
      <c r="S953" s="1">
        <v>42090</v>
      </c>
      <c r="T953" s="1">
        <v>42091</v>
      </c>
      <c r="U953">
        <v>-35.878799999999998</v>
      </c>
      <c r="V953">
        <v>2</v>
      </c>
      <c r="W953">
        <v>40.17</v>
      </c>
      <c r="X953">
        <v>89200</v>
      </c>
      <c r="Y953">
        <f>Data[[#This Row],[Unit Price]]-Data[[#This Row],[Discount]]</f>
        <v>17.97</v>
      </c>
      <c r="Z953" t="str">
        <f>_xlfn.IFS(Data[[#This Row],[Region]]="Central","Chris",Data[[#This Row],[Region]]="East","Erin",Data[[#This Row],[Region]]="South","Sam",Data[[#This Row],[Region]]="West","William")</f>
        <v>William</v>
      </c>
    </row>
    <row r="954" spans="1:26" x14ac:dyDescent="0.3">
      <c r="A954">
        <v>234</v>
      </c>
      <c r="B954" t="s">
        <v>987</v>
      </c>
      <c r="C954" t="s">
        <v>39</v>
      </c>
      <c r="D954">
        <v>0.03</v>
      </c>
      <c r="E954">
        <v>28.53</v>
      </c>
      <c r="F954">
        <v>1.49</v>
      </c>
      <c r="G954" t="s">
        <v>40</v>
      </c>
      <c r="H954" t="s">
        <v>29</v>
      </c>
      <c r="I954" t="s">
        <v>50</v>
      </c>
      <c r="J954" t="s">
        <v>74</v>
      </c>
      <c r="K954" t="s">
        <v>75</v>
      </c>
      <c r="L954" t="s">
        <v>1834</v>
      </c>
      <c r="M954">
        <v>0.38</v>
      </c>
      <c r="N954" t="s">
        <v>34</v>
      </c>
      <c r="O954" t="s">
        <v>54</v>
      </c>
      <c r="P954" t="s">
        <v>215</v>
      </c>
      <c r="Q954" t="s">
        <v>739</v>
      </c>
      <c r="R954">
        <v>50208</v>
      </c>
      <c r="S954" s="1">
        <v>42090</v>
      </c>
      <c r="T954" s="1">
        <v>42092</v>
      </c>
      <c r="U954">
        <v>136.33709999999999</v>
      </c>
      <c r="V954">
        <v>7</v>
      </c>
      <c r="W954">
        <v>197.59</v>
      </c>
      <c r="X954">
        <v>90238</v>
      </c>
      <c r="Y954">
        <f>Data[[#This Row],[Unit Price]]-Data[[#This Row],[Discount]]</f>
        <v>28.5</v>
      </c>
      <c r="Z954" t="str">
        <f>_xlfn.IFS(Data[[#This Row],[Region]]="Central","Chris",Data[[#This Row],[Region]]="East","Erin",Data[[#This Row],[Region]]="South","Sam",Data[[#This Row],[Region]]="West","William")</f>
        <v>Chris</v>
      </c>
    </row>
    <row r="955" spans="1:26" x14ac:dyDescent="0.3">
      <c r="A955">
        <v>234</v>
      </c>
      <c r="B955" t="s">
        <v>987</v>
      </c>
      <c r="C955" t="s">
        <v>39</v>
      </c>
      <c r="D955">
        <v>0.01</v>
      </c>
      <c r="E955">
        <v>15.28</v>
      </c>
      <c r="F955">
        <v>1.99</v>
      </c>
      <c r="G955" t="s">
        <v>40</v>
      </c>
      <c r="H955" t="s">
        <v>29</v>
      </c>
      <c r="I955" t="s">
        <v>42</v>
      </c>
      <c r="J955" t="s">
        <v>43</v>
      </c>
      <c r="K955" t="s">
        <v>44</v>
      </c>
      <c r="L955" t="s">
        <v>514</v>
      </c>
      <c r="M955">
        <v>0.42</v>
      </c>
      <c r="N955" t="s">
        <v>34</v>
      </c>
      <c r="O955" t="s">
        <v>54</v>
      </c>
      <c r="P955" t="s">
        <v>215</v>
      </c>
      <c r="Q955" t="s">
        <v>739</v>
      </c>
      <c r="R955">
        <v>50208</v>
      </c>
      <c r="S955" s="1">
        <v>42090</v>
      </c>
      <c r="T955" s="1">
        <v>42092</v>
      </c>
      <c r="U955">
        <v>-12.46</v>
      </c>
      <c r="V955">
        <v>2</v>
      </c>
      <c r="W955">
        <v>33.04</v>
      </c>
      <c r="X955">
        <v>90238</v>
      </c>
      <c r="Y955">
        <f>Data[[#This Row],[Unit Price]]-Data[[#This Row],[Discount]]</f>
        <v>15.27</v>
      </c>
      <c r="Z955" t="str">
        <f>_xlfn.IFS(Data[[#This Row],[Region]]="Central","Chris",Data[[#This Row],[Region]]="East","Erin",Data[[#This Row],[Region]]="South","Sam",Data[[#This Row],[Region]]="West","William")</f>
        <v>Chris</v>
      </c>
    </row>
    <row r="956" spans="1:26" x14ac:dyDescent="0.3">
      <c r="A956">
        <v>920</v>
      </c>
      <c r="B956" t="s">
        <v>1883</v>
      </c>
      <c r="C956" t="s">
        <v>49</v>
      </c>
      <c r="D956">
        <v>0.1</v>
      </c>
      <c r="E956">
        <v>15.98</v>
      </c>
      <c r="F956">
        <v>4</v>
      </c>
      <c r="G956" t="s">
        <v>40</v>
      </c>
      <c r="H956" t="s">
        <v>96</v>
      </c>
      <c r="I956" t="s">
        <v>42</v>
      </c>
      <c r="J956" t="s">
        <v>43</v>
      </c>
      <c r="K956" t="s">
        <v>75</v>
      </c>
      <c r="L956" t="s">
        <v>1884</v>
      </c>
      <c r="M956">
        <v>0.37</v>
      </c>
      <c r="N956" t="s">
        <v>34</v>
      </c>
      <c r="O956" t="s">
        <v>61</v>
      </c>
      <c r="P956" t="s">
        <v>92</v>
      </c>
      <c r="Q956" t="s">
        <v>1231</v>
      </c>
      <c r="R956">
        <v>92374</v>
      </c>
      <c r="S956" s="1">
        <v>42090</v>
      </c>
      <c r="T956" s="1">
        <v>42095</v>
      </c>
      <c r="U956">
        <v>92.722200000000001</v>
      </c>
      <c r="V956">
        <v>9</v>
      </c>
      <c r="W956">
        <v>134.38</v>
      </c>
      <c r="X956">
        <v>90491</v>
      </c>
      <c r="Y956">
        <f>Data[[#This Row],[Unit Price]]-Data[[#This Row],[Discount]]</f>
        <v>15.88</v>
      </c>
      <c r="Z956" t="str">
        <f>_xlfn.IFS(Data[[#This Row],[Region]]="Central","Chris",Data[[#This Row],[Region]]="East","Erin",Data[[#This Row],[Region]]="South","Sam",Data[[#This Row],[Region]]="West","William")</f>
        <v>William</v>
      </c>
    </row>
    <row r="957" spans="1:26" x14ac:dyDescent="0.3">
      <c r="A957">
        <v>696</v>
      </c>
      <c r="B957" t="s">
        <v>1885</v>
      </c>
      <c r="C957" t="s">
        <v>118</v>
      </c>
      <c r="D957">
        <v>0.06</v>
      </c>
      <c r="E957">
        <v>8.1199999999999992</v>
      </c>
      <c r="F957">
        <v>2.83</v>
      </c>
      <c r="G957" t="s">
        <v>40</v>
      </c>
      <c r="H957" t="s">
        <v>96</v>
      </c>
      <c r="I957" t="s">
        <v>42</v>
      </c>
      <c r="J957" t="s">
        <v>43</v>
      </c>
      <c r="K957" t="s">
        <v>44</v>
      </c>
      <c r="L957" t="s">
        <v>1700</v>
      </c>
      <c r="M957">
        <v>0.77</v>
      </c>
      <c r="N957" t="s">
        <v>34</v>
      </c>
      <c r="O957" t="s">
        <v>54</v>
      </c>
      <c r="P957" t="s">
        <v>55</v>
      </c>
      <c r="Q957" t="s">
        <v>1886</v>
      </c>
      <c r="R957">
        <v>46307</v>
      </c>
      <c r="S957" s="1">
        <v>42090</v>
      </c>
      <c r="T957" s="1">
        <v>42091</v>
      </c>
      <c r="U957">
        <v>-82.83</v>
      </c>
      <c r="V957">
        <v>10</v>
      </c>
      <c r="W957">
        <v>78.540000000000006</v>
      </c>
      <c r="X957">
        <v>89847</v>
      </c>
      <c r="Y957">
        <f>Data[[#This Row],[Unit Price]]-Data[[#This Row],[Discount]]</f>
        <v>8.0599999999999987</v>
      </c>
      <c r="Z957" t="str">
        <f>_xlfn.IFS(Data[[#This Row],[Region]]="Central","Chris",Data[[#This Row],[Region]]="East","Erin",Data[[#This Row],[Region]]="South","Sam",Data[[#This Row],[Region]]="West","William")</f>
        <v>Chris</v>
      </c>
    </row>
    <row r="958" spans="1:26" x14ac:dyDescent="0.3">
      <c r="A958">
        <v>696</v>
      </c>
      <c r="B958" t="s">
        <v>1885</v>
      </c>
      <c r="C958" t="s">
        <v>118</v>
      </c>
      <c r="D958">
        <v>0.05</v>
      </c>
      <c r="E958">
        <v>51.65</v>
      </c>
      <c r="F958">
        <v>18.45</v>
      </c>
      <c r="G958" t="s">
        <v>40</v>
      </c>
      <c r="H958" t="s">
        <v>96</v>
      </c>
      <c r="I958" t="s">
        <v>30</v>
      </c>
      <c r="J958" t="s">
        <v>128</v>
      </c>
      <c r="K958" t="s">
        <v>146</v>
      </c>
      <c r="L958" t="s">
        <v>1887</v>
      </c>
      <c r="M958">
        <v>0.65</v>
      </c>
      <c r="N958" t="s">
        <v>34</v>
      </c>
      <c r="O958" t="s">
        <v>54</v>
      </c>
      <c r="P958" t="s">
        <v>55</v>
      </c>
      <c r="Q958" t="s">
        <v>1886</v>
      </c>
      <c r="R958">
        <v>46307</v>
      </c>
      <c r="S958" s="1">
        <v>42090</v>
      </c>
      <c r="T958" s="1">
        <v>42091</v>
      </c>
      <c r="U958">
        <v>25.04</v>
      </c>
      <c r="V958">
        <v>12</v>
      </c>
      <c r="W958">
        <v>605.1</v>
      </c>
      <c r="X958">
        <v>89847</v>
      </c>
      <c r="Y958">
        <f>Data[[#This Row],[Unit Price]]-Data[[#This Row],[Discount]]</f>
        <v>51.6</v>
      </c>
      <c r="Z958" t="str">
        <f>_xlfn.IFS(Data[[#This Row],[Region]]="Central","Chris",Data[[#This Row],[Region]]="East","Erin",Data[[#This Row],[Region]]="South","Sam",Data[[#This Row],[Region]]="West","William")</f>
        <v>Chris</v>
      </c>
    </row>
    <row r="959" spans="1:26" x14ac:dyDescent="0.3">
      <c r="A959">
        <v>697</v>
      </c>
      <c r="B959" t="s">
        <v>1043</v>
      </c>
      <c r="C959" t="s">
        <v>118</v>
      </c>
      <c r="D959">
        <v>0.1</v>
      </c>
      <c r="E959">
        <v>175.99</v>
      </c>
      <c r="F959">
        <v>8.99</v>
      </c>
      <c r="G959" t="s">
        <v>40</v>
      </c>
      <c r="H959" t="s">
        <v>96</v>
      </c>
      <c r="I959" t="s">
        <v>42</v>
      </c>
      <c r="J959" t="s">
        <v>137</v>
      </c>
      <c r="K959" t="s">
        <v>75</v>
      </c>
      <c r="L959" t="s">
        <v>1181</v>
      </c>
      <c r="M959">
        <v>0.56999999999999995</v>
      </c>
      <c r="N959" t="s">
        <v>34</v>
      </c>
      <c r="O959" t="s">
        <v>54</v>
      </c>
      <c r="P959" t="s">
        <v>55</v>
      </c>
      <c r="Q959" t="s">
        <v>1044</v>
      </c>
      <c r="R959">
        <v>46312</v>
      </c>
      <c r="S959" s="1">
        <v>42090</v>
      </c>
      <c r="T959" s="1">
        <v>42091</v>
      </c>
      <c r="U959">
        <v>928.96079999999995</v>
      </c>
      <c r="V959">
        <v>10</v>
      </c>
      <c r="W959">
        <v>1346.32</v>
      </c>
      <c r="X959">
        <v>89847</v>
      </c>
      <c r="Y959">
        <f>Data[[#This Row],[Unit Price]]-Data[[#This Row],[Discount]]</f>
        <v>175.89000000000001</v>
      </c>
      <c r="Z959" t="str">
        <f>_xlfn.IFS(Data[[#This Row],[Region]]="Central","Chris",Data[[#This Row],[Region]]="East","Erin",Data[[#This Row],[Region]]="South","Sam",Data[[#This Row],[Region]]="West","William")</f>
        <v>Chris</v>
      </c>
    </row>
    <row r="960" spans="1:26" x14ac:dyDescent="0.3">
      <c r="A960">
        <v>698</v>
      </c>
      <c r="B960" t="s">
        <v>1045</v>
      </c>
      <c r="C960" t="s">
        <v>118</v>
      </c>
      <c r="D960">
        <v>0.06</v>
      </c>
      <c r="E960">
        <v>8.1199999999999992</v>
      </c>
      <c r="F960">
        <v>2.83</v>
      </c>
      <c r="G960" t="s">
        <v>40</v>
      </c>
      <c r="H960" t="s">
        <v>96</v>
      </c>
      <c r="I960" t="s">
        <v>42</v>
      </c>
      <c r="J960" t="s">
        <v>43</v>
      </c>
      <c r="K960" t="s">
        <v>44</v>
      </c>
      <c r="L960" t="s">
        <v>1700</v>
      </c>
      <c r="M960">
        <v>0.77</v>
      </c>
      <c r="N960" t="s">
        <v>34</v>
      </c>
      <c r="O960" t="s">
        <v>61</v>
      </c>
      <c r="P960" t="s">
        <v>68</v>
      </c>
      <c r="Q960" t="s">
        <v>144</v>
      </c>
      <c r="R960">
        <v>98105</v>
      </c>
      <c r="S960" s="1">
        <v>42090</v>
      </c>
      <c r="T960" s="1">
        <v>42091</v>
      </c>
      <c r="U960">
        <v>-82.83</v>
      </c>
      <c r="V960">
        <v>41</v>
      </c>
      <c r="W960">
        <v>322.02999999999997</v>
      </c>
      <c r="X960">
        <v>32869</v>
      </c>
      <c r="Y960">
        <f>Data[[#This Row],[Unit Price]]-Data[[#This Row],[Discount]]</f>
        <v>8.0599999999999987</v>
      </c>
      <c r="Z960" t="str">
        <f>_xlfn.IFS(Data[[#This Row],[Region]]="Central","Chris",Data[[#This Row],[Region]]="East","Erin",Data[[#This Row],[Region]]="South","Sam",Data[[#This Row],[Region]]="West","William")</f>
        <v>William</v>
      </c>
    </row>
    <row r="961" spans="1:26" x14ac:dyDescent="0.3">
      <c r="A961">
        <v>698</v>
      </c>
      <c r="B961" t="s">
        <v>1045</v>
      </c>
      <c r="C961" t="s">
        <v>118</v>
      </c>
      <c r="D961">
        <v>0.05</v>
      </c>
      <c r="E961">
        <v>51.65</v>
      </c>
      <c r="F961">
        <v>18.45</v>
      </c>
      <c r="G961" t="s">
        <v>40</v>
      </c>
      <c r="H961" t="s">
        <v>96</v>
      </c>
      <c r="I961" t="s">
        <v>30</v>
      </c>
      <c r="J961" t="s">
        <v>128</v>
      </c>
      <c r="K961" t="s">
        <v>146</v>
      </c>
      <c r="L961" t="s">
        <v>1887</v>
      </c>
      <c r="M961">
        <v>0.65</v>
      </c>
      <c r="N961" t="s">
        <v>34</v>
      </c>
      <c r="O961" t="s">
        <v>61</v>
      </c>
      <c r="P961" t="s">
        <v>68</v>
      </c>
      <c r="Q961" t="s">
        <v>144</v>
      </c>
      <c r="R961">
        <v>98105</v>
      </c>
      <c r="S961" s="1">
        <v>42090</v>
      </c>
      <c r="T961" s="1">
        <v>42091</v>
      </c>
      <c r="U961">
        <v>25.04</v>
      </c>
      <c r="V961">
        <v>49</v>
      </c>
      <c r="W961">
        <v>2470.84</v>
      </c>
      <c r="X961">
        <v>32869</v>
      </c>
      <c r="Y961">
        <f>Data[[#This Row],[Unit Price]]-Data[[#This Row],[Discount]]</f>
        <v>51.6</v>
      </c>
      <c r="Z961" t="str">
        <f>_xlfn.IFS(Data[[#This Row],[Region]]="Central","Chris",Data[[#This Row],[Region]]="East","Erin",Data[[#This Row],[Region]]="South","Sam",Data[[#This Row],[Region]]="West","William")</f>
        <v>William</v>
      </c>
    </row>
    <row r="962" spans="1:26" x14ac:dyDescent="0.3">
      <c r="A962">
        <v>698</v>
      </c>
      <c r="B962" t="s">
        <v>1045</v>
      </c>
      <c r="C962" t="s">
        <v>118</v>
      </c>
      <c r="D962">
        <v>0.1</v>
      </c>
      <c r="E962">
        <v>175.99</v>
      </c>
      <c r="F962">
        <v>8.99</v>
      </c>
      <c r="G962" t="s">
        <v>40</v>
      </c>
      <c r="H962" t="s">
        <v>96</v>
      </c>
      <c r="I962" t="s">
        <v>42</v>
      </c>
      <c r="J962" t="s">
        <v>137</v>
      </c>
      <c r="K962" t="s">
        <v>75</v>
      </c>
      <c r="L962" t="s">
        <v>1181</v>
      </c>
      <c r="M962">
        <v>0.56999999999999995</v>
      </c>
      <c r="N962" t="s">
        <v>34</v>
      </c>
      <c r="O962" t="s">
        <v>61</v>
      </c>
      <c r="P962" t="s">
        <v>68</v>
      </c>
      <c r="Q962" t="s">
        <v>144</v>
      </c>
      <c r="R962">
        <v>98105</v>
      </c>
      <c r="S962" s="1">
        <v>42090</v>
      </c>
      <c r="T962" s="1">
        <v>42091</v>
      </c>
      <c r="U962">
        <v>930.98699999999997</v>
      </c>
      <c r="V962">
        <v>39</v>
      </c>
      <c r="W962">
        <v>5250.66</v>
      </c>
      <c r="X962">
        <v>32869</v>
      </c>
      <c r="Y962">
        <f>Data[[#This Row],[Unit Price]]-Data[[#This Row],[Discount]]</f>
        <v>175.89000000000001</v>
      </c>
      <c r="Z962" t="str">
        <f>_xlfn.IFS(Data[[#This Row],[Region]]="Central","Chris",Data[[#This Row],[Region]]="East","Erin",Data[[#This Row],[Region]]="South","Sam",Data[[#This Row],[Region]]="West","William")</f>
        <v>William</v>
      </c>
    </row>
    <row r="963" spans="1:26" x14ac:dyDescent="0.3">
      <c r="A963">
        <v>1625</v>
      </c>
      <c r="B963" t="s">
        <v>1225</v>
      </c>
      <c r="C963" t="s">
        <v>118</v>
      </c>
      <c r="D963">
        <v>0.08</v>
      </c>
      <c r="E963">
        <v>213.45</v>
      </c>
      <c r="F963">
        <v>14.7</v>
      </c>
      <c r="G963" t="s">
        <v>28</v>
      </c>
      <c r="H963" t="s">
        <v>73</v>
      </c>
      <c r="I963" t="s">
        <v>42</v>
      </c>
      <c r="J963" t="s">
        <v>58</v>
      </c>
      <c r="K963" t="s">
        <v>59</v>
      </c>
      <c r="L963" t="s">
        <v>182</v>
      </c>
      <c r="M963">
        <v>0.59</v>
      </c>
      <c r="N963" t="s">
        <v>34</v>
      </c>
      <c r="O963" t="s">
        <v>113</v>
      </c>
      <c r="P963" t="s">
        <v>114</v>
      </c>
      <c r="Q963" t="s">
        <v>1227</v>
      </c>
      <c r="R963">
        <v>11542</v>
      </c>
      <c r="S963" s="1">
        <v>42090</v>
      </c>
      <c r="T963" s="1">
        <v>42092</v>
      </c>
      <c r="U963">
        <v>1674.7542000000001</v>
      </c>
      <c r="V963">
        <v>12</v>
      </c>
      <c r="W963">
        <v>2427.1799999999998</v>
      </c>
      <c r="X963">
        <v>90600</v>
      </c>
      <c r="Y963">
        <f>Data[[#This Row],[Unit Price]]-Data[[#This Row],[Discount]]</f>
        <v>213.36999999999998</v>
      </c>
      <c r="Z963" t="str">
        <f>_xlfn.IFS(Data[[#This Row],[Region]]="Central","Chris",Data[[#This Row],[Region]]="East","Erin",Data[[#This Row],[Region]]="South","Sam",Data[[#This Row],[Region]]="West","William")</f>
        <v>Erin</v>
      </c>
    </row>
    <row r="964" spans="1:26" x14ac:dyDescent="0.3">
      <c r="A964">
        <v>1625</v>
      </c>
      <c r="B964" t="s">
        <v>1225</v>
      </c>
      <c r="C964" t="s">
        <v>118</v>
      </c>
      <c r="D964">
        <v>0.1</v>
      </c>
      <c r="E964">
        <v>55.98</v>
      </c>
      <c r="F964">
        <v>13.88</v>
      </c>
      <c r="G964" t="s">
        <v>40</v>
      </c>
      <c r="H964" t="s">
        <v>73</v>
      </c>
      <c r="I964" t="s">
        <v>50</v>
      </c>
      <c r="J964" t="s">
        <v>90</v>
      </c>
      <c r="K964" t="s">
        <v>75</v>
      </c>
      <c r="L964" t="s">
        <v>1888</v>
      </c>
      <c r="M964">
        <v>0.36</v>
      </c>
      <c r="N964" t="s">
        <v>34</v>
      </c>
      <c r="O964" t="s">
        <v>113</v>
      </c>
      <c r="P964" t="s">
        <v>114</v>
      </c>
      <c r="Q964" t="s">
        <v>1227</v>
      </c>
      <c r="R964">
        <v>11542</v>
      </c>
      <c r="S964" s="1">
        <v>42090</v>
      </c>
      <c r="T964" s="1">
        <v>42092</v>
      </c>
      <c r="U964">
        <v>300.04649999999998</v>
      </c>
      <c r="V964">
        <v>8</v>
      </c>
      <c r="W964">
        <v>434.85</v>
      </c>
      <c r="X964">
        <v>90600</v>
      </c>
      <c r="Y964">
        <f>Data[[#This Row],[Unit Price]]-Data[[#This Row],[Discount]]</f>
        <v>55.879999999999995</v>
      </c>
      <c r="Z964" t="str">
        <f>_xlfn.IFS(Data[[#This Row],[Region]]="Central","Chris",Data[[#This Row],[Region]]="East","Erin",Data[[#This Row],[Region]]="South","Sam",Data[[#This Row],[Region]]="West","William")</f>
        <v>Erin</v>
      </c>
    </row>
    <row r="965" spans="1:26" x14ac:dyDescent="0.3">
      <c r="A965">
        <v>1625</v>
      </c>
      <c r="B965" t="s">
        <v>1225</v>
      </c>
      <c r="C965" t="s">
        <v>118</v>
      </c>
      <c r="D965">
        <v>0</v>
      </c>
      <c r="E965">
        <v>16.059999999999999</v>
      </c>
      <c r="F965">
        <v>8.34</v>
      </c>
      <c r="G965" t="s">
        <v>40</v>
      </c>
      <c r="H965" t="s">
        <v>73</v>
      </c>
      <c r="I965" t="s">
        <v>50</v>
      </c>
      <c r="J965" t="s">
        <v>80</v>
      </c>
      <c r="K965" t="s">
        <v>75</v>
      </c>
      <c r="L965" t="s">
        <v>1889</v>
      </c>
      <c r="M965">
        <v>0.59</v>
      </c>
      <c r="N965" t="s">
        <v>34</v>
      </c>
      <c r="O965" t="s">
        <v>113</v>
      </c>
      <c r="P965" t="s">
        <v>114</v>
      </c>
      <c r="Q965" t="s">
        <v>1227</v>
      </c>
      <c r="R965">
        <v>11542</v>
      </c>
      <c r="S965" s="1">
        <v>42090</v>
      </c>
      <c r="T965" s="1">
        <v>42091</v>
      </c>
      <c r="U965">
        <v>-28.09</v>
      </c>
      <c r="V965">
        <v>1</v>
      </c>
      <c r="W965">
        <v>19.16</v>
      </c>
      <c r="X965">
        <v>90600</v>
      </c>
      <c r="Y965">
        <f>Data[[#This Row],[Unit Price]]-Data[[#This Row],[Discount]]</f>
        <v>16.059999999999999</v>
      </c>
      <c r="Z965" t="str">
        <f>_xlfn.IFS(Data[[#This Row],[Region]]="Central","Chris",Data[[#This Row],[Region]]="East","Erin",Data[[#This Row],[Region]]="South","Sam",Data[[#This Row],[Region]]="West","William")</f>
        <v>Erin</v>
      </c>
    </row>
    <row r="966" spans="1:26" x14ac:dyDescent="0.3">
      <c r="A966">
        <v>1917</v>
      </c>
      <c r="B966" t="s">
        <v>1458</v>
      </c>
      <c r="C966" t="s">
        <v>118</v>
      </c>
      <c r="D966">
        <v>0.08</v>
      </c>
      <c r="E966">
        <v>18.7</v>
      </c>
      <c r="F966">
        <v>8.99</v>
      </c>
      <c r="G966" t="s">
        <v>40</v>
      </c>
      <c r="H966" t="s">
        <v>73</v>
      </c>
      <c r="I966" t="s">
        <v>30</v>
      </c>
      <c r="J966" t="s">
        <v>128</v>
      </c>
      <c r="K966" t="s">
        <v>44</v>
      </c>
      <c r="L966" t="s">
        <v>1890</v>
      </c>
      <c r="M966">
        <v>0.47</v>
      </c>
      <c r="N966" t="s">
        <v>34</v>
      </c>
      <c r="O966" t="s">
        <v>35</v>
      </c>
      <c r="P966" t="s">
        <v>46</v>
      </c>
      <c r="Q966" t="s">
        <v>1460</v>
      </c>
      <c r="R966">
        <v>72113</v>
      </c>
      <c r="S966" s="1">
        <v>42090</v>
      </c>
      <c r="T966" s="1">
        <v>42091</v>
      </c>
      <c r="U966">
        <v>16.136399999999998</v>
      </c>
      <c r="V966">
        <v>7</v>
      </c>
      <c r="W966">
        <v>132.22999999999999</v>
      </c>
      <c r="X966">
        <v>85894</v>
      </c>
      <c r="Y966">
        <f>Data[[#This Row],[Unit Price]]-Data[[#This Row],[Discount]]</f>
        <v>18.62</v>
      </c>
      <c r="Z966" t="str">
        <f>_xlfn.IFS(Data[[#This Row],[Region]]="Central","Chris",Data[[#This Row],[Region]]="East","Erin",Data[[#This Row],[Region]]="South","Sam",Data[[#This Row],[Region]]="West","William")</f>
        <v>Sam</v>
      </c>
    </row>
    <row r="967" spans="1:26" x14ac:dyDescent="0.3">
      <c r="A967">
        <v>1072</v>
      </c>
      <c r="B967" t="s">
        <v>1891</v>
      </c>
      <c r="C967" t="s">
        <v>72</v>
      </c>
      <c r="D967">
        <v>0.01</v>
      </c>
      <c r="E967">
        <v>150.88999999999999</v>
      </c>
      <c r="F967">
        <v>60.2</v>
      </c>
      <c r="G967" t="s">
        <v>28</v>
      </c>
      <c r="H967" t="s">
        <v>96</v>
      </c>
      <c r="I967" t="s">
        <v>30</v>
      </c>
      <c r="J967" t="s">
        <v>111</v>
      </c>
      <c r="K967" t="s">
        <v>59</v>
      </c>
      <c r="L967" t="s">
        <v>1305</v>
      </c>
      <c r="M967">
        <v>0.77</v>
      </c>
      <c r="N967" t="s">
        <v>34</v>
      </c>
      <c r="O967" t="s">
        <v>113</v>
      </c>
      <c r="P967" t="s">
        <v>322</v>
      </c>
      <c r="Q967" t="s">
        <v>1892</v>
      </c>
      <c r="R967">
        <v>18018</v>
      </c>
      <c r="S967" s="1">
        <v>42090</v>
      </c>
      <c r="T967" s="1">
        <v>42093</v>
      </c>
      <c r="U967">
        <v>-505.76</v>
      </c>
      <c r="V967">
        <v>3</v>
      </c>
      <c r="W967">
        <v>473.53</v>
      </c>
      <c r="X967">
        <v>89631</v>
      </c>
      <c r="Y967">
        <f>Data[[#This Row],[Unit Price]]-Data[[#This Row],[Discount]]</f>
        <v>150.88</v>
      </c>
      <c r="Z967" t="str">
        <f>_xlfn.IFS(Data[[#This Row],[Region]]="Central","Chris",Data[[#This Row],[Region]]="East","Erin",Data[[#This Row],[Region]]="South","Sam",Data[[#This Row],[Region]]="West","William")</f>
        <v>Erin</v>
      </c>
    </row>
    <row r="968" spans="1:26" x14ac:dyDescent="0.3">
      <c r="A968">
        <v>1481</v>
      </c>
      <c r="B968" t="s">
        <v>1893</v>
      </c>
      <c r="C968" t="s">
        <v>72</v>
      </c>
      <c r="D968">
        <v>7.0000000000000007E-2</v>
      </c>
      <c r="E968">
        <v>8.9499999999999993</v>
      </c>
      <c r="F968">
        <v>2.0099999999999998</v>
      </c>
      <c r="G968" t="s">
        <v>40</v>
      </c>
      <c r="H968" t="s">
        <v>96</v>
      </c>
      <c r="I968" t="s">
        <v>50</v>
      </c>
      <c r="J968" t="s">
        <v>90</v>
      </c>
      <c r="K968" t="s">
        <v>52</v>
      </c>
      <c r="L968" t="s">
        <v>1894</v>
      </c>
      <c r="M968">
        <v>0.39</v>
      </c>
      <c r="N968" t="s">
        <v>34</v>
      </c>
      <c r="O968" t="s">
        <v>61</v>
      </c>
      <c r="P968" t="s">
        <v>92</v>
      </c>
      <c r="Q968" t="s">
        <v>102</v>
      </c>
      <c r="R968">
        <v>90049</v>
      </c>
      <c r="S968" s="1">
        <v>42090</v>
      </c>
      <c r="T968" s="1">
        <v>42091</v>
      </c>
      <c r="U968">
        <v>91.73</v>
      </c>
      <c r="V968">
        <v>36</v>
      </c>
      <c r="W968">
        <v>307.64999999999998</v>
      </c>
      <c r="X968">
        <v>53953</v>
      </c>
      <c r="Y968">
        <f>Data[[#This Row],[Unit Price]]-Data[[#This Row],[Discount]]</f>
        <v>8.879999999999999</v>
      </c>
      <c r="Z968" t="str">
        <f>_xlfn.IFS(Data[[#This Row],[Region]]="Central","Chris",Data[[#This Row],[Region]]="East","Erin",Data[[#This Row],[Region]]="South","Sam",Data[[#This Row],[Region]]="West","William")</f>
        <v>William</v>
      </c>
    </row>
    <row r="969" spans="1:26" x14ac:dyDescent="0.3">
      <c r="A969">
        <v>1482</v>
      </c>
      <c r="B969" t="s">
        <v>1440</v>
      </c>
      <c r="C969" t="s">
        <v>72</v>
      </c>
      <c r="D969">
        <v>7.0000000000000007E-2</v>
      </c>
      <c r="E969">
        <v>8.9499999999999993</v>
      </c>
      <c r="F969">
        <v>2.0099999999999998</v>
      </c>
      <c r="G969" t="s">
        <v>40</v>
      </c>
      <c r="H969" t="s">
        <v>96</v>
      </c>
      <c r="I969" t="s">
        <v>50</v>
      </c>
      <c r="J969" t="s">
        <v>90</v>
      </c>
      <c r="K969" t="s">
        <v>52</v>
      </c>
      <c r="L969" t="s">
        <v>1894</v>
      </c>
      <c r="M969">
        <v>0.39</v>
      </c>
      <c r="N969" t="s">
        <v>34</v>
      </c>
      <c r="O969" t="s">
        <v>54</v>
      </c>
      <c r="P969" t="s">
        <v>291</v>
      </c>
      <c r="Q969" t="s">
        <v>996</v>
      </c>
      <c r="R969">
        <v>48708</v>
      </c>
      <c r="S969" s="1">
        <v>42090</v>
      </c>
      <c r="T969" s="1">
        <v>42091</v>
      </c>
      <c r="U969">
        <v>53.067900000000002</v>
      </c>
      <c r="V969">
        <v>9</v>
      </c>
      <c r="W969">
        <v>76.91</v>
      </c>
      <c r="X969">
        <v>91362</v>
      </c>
      <c r="Y969">
        <f>Data[[#This Row],[Unit Price]]-Data[[#This Row],[Discount]]</f>
        <v>8.879999999999999</v>
      </c>
      <c r="Z969" t="str">
        <f>_xlfn.IFS(Data[[#This Row],[Region]]="Central","Chris",Data[[#This Row],[Region]]="East","Erin",Data[[#This Row],[Region]]="South","Sam",Data[[#This Row],[Region]]="West","William")</f>
        <v>Chris</v>
      </c>
    </row>
    <row r="970" spans="1:26" x14ac:dyDescent="0.3">
      <c r="A970">
        <v>3354</v>
      </c>
      <c r="B970" t="s">
        <v>1895</v>
      </c>
      <c r="C970" t="s">
        <v>72</v>
      </c>
      <c r="D970">
        <v>0.04</v>
      </c>
      <c r="E970">
        <v>3.69</v>
      </c>
      <c r="F970">
        <v>0.5</v>
      </c>
      <c r="G970" t="s">
        <v>40</v>
      </c>
      <c r="H970" t="s">
        <v>96</v>
      </c>
      <c r="I970" t="s">
        <v>50</v>
      </c>
      <c r="J970" t="s">
        <v>154</v>
      </c>
      <c r="K970" t="s">
        <v>75</v>
      </c>
      <c r="L970" t="s">
        <v>1896</v>
      </c>
      <c r="M970">
        <v>0.38</v>
      </c>
      <c r="N970" t="s">
        <v>34</v>
      </c>
      <c r="O970" t="s">
        <v>61</v>
      </c>
      <c r="P970" t="s">
        <v>92</v>
      </c>
      <c r="Q970" t="s">
        <v>1897</v>
      </c>
      <c r="R970">
        <v>92231</v>
      </c>
      <c r="S970" s="1">
        <v>42090</v>
      </c>
      <c r="T970" s="1">
        <v>42092</v>
      </c>
      <c r="U970">
        <v>47.527200000000001</v>
      </c>
      <c r="V970">
        <v>19</v>
      </c>
      <c r="W970">
        <v>68.88</v>
      </c>
      <c r="X970">
        <v>88590</v>
      </c>
      <c r="Y970">
        <f>Data[[#This Row],[Unit Price]]-Data[[#This Row],[Discount]]</f>
        <v>3.65</v>
      </c>
      <c r="Z970" t="str">
        <f>_xlfn.IFS(Data[[#This Row],[Region]]="Central","Chris",Data[[#This Row],[Region]]="East","Erin",Data[[#This Row],[Region]]="South","Sam",Data[[#This Row],[Region]]="West","William")</f>
        <v>William</v>
      </c>
    </row>
    <row r="971" spans="1:26" x14ac:dyDescent="0.3">
      <c r="A971">
        <v>2668</v>
      </c>
      <c r="B971" t="s">
        <v>1898</v>
      </c>
      <c r="C971" t="s">
        <v>39</v>
      </c>
      <c r="D971">
        <v>0.04</v>
      </c>
      <c r="E971">
        <v>10.4</v>
      </c>
      <c r="F971">
        <v>5.4</v>
      </c>
      <c r="G971" t="s">
        <v>40</v>
      </c>
      <c r="H971" t="s">
        <v>96</v>
      </c>
      <c r="I971" t="s">
        <v>30</v>
      </c>
      <c r="J971" t="s">
        <v>128</v>
      </c>
      <c r="K971" t="s">
        <v>44</v>
      </c>
      <c r="L971" t="s">
        <v>1899</v>
      </c>
      <c r="M971">
        <v>0.51</v>
      </c>
      <c r="N971" t="s">
        <v>34</v>
      </c>
      <c r="O971" t="s">
        <v>54</v>
      </c>
      <c r="P971" t="s">
        <v>1073</v>
      </c>
      <c r="Q971" t="s">
        <v>1900</v>
      </c>
      <c r="R971">
        <v>57701</v>
      </c>
      <c r="S971" s="1">
        <v>42091</v>
      </c>
      <c r="T971" s="1">
        <v>42092</v>
      </c>
      <c r="U971">
        <v>29.98</v>
      </c>
      <c r="V971">
        <v>12</v>
      </c>
      <c r="W971">
        <v>130.74</v>
      </c>
      <c r="X971">
        <v>87830</v>
      </c>
      <c r="Y971">
        <f>Data[[#This Row],[Unit Price]]-Data[[#This Row],[Discount]]</f>
        <v>10.360000000000001</v>
      </c>
      <c r="Z971" t="str">
        <f>_xlfn.IFS(Data[[#This Row],[Region]]="Central","Chris",Data[[#This Row],[Region]]="East","Erin",Data[[#This Row],[Region]]="South","Sam",Data[[#This Row],[Region]]="West","William")</f>
        <v>Chris</v>
      </c>
    </row>
    <row r="972" spans="1:26" x14ac:dyDescent="0.3">
      <c r="A972">
        <v>2668</v>
      </c>
      <c r="B972" t="s">
        <v>1898</v>
      </c>
      <c r="C972" t="s">
        <v>39</v>
      </c>
      <c r="D972">
        <v>0.08</v>
      </c>
      <c r="E972">
        <v>4.28</v>
      </c>
      <c r="F972">
        <v>4.79</v>
      </c>
      <c r="G972" t="s">
        <v>40</v>
      </c>
      <c r="H972" t="s">
        <v>96</v>
      </c>
      <c r="I972" t="s">
        <v>50</v>
      </c>
      <c r="J972" t="s">
        <v>90</v>
      </c>
      <c r="K972" t="s">
        <v>75</v>
      </c>
      <c r="L972" t="s">
        <v>1901</v>
      </c>
      <c r="M972">
        <v>0.4</v>
      </c>
      <c r="N972" t="s">
        <v>34</v>
      </c>
      <c r="O972" t="s">
        <v>54</v>
      </c>
      <c r="P972" t="s">
        <v>1073</v>
      </c>
      <c r="Q972" t="s">
        <v>1900</v>
      </c>
      <c r="R972">
        <v>57701</v>
      </c>
      <c r="S972" s="1">
        <v>42091</v>
      </c>
      <c r="T972" s="1">
        <v>42093</v>
      </c>
      <c r="U972">
        <v>-121.2</v>
      </c>
      <c r="V972">
        <v>12</v>
      </c>
      <c r="W972">
        <v>49.87</v>
      </c>
      <c r="X972">
        <v>87830</v>
      </c>
      <c r="Y972">
        <f>Data[[#This Row],[Unit Price]]-Data[[#This Row],[Discount]]</f>
        <v>4.2</v>
      </c>
      <c r="Z972" t="str">
        <f>_xlfn.IFS(Data[[#This Row],[Region]]="Central","Chris",Data[[#This Row],[Region]]="East","Erin",Data[[#This Row],[Region]]="South","Sam",Data[[#This Row],[Region]]="West","William")</f>
        <v>Chris</v>
      </c>
    </row>
    <row r="973" spans="1:26" x14ac:dyDescent="0.3">
      <c r="A973">
        <v>2968</v>
      </c>
      <c r="B973" t="s">
        <v>1321</v>
      </c>
      <c r="C973" t="s">
        <v>39</v>
      </c>
      <c r="D973">
        <v>0.06</v>
      </c>
      <c r="E973">
        <v>363.25</v>
      </c>
      <c r="F973">
        <v>19.989999999999998</v>
      </c>
      <c r="G973" t="s">
        <v>40</v>
      </c>
      <c r="H973" t="s">
        <v>29</v>
      </c>
      <c r="I973" t="s">
        <v>50</v>
      </c>
      <c r="J973" t="s">
        <v>97</v>
      </c>
      <c r="K973" t="s">
        <v>75</v>
      </c>
      <c r="L973" t="s">
        <v>201</v>
      </c>
      <c r="M973">
        <v>0.56999999999999995</v>
      </c>
      <c r="N973" t="s">
        <v>34</v>
      </c>
      <c r="O973" t="s">
        <v>35</v>
      </c>
      <c r="P973" t="s">
        <v>125</v>
      </c>
      <c r="Q973" t="s">
        <v>1323</v>
      </c>
      <c r="R973">
        <v>33021</v>
      </c>
      <c r="S973" s="1">
        <v>42091</v>
      </c>
      <c r="T973" s="1">
        <v>42093</v>
      </c>
      <c r="U973">
        <v>36.164099999999998</v>
      </c>
      <c r="V973">
        <v>1</v>
      </c>
      <c r="W973">
        <v>344.87</v>
      </c>
      <c r="X973">
        <v>86086</v>
      </c>
      <c r="Y973">
        <f>Data[[#This Row],[Unit Price]]-Data[[#This Row],[Discount]]</f>
        <v>363.19</v>
      </c>
      <c r="Z973" t="str">
        <f>_xlfn.IFS(Data[[#This Row],[Region]]="Central","Chris",Data[[#This Row],[Region]]="East","Erin",Data[[#This Row],[Region]]="South","Sam",Data[[#This Row],[Region]]="West","William")</f>
        <v>Sam</v>
      </c>
    </row>
    <row r="974" spans="1:26" x14ac:dyDescent="0.3">
      <c r="A974">
        <v>800</v>
      </c>
      <c r="B974" t="s">
        <v>1902</v>
      </c>
      <c r="C974" t="s">
        <v>49</v>
      </c>
      <c r="D974">
        <v>0.04</v>
      </c>
      <c r="E974">
        <v>50.98</v>
      </c>
      <c r="F974">
        <v>6.5</v>
      </c>
      <c r="G974" t="s">
        <v>40</v>
      </c>
      <c r="H974" t="s">
        <v>41</v>
      </c>
      <c r="I974" t="s">
        <v>42</v>
      </c>
      <c r="J974" t="s">
        <v>43</v>
      </c>
      <c r="K974" t="s">
        <v>75</v>
      </c>
      <c r="L974" t="s">
        <v>1868</v>
      </c>
      <c r="M974">
        <v>0.73</v>
      </c>
      <c r="N974" t="s">
        <v>34</v>
      </c>
      <c r="O974" t="s">
        <v>61</v>
      </c>
      <c r="P974" t="s">
        <v>148</v>
      </c>
      <c r="Q974" t="s">
        <v>1528</v>
      </c>
      <c r="R974">
        <v>84067</v>
      </c>
      <c r="S974" s="1">
        <v>42091</v>
      </c>
      <c r="T974" s="1">
        <v>42097</v>
      </c>
      <c r="U974">
        <v>-13.28</v>
      </c>
      <c r="V974">
        <v>11</v>
      </c>
      <c r="W974">
        <v>568.25</v>
      </c>
      <c r="X974">
        <v>89910</v>
      </c>
      <c r="Y974">
        <f>Data[[#This Row],[Unit Price]]-Data[[#This Row],[Discount]]</f>
        <v>50.94</v>
      </c>
      <c r="Z974" t="str">
        <f>_xlfn.IFS(Data[[#This Row],[Region]]="Central","Chris",Data[[#This Row],[Region]]="East","Erin",Data[[#This Row],[Region]]="South","Sam",Data[[#This Row],[Region]]="West","William")</f>
        <v>William</v>
      </c>
    </row>
    <row r="975" spans="1:26" x14ac:dyDescent="0.3">
      <c r="A975">
        <v>800</v>
      </c>
      <c r="B975" t="s">
        <v>1902</v>
      </c>
      <c r="C975" t="s">
        <v>49</v>
      </c>
      <c r="D975">
        <v>0.02</v>
      </c>
      <c r="E975">
        <v>6.48</v>
      </c>
      <c r="F975">
        <v>5.14</v>
      </c>
      <c r="G975" t="s">
        <v>40</v>
      </c>
      <c r="H975" t="s">
        <v>41</v>
      </c>
      <c r="I975" t="s">
        <v>50</v>
      </c>
      <c r="J975" t="s">
        <v>90</v>
      </c>
      <c r="K975" t="s">
        <v>75</v>
      </c>
      <c r="L975" t="s">
        <v>1747</v>
      </c>
      <c r="M975">
        <v>0.37</v>
      </c>
      <c r="N975" t="s">
        <v>34</v>
      </c>
      <c r="O975" t="s">
        <v>61</v>
      </c>
      <c r="P975" t="s">
        <v>148</v>
      </c>
      <c r="Q975" t="s">
        <v>1528</v>
      </c>
      <c r="R975">
        <v>84067</v>
      </c>
      <c r="S975" s="1">
        <v>42091</v>
      </c>
      <c r="T975" s="1">
        <v>42093</v>
      </c>
      <c r="U975">
        <v>-48.68</v>
      </c>
      <c r="V975">
        <v>19</v>
      </c>
      <c r="W975">
        <v>126.66</v>
      </c>
      <c r="X975">
        <v>89910</v>
      </c>
      <c r="Y975">
        <f>Data[[#This Row],[Unit Price]]-Data[[#This Row],[Discount]]</f>
        <v>6.4600000000000009</v>
      </c>
      <c r="Z975" t="str">
        <f>_xlfn.IFS(Data[[#This Row],[Region]]="Central","Chris",Data[[#This Row],[Region]]="East","Erin",Data[[#This Row],[Region]]="South","Sam",Data[[#This Row],[Region]]="West","William")</f>
        <v>William</v>
      </c>
    </row>
    <row r="976" spans="1:26" x14ac:dyDescent="0.3">
      <c r="A976">
        <v>1738</v>
      </c>
      <c r="B976" t="s">
        <v>1903</v>
      </c>
      <c r="C976" t="s">
        <v>118</v>
      </c>
      <c r="D976">
        <v>0.08</v>
      </c>
      <c r="E976">
        <v>175.99</v>
      </c>
      <c r="F976">
        <v>4.99</v>
      </c>
      <c r="G976" t="s">
        <v>40</v>
      </c>
      <c r="H976" t="s">
        <v>96</v>
      </c>
      <c r="I976" t="s">
        <v>42</v>
      </c>
      <c r="J976" t="s">
        <v>137</v>
      </c>
      <c r="K976" t="s">
        <v>75</v>
      </c>
      <c r="L976" t="s">
        <v>1251</v>
      </c>
      <c r="M976">
        <v>0.59</v>
      </c>
      <c r="N976" t="s">
        <v>34</v>
      </c>
      <c r="O976" t="s">
        <v>35</v>
      </c>
      <c r="P976" t="s">
        <v>99</v>
      </c>
      <c r="Q976" t="s">
        <v>1904</v>
      </c>
      <c r="R976">
        <v>28052</v>
      </c>
      <c r="S976" s="1">
        <v>42091</v>
      </c>
      <c r="T976" s="1">
        <v>42091</v>
      </c>
      <c r="U976">
        <v>-16476.838</v>
      </c>
      <c r="V976">
        <v>10</v>
      </c>
      <c r="W976">
        <v>1486.34</v>
      </c>
      <c r="X976">
        <v>85865</v>
      </c>
      <c r="Y976">
        <f>Data[[#This Row],[Unit Price]]-Data[[#This Row],[Discount]]</f>
        <v>175.91</v>
      </c>
      <c r="Z976" t="str">
        <f>_xlfn.IFS(Data[[#This Row],[Region]]="Central","Chris",Data[[#This Row],[Region]]="East","Erin",Data[[#This Row],[Region]]="South","Sam",Data[[#This Row],[Region]]="West","William")</f>
        <v>Sam</v>
      </c>
    </row>
    <row r="977" spans="1:26" x14ac:dyDescent="0.3">
      <c r="A977">
        <v>2880</v>
      </c>
      <c r="B977" t="s">
        <v>1905</v>
      </c>
      <c r="C977" t="s">
        <v>118</v>
      </c>
      <c r="D977">
        <v>0.05</v>
      </c>
      <c r="E977">
        <v>6.68</v>
      </c>
      <c r="F977">
        <v>6.93</v>
      </c>
      <c r="G977" t="s">
        <v>40</v>
      </c>
      <c r="H977" t="s">
        <v>29</v>
      </c>
      <c r="I977" t="s">
        <v>50</v>
      </c>
      <c r="J977" t="s">
        <v>90</v>
      </c>
      <c r="K977" t="s">
        <v>75</v>
      </c>
      <c r="L977" t="s">
        <v>978</v>
      </c>
      <c r="M977">
        <v>0.37</v>
      </c>
      <c r="N977" t="s">
        <v>34</v>
      </c>
      <c r="O977" t="s">
        <v>35</v>
      </c>
      <c r="P977" t="s">
        <v>125</v>
      </c>
      <c r="Q977" t="s">
        <v>1906</v>
      </c>
      <c r="R977">
        <v>33160</v>
      </c>
      <c r="S977" s="1">
        <v>42091</v>
      </c>
      <c r="T977" s="1">
        <v>42092</v>
      </c>
      <c r="U977">
        <v>-2.3519999999999999</v>
      </c>
      <c r="V977">
        <v>11</v>
      </c>
      <c r="W977">
        <v>77.2</v>
      </c>
      <c r="X977">
        <v>88626</v>
      </c>
      <c r="Y977">
        <f>Data[[#This Row],[Unit Price]]-Data[[#This Row],[Discount]]</f>
        <v>6.63</v>
      </c>
      <c r="Z977" t="str">
        <f>_xlfn.IFS(Data[[#This Row],[Region]]="Central","Chris",Data[[#This Row],[Region]]="East","Erin",Data[[#This Row],[Region]]="South","Sam",Data[[#This Row],[Region]]="West","William")</f>
        <v>Sam</v>
      </c>
    </row>
    <row r="978" spans="1:26" x14ac:dyDescent="0.3">
      <c r="A978">
        <v>152</v>
      </c>
      <c r="B978" t="s">
        <v>507</v>
      </c>
      <c r="C978" t="s">
        <v>39</v>
      </c>
      <c r="D978">
        <v>0.01</v>
      </c>
      <c r="E978">
        <v>65.989999999999995</v>
      </c>
      <c r="F978">
        <v>8.99</v>
      </c>
      <c r="G978" t="s">
        <v>40</v>
      </c>
      <c r="H978" t="s">
        <v>41</v>
      </c>
      <c r="I978" t="s">
        <v>42</v>
      </c>
      <c r="J978" t="s">
        <v>137</v>
      </c>
      <c r="K978" t="s">
        <v>75</v>
      </c>
      <c r="L978" t="s">
        <v>1907</v>
      </c>
      <c r="M978">
        <v>0.6</v>
      </c>
      <c r="N978" t="s">
        <v>34</v>
      </c>
      <c r="O978" t="s">
        <v>35</v>
      </c>
      <c r="P978" t="s">
        <v>402</v>
      </c>
      <c r="Q978" t="s">
        <v>509</v>
      </c>
      <c r="R978">
        <v>37918</v>
      </c>
      <c r="S978" s="1">
        <v>42092</v>
      </c>
      <c r="T978" s="1">
        <v>42095</v>
      </c>
      <c r="U978">
        <v>97.86</v>
      </c>
      <c r="V978">
        <v>5</v>
      </c>
      <c r="W978">
        <v>292.23</v>
      </c>
      <c r="X978">
        <v>89524</v>
      </c>
      <c r="Y978">
        <f>Data[[#This Row],[Unit Price]]-Data[[#This Row],[Discount]]</f>
        <v>65.97999999999999</v>
      </c>
      <c r="Z978" t="str">
        <f>_xlfn.IFS(Data[[#This Row],[Region]]="Central","Chris",Data[[#This Row],[Region]]="East","Erin",Data[[#This Row],[Region]]="South","Sam",Data[[#This Row],[Region]]="West","William")</f>
        <v>Sam</v>
      </c>
    </row>
    <row r="979" spans="1:26" x14ac:dyDescent="0.3">
      <c r="A979">
        <v>2338</v>
      </c>
      <c r="B979" t="s">
        <v>460</v>
      </c>
      <c r="C979" t="s">
        <v>39</v>
      </c>
      <c r="D979">
        <v>0.1</v>
      </c>
      <c r="E979">
        <v>6.75</v>
      </c>
      <c r="F979">
        <v>2.99</v>
      </c>
      <c r="G979" t="s">
        <v>40</v>
      </c>
      <c r="H979" t="s">
        <v>73</v>
      </c>
      <c r="I979" t="s">
        <v>50</v>
      </c>
      <c r="J979" t="s">
        <v>74</v>
      </c>
      <c r="K979" t="s">
        <v>75</v>
      </c>
      <c r="L979" t="s">
        <v>1908</v>
      </c>
      <c r="M979">
        <v>0.35</v>
      </c>
      <c r="N979" t="s">
        <v>34</v>
      </c>
      <c r="O979" t="s">
        <v>113</v>
      </c>
      <c r="P979" t="s">
        <v>420</v>
      </c>
      <c r="Q979" t="s">
        <v>462</v>
      </c>
      <c r="R979">
        <v>20740</v>
      </c>
      <c r="S979" s="1">
        <v>42092</v>
      </c>
      <c r="T979" s="1">
        <v>42092</v>
      </c>
      <c r="U979">
        <v>18.147500000000001</v>
      </c>
      <c r="V979">
        <v>15</v>
      </c>
      <c r="W979">
        <v>96.13</v>
      </c>
      <c r="X979">
        <v>91481</v>
      </c>
      <c r="Y979">
        <f>Data[[#This Row],[Unit Price]]-Data[[#This Row],[Discount]]</f>
        <v>6.65</v>
      </c>
      <c r="Z979" t="str">
        <f>_xlfn.IFS(Data[[#This Row],[Region]]="Central","Chris",Data[[#This Row],[Region]]="East","Erin",Data[[#This Row],[Region]]="South","Sam",Data[[#This Row],[Region]]="West","William")</f>
        <v>Erin</v>
      </c>
    </row>
    <row r="980" spans="1:26" x14ac:dyDescent="0.3">
      <c r="A980">
        <v>2530</v>
      </c>
      <c r="B980" t="s">
        <v>1909</v>
      </c>
      <c r="C980" t="s">
        <v>39</v>
      </c>
      <c r="D980">
        <v>0.04</v>
      </c>
      <c r="E980">
        <v>40.98</v>
      </c>
      <c r="F980">
        <v>6.5</v>
      </c>
      <c r="G980" t="s">
        <v>40</v>
      </c>
      <c r="H980" t="s">
        <v>29</v>
      </c>
      <c r="I980" t="s">
        <v>42</v>
      </c>
      <c r="J980" t="s">
        <v>43</v>
      </c>
      <c r="K980" t="s">
        <v>75</v>
      </c>
      <c r="L980" t="s">
        <v>448</v>
      </c>
      <c r="M980">
        <v>0.74</v>
      </c>
      <c r="N980" t="s">
        <v>34</v>
      </c>
      <c r="O980" t="s">
        <v>61</v>
      </c>
      <c r="P980" t="s">
        <v>92</v>
      </c>
      <c r="Q980" t="s">
        <v>1910</v>
      </c>
      <c r="R980">
        <v>92307</v>
      </c>
      <c r="S980" s="1">
        <v>42092</v>
      </c>
      <c r="T980" s="1">
        <v>42093</v>
      </c>
      <c r="U980">
        <v>-89.5</v>
      </c>
      <c r="V980">
        <v>7</v>
      </c>
      <c r="W980">
        <v>277.07</v>
      </c>
      <c r="X980">
        <v>87451</v>
      </c>
      <c r="Y980">
        <f>Data[[#This Row],[Unit Price]]-Data[[#This Row],[Discount]]</f>
        <v>40.94</v>
      </c>
      <c r="Z980" t="str">
        <f>_xlfn.IFS(Data[[#This Row],[Region]]="Central","Chris",Data[[#This Row],[Region]]="East","Erin",Data[[#This Row],[Region]]="South","Sam",Data[[#This Row],[Region]]="West","William")</f>
        <v>William</v>
      </c>
    </row>
    <row r="981" spans="1:26" x14ac:dyDescent="0.3">
      <c r="A981">
        <v>2534</v>
      </c>
      <c r="B981" t="s">
        <v>1911</v>
      </c>
      <c r="C981" t="s">
        <v>39</v>
      </c>
      <c r="D981">
        <v>0.05</v>
      </c>
      <c r="E981">
        <v>35.99</v>
      </c>
      <c r="F981">
        <v>3.3</v>
      </c>
      <c r="G981" t="s">
        <v>40</v>
      </c>
      <c r="H981" t="s">
        <v>29</v>
      </c>
      <c r="I981" t="s">
        <v>42</v>
      </c>
      <c r="J981" t="s">
        <v>137</v>
      </c>
      <c r="K981" t="s">
        <v>44</v>
      </c>
      <c r="L981" t="s">
        <v>1912</v>
      </c>
      <c r="M981">
        <v>0.39</v>
      </c>
      <c r="N981" t="s">
        <v>34</v>
      </c>
      <c r="O981" t="s">
        <v>113</v>
      </c>
      <c r="P981" t="s">
        <v>333</v>
      </c>
      <c r="Q981" t="s">
        <v>889</v>
      </c>
      <c r="R981">
        <v>4401</v>
      </c>
      <c r="S981" s="1">
        <v>42092</v>
      </c>
      <c r="T981" s="1">
        <v>42094</v>
      </c>
      <c r="U981">
        <v>103.2723</v>
      </c>
      <c r="V981">
        <v>5</v>
      </c>
      <c r="W981">
        <v>149.66999999999999</v>
      </c>
      <c r="X981">
        <v>87451</v>
      </c>
      <c r="Y981">
        <f>Data[[#This Row],[Unit Price]]-Data[[#This Row],[Discount]]</f>
        <v>35.940000000000005</v>
      </c>
      <c r="Z981" t="str">
        <f>_xlfn.IFS(Data[[#This Row],[Region]]="Central","Chris",Data[[#This Row],[Region]]="East","Erin",Data[[#This Row],[Region]]="South","Sam",Data[[#This Row],[Region]]="West","William")</f>
        <v>Erin</v>
      </c>
    </row>
    <row r="982" spans="1:26" x14ac:dyDescent="0.3">
      <c r="A982">
        <v>3151</v>
      </c>
      <c r="B982" t="s">
        <v>955</v>
      </c>
      <c r="C982" t="s">
        <v>39</v>
      </c>
      <c r="D982">
        <v>0.01</v>
      </c>
      <c r="E982">
        <v>99.23</v>
      </c>
      <c r="F982">
        <v>8.99</v>
      </c>
      <c r="G982" t="s">
        <v>40</v>
      </c>
      <c r="H982" t="s">
        <v>96</v>
      </c>
      <c r="I982" t="s">
        <v>30</v>
      </c>
      <c r="J982" t="s">
        <v>128</v>
      </c>
      <c r="K982" t="s">
        <v>44</v>
      </c>
      <c r="L982" t="s">
        <v>129</v>
      </c>
      <c r="M982">
        <v>0.35</v>
      </c>
      <c r="N982" t="s">
        <v>34</v>
      </c>
      <c r="O982" t="s">
        <v>61</v>
      </c>
      <c r="P982" t="s">
        <v>92</v>
      </c>
      <c r="Q982" t="s">
        <v>956</v>
      </c>
      <c r="R982">
        <v>92277</v>
      </c>
      <c r="S982" s="1">
        <v>42092</v>
      </c>
      <c r="T982" s="1">
        <v>42096</v>
      </c>
      <c r="U982">
        <v>-87.46</v>
      </c>
      <c r="V982">
        <v>1</v>
      </c>
      <c r="W982">
        <v>99.22</v>
      </c>
      <c r="X982">
        <v>88548</v>
      </c>
      <c r="Y982">
        <f>Data[[#This Row],[Unit Price]]-Data[[#This Row],[Discount]]</f>
        <v>99.22</v>
      </c>
      <c r="Z982" t="str">
        <f>_xlfn.IFS(Data[[#This Row],[Region]]="Central","Chris",Data[[#This Row],[Region]]="East","Erin",Data[[#This Row],[Region]]="South","Sam",Data[[#This Row],[Region]]="West","William")</f>
        <v>William</v>
      </c>
    </row>
    <row r="983" spans="1:26" x14ac:dyDescent="0.3">
      <c r="A983">
        <v>2430</v>
      </c>
      <c r="B983" t="s">
        <v>1839</v>
      </c>
      <c r="C983" t="s">
        <v>49</v>
      </c>
      <c r="D983">
        <v>0.03</v>
      </c>
      <c r="E983">
        <v>140.99</v>
      </c>
      <c r="F983">
        <v>4.2</v>
      </c>
      <c r="G983" t="s">
        <v>40</v>
      </c>
      <c r="H983" t="s">
        <v>73</v>
      </c>
      <c r="I983" t="s">
        <v>42</v>
      </c>
      <c r="J983" t="s">
        <v>137</v>
      </c>
      <c r="K983" t="s">
        <v>75</v>
      </c>
      <c r="L983" t="s">
        <v>1913</v>
      </c>
      <c r="M983">
        <v>0.59</v>
      </c>
      <c r="N983" t="s">
        <v>34</v>
      </c>
      <c r="O983" t="s">
        <v>54</v>
      </c>
      <c r="P983" t="s">
        <v>189</v>
      </c>
      <c r="Q983" t="s">
        <v>1840</v>
      </c>
      <c r="R983">
        <v>76541</v>
      </c>
      <c r="S983" s="1">
        <v>42092</v>
      </c>
      <c r="T983" s="1">
        <v>42100</v>
      </c>
      <c r="U983">
        <v>-458.74400000000003</v>
      </c>
      <c r="V983">
        <v>2</v>
      </c>
      <c r="W983">
        <v>246.44</v>
      </c>
      <c r="X983">
        <v>91110</v>
      </c>
      <c r="Y983">
        <f>Data[[#This Row],[Unit Price]]-Data[[#This Row],[Discount]]</f>
        <v>140.96</v>
      </c>
      <c r="Z983" t="str">
        <f>_xlfn.IFS(Data[[#This Row],[Region]]="Central","Chris",Data[[#This Row],[Region]]="East","Erin",Data[[#This Row],[Region]]="South","Sam",Data[[#This Row],[Region]]="West","William")</f>
        <v>Chris</v>
      </c>
    </row>
    <row r="984" spans="1:26" x14ac:dyDescent="0.3">
      <c r="A984">
        <v>1028</v>
      </c>
      <c r="B984" t="s">
        <v>1914</v>
      </c>
      <c r="C984" t="s">
        <v>118</v>
      </c>
      <c r="D984">
        <v>7.0000000000000007E-2</v>
      </c>
      <c r="E984">
        <v>7.08</v>
      </c>
      <c r="F984">
        <v>2.35</v>
      </c>
      <c r="G984" t="s">
        <v>89</v>
      </c>
      <c r="H984" t="s">
        <v>29</v>
      </c>
      <c r="I984" t="s">
        <v>50</v>
      </c>
      <c r="J984" t="s">
        <v>51</v>
      </c>
      <c r="K984" t="s">
        <v>52</v>
      </c>
      <c r="L984" t="s">
        <v>1915</v>
      </c>
      <c r="M984">
        <v>0.47</v>
      </c>
      <c r="N984" t="s">
        <v>34</v>
      </c>
      <c r="O984" t="s">
        <v>113</v>
      </c>
      <c r="P984" t="s">
        <v>114</v>
      </c>
      <c r="Q984" t="s">
        <v>1916</v>
      </c>
      <c r="R984">
        <v>11725</v>
      </c>
      <c r="S984" s="1">
        <v>42092</v>
      </c>
      <c r="T984" s="1">
        <v>42093</v>
      </c>
      <c r="U984">
        <v>30.49</v>
      </c>
      <c r="V984">
        <v>13</v>
      </c>
      <c r="W984">
        <v>93.82</v>
      </c>
      <c r="X984">
        <v>89006</v>
      </c>
      <c r="Y984">
        <f>Data[[#This Row],[Unit Price]]-Data[[#This Row],[Discount]]</f>
        <v>7.01</v>
      </c>
      <c r="Z984" t="str">
        <f>_xlfn.IFS(Data[[#This Row],[Region]]="Central","Chris",Data[[#This Row],[Region]]="East","Erin",Data[[#This Row],[Region]]="South","Sam",Data[[#This Row],[Region]]="West","William")</f>
        <v>Erin</v>
      </c>
    </row>
    <row r="985" spans="1:26" x14ac:dyDescent="0.3">
      <c r="A985">
        <v>1129</v>
      </c>
      <c r="B985" t="s">
        <v>788</v>
      </c>
      <c r="C985" t="s">
        <v>72</v>
      </c>
      <c r="D985">
        <v>0.05</v>
      </c>
      <c r="E985">
        <v>5.78</v>
      </c>
      <c r="F985">
        <v>7.64</v>
      </c>
      <c r="G985" t="s">
        <v>89</v>
      </c>
      <c r="H985" t="s">
        <v>96</v>
      </c>
      <c r="I985" t="s">
        <v>50</v>
      </c>
      <c r="J985" t="s">
        <v>90</v>
      </c>
      <c r="K985" t="s">
        <v>75</v>
      </c>
      <c r="L985" t="s">
        <v>1917</v>
      </c>
      <c r="M985">
        <v>0.36</v>
      </c>
      <c r="N985" t="s">
        <v>34</v>
      </c>
      <c r="O985" t="s">
        <v>113</v>
      </c>
      <c r="P985" t="s">
        <v>405</v>
      </c>
      <c r="Q985" t="s">
        <v>790</v>
      </c>
      <c r="R985">
        <v>2118</v>
      </c>
      <c r="S985" s="1">
        <v>42092</v>
      </c>
      <c r="T985" s="1">
        <v>42094</v>
      </c>
      <c r="U985">
        <v>-116.05</v>
      </c>
      <c r="V985">
        <v>29</v>
      </c>
      <c r="W985">
        <v>177.41</v>
      </c>
      <c r="X985">
        <v>49125</v>
      </c>
      <c r="Y985">
        <f>Data[[#This Row],[Unit Price]]-Data[[#This Row],[Discount]]</f>
        <v>5.73</v>
      </c>
      <c r="Z985" t="str">
        <f>_xlfn.IFS(Data[[#This Row],[Region]]="Central","Chris",Data[[#This Row],[Region]]="East","Erin",Data[[#This Row],[Region]]="South","Sam",Data[[#This Row],[Region]]="West","William")</f>
        <v>Erin</v>
      </c>
    </row>
    <row r="986" spans="1:26" x14ac:dyDescent="0.3">
      <c r="A986">
        <v>1237</v>
      </c>
      <c r="B986" t="s">
        <v>1918</v>
      </c>
      <c r="C986" t="s">
        <v>72</v>
      </c>
      <c r="D986">
        <v>0.02</v>
      </c>
      <c r="E986">
        <v>7.38</v>
      </c>
      <c r="F986">
        <v>5.21</v>
      </c>
      <c r="G986" t="s">
        <v>40</v>
      </c>
      <c r="H986" t="s">
        <v>96</v>
      </c>
      <c r="I986" t="s">
        <v>30</v>
      </c>
      <c r="J986" t="s">
        <v>128</v>
      </c>
      <c r="K986" t="s">
        <v>75</v>
      </c>
      <c r="L986" t="s">
        <v>1919</v>
      </c>
      <c r="M986">
        <v>0.56000000000000005</v>
      </c>
      <c r="N986" t="s">
        <v>34</v>
      </c>
      <c r="O986" t="s">
        <v>54</v>
      </c>
      <c r="P986" t="s">
        <v>189</v>
      </c>
      <c r="Q986" t="s">
        <v>1920</v>
      </c>
      <c r="R986">
        <v>75007</v>
      </c>
      <c r="S986" s="1">
        <v>42092</v>
      </c>
      <c r="T986" s="1">
        <v>42093</v>
      </c>
      <c r="U986">
        <v>7.74</v>
      </c>
      <c r="V986">
        <v>3</v>
      </c>
      <c r="W986">
        <v>24.52</v>
      </c>
      <c r="X986">
        <v>86076</v>
      </c>
      <c r="Y986">
        <f>Data[[#This Row],[Unit Price]]-Data[[#This Row],[Discount]]</f>
        <v>7.36</v>
      </c>
      <c r="Z986" t="str">
        <f>_xlfn.IFS(Data[[#This Row],[Region]]="Central","Chris",Data[[#This Row],[Region]]="East","Erin",Data[[#This Row],[Region]]="South","Sam",Data[[#This Row],[Region]]="West","William")</f>
        <v>Chris</v>
      </c>
    </row>
    <row r="987" spans="1:26" x14ac:dyDescent="0.3">
      <c r="A987">
        <v>3399</v>
      </c>
      <c r="B987" t="s">
        <v>1921</v>
      </c>
      <c r="C987" t="s">
        <v>72</v>
      </c>
      <c r="D987">
        <v>0.08</v>
      </c>
      <c r="E987">
        <v>11.97</v>
      </c>
      <c r="F987">
        <v>5.81</v>
      </c>
      <c r="G987" t="s">
        <v>40</v>
      </c>
      <c r="H987" t="s">
        <v>29</v>
      </c>
      <c r="I987" t="s">
        <v>50</v>
      </c>
      <c r="J987" t="s">
        <v>51</v>
      </c>
      <c r="K987" t="s">
        <v>44</v>
      </c>
      <c r="L987" t="s">
        <v>1814</v>
      </c>
      <c r="M987">
        <v>0.6</v>
      </c>
      <c r="N987" t="s">
        <v>34</v>
      </c>
      <c r="O987" t="s">
        <v>54</v>
      </c>
      <c r="P987" t="s">
        <v>105</v>
      </c>
      <c r="Q987" t="s">
        <v>1583</v>
      </c>
      <c r="R987">
        <v>60016</v>
      </c>
      <c r="S987" s="1">
        <v>42092</v>
      </c>
      <c r="T987" s="1">
        <v>42094</v>
      </c>
      <c r="U987">
        <v>-41.87</v>
      </c>
      <c r="V987">
        <v>5</v>
      </c>
      <c r="W987">
        <v>59.98</v>
      </c>
      <c r="X987">
        <v>87534</v>
      </c>
      <c r="Y987">
        <f>Data[[#This Row],[Unit Price]]-Data[[#This Row],[Discount]]</f>
        <v>11.89</v>
      </c>
      <c r="Z987" t="str">
        <f>_xlfn.IFS(Data[[#This Row],[Region]]="Central","Chris",Data[[#This Row],[Region]]="East","Erin",Data[[#This Row],[Region]]="South","Sam",Data[[#This Row],[Region]]="West","William")</f>
        <v>Chris</v>
      </c>
    </row>
    <row r="988" spans="1:26" x14ac:dyDescent="0.3">
      <c r="A988">
        <v>2351</v>
      </c>
      <c r="B988" t="s">
        <v>1922</v>
      </c>
      <c r="C988" t="s">
        <v>27</v>
      </c>
      <c r="D988">
        <v>0.08</v>
      </c>
      <c r="E988">
        <v>6.48</v>
      </c>
      <c r="F988">
        <v>7.49</v>
      </c>
      <c r="G988" t="s">
        <v>40</v>
      </c>
      <c r="H988" t="s">
        <v>96</v>
      </c>
      <c r="I988" t="s">
        <v>50</v>
      </c>
      <c r="J988" t="s">
        <v>90</v>
      </c>
      <c r="K988" t="s">
        <v>75</v>
      </c>
      <c r="L988" t="s">
        <v>1923</v>
      </c>
      <c r="M988">
        <v>0.37</v>
      </c>
      <c r="N988" t="s">
        <v>34</v>
      </c>
      <c r="O988" t="s">
        <v>113</v>
      </c>
      <c r="P988" t="s">
        <v>420</v>
      </c>
      <c r="Q988" t="s">
        <v>1924</v>
      </c>
      <c r="R988">
        <v>21114</v>
      </c>
      <c r="S988" s="1">
        <v>42093</v>
      </c>
      <c r="T988" s="1">
        <v>42096</v>
      </c>
      <c r="U988">
        <v>-119.32</v>
      </c>
      <c r="V988">
        <v>13</v>
      </c>
      <c r="W988">
        <v>80.86</v>
      </c>
      <c r="X988">
        <v>86163</v>
      </c>
      <c r="Y988">
        <f>Data[[#This Row],[Unit Price]]-Data[[#This Row],[Discount]]</f>
        <v>6.4</v>
      </c>
      <c r="Z988" t="str">
        <f>_xlfn.IFS(Data[[#This Row],[Region]]="Central","Chris",Data[[#This Row],[Region]]="East","Erin",Data[[#This Row],[Region]]="South","Sam",Data[[#This Row],[Region]]="West","William")</f>
        <v>Erin</v>
      </c>
    </row>
    <row r="989" spans="1:26" x14ac:dyDescent="0.3">
      <c r="A989">
        <v>3154</v>
      </c>
      <c r="B989" t="s">
        <v>783</v>
      </c>
      <c r="C989" t="s">
        <v>27</v>
      </c>
      <c r="D989">
        <v>0.04</v>
      </c>
      <c r="E989">
        <v>21.38</v>
      </c>
      <c r="F989">
        <v>8.99</v>
      </c>
      <c r="G989" t="s">
        <v>40</v>
      </c>
      <c r="H989" t="s">
        <v>96</v>
      </c>
      <c r="I989" t="s">
        <v>50</v>
      </c>
      <c r="J989" t="s">
        <v>51</v>
      </c>
      <c r="K989" t="s">
        <v>44</v>
      </c>
      <c r="L989" t="s">
        <v>1679</v>
      </c>
      <c r="M989">
        <v>0.59</v>
      </c>
      <c r="N989" t="s">
        <v>34</v>
      </c>
      <c r="O989" t="s">
        <v>35</v>
      </c>
      <c r="P989" t="s">
        <v>125</v>
      </c>
      <c r="Q989" t="s">
        <v>785</v>
      </c>
      <c r="R989">
        <v>33710</v>
      </c>
      <c r="S989" s="1">
        <v>42093</v>
      </c>
      <c r="T989" s="1">
        <v>42093</v>
      </c>
      <c r="U989">
        <v>-51.66</v>
      </c>
      <c r="V989">
        <v>21</v>
      </c>
      <c r="W989">
        <v>443.66</v>
      </c>
      <c r="X989">
        <v>86901</v>
      </c>
      <c r="Y989">
        <f>Data[[#This Row],[Unit Price]]-Data[[#This Row],[Discount]]</f>
        <v>21.34</v>
      </c>
      <c r="Z989" t="str">
        <f>_xlfn.IFS(Data[[#This Row],[Region]]="Central","Chris",Data[[#This Row],[Region]]="East","Erin",Data[[#This Row],[Region]]="South","Sam",Data[[#This Row],[Region]]="West","William")</f>
        <v>Sam</v>
      </c>
    </row>
    <row r="990" spans="1:26" x14ac:dyDescent="0.3">
      <c r="A990">
        <v>3252</v>
      </c>
      <c r="B990" t="s">
        <v>1925</v>
      </c>
      <c r="C990" t="s">
        <v>27</v>
      </c>
      <c r="D990">
        <v>0.01</v>
      </c>
      <c r="E990">
        <v>11.34</v>
      </c>
      <c r="F990">
        <v>5.01</v>
      </c>
      <c r="G990" t="s">
        <v>40</v>
      </c>
      <c r="H990" t="s">
        <v>29</v>
      </c>
      <c r="I990" t="s">
        <v>50</v>
      </c>
      <c r="J990" t="s">
        <v>90</v>
      </c>
      <c r="K990" t="s">
        <v>75</v>
      </c>
      <c r="L990" t="s">
        <v>417</v>
      </c>
      <c r="M990">
        <v>0.36</v>
      </c>
      <c r="N990" t="s">
        <v>34</v>
      </c>
      <c r="O990" t="s">
        <v>113</v>
      </c>
      <c r="P990" t="s">
        <v>114</v>
      </c>
      <c r="Q990" t="s">
        <v>1926</v>
      </c>
      <c r="R990">
        <v>12306</v>
      </c>
      <c r="S990" s="1">
        <v>42093</v>
      </c>
      <c r="T990" s="1">
        <v>42095</v>
      </c>
      <c r="U990">
        <v>-11.83</v>
      </c>
      <c r="V990">
        <v>1</v>
      </c>
      <c r="W990">
        <v>14.52</v>
      </c>
      <c r="X990">
        <v>87296</v>
      </c>
      <c r="Y990">
        <f>Data[[#This Row],[Unit Price]]-Data[[#This Row],[Discount]]</f>
        <v>11.33</v>
      </c>
      <c r="Z990" t="str">
        <f>_xlfn.IFS(Data[[#This Row],[Region]]="Central","Chris",Data[[#This Row],[Region]]="East","Erin",Data[[#This Row],[Region]]="South","Sam",Data[[#This Row],[Region]]="West","William")</f>
        <v>Erin</v>
      </c>
    </row>
    <row r="991" spans="1:26" x14ac:dyDescent="0.3">
      <c r="A991">
        <v>84</v>
      </c>
      <c r="B991" t="s">
        <v>935</v>
      </c>
      <c r="C991" t="s">
        <v>39</v>
      </c>
      <c r="D991">
        <v>0.08</v>
      </c>
      <c r="E991">
        <v>896.99</v>
      </c>
      <c r="F991">
        <v>19.989999999999998</v>
      </c>
      <c r="G991" t="s">
        <v>40</v>
      </c>
      <c r="H991" t="s">
        <v>96</v>
      </c>
      <c r="I991" t="s">
        <v>50</v>
      </c>
      <c r="J991" t="s">
        <v>74</v>
      </c>
      <c r="K991" t="s">
        <v>75</v>
      </c>
      <c r="L991" t="s">
        <v>325</v>
      </c>
      <c r="M991">
        <v>0.38</v>
      </c>
      <c r="N991" t="s">
        <v>34</v>
      </c>
      <c r="O991" t="s">
        <v>113</v>
      </c>
      <c r="P991" t="s">
        <v>319</v>
      </c>
      <c r="Q991" t="s">
        <v>936</v>
      </c>
      <c r="R991">
        <v>45231</v>
      </c>
      <c r="S991" s="1">
        <v>42093</v>
      </c>
      <c r="T991" s="1">
        <v>42096</v>
      </c>
      <c r="U991">
        <v>7402.32</v>
      </c>
      <c r="V991">
        <v>13</v>
      </c>
      <c r="W991">
        <v>10728</v>
      </c>
      <c r="X991">
        <v>87366</v>
      </c>
      <c r="Y991">
        <f>Data[[#This Row],[Unit Price]]-Data[[#This Row],[Discount]]</f>
        <v>896.91</v>
      </c>
      <c r="Z991" t="str">
        <f>_xlfn.IFS(Data[[#This Row],[Region]]="Central","Chris",Data[[#This Row],[Region]]="East","Erin",Data[[#This Row],[Region]]="South","Sam",Data[[#This Row],[Region]]="West","William")</f>
        <v>Erin</v>
      </c>
    </row>
    <row r="992" spans="1:26" x14ac:dyDescent="0.3">
      <c r="A992">
        <v>1527</v>
      </c>
      <c r="B992" t="s">
        <v>340</v>
      </c>
      <c r="C992" t="s">
        <v>49</v>
      </c>
      <c r="D992">
        <v>0.03</v>
      </c>
      <c r="E992">
        <v>65.989999999999995</v>
      </c>
      <c r="F992">
        <v>5.26</v>
      </c>
      <c r="G992" t="s">
        <v>40</v>
      </c>
      <c r="H992" t="s">
        <v>73</v>
      </c>
      <c r="I992" t="s">
        <v>42</v>
      </c>
      <c r="J992" t="s">
        <v>137</v>
      </c>
      <c r="K992" t="s">
        <v>75</v>
      </c>
      <c r="L992" t="s">
        <v>1727</v>
      </c>
      <c r="M992">
        <v>0.56000000000000005</v>
      </c>
      <c r="N992" t="s">
        <v>34</v>
      </c>
      <c r="O992" t="s">
        <v>35</v>
      </c>
      <c r="P992" t="s">
        <v>166</v>
      </c>
      <c r="Q992" t="s">
        <v>342</v>
      </c>
      <c r="R992">
        <v>35601</v>
      </c>
      <c r="S992" s="1">
        <v>42093</v>
      </c>
      <c r="T992" s="1">
        <v>42103</v>
      </c>
      <c r="U992">
        <v>-52.247999999999998</v>
      </c>
      <c r="V992">
        <v>23</v>
      </c>
      <c r="W992">
        <v>1316.03</v>
      </c>
      <c r="X992">
        <v>86814</v>
      </c>
      <c r="Y992">
        <f>Data[[#This Row],[Unit Price]]-Data[[#This Row],[Discount]]</f>
        <v>65.959999999999994</v>
      </c>
      <c r="Z992" t="str">
        <f>_xlfn.IFS(Data[[#This Row],[Region]]="Central","Chris",Data[[#This Row],[Region]]="East","Erin",Data[[#This Row],[Region]]="South","Sam",Data[[#This Row],[Region]]="West","William")</f>
        <v>Sam</v>
      </c>
    </row>
    <row r="993" spans="1:26" x14ac:dyDescent="0.3">
      <c r="A993">
        <v>3205</v>
      </c>
      <c r="B993" t="s">
        <v>1927</v>
      </c>
      <c r="C993" t="s">
        <v>49</v>
      </c>
      <c r="D993">
        <v>7.0000000000000007E-2</v>
      </c>
      <c r="E993">
        <v>5.98</v>
      </c>
      <c r="F993">
        <v>0.96</v>
      </c>
      <c r="G993" t="s">
        <v>40</v>
      </c>
      <c r="H993" t="s">
        <v>41</v>
      </c>
      <c r="I993" t="s">
        <v>50</v>
      </c>
      <c r="J993" t="s">
        <v>51</v>
      </c>
      <c r="K993" t="s">
        <v>52</v>
      </c>
      <c r="L993" t="s">
        <v>1269</v>
      </c>
      <c r="M993">
        <v>0.6</v>
      </c>
      <c r="N993" t="s">
        <v>34</v>
      </c>
      <c r="O993" t="s">
        <v>61</v>
      </c>
      <c r="P993" t="s">
        <v>492</v>
      </c>
      <c r="Q993" t="s">
        <v>496</v>
      </c>
      <c r="R993">
        <v>83440</v>
      </c>
      <c r="S993" s="1">
        <v>42093</v>
      </c>
      <c r="T993" s="1">
        <v>42097</v>
      </c>
      <c r="U993">
        <v>32.83</v>
      </c>
      <c r="V993">
        <v>10</v>
      </c>
      <c r="W993">
        <v>56.4</v>
      </c>
      <c r="X993">
        <v>87933</v>
      </c>
      <c r="Y993">
        <f>Data[[#This Row],[Unit Price]]-Data[[#This Row],[Discount]]</f>
        <v>5.91</v>
      </c>
      <c r="Z993" t="str">
        <f>_xlfn.IFS(Data[[#This Row],[Region]]="Central","Chris",Data[[#This Row],[Region]]="East","Erin",Data[[#This Row],[Region]]="South","Sam",Data[[#This Row],[Region]]="West","William")</f>
        <v>William</v>
      </c>
    </row>
    <row r="994" spans="1:26" x14ac:dyDescent="0.3">
      <c r="A994">
        <v>3206</v>
      </c>
      <c r="B994" t="s">
        <v>1928</v>
      </c>
      <c r="C994" t="s">
        <v>49</v>
      </c>
      <c r="D994">
        <v>0.01</v>
      </c>
      <c r="E994">
        <v>39.979999999999997</v>
      </c>
      <c r="F994">
        <v>4</v>
      </c>
      <c r="G994" t="s">
        <v>40</v>
      </c>
      <c r="H994" t="s">
        <v>41</v>
      </c>
      <c r="I994" t="s">
        <v>42</v>
      </c>
      <c r="J994" t="s">
        <v>43</v>
      </c>
      <c r="K994" t="s">
        <v>75</v>
      </c>
      <c r="L994" t="s">
        <v>1929</v>
      </c>
      <c r="M994">
        <v>0.7</v>
      </c>
      <c r="N994" t="s">
        <v>34</v>
      </c>
      <c r="O994" t="s">
        <v>61</v>
      </c>
      <c r="P994" t="s">
        <v>492</v>
      </c>
      <c r="Q994" t="s">
        <v>1930</v>
      </c>
      <c r="R994">
        <v>83301</v>
      </c>
      <c r="S994" s="1">
        <v>42093</v>
      </c>
      <c r="T994" s="1">
        <v>42098</v>
      </c>
      <c r="U994">
        <v>51.59</v>
      </c>
      <c r="V994">
        <v>6</v>
      </c>
      <c r="W994">
        <v>257.52</v>
      </c>
      <c r="X994">
        <v>87933</v>
      </c>
      <c r="Y994">
        <f>Data[[#This Row],[Unit Price]]-Data[[#This Row],[Discount]]</f>
        <v>39.97</v>
      </c>
      <c r="Z994" t="str">
        <f>_xlfn.IFS(Data[[#This Row],[Region]]="Central","Chris",Data[[#This Row],[Region]]="East","Erin",Data[[#This Row],[Region]]="South","Sam",Data[[#This Row],[Region]]="West","William")</f>
        <v>William</v>
      </c>
    </row>
    <row r="995" spans="1:26" x14ac:dyDescent="0.3">
      <c r="A995">
        <v>193</v>
      </c>
      <c r="B995" t="s">
        <v>181</v>
      </c>
      <c r="C995" t="s">
        <v>118</v>
      </c>
      <c r="D995">
        <v>7.0000000000000007E-2</v>
      </c>
      <c r="E995">
        <v>6.54</v>
      </c>
      <c r="F995">
        <v>5.27</v>
      </c>
      <c r="G995" t="s">
        <v>40</v>
      </c>
      <c r="H995" t="s">
        <v>96</v>
      </c>
      <c r="I995" t="s">
        <v>50</v>
      </c>
      <c r="J995" t="s">
        <v>74</v>
      </c>
      <c r="K995" t="s">
        <v>75</v>
      </c>
      <c r="L995" t="s">
        <v>1931</v>
      </c>
      <c r="M995">
        <v>0.36</v>
      </c>
      <c r="N995" t="s">
        <v>34</v>
      </c>
      <c r="O995" t="s">
        <v>61</v>
      </c>
      <c r="P995" t="s">
        <v>148</v>
      </c>
      <c r="Q995" t="s">
        <v>183</v>
      </c>
      <c r="R995">
        <v>84041</v>
      </c>
      <c r="S995" s="1">
        <v>42093</v>
      </c>
      <c r="T995" s="1">
        <v>42095</v>
      </c>
      <c r="U995">
        <v>-66.044499999999999</v>
      </c>
      <c r="V995">
        <v>21</v>
      </c>
      <c r="W995">
        <v>140.30000000000001</v>
      </c>
      <c r="X995">
        <v>90432</v>
      </c>
      <c r="Y995">
        <f>Data[[#This Row],[Unit Price]]-Data[[#This Row],[Discount]]</f>
        <v>6.47</v>
      </c>
      <c r="Z995" t="str">
        <f>_xlfn.IFS(Data[[#This Row],[Region]]="Central","Chris",Data[[#This Row],[Region]]="East","Erin",Data[[#This Row],[Region]]="South","Sam",Data[[#This Row],[Region]]="West","William")</f>
        <v>William</v>
      </c>
    </row>
    <row r="996" spans="1:26" x14ac:dyDescent="0.3">
      <c r="A996">
        <v>194</v>
      </c>
      <c r="B996" t="s">
        <v>395</v>
      </c>
      <c r="C996" t="s">
        <v>118</v>
      </c>
      <c r="D996">
        <v>0.09</v>
      </c>
      <c r="E996">
        <v>3.29</v>
      </c>
      <c r="F996">
        <v>1.35</v>
      </c>
      <c r="G996" t="s">
        <v>40</v>
      </c>
      <c r="H996" t="s">
        <v>96</v>
      </c>
      <c r="I996" t="s">
        <v>50</v>
      </c>
      <c r="J996" t="s">
        <v>178</v>
      </c>
      <c r="K996" t="s">
        <v>52</v>
      </c>
      <c r="L996" t="s">
        <v>1670</v>
      </c>
      <c r="M996">
        <v>0.4</v>
      </c>
      <c r="N996" t="s">
        <v>34</v>
      </c>
      <c r="O996" t="s">
        <v>61</v>
      </c>
      <c r="P996" t="s">
        <v>148</v>
      </c>
      <c r="Q996" t="s">
        <v>397</v>
      </c>
      <c r="R996">
        <v>84043</v>
      </c>
      <c r="S996" s="1">
        <v>42093</v>
      </c>
      <c r="T996" s="1">
        <v>42095</v>
      </c>
      <c r="U996">
        <v>15.66</v>
      </c>
      <c r="V996">
        <v>23</v>
      </c>
      <c r="W996">
        <v>71.55</v>
      </c>
      <c r="X996">
        <v>90432</v>
      </c>
      <c r="Y996">
        <f>Data[[#This Row],[Unit Price]]-Data[[#This Row],[Discount]]</f>
        <v>3.2</v>
      </c>
      <c r="Z996" t="str">
        <f>_xlfn.IFS(Data[[#This Row],[Region]]="Central","Chris",Data[[#This Row],[Region]]="East","Erin",Data[[#This Row],[Region]]="South","Sam",Data[[#This Row],[Region]]="West","William")</f>
        <v>William</v>
      </c>
    </row>
    <row r="997" spans="1:26" x14ac:dyDescent="0.3">
      <c r="A997">
        <v>271</v>
      </c>
      <c r="B997" t="s">
        <v>1932</v>
      </c>
      <c r="C997" t="s">
        <v>118</v>
      </c>
      <c r="D997">
        <v>0.1</v>
      </c>
      <c r="E997">
        <v>80.97</v>
      </c>
      <c r="F997">
        <v>30.06</v>
      </c>
      <c r="G997" t="s">
        <v>28</v>
      </c>
      <c r="H997" t="s">
        <v>29</v>
      </c>
      <c r="I997" t="s">
        <v>42</v>
      </c>
      <c r="J997" t="s">
        <v>58</v>
      </c>
      <c r="K997" t="s">
        <v>32</v>
      </c>
      <c r="L997" t="s">
        <v>1154</v>
      </c>
      <c r="M997">
        <v>0.4</v>
      </c>
      <c r="N997" t="s">
        <v>34</v>
      </c>
      <c r="O997" t="s">
        <v>35</v>
      </c>
      <c r="P997" t="s">
        <v>77</v>
      </c>
      <c r="Q997" t="s">
        <v>1761</v>
      </c>
      <c r="R997">
        <v>30297</v>
      </c>
      <c r="S997" s="1">
        <v>42093</v>
      </c>
      <c r="T997" s="1">
        <v>42094</v>
      </c>
      <c r="U997">
        <v>128.02529999999999</v>
      </c>
      <c r="V997">
        <v>12</v>
      </c>
      <c r="W997">
        <v>899.81</v>
      </c>
      <c r="X997">
        <v>88940</v>
      </c>
      <c r="Y997">
        <f>Data[[#This Row],[Unit Price]]-Data[[#This Row],[Discount]]</f>
        <v>80.87</v>
      </c>
      <c r="Z997" t="str">
        <f>_xlfn.IFS(Data[[#This Row],[Region]]="Central","Chris",Data[[#This Row],[Region]]="East","Erin",Data[[#This Row],[Region]]="South","Sam",Data[[#This Row],[Region]]="West","William")</f>
        <v>Sam</v>
      </c>
    </row>
    <row r="998" spans="1:26" x14ac:dyDescent="0.3">
      <c r="A998">
        <v>1314</v>
      </c>
      <c r="B998" t="s">
        <v>225</v>
      </c>
      <c r="C998" t="s">
        <v>118</v>
      </c>
      <c r="D998">
        <v>0.04</v>
      </c>
      <c r="E998">
        <v>5.34</v>
      </c>
      <c r="F998">
        <v>2.99</v>
      </c>
      <c r="G998" t="s">
        <v>40</v>
      </c>
      <c r="H998" t="s">
        <v>73</v>
      </c>
      <c r="I998" t="s">
        <v>50</v>
      </c>
      <c r="J998" t="s">
        <v>74</v>
      </c>
      <c r="K998" t="s">
        <v>75</v>
      </c>
      <c r="L998" t="s">
        <v>1380</v>
      </c>
      <c r="M998">
        <v>0.38</v>
      </c>
      <c r="N998" t="s">
        <v>34</v>
      </c>
      <c r="O998" t="s">
        <v>61</v>
      </c>
      <c r="P998" t="s">
        <v>92</v>
      </c>
      <c r="Q998" t="s">
        <v>102</v>
      </c>
      <c r="R998">
        <v>90058</v>
      </c>
      <c r="S998" s="1">
        <v>42093</v>
      </c>
      <c r="T998" s="1">
        <v>42095</v>
      </c>
      <c r="U998">
        <v>3.4510000000000001</v>
      </c>
      <c r="V998">
        <v>45</v>
      </c>
      <c r="W998">
        <v>240.6</v>
      </c>
      <c r="X998">
        <v>22755</v>
      </c>
      <c r="Y998">
        <f>Data[[#This Row],[Unit Price]]-Data[[#This Row],[Discount]]</f>
        <v>5.3</v>
      </c>
      <c r="Z998" t="str">
        <f>_xlfn.IFS(Data[[#This Row],[Region]]="Central","Chris",Data[[#This Row],[Region]]="East","Erin",Data[[#This Row],[Region]]="South","Sam",Data[[#This Row],[Region]]="West","William")</f>
        <v>William</v>
      </c>
    </row>
    <row r="999" spans="1:26" x14ac:dyDescent="0.3">
      <c r="A999">
        <v>1314</v>
      </c>
      <c r="B999" t="s">
        <v>225</v>
      </c>
      <c r="C999" t="s">
        <v>118</v>
      </c>
      <c r="D999">
        <v>0.06</v>
      </c>
      <c r="E999">
        <v>55.99</v>
      </c>
      <c r="F999">
        <v>5</v>
      </c>
      <c r="G999" t="s">
        <v>40</v>
      </c>
      <c r="H999" t="s">
        <v>73</v>
      </c>
      <c r="I999" t="s">
        <v>42</v>
      </c>
      <c r="J999" t="s">
        <v>137</v>
      </c>
      <c r="K999" t="s">
        <v>44</v>
      </c>
      <c r="L999" t="s">
        <v>1933</v>
      </c>
      <c r="M999">
        <v>0.8</v>
      </c>
      <c r="N999" t="s">
        <v>34</v>
      </c>
      <c r="O999" t="s">
        <v>61</v>
      </c>
      <c r="P999" t="s">
        <v>92</v>
      </c>
      <c r="Q999" t="s">
        <v>102</v>
      </c>
      <c r="R999">
        <v>90058</v>
      </c>
      <c r="S999" s="1">
        <v>42093</v>
      </c>
      <c r="T999" s="1">
        <v>42095</v>
      </c>
      <c r="U999">
        <v>-275.25299999999999</v>
      </c>
      <c r="V999">
        <v>5</v>
      </c>
      <c r="W999">
        <v>236.88</v>
      </c>
      <c r="X999">
        <v>22755</v>
      </c>
      <c r="Y999">
        <f>Data[[#This Row],[Unit Price]]-Data[[#This Row],[Discount]]</f>
        <v>55.93</v>
      </c>
      <c r="Z999" t="str">
        <f>_xlfn.IFS(Data[[#This Row],[Region]]="Central","Chris",Data[[#This Row],[Region]]="East","Erin",Data[[#This Row],[Region]]="South","Sam",Data[[#This Row],[Region]]="West","William")</f>
        <v>William</v>
      </c>
    </row>
    <row r="1000" spans="1:26" x14ac:dyDescent="0.3">
      <c r="A1000">
        <v>1315</v>
      </c>
      <c r="B1000" t="s">
        <v>1934</v>
      </c>
      <c r="C1000" t="s">
        <v>118</v>
      </c>
      <c r="D1000">
        <v>0</v>
      </c>
      <c r="E1000">
        <v>4.91</v>
      </c>
      <c r="F1000">
        <v>5.68</v>
      </c>
      <c r="G1000" t="s">
        <v>40</v>
      </c>
      <c r="H1000" t="s">
        <v>73</v>
      </c>
      <c r="I1000" t="s">
        <v>50</v>
      </c>
      <c r="J1000" t="s">
        <v>74</v>
      </c>
      <c r="K1000" t="s">
        <v>75</v>
      </c>
      <c r="L1000" t="s">
        <v>1935</v>
      </c>
      <c r="M1000">
        <v>0.36</v>
      </c>
      <c r="N1000" t="s">
        <v>34</v>
      </c>
      <c r="O1000" t="s">
        <v>61</v>
      </c>
      <c r="P1000" t="s">
        <v>62</v>
      </c>
      <c r="Q1000" t="s">
        <v>1936</v>
      </c>
      <c r="R1000">
        <v>80906</v>
      </c>
      <c r="S1000" s="1">
        <v>42093</v>
      </c>
      <c r="T1000" s="1">
        <v>42094</v>
      </c>
      <c r="U1000">
        <v>-95.047499999999999</v>
      </c>
      <c r="V1000">
        <v>9</v>
      </c>
      <c r="W1000">
        <v>48.3</v>
      </c>
      <c r="X1000">
        <v>87602</v>
      </c>
      <c r="Y1000">
        <f>Data[[#This Row],[Unit Price]]-Data[[#This Row],[Discount]]</f>
        <v>4.91</v>
      </c>
      <c r="Z1000" t="str">
        <f>_xlfn.IFS(Data[[#This Row],[Region]]="Central","Chris",Data[[#This Row],[Region]]="East","Erin",Data[[#This Row],[Region]]="South","Sam",Data[[#This Row],[Region]]="West","William")</f>
        <v>William</v>
      </c>
    </row>
    <row r="1001" spans="1:26" x14ac:dyDescent="0.3">
      <c r="A1001">
        <v>1316</v>
      </c>
      <c r="B1001" t="s">
        <v>228</v>
      </c>
      <c r="C1001" t="s">
        <v>118</v>
      </c>
      <c r="D1001">
        <v>0.04</v>
      </c>
      <c r="E1001">
        <v>5.34</v>
      </c>
      <c r="F1001">
        <v>2.99</v>
      </c>
      <c r="G1001" t="s">
        <v>40</v>
      </c>
      <c r="H1001" t="s">
        <v>73</v>
      </c>
      <c r="I1001" t="s">
        <v>50</v>
      </c>
      <c r="J1001" t="s">
        <v>74</v>
      </c>
      <c r="K1001" t="s">
        <v>75</v>
      </c>
      <c r="L1001" t="s">
        <v>1380</v>
      </c>
      <c r="M1001">
        <v>0.38</v>
      </c>
      <c r="N1001" t="s">
        <v>34</v>
      </c>
      <c r="O1001" t="s">
        <v>61</v>
      </c>
      <c r="P1001" t="s">
        <v>62</v>
      </c>
      <c r="Q1001" t="s">
        <v>229</v>
      </c>
      <c r="R1001">
        <v>80022</v>
      </c>
      <c r="S1001" s="1">
        <v>42093</v>
      </c>
      <c r="T1001" s="1">
        <v>42095</v>
      </c>
      <c r="U1001">
        <v>3.4510000000000001</v>
      </c>
      <c r="V1001">
        <v>11</v>
      </c>
      <c r="W1001">
        <v>58.81</v>
      </c>
      <c r="X1001">
        <v>87602</v>
      </c>
      <c r="Y1001">
        <f>Data[[#This Row],[Unit Price]]-Data[[#This Row],[Discount]]</f>
        <v>5.3</v>
      </c>
      <c r="Z1001" t="str">
        <f>_xlfn.IFS(Data[[#This Row],[Region]]="Central","Chris",Data[[#This Row],[Region]]="East","Erin",Data[[#This Row],[Region]]="South","Sam",Data[[#This Row],[Region]]="West","William")</f>
        <v>William</v>
      </c>
    </row>
    <row r="1002" spans="1:26" x14ac:dyDescent="0.3">
      <c r="A1002">
        <v>1316</v>
      </c>
      <c r="B1002" t="s">
        <v>228</v>
      </c>
      <c r="C1002" t="s">
        <v>118</v>
      </c>
      <c r="D1002">
        <v>0.06</v>
      </c>
      <c r="E1002">
        <v>55.99</v>
      </c>
      <c r="F1002">
        <v>5</v>
      </c>
      <c r="G1002" t="s">
        <v>40</v>
      </c>
      <c r="H1002" t="s">
        <v>73</v>
      </c>
      <c r="I1002" t="s">
        <v>42</v>
      </c>
      <c r="J1002" t="s">
        <v>137</v>
      </c>
      <c r="K1002" t="s">
        <v>44</v>
      </c>
      <c r="L1002" t="s">
        <v>1933</v>
      </c>
      <c r="M1002">
        <v>0.8</v>
      </c>
      <c r="N1002" t="s">
        <v>34</v>
      </c>
      <c r="O1002" t="s">
        <v>61</v>
      </c>
      <c r="P1002" t="s">
        <v>62</v>
      </c>
      <c r="Q1002" t="s">
        <v>229</v>
      </c>
      <c r="R1002">
        <v>80022</v>
      </c>
      <c r="S1002" s="1">
        <v>42093</v>
      </c>
      <c r="T1002" s="1">
        <v>42095</v>
      </c>
      <c r="U1002">
        <v>-275.25299999999999</v>
      </c>
      <c r="V1002">
        <v>1</v>
      </c>
      <c r="W1002">
        <v>47.38</v>
      </c>
      <c r="X1002">
        <v>87602</v>
      </c>
      <c r="Y1002">
        <f>Data[[#This Row],[Unit Price]]-Data[[#This Row],[Discount]]</f>
        <v>55.93</v>
      </c>
      <c r="Z1002" t="str">
        <f>_xlfn.IFS(Data[[#This Row],[Region]]="Central","Chris",Data[[#This Row],[Region]]="East","Erin",Data[[#This Row],[Region]]="South","Sam",Data[[#This Row],[Region]]="West","William")</f>
        <v>William</v>
      </c>
    </row>
    <row r="1003" spans="1:26" x14ac:dyDescent="0.3">
      <c r="A1003">
        <v>1840</v>
      </c>
      <c r="B1003" t="s">
        <v>1937</v>
      </c>
      <c r="C1003" t="s">
        <v>72</v>
      </c>
      <c r="D1003">
        <v>7.0000000000000007E-2</v>
      </c>
      <c r="E1003">
        <v>40.98</v>
      </c>
      <c r="F1003">
        <v>2.99</v>
      </c>
      <c r="G1003" t="s">
        <v>40</v>
      </c>
      <c r="H1003" t="s">
        <v>73</v>
      </c>
      <c r="I1003" t="s">
        <v>50</v>
      </c>
      <c r="J1003" t="s">
        <v>74</v>
      </c>
      <c r="K1003" t="s">
        <v>75</v>
      </c>
      <c r="L1003" t="s">
        <v>85</v>
      </c>
      <c r="M1003">
        <v>0.36</v>
      </c>
      <c r="N1003" t="s">
        <v>34</v>
      </c>
      <c r="O1003" t="s">
        <v>113</v>
      </c>
      <c r="P1003" t="s">
        <v>405</v>
      </c>
      <c r="Q1003" t="s">
        <v>1938</v>
      </c>
      <c r="R1003">
        <v>1469</v>
      </c>
      <c r="S1003" s="1">
        <v>42093</v>
      </c>
      <c r="T1003" s="1">
        <v>42095</v>
      </c>
      <c r="U1003">
        <v>369.20519999999999</v>
      </c>
      <c r="V1003">
        <v>13</v>
      </c>
      <c r="W1003">
        <v>535.08000000000004</v>
      </c>
      <c r="X1003">
        <v>86599</v>
      </c>
      <c r="Y1003">
        <f>Data[[#This Row],[Unit Price]]-Data[[#This Row],[Discount]]</f>
        <v>40.909999999999997</v>
      </c>
      <c r="Z1003" t="str">
        <f>_xlfn.IFS(Data[[#This Row],[Region]]="Central","Chris",Data[[#This Row],[Region]]="East","Erin",Data[[#This Row],[Region]]="South","Sam",Data[[#This Row],[Region]]="West","William")</f>
        <v>Erin</v>
      </c>
    </row>
    <row r="1004" spans="1:26" x14ac:dyDescent="0.3">
      <c r="A1004">
        <v>2066</v>
      </c>
      <c r="B1004" t="s">
        <v>1874</v>
      </c>
      <c r="C1004" t="s">
        <v>27</v>
      </c>
      <c r="D1004">
        <v>0.09</v>
      </c>
      <c r="E1004">
        <v>20.99</v>
      </c>
      <c r="F1004">
        <v>4.8099999999999996</v>
      </c>
      <c r="G1004" t="s">
        <v>89</v>
      </c>
      <c r="H1004" t="s">
        <v>73</v>
      </c>
      <c r="I1004" t="s">
        <v>42</v>
      </c>
      <c r="J1004" t="s">
        <v>137</v>
      </c>
      <c r="K1004" t="s">
        <v>146</v>
      </c>
      <c r="L1004" t="s">
        <v>1433</v>
      </c>
      <c r="M1004">
        <v>0.57999999999999996</v>
      </c>
      <c r="N1004" t="s">
        <v>34</v>
      </c>
      <c r="O1004" t="s">
        <v>35</v>
      </c>
      <c r="P1004" t="s">
        <v>99</v>
      </c>
      <c r="Q1004" t="s">
        <v>1876</v>
      </c>
      <c r="R1004">
        <v>28079</v>
      </c>
      <c r="S1004" s="1">
        <v>42094</v>
      </c>
      <c r="T1004" s="1">
        <v>42095</v>
      </c>
      <c r="U1004">
        <v>272.69400000000002</v>
      </c>
      <c r="V1004">
        <v>2</v>
      </c>
      <c r="W1004">
        <v>38.979999999999997</v>
      </c>
      <c r="X1004">
        <v>85834</v>
      </c>
      <c r="Y1004">
        <f>Data[[#This Row],[Unit Price]]-Data[[#This Row],[Discount]]</f>
        <v>20.9</v>
      </c>
      <c r="Z1004" t="str">
        <f>_xlfn.IFS(Data[[#This Row],[Region]]="Central","Chris",Data[[#This Row],[Region]]="East","Erin",Data[[#This Row],[Region]]="South","Sam",Data[[#This Row],[Region]]="West","William")</f>
        <v>Sam</v>
      </c>
    </row>
    <row r="1005" spans="1:26" x14ac:dyDescent="0.3">
      <c r="A1005">
        <v>3177</v>
      </c>
      <c r="B1005" t="s">
        <v>1644</v>
      </c>
      <c r="C1005" t="s">
        <v>27</v>
      </c>
      <c r="D1005">
        <v>0.06</v>
      </c>
      <c r="E1005">
        <v>1.68</v>
      </c>
      <c r="F1005">
        <v>1</v>
      </c>
      <c r="G1005" t="s">
        <v>40</v>
      </c>
      <c r="H1005" t="s">
        <v>41</v>
      </c>
      <c r="I1005" t="s">
        <v>50</v>
      </c>
      <c r="J1005" t="s">
        <v>51</v>
      </c>
      <c r="K1005" t="s">
        <v>52</v>
      </c>
      <c r="L1005" t="s">
        <v>422</v>
      </c>
      <c r="M1005">
        <v>0.35</v>
      </c>
      <c r="N1005" t="s">
        <v>34</v>
      </c>
      <c r="O1005" t="s">
        <v>35</v>
      </c>
      <c r="P1005" t="s">
        <v>125</v>
      </c>
      <c r="Q1005" t="s">
        <v>1645</v>
      </c>
      <c r="R1005">
        <v>33458</v>
      </c>
      <c r="S1005" s="1">
        <v>42094</v>
      </c>
      <c r="T1005" s="1">
        <v>42096</v>
      </c>
      <c r="U1005">
        <v>-1319.5</v>
      </c>
      <c r="V1005">
        <v>5</v>
      </c>
      <c r="W1005">
        <v>8.65</v>
      </c>
      <c r="X1005">
        <v>90819</v>
      </c>
      <c r="Y1005">
        <f>Data[[#This Row],[Unit Price]]-Data[[#This Row],[Discount]]</f>
        <v>1.6199999999999999</v>
      </c>
      <c r="Z1005" t="str">
        <f>_xlfn.IFS(Data[[#This Row],[Region]]="Central","Chris",Data[[#This Row],[Region]]="East","Erin",Data[[#This Row],[Region]]="South","Sam",Data[[#This Row],[Region]]="West","William")</f>
        <v>Sam</v>
      </c>
    </row>
    <row r="1006" spans="1:26" x14ac:dyDescent="0.3">
      <c r="A1006">
        <v>1083</v>
      </c>
      <c r="B1006" t="s">
        <v>1939</v>
      </c>
      <c r="C1006" t="s">
        <v>72</v>
      </c>
      <c r="D1006">
        <v>7.0000000000000007E-2</v>
      </c>
      <c r="E1006">
        <v>55.99</v>
      </c>
      <c r="F1006">
        <v>5</v>
      </c>
      <c r="G1006" t="s">
        <v>89</v>
      </c>
      <c r="H1006" t="s">
        <v>96</v>
      </c>
      <c r="I1006" t="s">
        <v>42</v>
      </c>
      <c r="J1006" t="s">
        <v>137</v>
      </c>
      <c r="K1006" t="s">
        <v>44</v>
      </c>
      <c r="L1006" t="s">
        <v>1940</v>
      </c>
      <c r="M1006">
        <v>0.83</v>
      </c>
      <c r="N1006" t="s">
        <v>34</v>
      </c>
      <c r="O1006" t="s">
        <v>54</v>
      </c>
      <c r="P1006" t="s">
        <v>105</v>
      </c>
      <c r="Q1006" t="s">
        <v>880</v>
      </c>
      <c r="R1006">
        <v>62701</v>
      </c>
      <c r="S1006" s="1">
        <v>42094</v>
      </c>
      <c r="T1006" s="1">
        <v>42096</v>
      </c>
      <c r="U1006">
        <v>-232.99100000000001</v>
      </c>
      <c r="V1006">
        <v>1</v>
      </c>
      <c r="W1006">
        <v>54.08</v>
      </c>
      <c r="X1006">
        <v>88460</v>
      </c>
      <c r="Y1006">
        <f>Data[[#This Row],[Unit Price]]-Data[[#This Row],[Discount]]</f>
        <v>55.92</v>
      </c>
      <c r="Z1006" t="str">
        <f>_xlfn.IFS(Data[[#This Row],[Region]]="Central","Chris",Data[[#This Row],[Region]]="East","Erin",Data[[#This Row],[Region]]="South","Sam",Data[[#This Row],[Region]]="West","William")</f>
        <v>Chris</v>
      </c>
    </row>
    <row r="1007" spans="1:26" x14ac:dyDescent="0.3">
      <c r="A1007">
        <v>3224</v>
      </c>
      <c r="B1007" t="s">
        <v>1941</v>
      </c>
      <c r="C1007" t="s">
        <v>27</v>
      </c>
      <c r="D1007">
        <v>0.06</v>
      </c>
      <c r="E1007">
        <v>60.98</v>
      </c>
      <c r="F1007">
        <v>30</v>
      </c>
      <c r="G1007" t="s">
        <v>28</v>
      </c>
      <c r="H1007" t="s">
        <v>29</v>
      </c>
      <c r="I1007" t="s">
        <v>30</v>
      </c>
      <c r="J1007" t="s">
        <v>111</v>
      </c>
      <c r="K1007" t="s">
        <v>59</v>
      </c>
      <c r="L1007" t="s">
        <v>1942</v>
      </c>
      <c r="M1007">
        <v>0.7</v>
      </c>
      <c r="N1007" t="s">
        <v>34</v>
      </c>
      <c r="O1007" t="s">
        <v>35</v>
      </c>
      <c r="P1007" t="s">
        <v>402</v>
      </c>
      <c r="Q1007" t="s">
        <v>1943</v>
      </c>
      <c r="R1007">
        <v>37066</v>
      </c>
      <c r="S1007" s="1">
        <v>42095</v>
      </c>
      <c r="T1007" s="1">
        <v>42096</v>
      </c>
      <c r="U1007">
        <v>-74.087999999999994</v>
      </c>
      <c r="V1007">
        <v>2</v>
      </c>
      <c r="W1007">
        <v>125.9</v>
      </c>
      <c r="X1007">
        <v>86508</v>
      </c>
      <c r="Y1007">
        <f>Data[[#This Row],[Unit Price]]-Data[[#This Row],[Discount]]</f>
        <v>60.919999999999995</v>
      </c>
      <c r="Z1007" t="str">
        <f>_xlfn.IFS(Data[[#This Row],[Region]]="Central","Chris",Data[[#This Row],[Region]]="East","Erin",Data[[#This Row],[Region]]="South","Sam",Data[[#This Row],[Region]]="West","William")</f>
        <v>Sam</v>
      </c>
    </row>
    <row r="1008" spans="1:26" x14ac:dyDescent="0.3">
      <c r="A1008">
        <v>623</v>
      </c>
      <c r="B1008" t="s">
        <v>1944</v>
      </c>
      <c r="C1008" t="s">
        <v>39</v>
      </c>
      <c r="D1008">
        <v>0.05</v>
      </c>
      <c r="E1008">
        <v>6.48</v>
      </c>
      <c r="F1008">
        <v>8.4</v>
      </c>
      <c r="G1008" t="s">
        <v>40</v>
      </c>
      <c r="H1008" t="s">
        <v>73</v>
      </c>
      <c r="I1008" t="s">
        <v>50</v>
      </c>
      <c r="J1008" t="s">
        <v>90</v>
      </c>
      <c r="K1008" t="s">
        <v>75</v>
      </c>
      <c r="L1008" t="s">
        <v>1945</v>
      </c>
      <c r="M1008">
        <v>0.37</v>
      </c>
      <c r="N1008" t="s">
        <v>34</v>
      </c>
      <c r="O1008" t="s">
        <v>113</v>
      </c>
      <c r="P1008" t="s">
        <v>1358</v>
      </c>
      <c r="Q1008" t="s">
        <v>1946</v>
      </c>
      <c r="R1008">
        <v>3101</v>
      </c>
      <c r="S1008" s="1">
        <v>42095</v>
      </c>
      <c r="T1008" s="1">
        <v>42097</v>
      </c>
      <c r="U1008">
        <v>-226.34639999999999</v>
      </c>
      <c r="V1008">
        <v>21</v>
      </c>
      <c r="W1008">
        <v>136.99</v>
      </c>
      <c r="X1008">
        <v>91433</v>
      </c>
      <c r="Y1008">
        <f>Data[[#This Row],[Unit Price]]-Data[[#This Row],[Discount]]</f>
        <v>6.4300000000000006</v>
      </c>
      <c r="Z1008" t="str">
        <f>_xlfn.IFS(Data[[#This Row],[Region]]="Central","Chris",Data[[#This Row],[Region]]="East","Erin",Data[[#This Row],[Region]]="South","Sam",Data[[#This Row],[Region]]="West","William")</f>
        <v>Erin</v>
      </c>
    </row>
    <row r="1009" spans="1:26" x14ac:dyDescent="0.3">
      <c r="A1009">
        <v>624</v>
      </c>
      <c r="B1009" t="s">
        <v>1947</v>
      </c>
      <c r="C1009" t="s">
        <v>39</v>
      </c>
      <c r="D1009">
        <v>0.05</v>
      </c>
      <c r="E1009">
        <v>55.99</v>
      </c>
      <c r="F1009">
        <v>5</v>
      </c>
      <c r="G1009" t="s">
        <v>40</v>
      </c>
      <c r="H1009" t="s">
        <v>73</v>
      </c>
      <c r="I1009" t="s">
        <v>42</v>
      </c>
      <c r="J1009" t="s">
        <v>137</v>
      </c>
      <c r="K1009" t="s">
        <v>44</v>
      </c>
      <c r="L1009" t="s">
        <v>1933</v>
      </c>
      <c r="M1009">
        <v>0.8</v>
      </c>
      <c r="N1009" t="s">
        <v>34</v>
      </c>
      <c r="O1009" t="s">
        <v>113</v>
      </c>
      <c r="P1009" t="s">
        <v>635</v>
      </c>
      <c r="Q1009" t="s">
        <v>1948</v>
      </c>
      <c r="R1009">
        <v>5701</v>
      </c>
      <c r="S1009" s="1">
        <v>42095</v>
      </c>
      <c r="T1009" s="1">
        <v>42095</v>
      </c>
      <c r="U1009">
        <v>-281.17583999999999</v>
      </c>
      <c r="V1009">
        <v>2</v>
      </c>
      <c r="W1009">
        <v>99.36</v>
      </c>
      <c r="X1009">
        <v>91433</v>
      </c>
      <c r="Y1009">
        <f>Data[[#This Row],[Unit Price]]-Data[[#This Row],[Discount]]</f>
        <v>55.940000000000005</v>
      </c>
      <c r="Z1009" t="str">
        <f>_xlfn.IFS(Data[[#This Row],[Region]]="Central","Chris",Data[[#This Row],[Region]]="East","Erin",Data[[#This Row],[Region]]="South","Sam",Data[[#This Row],[Region]]="West","William")</f>
        <v>Erin</v>
      </c>
    </row>
    <row r="1010" spans="1:26" x14ac:dyDescent="0.3">
      <c r="A1010">
        <v>1849</v>
      </c>
      <c r="B1010" t="s">
        <v>1949</v>
      </c>
      <c r="C1010" t="s">
        <v>39</v>
      </c>
      <c r="D1010">
        <v>0.09</v>
      </c>
      <c r="E1010">
        <v>35.99</v>
      </c>
      <c r="F1010">
        <v>1.1000000000000001</v>
      </c>
      <c r="G1010" t="s">
        <v>40</v>
      </c>
      <c r="H1010" t="s">
        <v>41</v>
      </c>
      <c r="I1010" t="s">
        <v>42</v>
      </c>
      <c r="J1010" t="s">
        <v>137</v>
      </c>
      <c r="K1010" t="s">
        <v>75</v>
      </c>
      <c r="L1010" t="s">
        <v>276</v>
      </c>
      <c r="M1010">
        <v>0.55000000000000004</v>
      </c>
      <c r="N1010" t="s">
        <v>34</v>
      </c>
      <c r="O1010" t="s">
        <v>35</v>
      </c>
      <c r="P1010" t="s">
        <v>166</v>
      </c>
      <c r="Q1010" t="s">
        <v>1950</v>
      </c>
      <c r="R1010">
        <v>36330</v>
      </c>
      <c r="S1010" s="1">
        <v>42095</v>
      </c>
      <c r="T1010" s="1">
        <v>42097</v>
      </c>
      <c r="U1010">
        <v>19.350000000000001</v>
      </c>
      <c r="V1010">
        <v>8</v>
      </c>
      <c r="W1010">
        <v>222.71</v>
      </c>
      <c r="X1010">
        <v>89697</v>
      </c>
      <c r="Y1010">
        <f>Data[[#This Row],[Unit Price]]-Data[[#This Row],[Discount]]</f>
        <v>35.9</v>
      </c>
      <c r="Z1010" t="str">
        <f>_xlfn.IFS(Data[[#This Row],[Region]]="Central","Chris",Data[[#This Row],[Region]]="East","Erin",Data[[#This Row],[Region]]="South","Sam",Data[[#This Row],[Region]]="West","William")</f>
        <v>Sam</v>
      </c>
    </row>
    <row r="1011" spans="1:26" x14ac:dyDescent="0.3">
      <c r="A1011">
        <v>1849</v>
      </c>
      <c r="B1011" t="s">
        <v>1949</v>
      </c>
      <c r="C1011" t="s">
        <v>39</v>
      </c>
      <c r="D1011">
        <v>0.01</v>
      </c>
      <c r="E1011">
        <v>125.99</v>
      </c>
      <c r="F1011">
        <v>2.5</v>
      </c>
      <c r="G1011" t="s">
        <v>40</v>
      </c>
      <c r="H1011" t="s">
        <v>41</v>
      </c>
      <c r="I1011" t="s">
        <v>42</v>
      </c>
      <c r="J1011" t="s">
        <v>137</v>
      </c>
      <c r="K1011" t="s">
        <v>75</v>
      </c>
      <c r="L1011" t="s">
        <v>950</v>
      </c>
      <c r="M1011">
        <v>0.6</v>
      </c>
      <c r="N1011" t="s">
        <v>34</v>
      </c>
      <c r="O1011" t="s">
        <v>35</v>
      </c>
      <c r="P1011" t="s">
        <v>166</v>
      </c>
      <c r="Q1011" t="s">
        <v>1950</v>
      </c>
      <c r="R1011">
        <v>36330</v>
      </c>
      <c r="S1011" s="1">
        <v>42095</v>
      </c>
      <c r="T1011" s="1">
        <v>42096</v>
      </c>
      <c r="U1011">
        <v>-967.83399999999995</v>
      </c>
      <c r="V1011">
        <v>2</v>
      </c>
      <c r="W1011">
        <v>220.52</v>
      </c>
      <c r="X1011">
        <v>89697</v>
      </c>
      <c r="Y1011">
        <f>Data[[#This Row],[Unit Price]]-Data[[#This Row],[Discount]]</f>
        <v>125.97999999999999</v>
      </c>
      <c r="Z1011" t="str">
        <f>_xlfn.IFS(Data[[#This Row],[Region]]="Central","Chris",Data[[#This Row],[Region]]="East","Erin",Data[[#This Row],[Region]]="South","Sam",Data[[#This Row],[Region]]="West","William")</f>
        <v>Sam</v>
      </c>
    </row>
    <row r="1012" spans="1:26" x14ac:dyDescent="0.3">
      <c r="A1012">
        <v>3246</v>
      </c>
      <c r="B1012" t="s">
        <v>1951</v>
      </c>
      <c r="C1012" t="s">
        <v>49</v>
      </c>
      <c r="D1012">
        <v>0.06</v>
      </c>
      <c r="E1012">
        <v>5.18</v>
      </c>
      <c r="F1012">
        <v>2.04</v>
      </c>
      <c r="G1012" t="s">
        <v>40</v>
      </c>
      <c r="H1012" t="s">
        <v>29</v>
      </c>
      <c r="I1012" t="s">
        <v>50</v>
      </c>
      <c r="J1012" t="s">
        <v>90</v>
      </c>
      <c r="K1012" t="s">
        <v>52</v>
      </c>
      <c r="L1012" t="s">
        <v>835</v>
      </c>
      <c r="M1012">
        <v>0.36</v>
      </c>
      <c r="N1012" t="s">
        <v>34</v>
      </c>
      <c r="O1012" t="s">
        <v>113</v>
      </c>
      <c r="P1012" t="s">
        <v>1358</v>
      </c>
      <c r="Q1012" t="s">
        <v>1952</v>
      </c>
      <c r="R1012">
        <v>3051</v>
      </c>
      <c r="S1012" s="1">
        <v>42095</v>
      </c>
      <c r="T1012" s="1">
        <v>42095</v>
      </c>
      <c r="U1012">
        <v>1.9503999999999999</v>
      </c>
      <c r="V1012">
        <v>4</v>
      </c>
      <c r="W1012">
        <v>21.86</v>
      </c>
      <c r="X1012">
        <v>88330</v>
      </c>
      <c r="Y1012">
        <f>Data[[#This Row],[Unit Price]]-Data[[#This Row],[Discount]]</f>
        <v>5.12</v>
      </c>
      <c r="Z1012" t="str">
        <f>_xlfn.IFS(Data[[#This Row],[Region]]="Central","Chris",Data[[#This Row],[Region]]="East","Erin",Data[[#This Row],[Region]]="South","Sam",Data[[#This Row],[Region]]="West","William")</f>
        <v>Erin</v>
      </c>
    </row>
    <row r="1013" spans="1:26" x14ac:dyDescent="0.3">
      <c r="A1013">
        <v>568</v>
      </c>
      <c r="B1013" t="s">
        <v>1484</v>
      </c>
      <c r="C1013" t="s">
        <v>118</v>
      </c>
      <c r="D1013">
        <v>0.08</v>
      </c>
      <c r="E1013">
        <v>67.28</v>
      </c>
      <c r="F1013">
        <v>19.989999999999998</v>
      </c>
      <c r="G1013" t="s">
        <v>89</v>
      </c>
      <c r="H1013" t="s">
        <v>41</v>
      </c>
      <c r="I1013" t="s">
        <v>50</v>
      </c>
      <c r="J1013" t="s">
        <v>74</v>
      </c>
      <c r="K1013" t="s">
        <v>75</v>
      </c>
      <c r="L1013" t="s">
        <v>1953</v>
      </c>
      <c r="M1013">
        <v>0.4</v>
      </c>
      <c r="N1013" t="s">
        <v>34</v>
      </c>
      <c r="O1013" t="s">
        <v>35</v>
      </c>
      <c r="P1013" t="s">
        <v>36</v>
      </c>
      <c r="Q1013" t="s">
        <v>1485</v>
      </c>
      <c r="R1013">
        <v>39701</v>
      </c>
      <c r="S1013" s="1">
        <v>42095</v>
      </c>
      <c r="T1013" s="1">
        <v>42097</v>
      </c>
      <c r="U1013">
        <v>224.85059999999999</v>
      </c>
      <c r="V1013">
        <v>16</v>
      </c>
      <c r="W1013">
        <v>1066.54</v>
      </c>
      <c r="X1013">
        <v>88882</v>
      </c>
      <c r="Y1013">
        <f>Data[[#This Row],[Unit Price]]-Data[[#This Row],[Discount]]</f>
        <v>67.2</v>
      </c>
      <c r="Z1013" t="str">
        <f>_xlfn.IFS(Data[[#This Row],[Region]]="Central","Chris",Data[[#This Row],[Region]]="East","Erin",Data[[#This Row],[Region]]="South","Sam",Data[[#This Row],[Region]]="West","William")</f>
        <v>Sam</v>
      </c>
    </row>
    <row r="1014" spans="1:26" x14ac:dyDescent="0.3">
      <c r="A1014">
        <v>3306</v>
      </c>
      <c r="B1014" t="s">
        <v>1954</v>
      </c>
      <c r="C1014" t="s">
        <v>118</v>
      </c>
      <c r="D1014">
        <v>0.06</v>
      </c>
      <c r="E1014">
        <v>11.33</v>
      </c>
      <c r="F1014">
        <v>6.12</v>
      </c>
      <c r="G1014" t="s">
        <v>40</v>
      </c>
      <c r="H1014" t="s">
        <v>29</v>
      </c>
      <c r="I1014" t="s">
        <v>50</v>
      </c>
      <c r="J1014" t="s">
        <v>97</v>
      </c>
      <c r="K1014" t="s">
        <v>146</v>
      </c>
      <c r="L1014" t="s">
        <v>1955</v>
      </c>
      <c r="M1014">
        <v>0.42</v>
      </c>
      <c r="N1014" t="s">
        <v>34</v>
      </c>
      <c r="O1014" t="s">
        <v>113</v>
      </c>
      <c r="P1014" t="s">
        <v>250</v>
      </c>
      <c r="Q1014" t="s">
        <v>1956</v>
      </c>
      <c r="R1014">
        <v>6320</v>
      </c>
      <c r="S1014" s="1">
        <v>42095</v>
      </c>
      <c r="T1014" s="1">
        <v>42097</v>
      </c>
      <c r="U1014">
        <v>-15.92</v>
      </c>
      <c r="V1014">
        <v>1</v>
      </c>
      <c r="W1014">
        <v>17.62</v>
      </c>
      <c r="X1014">
        <v>90461</v>
      </c>
      <c r="Y1014">
        <f>Data[[#This Row],[Unit Price]]-Data[[#This Row],[Discount]]</f>
        <v>11.27</v>
      </c>
      <c r="Z1014" t="str">
        <f>_xlfn.IFS(Data[[#This Row],[Region]]="Central","Chris",Data[[#This Row],[Region]]="East","Erin",Data[[#This Row],[Region]]="South","Sam",Data[[#This Row],[Region]]="West","William")</f>
        <v>Erin</v>
      </c>
    </row>
    <row r="1015" spans="1:26" x14ac:dyDescent="0.3">
      <c r="A1015">
        <v>2859</v>
      </c>
      <c r="B1015" t="s">
        <v>1957</v>
      </c>
      <c r="C1015" t="s">
        <v>72</v>
      </c>
      <c r="D1015">
        <v>0.03</v>
      </c>
      <c r="E1015">
        <v>142.86000000000001</v>
      </c>
      <c r="F1015">
        <v>19.989999999999998</v>
      </c>
      <c r="G1015" t="s">
        <v>40</v>
      </c>
      <c r="H1015" t="s">
        <v>96</v>
      </c>
      <c r="I1015" t="s">
        <v>50</v>
      </c>
      <c r="J1015" t="s">
        <v>80</v>
      </c>
      <c r="K1015" t="s">
        <v>75</v>
      </c>
      <c r="L1015" t="s">
        <v>1958</v>
      </c>
      <c r="M1015">
        <v>0.56000000000000005</v>
      </c>
      <c r="N1015" t="s">
        <v>34</v>
      </c>
      <c r="O1015" t="s">
        <v>35</v>
      </c>
      <c r="P1015" t="s">
        <v>125</v>
      </c>
      <c r="Q1015" t="s">
        <v>1959</v>
      </c>
      <c r="R1015">
        <v>32601</v>
      </c>
      <c r="S1015" s="1">
        <v>42095</v>
      </c>
      <c r="T1015" s="1">
        <v>42097</v>
      </c>
      <c r="U1015">
        <v>-8.3880999999999997</v>
      </c>
      <c r="V1015">
        <v>23</v>
      </c>
      <c r="W1015">
        <v>3292.02</v>
      </c>
      <c r="X1015">
        <v>88281</v>
      </c>
      <c r="Y1015">
        <f>Data[[#This Row],[Unit Price]]-Data[[#This Row],[Discount]]</f>
        <v>142.83000000000001</v>
      </c>
      <c r="Z1015" t="str">
        <f>_xlfn.IFS(Data[[#This Row],[Region]]="Central","Chris",Data[[#This Row],[Region]]="East","Erin",Data[[#This Row],[Region]]="South","Sam",Data[[#This Row],[Region]]="West","William")</f>
        <v>Sam</v>
      </c>
    </row>
    <row r="1016" spans="1:26" x14ac:dyDescent="0.3">
      <c r="A1016">
        <v>197</v>
      </c>
      <c r="B1016" t="s">
        <v>1960</v>
      </c>
      <c r="C1016" t="s">
        <v>27</v>
      </c>
      <c r="D1016">
        <v>0</v>
      </c>
      <c r="E1016">
        <v>161.55000000000001</v>
      </c>
      <c r="F1016">
        <v>19.989999999999998</v>
      </c>
      <c r="G1016" t="s">
        <v>40</v>
      </c>
      <c r="H1016" t="s">
        <v>29</v>
      </c>
      <c r="I1016" t="s">
        <v>50</v>
      </c>
      <c r="J1016" t="s">
        <v>80</v>
      </c>
      <c r="K1016" t="s">
        <v>75</v>
      </c>
      <c r="L1016" t="s">
        <v>81</v>
      </c>
      <c r="M1016">
        <v>0.66</v>
      </c>
      <c r="N1016" t="s">
        <v>34</v>
      </c>
      <c r="O1016" t="s">
        <v>54</v>
      </c>
      <c r="P1016" t="s">
        <v>539</v>
      </c>
      <c r="Q1016" t="s">
        <v>1961</v>
      </c>
      <c r="R1016">
        <v>66212</v>
      </c>
      <c r="S1016" s="1">
        <v>42096</v>
      </c>
      <c r="T1016" s="1">
        <v>42098</v>
      </c>
      <c r="U1016">
        <v>1167.1579999999999</v>
      </c>
      <c r="V1016">
        <v>19</v>
      </c>
      <c r="W1016">
        <v>3108.98</v>
      </c>
      <c r="X1016">
        <v>88921</v>
      </c>
      <c r="Y1016">
        <f>Data[[#This Row],[Unit Price]]-Data[[#This Row],[Discount]]</f>
        <v>161.55000000000001</v>
      </c>
      <c r="Z1016" t="str">
        <f>_xlfn.IFS(Data[[#This Row],[Region]]="Central","Chris",Data[[#This Row],[Region]]="East","Erin",Data[[#This Row],[Region]]="South","Sam",Data[[#This Row],[Region]]="West","William")</f>
        <v>Chris</v>
      </c>
    </row>
    <row r="1017" spans="1:26" x14ac:dyDescent="0.3">
      <c r="A1017">
        <v>198</v>
      </c>
      <c r="B1017" t="s">
        <v>1962</v>
      </c>
      <c r="C1017" t="s">
        <v>27</v>
      </c>
      <c r="D1017">
        <v>0</v>
      </c>
      <c r="E1017">
        <v>161.55000000000001</v>
      </c>
      <c r="F1017">
        <v>19.989999999999998</v>
      </c>
      <c r="G1017" t="s">
        <v>40</v>
      </c>
      <c r="H1017" t="s">
        <v>29</v>
      </c>
      <c r="I1017" t="s">
        <v>50</v>
      </c>
      <c r="J1017" t="s">
        <v>80</v>
      </c>
      <c r="K1017" t="s">
        <v>75</v>
      </c>
      <c r="L1017" t="s">
        <v>81</v>
      </c>
      <c r="M1017">
        <v>0.66</v>
      </c>
      <c r="N1017" t="s">
        <v>34</v>
      </c>
      <c r="O1017" t="s">
        <v>54</v>
      </c>
      <c r="P1017" t="s">
        <v>291</v>
      </c>
      <c r="Q1017" t="s">
        <v>1165</v>
      </c>
      <c r="R1017">
        <v>48138</v>
      </c>
      <c r="S1017" s="1">
        <v>42096</v>
      </c>
      <c r="T1017" s="1">
        <v>42098</v>
      </c>
      <c r="U1017">
        <v>1014.92</v>
      </c>
      <c r="V1017">
        <v>77</v>
      </c>
      <c r="W1017">
        <v>12599.55</v>
      </c>
      <c r="X1017">
        <v>51072</v>
      </c>
      <c r="Y1017">
        <f>Data[[#This Row],[Unit Price]]-Data[[#This Row],[Discount]]</f>
        <v>161.55000000000001</v>
      </c>
      <c r="Z1017" t="str">
        <f>_xlfn.IFS(Data[[#This Row],[Region]]="Central","Chris",Data[[#This Row],[Region]]="East","Erin",Data[[#This Row],[Region]]="South","Sam",Data[[#This Row],[Region]]="West","William")</f>
        <v>Chris</v>
      </c>
    </row>
    <row r="1018" spans="1:26" x14ac:dyDescent="0.3">
      <c r="A1018">
        <v>2667</v>
      </c>
      <c r="B1018" t="s">
        <v>1963</v>
      </c>
      <c r="C1018" t="s">
        <v>39</v>
      </c>
      <c r="D1018">
        <v>0.04</v>
      </c>
      <c r="E1018">
        <v>90.24</v>
      </c>
      <c r="F1018">
        <v>0.99</v>
      </c>
      <c r="G1018" t="s">
        <v>40</v>
      </c>
      <c r="H1018" t="s">
        <v>73</v>
      </c>
      <c r="I1018" t="s">
        <v>50</v>
      </c>
      <c r="J1018" t="s">
        <v>97</v>
      </c>
      <c r="K1018" t="s">
        <v>75</v>
      </c>
      <c r="L1018" t="s">
        <v>1964</v>
      </c>
      <c r="M1018">
        <v>0.56000000000000005</v>
      </c>
      <c r="N1018" t="s">
        <v>34</v>
      </c>
      <c r="O1018" t="s">
        <v>113</v>
      </c>
      <c r="P1018" t="s">
        <v>319</v>
      </c>
      <c r="Q1018" t="s">
        <v>1965</v>
      </c>
      <c r="R1018">
        <v>44107</v>
      </c>
      <c r="S1018" s="1">
        <v>42096</v>
      </c>
      <c r="T1018" s="1">
        <v>42098</v>
      </c>
      <c r="U1018">
        <v>246.2748</v>
      </c>
      <c r="V1018">
        <v>4</v>
      </c>
      <c r="W1018">
        <v>356.92</v>
      </c>
      <c r="X1018">
        <v>87831</v>
      </c>
      <c r="Y1018">
        <f>Data[[#This Row],[Unit Price]]-Data[[#This Row],[Discount]]</f>
        <v>90.199999999999989</v>
      </c>
      <c r="Z1018" t="str">
        <f>_xlfn.IFS(Data[[#This Row],[Region]]="Central","Chris",Data[[#This Row],[Region]]="East","Erin",Data[[#This Row],[Region]]="South","Sam",Data[[#This Row],[Region]]="West","William")</f>
        <v>Erin</v>
      </c>
    </row>
    <row r="1019" spans="1:26" x14ac:dyDescent="0.3">
      <c r="A1019">
        <v>2667</v>
      </c>
      <c r="B1019" t="s">
        <v>1963</v>
      </c>
      <c r="C1019" t="s">
        <v>39</v>
      </c>
      <c r="D1019">
        <v>0.09</v>
      </c>
      <c r="E1019">
        <v>47.9</v>
      </c>
      <c r="F1019">
        <v>5.86</v>
      </c>
      <c r="G1019" t="s">
        <v>89</v>
      </c>
      <c r="H1019" t="s">
        <v>73</v>
      </c>
      <c r="I1019" t="s">
        <v>50</v>
      </c>
      <c r="J1019" t="s">
        <v>90</v>
      </c>
      <c r="K1019" t="s">
        <v>75</v>
      </c>
      <c r="L1019" t="s">
        <v>1311</v>
      </c>
      <c r="M1019">
        <v>0.37</v>
      </c>
      <c r="N1019" t="s">
        <v>34</v>
      </c>
      <c r="O1019" t="s">
        <v>113</v>
      </c>
      <c r="P1019" t="s">
        <v>319</v>
      </c>
      <c r="Q1019" t="s">
        <v>1965</v>
      </c>
      <c r="R1019">
        <v>44107</v>
      </c>
      <c r="S1019" s="1">
        <v>42096</v>
      </c>
      <c r="T1019" s="1">
        <v>42098</v>
      </c>
      <c r="U1019">
        <v>93.950400000000002</v>
      </c>
      <c r="V1019">
        <v>3</v>
      </c>
      <c r="W1019">
        <v>136.16</v>
      </c>
      <c r="X1019">
        <v>87831</v>
      </c>
      <c r="Y1019">
        <f>Data[[#This Row],[Unit Price]]-Data[[#This Row],[Discount]]</f>
        <v>47.809999999999995</v>
      </c>
      <c r="Z1019" t="str">
        <f>_xlfn.IFS(Data[[#This Row],[Region]]="Central","Chris",Data[[#This Row],[Region]]="East","Erin",Data[[#This Row],[Region]]="South","Sam",Data[[#This Row],[Region]]="West","William")</f>
        <v>Erin</v>
      </c>
    </row>
    <row r="1020" spans="1:26" x14ac:dyDescent="0.3">
      <c r="A1020">
        <v>228</v>
      </c>
      <c r="B1020" t="s">
        <v>1966</v>
      </c>
      <c r="C1020" t="s">
        <v>118</v>
      </c>
      <c r="D1020">
        <v>0.03</v>
      </c>
      <c r="E1020">
        <v>60.89</v>
      </c>
      <c r="F1020">
        <v>32.409999999999997</v>
      </c>
      <c r="G1020" t="s">
        <v>28</v>
      </c>
      <c r="H1020" t="s">
        <v>29</v>
      </c>
      <c r="I1020" t="s">
        <v>30</v>
      </c>
      <c r="J1020" t="s">
        <v>111</v>
      </c>
      <c r="K1020" t="s">
        <v>59</v>
      </c>
      <c r="L1020" t="s">
        <v>1967</v>
      </c>
      <c r="M1020">
        <v>0.56000000000000005</v>
      </c>
      <c r="N1020" t="s">
        <v>34</v>
      </c>
      <c r="O1020" t="s">
        <v>35</v>
      </c>
      <c r="P1020" t="s">
        <v>99</v>
      </c>
      <c r="Q1020" t="s">
        <v>1968</v>
      </c>
      <c r="R1020">
        <v>28227</v>
      </c>
      <c r="S1020" s="1">
        <v>42096</v>
      </c>
      <c r="T1020" s="1">
        <v>42097</v>
      </c>
      <c r="U1020">
        <v>36.353999999999999</v>
      </c>
      <c r="V1020">
        <v>7</v>
      </c>
      <c r="W1020">
        <v>450.49</v>
      </c>
      <c r="X1020">
        <v>88527</v>
      </c>
      <c r="Y1020">
        <f>Data[[#This Row],[Unit Price]]-Data[[#This Row],[Discount]]</f>
        <v>60.86</v>
      </c>
      <c r="Z1020" t="str">
        <f>_xlfn.IFS(Data[[#This Row],[Region]]="Central","Chris",Data[[#This Row],[Region]]="East","Erin",Data[[#This Row],[Region]]="South","Sam",Data[[#This Row],[Region]]="West","William")</f>
        <v>Sam</v>
      </c>
    </row>
    <row r="1021" spans="1:26" x14ac:dyDescent="0.3">
      <c r="A1021">
        <v>2957</v>
      </c>
      <c r="B1021" t="s">
        <v>1969</v>
      </c>
      <c r="C1021" t="s">
        <v>118</v>
      </c>
      <c r="D1021">
        <v>0.1</v>
      </c>
      <c r="E1021">
        <v>37.94</v>
      </c>
      <c r="F1021">
        <v>5.08</v>
      </c>
      <c r="G1021" t="s">
        <v>89</v>
      </c>
      <c r="H1021" t="s">
        <v>96</v>
      </c>
      <c r="I1021" t="s">
        <v>50</v>
      </c>
      <c r="J1021" t="s">
        <v>90</v>
      </c>
      <c r="K1021" t="s">
        <v>52</v>
      </c>
      <c r="L1021" t="s">
        <v>1115</v>
      </c>
      <c r="M1021">
        <v>0.38</v>
      </c>
      <c r="N1021" t="s">
        <v>34</v>
      </c>
      <c r="O1021" t="s">
        <v>54</v>
      </c>
      <c r="P1021" t="s">
        <v>359</v>
      </c>
      <c r="Q1021" t="s">
        <v>1970</v>
      </c>
      <c r="R1021">
        <v>53209</v>
      </c>
      <c r="S1021" s="1">
        <v>42096</v>
      </c>
      <c r="T1021" s="1">
        <v>42098</v>
      </c>
      <c r="U1021">
        <v>95.054400000000001</v>
      </c>
      <c r="V1021">
        <v>4</v>
      </c>
      <c r="W1021">
        <v>137.76</v>
      </c>
      <c r="X1021">
        <v>90264</v>
      </c>
      <c r="Y1021">
        <f>Data[[#This Row],[Unit Price]]-Data[[#This Row],[Discount]]</f>
        <v>37.839999999999996</v>
      </c>
      <c r="Z1021" t="str">
        <f>_xlfn.IFS(Data[[#This Row],[Region]]="Central","Chris",Data[[#This Row],[Region]]="East","Erin",Data[[#This Row],[Region]]="South","Sam",Data[[#This Row],[Region]]="West","William")</f>
        <v>Chris</v>
      </c>
    </row>
    <row r="1022" spans="1:26" x14ac:dyDescent="0.3">
      <c r="A1022">
        <v>1112</v>
      </c>
      <c r="B1022" t="s">
        <v>1971</v>
      </c>
      <c r="C1022" t="s">
        <v>72</v>
      </c>
      <c r="D1022">
        <v>0.03</v>
      </c>
      <c r="E1022">
        <v>300.98</v>
      </c>
      <c r="F1022">
        <v>54.92</v>
      </c>
      <c r="G1022" t="s">
        <v>28</v>
      </c>
      <c r="H1022" t="s">
        <v>96</v>
      </c>
      <c r="I1022" t="s">
        <v>30</v>
      </c>
      <c r="J1022" t="s">
        <v>119</v>
      </c>
      <c r="K1022" t="s">
        <v>32</v>
      </c>
      <c r="L1022" t="s">
        <v>1972</v>
      </c>
      <c r="M1022">
        <v>0.55000000000000004</v>
      </c>
      <c r="N1022" t="s">
        <v>34</v>
      </c>
      <c r="O1022" t="s">
        <v>61</v>
      </c>
      <c r="P1022" t="s">
        <v>92</v>
      </c>
      <c r="Q1022" t="s">
        <v>1973</v>
      </c>
      <c r="R1022">
        <v>92399</v>
      </c>
      <c r="S1022" s="1">
        <v>42096</v>
      </c>
      <c r="T1022" s="1">
        <v>42098</v>
      </c>
      <c r="U1022">
        <v>1272.5808</v>
      </c>
      <c r="V1022">
        <v>12</v>
      </c>
      <c r="W1022">
        <v>3527.82</v>
      </c>
      <c r="X1022">
        <v>90832</v>
      </c>
      <c r="Y1022">
        <f>Data[[#This Row],[Unit Price]]-Data[[#This Row],[Discount]]</f>
        <v>300.95000000000005</v>
      </c>
      <c r="Z1022" t="str">
        <f>_xlfn.IFS(Data[[#This Row],[Region]]="Central","Chris",Data[[#This Row],[Region]]="East","Erin",Data[[#This Row],[Region]]="South","Sam",Data[[#This Row],[Region]]="West","William")</f>
        <v>William</v>
      </c>
    </row>
    <row r="1023" spans="1:26" x14ac:dyDescent="0.3">
      <c r="A1023">
        <v>1112</v>
      </c>
      <c r="B1023" t="s">
        <v>1971</v>
      </c>
      <c r="C1023" t="s">
        <v>72</v>
      </c>
      <c r="D1023">
        <v>0.02</v>
      </c>
      <c r="E1023">
        <v>2550.14</v>
      </c>
      <c r="F1023">
        <v>29.7</v>
      </c>
      <c r="G1023" t="s">
        <v>28</v>
      </c>
      <c r="H1023" t="s">
        <v>96</v>
      </c>
      <c r="I1023" t="s">
        <v>42</v>
      </c>
      <c r="J1023" t="s">
        <v>58</v>
      </c>
      <c r="K1023" t="s">
        <v>59</v>
      </c>
      <c r="L1023" t="s">
        <v>1974</v>
      </c>
      <c r="M1023">
        <v>0.56999999999999995</v>
      </c>
      <c r="N1023" t="s">
        <v>34</v>
      </c>
      <c r="O1023" t="s">
        <v>61</v>
      </c>
      <c r="P1023" t="s">
        <v>92</v>
      </c>
      <c r="Q1023" t="s">
        <v>1973</v>
      </c>
      <c r="R1023">
        <v>92399</v>
      </c>
      <c r="S1023" s="1">
        <v>42096</v>
      </c>
      <c r="T1023" s="1">
        <v>42098</v>
      </c>
      <c r="U1023">
        <v>-5390.7388920000003</v>
      </c>
      <c r="V1023">
        <v>2</v>
      </c>
      <c r="W1023">
        <v>4698.21</v>
      </c>
      <c r="X1023">
        <v>90832</v>
      </c>
      <c r="Y1023">
        <f>Data[[#This Row],[Unit Price]]-Data[[#This Row],[Discount]]</f>
        <v>2550.12</v>
      </c>
      <c r="Z1023" t="str">
        <f>_xlfn.IFS(Data[[#This Row],[Region]]="Central","Chris",Data[[#This Row],[Region]]="East","Erin",Data[[#This Row],[Region]]="South","Sam",Data[[#This Row],[Region]]="West","William")</f>
        <v>William</v>
      </c>
    </row>
    <row r="1024" spans="1:26" x14ac:dyDescent="0.3">
      <c r="A1024">
        <v>1777</v>
      </c>
      <c r="B1024" t="s">
        <v>174</v>
      </c>
      <c r="C1024" t="s">
        <v>72</v>
      </c>
      <c r="D1024">
        <v>0.03</v>
      </c>
      <c r="E1024">
        <v>19.989999999999998</v>
      </c>
      <c r="F1024">
        <v>11.17</v>
      </c>
      <c r="G1024" t="s">
        <v>40</v>
      </c>
      <c r="H1024" t="s">
        <v>96</v>
      </c>
      <c r="I1024" t="s">
        <v>30</v>
      </c>
      <c r="J1024" t="s">
        <v>128</v>
      </c>
      <c r="K1024" t="s">
        <v>66</v>
      </c>
      <c r="L1024" t="s">
        <v>491</v>
      </c>
      <c r="M1024">
        <v>0.6</v>
      </c>
      <c r="N1024" t="s">
        <v>34</v>
      </c>
      <c r="O1024" t="s">
        <v>54</v>
      </c>
      <c r="P1024" t="s">
        <v>55</v>
      </c>
      <c r="Q1024" t="s">
        <v>176</v>
      </c>
      <c r="R1024">
        <v>46383</v>
      </c>
      <c r="S1024" s="1">
        <v>42096</v>
      </c>
      <c r="T1024" s="1">
        <v>42097</v>
      </c>
      <c r="U1024">
        <v>-20.8764</v>
      </c>
      <c r="V1024">
        <v>12</v>
      </c>
      <c r="W1024">
        <v>251.61</v>
      </c>
      <c r="X1024">
        <v>89942</v>
      </c>
      <c r="Y1024">
        <f>Data[[#This Row],[Unit Price]]-Data[[#This Row],[Discount]]</f>
        <v>19.959999999999997</v>
      </c>
      <c r="Z1024" t="str">
        <f>_xlfn.IFS(Data[[#This Row],[Region]]="Central","Chris",Data[[#This Row],[Region]]="East","Erin",Data[[#This Row],[Region]]="South","Sam",Data[[#This Row],[Region]]="West","William")</f>
        <v>Chris</v>
      </c>
    </row>
    <row r="1025" spans="1:26" x14ac:dyDescent="0.3">
      <c r="A1025">
        <v>2014</v>
      </c>
      <c r="B1025" t="s">
        <v>1790</v>
      </c>
      <c r="C1025" t="s">
        <v>27</v>
      </c>
      <c r="D1025">
        <v>0.06</v>
      </c>
      <c r="E1025">
        <v>6.48</v>
      </c>
      <c r="F1025">
        <v>7.49</v>
      </c>
      <c r="G1025" t="s">
        <v>40</v>
      </c>
      <c r="H1025" t="s">
        <v>73</v>
      </c>
      <c r="I1025" t="s">
        <v>50</v>
      </c>
      <c r="J1025" t="s">
        <v>90</v>
      </c>
      <c r="K1025" t="s">
        <v>75</v>
      </c>
      <c r="L1025" t="s">
        <v>1923</v>
      </c>
      <c r="M1025">
        <v>0.37</v>
      </c>
      <c r="N1025" t="s">
        <v>34</v>
      </c>
      <c r="O1025" t="s">
        <v>54</v>
      </c>
      <c r="P1025" t="s">
        <v>215</v>
      </c>
      <c r="Q1025" t="s">
        <v>1791</v>
      </c>
      <c r="R1025">
        <v>51503</v>
      </c>
      <c r="S1025" s="1">
        <v>42098</v>
      </c>
      <c r="T1025" s="1">
        <v>42098</v>
      </c>
      <c r="U1025">
        <v>-191.49</v>
      </c>
      <c r="V1025">
        <v>12</v>
      </c>
      <c r="W1025">
        <v>74.930000000000007</v>
      </c>
      <c r="X1025">
        <v>88368</v>
      </c>
      <c r="Y1025">
        <f>Data[[#This Row],[Unit Price]]-Data[[#This Row],[Discount]]</f>
        <v>6.4200000000000008</v>
      </c>
      <c r="Z1025" t="str">
        <f>_xlfn.IFS(Data[[#This Row],[Region]]="Central","Chris",Data[[#This Row],[Region]]="East","Erin",Data[[#This Row],[Region]]="South","Sam",Data[[#This Row],[Region]]="West","William")</f>
        <v>Chris</v>
      </c>
    </row>
    <row r="1026" spans="1:26" x14ac:dyDescent="0.3">
      <c r="A1026">
        <v>911</v>
      </c>
      <c r="B1026" t="s">
        <v>904</v>
      </c>
      <c r="C1026" t="s">
        <v>39</v>
      </c>
      <c r="D1026">
        <v>0.01</v>
      </c>
      <c r="E1026">
        <v>59.76</v>
      </c>
      <c r="F1026">
        <v>9.7100000000000009</v>
      </c>
      <c r="G1026" t="s">
        <v>40</v>
      </c>
      <c r="H1026" t="s">
        <v>96</v>
      </c>
      <c r="I1026" t="s">
        <v>50</v>
      </c>
      <c r="J1026" t="s">
        <v>80</v>
      </c>
      <c r="K1026" t="s">
        <v>75</v>
      </c>
      <c r="L1026" t="s">
        <v>1975</v>
      </c>
      <c r="M1026">
        <v>0.56999999999999995</v>
      </c>
      <c r="N1026" t="s">
        <v>34</v>
      </c>
      <c r="O1026" t="s">
        <v>113</v>
      </c>
      <c r="P1026" t="s">
        <v>905</v>
      </c>
      <c r="Q1026" t="s">
        <v>906</v>
      </c>
      <c r="R1026">
        <v>26003</v>
      </c>
      <c r="S1026" s="1">
        <v>42098</v>
      </c>
      <c r="T1026" s="1">
        <v>42100</v>
      </c>
      <c r="U1026">
        <v>354.3288</v>
      </c>
      <c r="V1026">
        <v>8</v>
      </c>
      <c r="W1026">
        <v>513.52</v>
      </c>
      <c r="X1026">
        <v>90186</v>
      </c>
      <c r="Y1026">
        <f>Data[[#This Row],[Unit Price]]-Data[[#This Row],[Discount]]</f>
        <v>59.75</v>
      </c>
      <c r="Z1026" t="str">
        <f>_xlfn.IFS(Data[[#This Row],[Region]]="Central","Chris",Data[[#This Row],[Region]]="East","Erin",Data[[#This Row],[Region]]="South","Sam",Data[[#This Row],[Region]]="West","William")</f>
        <v>Erin</v>
      </c>
    </row>
    <row r="1027" spans="1:26" x14ac:dyDescent="0.3">
      <c r="A1027">
        <v>2685</v>
      </c>
      <c r="B1027" t="s">
        <v>1976</v>
      </c>
      <c r="C1027" t="s">
        <v>39</v>
      </c>
      <c r="D1027">
        <v>0</v>
      </c>
      <c r="E1027">
        <v>7.38</v>
      </c>
      <c r="F1027">
        <v>11.51</v>
      </c>
      <c r="G1027" t="s">
        <v>40</v>
      </c>
      <c r="H1027" t="s">
        <v>29</v>
      </c>
      <c r="I1027" t="s">
        <v>50</v>
      </c>
      <c r="J1027" t="s">
        <v>74</v>
      </c>
      <c r="K1027" t="s">
        <v>75</v>
      </c>
      <c r="L1027" t="s">
        <v>1977</v>
      </c>
      <c r="M1027">
        <v>0.36</v>
      </c>
      <c r="N1027" t="s">
        <v>34</v>
      </c>
      <c r="O1027" t="s">
        <v>113</v>
      </c>
      <c r="P1027" t="s">
        <v>114</v>
      </c>
      <c r="Q1027" t="s">
        <v>1978</v>
      </c>
      <c r="R1027">
        <v>11803</v>
      </c>
      <c r="S1027" s="1">
        <v>42098</v>
      </c>
      <c r="T1027" s="1">
        <v>42099</v>
      </c>
      <c r="U1027">
        <v>-66.171000000000006</v>
      </c>
      <c r="V1027">
        <v>2</v>
      </c>
      <c r="W1027">
        <v>17.64</v>
      </c>
      <c r="X1027">
        <v>89147</v>
      </c>
      <c r="Y1027">
        <f>Data[[#This Row],[Unit Price]]-Data[[#This Row],[Discount]]</f>
        <v>7.38</v>
      </c>
      <c r="Z1027" t="str">
        <f>_xlfn.IFS(Data[[#This Row],[Region]]="Central","Chris",Data[[#This Row],[Region]]="East","Erin",Data[[#This Row],[Region]]="South","Sam",Data[[#This Row],[Region]]="West","William")</f>
        <v>Erin</v>
      </c>
    </row>
    <row r="1028" spans="1:26" x14ac:dyDescent="0.3">
      <c r="A1028">
        <v>321</v>
      </c>
      <c r="B1028" t="s">
        <v>1979</v>
      </c>
      <c r="C1028" t="s">
        <v>49</v>
      </c>
      <c r="D1028">
        <v>0.04</v>
      </c>
      <c r="E1028">
        <v>8.33</v>
      </c>
      <c r="F1028">
        <v>1.99</v>
      </c>
      <c r="G1028" t="s">
        <v>40</v>
      </c>
      <c r="H1028" t="s">
        <v>41</v>
      </c>
      <c r="I1028" t="s">
        <v>42</v>
      </c>
      <c r="J1028" t="s">
        <v>43</v>
      </c>
      <c r="K1028" t="s">
        <v>44</v>
      </c>
      <c r="L1028" t="s">
        <v>1176</v>
      </c>
      <c r="M1028">
        <v>0.52</v>
      </c>
      <c r="N1028" t="s">
        <v>34</v>
      </c>
      <c r="O1028" t="s">
        <v>113</v>
      </c>
      <c r="P1028" t="s">
        <v>420</v>
      </c>
      <c r="Q1028" t="s">
        <v>1980</v>
      </c>
      <c r="R1028">
        <v>20854</v>
      </c>
      <c r="S1028" s="1">
        <v>42098</v>
      </c>
      <c r="T1028" s="1">
        <v>42103</v>
      </c>
      <c r="U1028">
        <v>9.9268000000000001</v>
      </c>
      <c r="V1028">
        <v>11</v>
      </c>
      <c r="W1028">
        <v>89.76</v>
      </c>
      <c r="X1028">
        <v>91057</v>
      </c>
      <c r="Y1028">
        <f>Data[[#This Row],[Unit Price]]-Data[[#This Row],[Discount]]</f>
        <v>8.2900000000000009</v>
      </c>
      <c r="Z1028" t="str">
        <f>_xlfn.IFS(Data[[#This Row],[Region]]="Central","Chris",Data[[#This Row],[Region]]="East","Erin",Data[[#This Row],[Region]]="South","Sam",Data[[#This Row],[Region]]="West","William")</f>
        <v>Erin</v>
      </c>
    </row>
    <row r="1029" spans="1:26" x14ac:dyDescent="0.3">
      <c r="A1029">
        <v>975</v>
      </c>
      <c r="B1029" t="s">
        <v>1981</v>
      </c>
      <c r="C1029" t="s">
        <v>49</v>
      </c>
      <c r="D1029">
        <v>0.1</v>
      </c>
      <c r="E1029">
        <v>2.2200000000000002</v>
      </c>
      <c r="F1029">
        <v>5</v>
      </c>
      <c r="G1029" t="s">
        <v>40</v>
      </c>
      <c r="H1029" t="s">
        <v>96</v>
      </c>
      <c r="I1029" t="s">
        <v>50</v>
      </c>
      <c r="J1029" t="s">
        <v>97</v>
      </c>
      <c r="K1029" t="s">
        <v>75</v>
      </c>
      <c r="L1029" t="s">
        <v>1982</v>
      </c>
      <c r="M1029">
        <v>0.55000000000000004</v>
      </c>
      <c r="N1029" t="s">
        <v>34</v>
      </c>
      <c r="O1029" t="s">
        <v>113</v>
      </c>
      <c r="P1029" t="s">
        <v>405</v>
      </c>
      <c r="Q1029" t="s">
        <v>790</v>
      </c>
      <c r="R1029">
        <v>2108</v>
      </c>
      <c r="S1029" s="1">
        <v>42098</v>
      </c>
      <c r="T1029" s="1">
        <v>42103</v>
      </c>
      <c r="U1029">
        <v>-21.319199999999999</v>
      </c>
      <c r="V1029">
        <v>3</v>
      </c>
      <c r="W1029">
        <v>8.8000000000000007</v>
      </c>
      <c r="X1029">
        <v>87260</v>
      </c>
      <c r="Y1029">
        <f>Data[[#This Row],[Unit Price]]-Data[[#This Row],[Discount]]</f>
        <v>2.12</v>
      </c>
      <c r="Z1029" t="str">
        <f>_xlfn.IFS(Data[[#This Row],[Region]]="Central","Chris",Data[[#This Row],[Region]]="East","Erin",Data[[#This Row],[Region]]="South","Sam",Data[[#This Row],[Region]]="West","William")</f>
        <v>Erin</v>
      </c>
    </row>
    <row r="1030" spans="1:26" x14ac:dyDescent="0.3">
      <c r="A1030">
        <v>1918</v>
      </c>
      <c r="B1030" t="s">
        <v>1983</v>
      </c>
      <c r="C1030" t="s">
        <v>49</v>
      </c>
      <c r="D1030">
        <v>0.1</v>
      </c>
      <c r="E1030">
        <v>10.44</v>
      </c>
      <c r="F1030">
        <v>5.75</v>
      </c>
      <c r="G1030" t="s">
        <v>89</v>
      </c>
      <c r="H1030" t="s">
        <v>73</v>
      </c>
      <c r="I1030" t="s">
        <v>50</v>
      </c>
      <c r="J1030" t="s">
        <v>74</v>
      </c>
      <c r="K1030" t="s">
        <v>75</v>
      </c>
      <c r="L1030" t="s">
        <v>1984</v>
      </c>
      <c r="M1030">
        <v>0.39</v>
      </c>
      <c r="N1030" t="s">
        <v>34</v>
      </c>
      <c r="O1030" t="s">
        <v>35</v>
      </c>
      <c r="P1030" t="s">
        <v>46</v>
      </c>
      <c r="Q1030" t="s">
        <v>1985</v>
      </c>
      <c r="R1030">
        <v>72450</v>
      </c>
      <c r="S1030" s="1">
        <v>42098</v>
      </c>
      <c r="T1030" s="1">
        <v>42105</v>
      </c>
      <c r="U1030">
        <v>125.724</v>
      </c>
      <c r="V1030">
        <v>17</v>
      </c>
      <c r="W1030">
        <v>168.04</v>
      </c>
      <c r="X1030">
        <v>85898</v>
      </c>
      <c r="Y1030">
        <f>Data[[#This Row],[Unit Price]]-Data[[#This Row],[Discount]]</f>
        <v>10.34</v>
      </c>
      <c r="Z1030" t="str">
        <f>_xlfn.IFS(Data[[#This Row],[Region]]="Central","Chris",Data[[#This Row],[Region]]="East","Erin",Data[[#This Row],[Region]]="South","Sam",Data[[#This Row],[Region]]="West","William")</f>
        <v>Sam</v>
      </c>
    </row>
    <row r="1031" spans="1:26" x14ac:dyDescent="0.3">
      <c r="A1031">
        <v>2548</v>
      </c>
      <c r="B1031" t="s">
        <v>1986</v>
      </c>
      <c r="C1031" t="s">
        <v>49</v>
      </c>
      <c r="D1031">
        <v>0</v>
      </c>
      <c r="E1031">
        <v>35.99</v>
      </c>
      <c r="F1031">
        <v>0.99</v>
      </c>
      <c r="G1031" t="s">
        <v>40</v>
      </c>
      <c r="H1031" t="s">
        <v>29</v>
      </c>
      <c r="I1031" t="s">
        <v>42</v>
      </c>
      <c r="J1031" t="s">
        <v>137</v>
      </c>
      <c r="K1031" t="s">
        <v>44</v>
      </c>
      <c r="L1031" t="s">
        <v>1987</v>
      </c>
      <c r="M1031">
        <v>0.35</v>
      </c>
      <c r="N1031" t="s">
        <v>34</v>
      </c>
      <c r="O1031" t="s">
        <v>61</v>
      </c>
      <c r="P1031" t="s">
        <v>92</v>
      </c>
      <c r="Q1031" t="s">
        <v>102</v>
      </c>
      <c r="R1031">
        <v>90068</v>
      </c>
      <c r="S1031" s="1">
        <v>42098</v>
      </c>
      <c r="T1031" s="1">
        <v>42105</v>
      </c>
      <c r="U1031">
        <v>840.05100000000004</v>
      </c>
      <c r="V1031">
        <v>46</v>
      </c>
      <c r="W1031">
        <v>1477.57</v>
      </c>
      <c r="X1031">
        <v>46436</v>
      </c>
      <c r="Y1031">
        <f>Data[[#This Row],[Unit Price]]-Data[[#This Row],[Discount]]</f>
        <v>35.99</v>
      </c>
      <c r="Z1031" t="str">
        <f>_xlfn.IFS(Data[[#This Row],[Region]]="Central","Chris",Data[[#This Row],[Region]]="East","Erin",Data[[#This Row],[Region]]="South","Sam",Data[[#This Row],[Region]]="West","William")</f>
        <v>William</v>
      </c>
    </row>
    <row r="1032" spans="1:26" x14ac:dyDescent="0.3">
      <c r="A1032">
        <v>2551</v>
      </c>
      <c r="B1032" t="s">
        <v>1988</v>
      </c>
      <c r="C1032" t="s">
        <v>49</v>
      </c>
      <c r="D1032">
        <v>0</v>
      </c>
      <c r="E1032">
        <v>35.99</v>
      </c>
      <c r="F1032">
        <v>0.99</v>
      </c>
      <c r="G1032" t="s">
        <v>40</v>
      </c>
      <c r="H1032" t="s">
        <v>29</v>
      </c>
      <c r="I1032" t="s">
        <v>42</v>
      </c>
      <c r="J1032" t="s">
        <v>137</v>
      </c>
      <c r="K1032" t="s">
        <v>44</v>
      </c>
      <c r="L1032" t="s">
        <v>1987</v>
      </c>
      <c r="M1032">
        <v>0.35</v>
      </c>
      <c r="N1032" t="s">
        <v>34</v>
      </c>
      <c r="O1032" t="s">
        <v>113</v>
      </c>
      <c r="P1032" t="s">
        <v>322</v>
      </c>
      <c r="Q1032" t="s">
        <v>1989</v>
      </c>
      <c r="R1032">
        <v>17403</v>
      </c>
      <c r="S1032" s="1">
        <v>42098</v>
      </c>
      <c r="T1032" s="1">
        <v>42105</v>
      </c>
      <c r="U1032">
        <v>265.96050000000002</v>
      </c>
      <c r="V1032">
        <v>12</v>
      </c>
      <c r="W1032">
        <v>385.45</v>
      </c>
      <c r="X1032">
        <v>88656</v>
      </c>
      <c r="Y1032">
        <f>Data[[#This Row],[Unit Price]]-Data[[#This Row],[Discount]]</f>
        <v>35.99</v>
      </c>
      <c r="Z1032" t="str">
        <f>_xlfn.IFS(Data[[#This Row],[Region]]="Central","Chris",Data[[#This Row],[Region]]="East","Erin",Data[[#This Row],[Region]]="South","Sam",Data[[#This Row],[Region]]="West","William")</f>
        <v>Erin</v>
      </c>
    </row>
    <row r="1033" spans="1:26" x14ac:dyDescent="0.3">
      <c r="A1033">
        <v>114</v>
      </c>
      <c r="B1033" t="s">
        <v>139</v>
      </c>
      <c r="C1033" t="s">
        <v>118</v>
      </c>
      <c r="D1033">
        <v>0.01</v>
      </c>
      <c r="E1033">
        <v>4.91</v>
      </c>
      <c r="F1033">
        <v>0.5</v>
      </c>
      <c r="G1033" t="s">
        <v>40</v>
      </c>
      <c r="H1033" t="s">
        <v>73</v>
      </c>
      <c r="I1033" t="s">
        <v>50</v>
      </c>
      <c r="J1033" t="s">
        <v>154</v>
      </c>
      <c r="K1033" t="s">
        <v>75</v>
      </c>
      <c r="L1033" t="s">
        <v>975</v>
      </c>
      <c r="M1033">
        <v>0.36</v>
      </c>
      <c r="N1033" t="s">
        <v>34</v>
      </c>
      <c r="O1033" t="s">
        <v>61</v>
      </c>
      <c r="P1033" t="s">
        <v>141</v>
      </c>
      <c r="Q1033" t="s">
        <v>142</v>
      </c>
      <c r="R1033">
        <v>97035</v>
      </c>
      <c r="S1033" s="1">
        <v>42098</v>
      </c>
      <c r="T1033" s="1">
        <v>42100</v>
      </c>
      <c r="U1033">
        <v>40.247700000000002</v>
      </c>
      <c r="V1033">
        <v>12</v>
      </c>
      <c r="W1033">
        <v>58.33</v>
      </c>
      <c r="X1033">
        <v>89584</v>
      </c>
      <c r="Y1033">
        <f>Data[[#This Row],[Unit Price]]-Data[[#This Row],[Discount]]</f>
        <v>4.9000000000000004</v>
      </c>
      <c r="Z1033" t="str">
        <f>_xlfn.IFS(Data[[#This Row],[Region]]="Central","Chris",Data[[#This Row],[Region]]="East","Erin",Data[[#This Row],[Region]]="South","Sam",Data[[#This Row],[Region]]="West","William")</f>
        <v>William</v>
      </c>
    </row>
    <row r="1034" spans="1:26" x14ac:dyDescent="0.3">
      <c r="A1034">
        <v>114</v>
      </c>
      <c r="B1034" t="s">
        <v>139</v>
      </c>
      <c r="C1034" t="s">
        <v>118</v>
      </c>
      <c r="D1034">
        <v>0.09</v>
      </c>
      <c r="E1034">
        <v>4</v>
      </c>
      <c r="F1034">
        <v>1.3</v>
      </c>
      <c r="G1034" t="s">
        <v>89</v>
      </c>
      <c r="H1034" t="s">
        <v>73</v>
      </c>
      <c r="I1034" t="s">
        <v>50</v>
      </c>
      <c r="J1034" t="s">
        <v>90</v>
      </c>
      <c r="K1034" t="s">
        <v>52</v>
      </c>
      <c r="L1034" t="s">
        <v>373</v>
      </c>
      <c r="M1034">
        <v>0.37</v>
      </c>
      <c r="N1034" t="s">
        <v>34</v>
      </c>
      <c r="O1034" t="s">
        <v>61</v>
      </c>
      <c r="P1034" t="s">
        <v>141</v>
      </c>
      <c r="Q1034" t="s">
        <v>142</v>
      </c>
      <c r="R1034">
        <v>97035</v>
      </c>
      <c r="S1034" s="1">
        <v>42098</v>
      </c>
      <c r="T1034" s="1">
        <v>42100</v>
      </c>
      <c r="U1034">
        <v>14.0898</v>
      </c>
      <c r="V1034">
        <v>5</v>
      </c>
      <c r="W1034">
        <v>20.420000000000002</v>
      </c>
      <c r="X1034">
        <v>89584</v>
      </c>
      <c r="Y1034">
        <f>Data[[#This Row],[Unit Price]]-Data[[#This Row],[Discount]]</f>
        <v>3.91</v>
      </c>
      <c r="Z1034" t="str">
        <f>_xlfn.IFS(Data[[#This Row],[Region]]="Central","Chris",Data[[#This Row],[Region]]="East","Erin",Data[[#This Row],[Region]]="South","Sam",Data[[#This Row],[Region]]="West","William")</f>
        <v>William</v>
      </c>
    </row>
    <row r="1035" spans="1:26" x14ac:dyDescent="0.3">
      <c r="A1035">
        <v>117</v>
      </c>
      <c r="B1035" t="s">
        <v>143</v>
      </c>
      <c r="C1035" t="s">
        <v>118</v>
      </c>
      <c r="D1035">
        <v>0.01</v>
      </c>
      <c r="E1035">
        <v>4.91</v>
      </c>
      <c r="F1035">
        <v>0.5</v>
      </c>
      <c r="G1035" t="s">
        <v>40</v>
      </c>
      <c r="H1035" t="s">
        <v>73</v>
      </c>
      <c r="I1035" t="s">
        <v>50</v>
      </c>
      <c r="J1035" t="s">
        <v>154</v>
      </c>
      <c r="K1035" t="s">
        <v>75</v>
      </c>
      <c r="L1035" t="s">
        <v>975</v>
      </c>
      <c r="M1035">
        <v>0.36</v>
      </c>
      <c r="N1035" t="s">
        <v>34</v>
      </c>
      <c r="O1035" t="s">
        <v>61</v>
      </c>
      <c r="P1035" t="s">
        <v>68</v>
      </c>
      <c r="Q1035" t="s">
        <v>144</v>
      </c>
      <c r="R1035">
        <v>98103</v>
      </c>
      <c r="S1035" s="1">
        <v>42098</v>
      </c>
      <c r="T1035" s="1">
        <v>42100</v>
      </c>
      <c r="U1035">
        <v>112.06</v>
      </c>
      <c r="V1035">
        <v>47</v>
      </c>
      <c r="W1035">
        <v>228.46</v>
      </c>
      <c r="X1035">
        <v>13959</v>
      </c>
      <c r="Y1035">
        <f>Data[[#This Row],[Unit Price]]-Data[[#This Row],[Discount]]</f>
        <v>4.9000000000000004</v>
      </c>
      <c r="Z1035" t="str">
        <f>_xlfn.IFS(Data[[#This Row],[Region]]="Central","Chris",Data[[#This Row],[Region]]="East","Erin",Data[[#This Row],[Region]]="South","Sam",Data[[#This Row],[Region]]="West","William")</f>
        <v>William</v>
      </c>
    </row>
    <row r="1036" spans="1:26" x14ac:dyDescent="0.3">
      <c r="A1036">
        <v>117</v>
      </c>
      <c r="B1036" t="s">
        <v>143</v>
      </c>
      <c r="C1036" t="s">
        <v>118</v>
      </c>
      <c r="D1036">
        <v>0.09</v>
      </c>
      <c r="E1036">
        <v>4</v>
      </c>
      <c r="F1036">
        <v>1.3</v>
      </c>
      <c r="G1036" t="s">
        <v>89</v>
      </c>
      <c r="H1036" t="s">
        <v>73</v>
      </c>
      <c r="I1036" t="s">
        <v>50</v>
      </c>
      <c r="J1036" t="s">
        <v>90</v>
      </c>
      <c r="K1036" t="s">
        <v>52</v>
      </c>
      <c r="L1036" t="s">
        <v>373</v>
      </c>
      <c r="M1036">
        <v>0.37</v>
      </c>
      <c r="N1036" t="s">
        <v>34</v>
      </c>
      <c r="O1036" t="s">
        <v>61</v>
      </c>
      <c r="P1036" t="s">
        <v>68</v>
      </c>
      <c r="Q1036" t="s">
        <v>144</v>
      </c>
      <c r="R1036">
        <v>98103</v>
      </c>
      <c r="S1036" s="1">
        <v>42098</v>
      </c>
      <c r="T1036" s="1">
        <v>42100</v>
      </c>
      <c r="U1036">
        <v>16.79</v>
      </c>
      <c r="V1036">
        <v>19</v>
      </c>
      <c r="W1036">
        <v>77.61</v>
      </c>
      <c r="X1036">
        <v>13959</v>
      </c>
      <c r="Y1036">
        <f>Data[[#This Row],[Unit Price]]-Data[[#This Row],[Discount]]</f>
        <v>3.91</v>
      </c>
      <c r="Z1036" t="str">
        <f>_xlfn.IFS(Data[[#This Row],[Region]]="Central","Chris",Data[[#This Row],[Region]]="East","Erin",Data[[#This Row],[Region]]="South","Sam",Data[[#This Row],[Region]]="West","William")</f>
        <v>William</v>
      </c>
    </row>
    <row r="1037" spans="1:26" x14ac:dyDescent="0.3">
      <c r="A1037">
        <v>1590</v>
      </c>
      <c r="B1037" t="s">
        <v>1990</v>
      </c>
      <c r="C1037" t="s">
        <v>118</v>
      </c>
      <c r="D1037">
        <v>0.03</v>
      </c>
      <c r="E1037">
        <v>19.04</v>
      </c>
      <c r="F1037">
        <v>6.38</v>
      </c>
      <c r="G1037" t="s">
        <v>89</v>
      </c>
      <c r="H1037" t="s">
        <v>96</v>
      </c>
      <c r="I1037" t="s">
        <v>30</v>
      </c>
      <c r="J1037" t="s">
        <v>128</v>
      </c>
      <c r="K1037" t="s">
        <v>75</v>
      </c>
      <c r="L1037" t="s">
        <v>1991</v>
      </c>
      <c r="M1037">
        <v>0.56000000000000005</v>
      </c>
      <c r="N1037" t="s">
        <v>34</v>
      </c>
      <c r="O1037" t="s">
        <v>113</v>
      </c>
      <c r="P1037" t="s">
        <v>319</v>
      </c>
      <c r="Q1037" t="s">
        <v>1992</v>
      </c>
      <c r="R1037">
        <v>44094</v>
      </c>
      <c r="S1037" s="1">
        <v>42098</v>
      </c>
      <c r="T1037" s="1">
        <v>42098</v>
      </c>
      <c r="U1037">
        <v>83.793599999999998</v>
      </c>
      <c r="V1037">
        <v>7</v>
      </c>
      <c r="W1037">
        <v>144.03</v>
      </c>
      <c r="X1037">
        <v>86668</v>
      </c>
      <c r="Y1037">
        <f>Data[[#This Row],[Unit Price]]-Data[[#This Row],[Discount]]</f>
        <v>19.009999999999998</v>
      </c>
      <c r="Z1037" t="str">
        <f>_xlfn.IFS(Data[[#This Row],[Region]]="Central","Chris",Data[[#This Row],[Region]]="East","Erin",Data[[#This Row],[Region]]="South","Sam",Data[[#This Row],[Region]]="West","William")</f>
        <v>Erin</v>
      </c>
    </row>
    <row r="1038" spans="1:26" x14ac:dyDescent="0.3">
      <c r="A1038">
        <v>1593</v>
      </c>
      <c r="B1038" t="s">
        <v>1993</v>
      </c>
      <c r="C1038" t="s">
        <v>118</v>
      </c>
      <c r="D1038">
        <v>0.02</v>
      </c>
      <c r="E1038">
        <v>5.53</v>
      </c>
      <c r="F1038">
        <v>6.98</v>
      </c>
      <c r="G1038" t="s">
        <v>40</v>
      </c>
      <c r="H1038" t="s">
        <v>96</v>
      </c>
      <c r="I1038" t="s">
        <v>50</v>
      </c>
      <c r="J1038" t="s">
        <v>74</v>
      </c>
      <c r="K1038" t="s">
        <v>75</v>
      </c>
      <c r="L1038" t="s">
        <v>1994</v>
      </c>
      <c r="M1038">
        <v>0.39</v>
      </c>
      <c r="N1038" t="s">
        <v>34</v>
      </c>
      <c r="O1038" t="s">
        <v>54</v>
      </c>
      <c r="P1038" t="s">
        <v>209</v>
      </c>
      <c r="Q1038" t="s">
        <v>552</v>
      </c>
      <c r="R1038">
        <v>74006</v>
      </c>
      <c r="S1038" s="1">
        <v>42098</v>
      </c>
      <c r="T1038" s="1">
        <v>42100</v>
      </c>
      <c r="U1038">
        <v>-77.823719999999994</v>
      </c>
      <c r="V1038">
        <v>8</v>
      </c>
      <c r="W1038">
        <v>48.81</v>
      </c>
      <c r="X1038">
        <v>86668</v>
      </c>
      <c r="Y1038">
        <f>Data[[#This Row],[Unit Price]]-Data[[#This Row],[Discount]]</f>
        <v>5.5100000000000007</v>
      </c>
      <c r="Z1038" t="str">
        <f>_xlfn.IFS(Data[[#This Row],[Region]]="Central","Chris",Data[[#This Row],[Region]]="East","Erin",Data[[#This Row],[Region]]="South","Sam",Data[[#This Row],[Region]]="West","William")</f>
        <v>Chris</v>
      </c>
    </row>
    <row r="1039" spans="1:26" x14ac:dyDescent="0.3">
      <c r="A1039">
        <v>2441</v>
      </c>
      <c r="B1039" t="s">
        <v>1995</v>
      </c>
      <c r="C1039" t="s">
        <v>118</v>
      </c>
      <c r="D1039">
        <v>0.02</v>
      </c>
      <c r="E1039">
        <v>63.94</v>
      </c>
      <c r="F1039">
        <v>14.48</v>
      </c>
      <c r="G1039" t="s">
        <v>40</v>
      </c>
      <c r="H1039" t="s">
        <v>41</v>
      </c>
      <c r="I1039" t="s">
        <v>30</v>
      </c>
      <c r="J1039" t="s">
        <v>128</v>
      </c>
      <c r="K1039" t="s">
        <v>75</v>
      </c>
      <c r="L1039" t="s">
        <v>1996</v>
      </c>
      <c r="M1039">
        <v>0.46</v>
      </c>
      <c r="N1039" t="s">
        <v>34</v>
      </c>
      <c r="O1039" t="s">
        <v>35</v>
      </c>
      <c r="P1039" t="s">
        <v>125</v>
      </c>
      <c r="Q1039" t="s">
        <v>1997</v>
      </c>
      <c r="R1039">
        <v>32935</v>
      </c>
      <c r="S1039" s="1">
        <v>42098</v>
      </c>
      <c r="T1039" s="1">
        <v>42098</v>
      </c>
      <c r="U1039">
        <v>-100.17</v>
      </c>
      <c r="V1039">
        <v>11</v>
      </c>
      <c r="W1039">
        <v>709.7</v>
      </c>
      <c r="X1039">
        <v>89300</v>
      </c>
      <c r="Y1039">
        <f>Data[[#This Row],[Unit Price]]-Data[[#This Row],[Discount]]</f>
        <v>63.919999999999995</v>
      </c>
      <c r="Z1039" t="str">
        <f>_xlfn.IFS(Data[[#This Row],[Region]]="Central","Chris",Data[[#This Row],[Region]]="East","Erin",Data[[#This Row],[Region]]="South","Sam",Data[[#This Row],[Region]]="West","William")</f>
        <v>Sam</v>
      </c>
    </row>
    <row r="1040" spans="1:26" x14ac:dyDescent="0.3">
      <c r="A1040">
        <v>2442</v>
      </c>
      <c r="B1040" t="s">
        <v>1998</v>
      </c>
      <c r="C1040" t="s">
        <v>118</v>
      </c>
      <c r="D1040">
        <v>0.01</v>
      </c>
      <c r="E1040">
        <v>5.0199999999999996</v>
      </c>
      <c r="F1040">
        <v>5.14</v>
      </c>
      <c r="G1040" t="s">
        <v>40</v>
      </c>
      <c r="H1040" t="s">
        <v>41</v>
      </c>
      <c r="I1040" t="s">
        <v>42</v>
      </c>
      <c r="J1040" t="s">
        <v>43</v>
      </c>
      <c r="K1040" t="s">
        <v>44</v>
      </c>
      <c r="L1040" t="s">
        <v>393</v>
      </c>
      <c r="M1040">
        <v>0.79</v>
      </c>
      <c r="N1040" t="s">
        <v>34</v>
      </c>
      <c r="O1040" t="s">
        <v>35</v>
      </c>
      <c r="P1040" t="s">
        <v>125</v>
      </c>
      <c r="Q1040" t="s">
        <v>1999</v>
      </c>
      <c r="R1040">
        <v>32953</v>
      </c>
      <c r="S1040" s="1">
        <v>42098</v>
      </c>
      <c r="T1040" s="1">
        <v>42100</v>
      </c>
      <c r="U1040">
        <v>-3.948</v>
      </c>
      <c r="V1040">
        <v>5</v>
      </c>
      <c r="W1040">
        <v>27.42</v>
      </c>
      <c r="X1040">
        <v>89300</v>
      </c>
      <c r="Y1040">
        <f>Data[[#This Row],[Unit Price]]-Data[[#This Row],[Discount]]</f>
        <v>5.01</v>
      </c>
      <c r="Z1040" t="str">
        <f>_xlfn.IFS(Data[[#This Row],[Region]]="Central","Chris",Data[[#This Row],[Region]]="East","Erin",Data[[#This Row],[Region]]="South","Sam",Data[[#This Row],[Region]]="West","William")</f>
        <v>Sam</v>
      </c>
    </row>
    <row r="1041" spans="1:26" x14ac:dyDescent="0.3">
      <c r="A1041">
        <v>3400</v>
      </c>
      <c r="B1041" t="s">
        <v>2000</v>
      </c>
      <c r="C1041" t="s">
        <v>118</v>
      </c>
      <c r="D1041">
        <v>0.1</v>
      </c>
      <c r="E1041">
        <v>9.3800000000000008</v>
      </c>
      <c r="F1041">
        <v>4.93</v>
      </c>
      <c r="G1041" t="s">
        <v>89</v>
      </c>
      <c r="H1041" t="s">
        <v>29</v>
      </c>
      <c r="I1041" t="s">
        <v>30</v>
      </c>
      <c r="J1041" t="s">
        <v>128</v>
      </c>
      <c r="K1041" t="s">
        <v>75</v>
      </c>
      <c r="L1041" t="s">
        <v>2001</v>
      </c>
      <c r="M1041">
        <v>0.56999999999999995</v>
      </c>
      <c r="N1041" t="s">
        <v>34</v>
      </c>
      <c r="O1041" t="s">
        <v>113</v>
      </c>
      <c r="P1041" t="s">
        <v>905</v>
      </c>
      <c r="Q1041" t="s">
        <v>2002</v>
      </c>
      <c r="R1041">
        <v>26554</v>
      </c>
      <c r="S1041" s="1">
        <v>42098</v>
      </c>
      <c r="T1041" s="1">
        <v>42098</v>
      </c>
      <c r="U1041">
        <v>-24.7104</v>
      </c>
      <c r="V1041">
        <v>15</v>
      </c>
      <c r="W1041">
        <v>135.78</v>
      </c>
      <c r="X1041">
        <v>87537</v>
      </c>
      <c r="Y1041">
        <f>Data[[#This Row],[Unit Price]]-Data[[#This Row],[Discount]]</f>
        <v>9.2800000000000011</v>
      </c>
      <c r="Z1041" t="str">
        <f>_xlfn.IFS(Data[[#This Row],[Region]]="Central","Chris",Data[[#This Row],[Region]]="East","Erin",Data[[#This Row],[Region]]="South","Sam",Data[[#This Row],[Region]]="West","William")</f>
        <v>Erin</v>
      </c>
    </row>
    <row r="1042" spans="1:26" x14ac:dyDescent="0.3">
      <c r="A1042">
        <v>1733</v>
      </c>
      <c r="B1042" t="s">
        <v>2003</v>
      </c>
      <c r="C1042" t="s">
        <v>72</v>
      </c>
      <c r="D1042">
        <v>0.02</v>
      </c>
      <c r="E1042">
        <v>60.98</v>
      </c>
      <c r="F1042">
        <v>49</v>
      </c>
      <c r="G1042" t="s">
        <v>40</v>
      </c>
      <c r="H1042" t="s">
        <v>29</v>
      </c>
      <c r="I1042" t="s">
        <v>50</v>
      </c>
      <c r="J1042" t="s">
        <v>97</v>
      </c>
      <c r="K1042" t="s">
        <v>66</v>
      </c>
      <c r="L1042" t="s">
        <v>1532</v>
      </c>
      <c r="M1042">
        <v>0.59</v>
      </c>
      <c r="N1042" t="s">
        <v>34</v>
      </c>
      <c r="O1042" t="s">
        <v>113</v>
      </c>
      <c r="P1042" t="s">
        <v>376</v>
      </c>
      <c r="Q1042" t="s">
        <v>68</v>
      </c>
      <c r="R1042">
        <v>20012</v>
      </c>
      <c r="S1042" s="1">
        <v>42098</v>
      </c>
      <c r="T1042" s="1">
        <v>42100</v>
      </c>
      <c r="U1042">
        <v>-662.52</v>
      </c>
      <c r="V1042">
        <v>34</v>
      </c>
      <c r="W1042">
        <v>2119.54</v>
      </c>
      <c r="X1042">
        <v>3841</v>
      </c>
      <c r="Y1042">
        <f>Data[[#This Row],[Unit Price]]-Data[[#This Row],[Discount]]</f>
        <v>60.959999999999994</v>
      </c>
      <c r="Z1042" t="str">
        <f>_xlfn.IFS(Data[[#This Row],[Region]]="Central","Chris",Data[[#This Row],[Region]]="East","Erin",Data[[#This Row],[Region]]="South","Sam",Data[[#This Row],[Region]]="West","William")</f>
        <v>Erin</v>
      </c>
    </row>
    <row r="1043" spans="1:26" x14ac:dyDescent="0.3">
      <c r="A1043">
        <v>1733</v>
      </c>
      <c r="B1043" t="s">
        <v>2003</v>
      </c>
      <c r="C1043" t="s">
        <v>72</v>
      </c>
      <c r="D1043">
        <v>0.02</v>
      </c>
      <c r="E1043">
        <v>1270.99</v>
      </c>
      <c r="F1043">
        <v>19.989999999999998</v>
      </c>
      <c r="G1043" t="s">
        <v>40</v>
      </c>
      <c r="H1043" t="s">
        <v>29</v>
      </c>
      <c r="I1043" t="s">
        <v>50</v>
      </c>
      <c r="J1043" t="s">
        <v>74</v>
      </c>
      <c r="K1043" t="s">
        <v>75</v>
      </c>
      <c r="L1043" t="s">
        <v>654</v>
      </c>
      <c r="M1043">
        <v>0.35</v>
      </c>
      <c r="N1043" t="s">
        <v>34</v>
      </c>
      <c r="O1043" t="s">
        <v>113</v>
      </c>
      <c r="P1043" t="s">
        <v>376</v>
      </c>
      <c r="Q1043" t="s">
        <v>68</v>
      </c>
      <c r="R1043">
        <v>20012</v>
      </c>
      <c r="S1043" s="1">
        <v>42098</v>
      </c>
      <c r="T1043" s="1">
        <v>42100</v>
      </c>
      <c r="U1043">
        <v>9228.2255999999998</v>
      </c>
      <c r="V1043">
        <v>36</v>
      </c>
      <c r="W1043">
        <v>45737.33</v>
      </c>
      <c r="X1043">
        <v>3841</v>
      </c>
      <c r="Y1043">
        <f>Data[[#This Row],[Unit Price]]-Data[[#This Row],[Discount]]</f>
        <v>1270.97</v>
      </c>
      <c r="Z1043" t="str">
        <f>_xlfn.IFS(Data[[#This Row],[Region]]="Central","Chris",Data[[#This Row],[Region]]="East","Erin",Data[[#This Row],[Region]]="South","Sam",Data[[#This Row],[Region]]="West","William")</f>
        <v>Erin</v>
      </c>
    </row>
    <row r="1044" spans="1:26" x14ac:dyDescent="0.3">
      <c r="A1044">
        <v>1734</v>
      </c>
      <c r="B1044" t="s">
        <v>2004</v>
      </c>
      <c r="C1044" t="s">
        <v>72</v>
      </c>
      <c r="D1044">
        <v>0.02</v>
      </c>
      <c r="E1044">
        <v>60.98</v>
      </c>
      <c r="F1044">
        <v>49</v>
      </c>
      <c r="G1044" t="s">
        <v>40</v>
      </c>
      <c r="H1044" t="s">
        <v>29</v>
      </c>
      <c r="I1044" t="s">
        <v>50</v>
      </c>
      <c r="J1044" t="s">
        <v>97</v>
      </c>
      <c r="K1044" t="s">
        <v>66</v>
      </c>
      <c r="L1044" t="s">
        <v>1532</v>
      </c>
      <c r="M1044">
        <v>0.59</v>
      </c>
      <c r="N1044" t="s">
        <v>34</v>
      </c>
      <c r="O1044" t="s">
        <v>113</v>
      </c>
      <c r="P1044" t="s">
        <v>114</v>
      </c>
      <c r="Q1044" t="s">
        <v>2005</v>
      </c>
      <c r="R1044">
        <v>10528</v>
      </c>
      <c r="S1044" s="1">
        <v>42098</v>
      </c>
      <c r="T1044" s="1">
        <v>42100</v>
      </c>
      <c r="U1044">
        <v>-596.26800000000003</v>
      </c>
      <c r="V1044">
        <v>9</v>
      </c>
      <c r="W1044">
        <v>561.05999999999995</v>
      </c>
      <c r="X1044">
        <v>88443</v>
      </c>
      <c r="Y1044">
        <f>Data[[#This Row],[Unit Price]]-Data[[#This Row],[Discount]]</f>
        <v>60.959999999999994</v>
      </c>
      <c r="Z1044" t="str">
        <f>_xlfn.IFS(Data[[#This Row],[Region]]="Central","Chris",Data[[#This Row],[Region]]="East","Erin",Data[[#This Row],[Region]]="South","Sam",Data[[#This Row],[Region]]="West","William")</f>
        <v>Erin</v>
      </c>
    </row>
    <row r="1045" spans="1:26" x14ac:dyDescent="0.3">
      <c r="A1045">
        <v>1734</v>
      </c>
      <c r="B1045" t="s">
        <v>2004</v>
      </c>
      <c r="C1045" t="s">
        <v>72</v>
      </c>
      <c r="D1045">
        <v>0.02</v>
      </c>
      <c r="E1045">
        <v>1270.99</v>
      </c>
      <c r="F1045">
        <v>19.989999999999998</v>
      </c>
      <c r="G1045" t="s">
        <v>40</v>
      </c>
      <c r="H1045" t="s">
        <v>29</v>
      </c>
      <c r="I1045" t="s">
        <v>50</v>
      </c>
      <c r="J1045" t="s">
        <v>74</v>
      </c>
      <c r="K1045" t="s">
        <v>75</v>
      </c>
      <c r="L1045" t="s">
        <v>654</v>
      </c>
      <c r="M1045">
        <v>0.35</v>
      </c>
      <c r="N1045" t="s">
        <v>34</v>
      </c>
      <c r="O1045" t="s">
        <v>113</v>
      </c>
      <c r="P1045" t="s">
        <v>114</v>
      </c>
      <c r="Q1045" t="s">
        <v>2005</v>
      </c>
      <c r="R1045">
        <v>10528</v>
      </c>
      <c r="S1045" s="1">
        <v>42098</v>
      </c>
      <c r="T1045" s="1">
        <v>42100</v>
      </c>
      <c r="U1045">
        <v>7889.6877000000004</v>
      </c>
      <c r="V1045">
        <v>9</v>
      </c>
      <c r="W1045">
        <v>11434.33</v>
      </c>
      <c r="X1045">
        <v>88443</v>
      </c>
      <c r="Y1045">
        <f>Data[[#This Row],[Unit Price]]-Data[[#This Row],[Discount]]</f>
        <v>1270.97</v>
      </c>
      <c r="Z1045" t="str">
        <f>_xlfn.IFS(Data[[#This Row],[Region]]="Central","Chris",Data[[#This Row],[Region]]="East","Erin",Data[[#This Row],[Region]]="South","Sam",Data[[#This Row],[Region]]="West","William")</f>
        <v>Erin</v>
      </c>
    </row>
    <row r="1046" spans="1:26" x14ac:dyDescent="0.3">
      <c r="A1046">
        <v>1734</v>
      </c>
      <c r="B1046" t="s">
        <v>2004</v>
      </c>
      <c r="C1046" t="s">
        <v>72</v>
      </c>
      <c r="D1046">
        <v>0.05</v>
      </c>
      <c r="E1046">
        <v>205.99</v>
      </c>
      <c r="F1046">
        <v>8.99</v>
      </c>
      <c r="G1046" t="s">
        <v>89</v>
      </c>
      <c r="H1046" t="s">
        <v>29</v>
      </c>
      <c r="I1046" t="s">
        <v>42</v>
      </c>
      <c r="J1046" t="s">
        <v>137</v>
      </c>
      <c r="K1046" t="s">
        <v>75</v>
      </c>
      <c r="L1046" t="s">
        <v>1034</v>
      </c>
      <c r="M1046">
        <v>0.6</v>
      </c>
      <c r="N1046" t="s">
        <v>34</v>
      </c>
      <c r="O1046" t="s">
        <v>113</v>
      </c>
      <c r="P1046" t="s">
        <v>114</v>
      </c>
      <c r="Q1046" t="s">
        <v>2005</v>
      </c>
      <c r="R1046">
        <v>10528</v>
      </c>
      <c r="S1046" s="1">
        <v>42098</v>
      </c>
      <c r="T1046" s="1">
        <v>42100</v>
      </c>
      <c r="U1046">
        <v>1545.8097600000001</v>
      </c>
      <c r="V1046">
        <v>19</v>
      </c>
      <c r="W1046">
        <v>3229.24</v>
      </c>
      <c r="X1046">
        <v>88443</v>
      </c>
      <c r="Y1046">
        <f>Data[[#This Row],[Unit Price]]-Data[[#This Row],[Discount]]</f>
        <v>205.94</v>
      </c>
      <c r="Z1046" t="str">
        <f>_xlfn.IFS(Data[[#This Row],[Region]]="Central","Chris",Data[[#This Row],[Region]]="East","Erin",Data[[#This Row],[Region]]="South","Sam",Data[[#This Row],[Region]]="West","William")</f>
        <v>Erin</v>
      </c>
    </row>
    <row r="1047" spans="1:26" x14ac:dyDescent="0.3">
      <c r="A1047">
        <v>2603</v>
      </c>
      <c r="B1047" t="s">
        <v>2006</v>
      </c>
      <c r="C1047" t="s">
        <v>27</v>
      </c>
      <c r="D1047">
        <v>7.0000000000000007E-2</v>
      </c>
      <c r="E1047">
        <v>200.99</v>
      </c>
      <c r="F1047">
        <v>4.2</v>
      </c>
      <c r="G1047" t="s">
        <v>40</v>
      </c>
      <c r="H1047" t="s">
        <v>96</v>
      </c>
      <c r="I1047" t="s">
        <v>42</v>
      </c>
      <c r="J1047" t="s">
        <v>137</v>
      </c>
      <c r="K1047" t="s">
        <v>75</v>
      </c>
      <c r="L1047" t="s">
        <v>796</v>
      </c>
      <c r="M1047">
        <v>0.59</v>
      </c>
      <c r="N1047" t="s">
        <v>34</v>
      </c>
      <c r="O1047" t="s">
        <v>113</v>
      </c>
      <c r="P1047" t="s">
        <v>399</v>
      </c>
      <c r="Q1047" t="s">
        <v>2007</v>
      </c>
      <c r="R1047">
        <v>7601</v>
      </c>
      <c r="S1047" s="1">
        <v>42099</v>
      </c>
      <c r="T1047" s="1">
        <v>42100</v>
      </c>
      <c r="U1047">
        <v>2225.0761200000002</v>
      </c>
      <c r="V1047">
        <v>22</v>
      </c>
      <c r="W1047">
        <v>3705.14</v>
      </c>
      <c r="X1047">
        <v>87383</v>
      </c>
      <c r="Y1047">
        <f>Data[[#This Row],[Unit Price]]-Data[[#This Row],[Discount]]</f>
        <v>200.92000000000002</v>
      </c>
      <c r="Z1047" t="str">
        <f>_xlfn.IFS(Data[[#This Row],[Region]]="Central","Chris",Data[[#This Row],[Region]]="East","Erin",Data[[#This Row],[Region]]="South","Sam",Data[[#This Row],[Region]]="West","William")</f>
        <v>Erin</v>
      </c>
    </row>
    <row r="1048" spans="1:26" x14ac:dyDescent="0.3">
      <c r="A1048">
        <v>2604</v>
      </c>
      <c r="B1048" t="s">
        <v>2008</v>
      </c>
      <c r="C1048" t="s">
        <v>27</v>
      </c>
      <c r="D1048">
        <v>0.01</v>
      </c>
      <c r="E1048">
        <v>297.48</v>
      </c>
      <c r="F1048">
        <v>18.059999999999999</v>
      </c>
      <c r="G1048" t="s">
        <v>28</v>
      </c>
      <c r="H1048" t="s">
        <v>96</v>
      </c>
      <c r="I1048" t="s">
        <v>42</v>
      </c>
      <c r="J1048" t="s">
        <v>58</v>
      </c>
      <c r="K1048" t="s">
        <v>59</v>
      </c>
      <c r="L1048" t="s">
        <v>389</v>
      </c>
      <c r="M1048">
        <v>0.6</v>
      </c>
      <c r="N1048" t="s">
        <v>34</v>
      </c>
      <c r="O1048" t="s">
        <v>113</v>
      </c>
      <c r="P1048" t="s">
        <v>399</v>
      </c>
      <c r="Q1048" t="s">
        <v>2009</v>
      </c>
      <c r="R1048">
        <v>8830</v>
      </c>
      <c r="S1048" s="1">
        <v>42099</v>
      </c>
      <c r="T1048" s="1">
        <v>42100</v>
      </c>
      <c r="U1048">
        <v>-338.18083200000001</v>
      </c>
      <c r="V1048">
        <v>3</v>
      </c>
      <c r="W1048">
        <v>945.36</v>
      </c>
      <c r="X1048">
        <v>87383</v>
      </c>
      <c r="Y1048">
        <f>Data[[#This Row],[Unit Price]]-Data[[#This Row],[Discount]]</f>
        <v>297.47000000000003</v>
      </c>
      <c r="Z1048" t="str">
        <f>_xlfn.IFS(Data[[#This Row],[Region]]="Central","Chris",Data[[#This Row],[Region]]="East","Erin",Data[[#This Row],[Region]]="South","Sam",Data[[#This Row],[Region]]="West","William")</f>
        <v>Erin</v>
      </c>
    </row>
    <row r="1049" spans="1:26" x14ac:dyDescent="0.3">
      <c r="A1049">
        <v>635</v>
      </c>
      <c r="B1049" t="s">
        <v>2010</v>
      </c>
      <c r="C1049" t="s">
        <v>39</v>
      </c>
      <c r="D1049">
        <v>0.01</v>
      </c>
      <c r="E1049">
        <v>2.08</v>
      </c>
      <c r="F1049">
        <v>5.33</v>
      </c>
      <c r="G1049" t="s">
        <v>40</v>
      </c>
      <c r="H1049" t="s">
        <v>96</v>
      </c>
      <c r="I1049" t="s">
        <v>30</v>
      </c>
      <c r="J1049" t="s">
        <v>128</v>
      </c>
      <c r="K1049" t="s">
        <v>75</v>
      </c>
      <c r="L1049" t="s">
        <v>461</v>
      </c>
      <c r="M1049">
        <v>0.43</v>
      </c>
      <c r="N1049" t="s">
        <v>34</v>
      </c>
      <c r="O1049" t="s">
        <v>54</v>
      </c>
      <c r="P1049" t="s">
        <v>86</v>
      </c>
      <c r="Q1049" t="s">
        <v>2011</v>
      </c>
      <c r="R1049">
        <v>55106</v>
      </c>
      <c r="S1049" s="1">
        <v>42099</v>
      </c>
      <c r="T1049" s="1">
        <v>42099</v>
      </c>
      <c r="U1049">
        <v>-103.7124</v>
      </c>
      <c r="V1049">
        <v>12</v>
      </c>
      <c r="W1049">
        <v>28.32</v>
      </c>
      <c r="X1049">
        <v>89284</v>
      </c>
      <c r="Y1049">
        <f>Data[[#This Row],[Unit Price]]-Data[[#This Row],[Discount]]</f>
        <v>2.0700000000000003</v>
      </c>
      <c r="Z1049" t="str">
        <f>_xlfn.IFS(Data[[#This Row],[Region]]="Central","Chris",Data[[#This Row],[Region]]="East","Erin",Data[[#This Row],[Region]]="South","Sam",Data[[#This Row],[Region]]="West","William")</f>
        <v>Chris</v>
      </c>
    </row>
    <row r="1050" spans="1:26" x14ac:dyDescent="0.3">
      <c r="A1050">
        <v>635</v>
      </c>
      <c r="B1050" t="s">
        <v>2010</v>
      </c>
      <c r="C1050" t="s">
        <v>39</v>
      </c>
      <c r="D1050">
        <v>0.03</v>
      </c>
      <c r="E1050">
        <v>370.98</v>
      </c>
      <c r="F1050">
        <v>99</v>
      </c>
      <c r="G1050" t="s">
        <v>28</v>
      </c>
      <c r="H1050" t="s">
        <v>96</v>
      </c>
      <c r="I1050" t="s">
        <v>50</v>
      </c>
      <c r="J1050" t="s">
        <v>80</v>
      </c>
      <c r="K1050" t="s">
        <v>59</v>
      </c>
      <c r="L1050" t="s">
        <v>2012</v>
      </c>
      <c r="M1050">
        <v>0.65</v>
      </c>
      <c r="N1050" t="s">
        <v>34</v>
      </c>
      <c r="O1050" t="s">
        <v>54</v>
      </c>
      <c r="P1050" t="s">
        <v>86</v>
      </c>
      <c r="Q1050" t="s">
        <v>2011</v>
      </c>
      <c r="R1050">
        <v>55106</v>
      </c>
      <c r="S1050" s="1">
        <v>42099</v>
      </c>
      <c r="T1050" s="1">
        <v>42100</v>
      </c>
      <c r="U1050">
        <v>-124.2864</v>
      </c>
      <c r="V1050">
        <v>6</v>
      </c>
      <c r="W1050">
        <v>2309.4899999999998</v>
      </c>
      <c r="X1050">
        <v>89284</v>
      </c>
      <c r="Y1050">
        <f>Data[[#This Row],[Unit Price]]-Data[[#This Row],[Discount]]</f>
        <v>370.95000000000005</v>
      </c>
      <c r="Z1050" t="str">
        <f>_xlfn.IFS(Data[[#This Row],[Region]]="Central","Chris",Data[[#This Row],[Region]]="East","Erin",Data[[#This Row],[Region]]="South","Sam",Data[[#This Row],[Region]]="West","William")</f>
        <v>Chris</v>
      </c>
    </row>
    <row r="1051" spans="1:26" x14ac:dyDescent="0.3">
      <c r="A1051">
        <v>1246</v>
      </c>
      <c r="B1051" t="s">
        <v>2013</v>
      </c>
      <c r="C1051" t="s">
        <v>39</v>
      </c>
      <c r="D1051">
        <v>0.1</v>
      </c>
      <c r="E1051">
        <v>22.38</v>
      </c>
      <c r="F1051">
        <v>15.1</v>
      </c>
      <c r="G1051" t="s">
        <v>40</v>
      </c>
      <c r="H1051" t="s">
        <v>73</v>
      </c>
      <c r="I1051" t="s">
        <v>50</v>
      </c>
      <c r="J1051" t="s">
        <v>74</v>
      </c>
      <c r="K1051" t="s">
        <v>75</v>
      </c>
      <c r="L1051" t="s">
        <v>1087</v>
      </c>
      <c r="M1051">
        <v>0.38</v>
      </c>
      <c r="N1051" t="s">
        <v>34</v>
      </c>
      <c r="O1051" t="s">
        <v>113</v>
      </c>
      <c r="P1051" t="s">
        <v>114</v>
      </c>
      <c r="Q1051" t="s">
        <v>115</v>
      </c>
      <c r="R1051">
        <v>10009</v>
      </c>
      <c r="S1051" s="1">
        <v>42099</v>
      </c>
      <c r="T1051" s="1">
        <v>42100</v>
      </c>
      <c r="U1051">
        <v>-107.51349999999999</v>
      </c>
      <c r="V1051">
        <v>26</v>
      </c>
      <c r="W1051">
        <v>564.98</v>
      </c>
      <c r="X1051">
        <v>36452</v>
      </c>
      <c r="Y1051">
        <f>Data[[#This Row],[Unit Price]]-Data[[#This Row],[Discount]]</f>
        <v>22.279999999999998</v>
      </c>
      <c r="Z1051" t="str">
        <f>_xlfn.IFS(Data[[#This Row],[Region]]="Central","Chris",Data[[#This Row],[Region]]="East","Erin",Data[[#This Row],[Region]]="South","Sam",Data[[#This Row],[Region]]="West","William")</f>
        <v>Erin</v>
      </c>
    </row>
    <row r="1052" spans="1:26" x14ac:dyDescent="0.3">
      <c r="A1052">
        <v>1246</v>
      </c>
      <c r="B1052" t="s">
        <v>2013</v>
      </c>
      <c r="C1052" t="s">
        <v>39</v>
      </c>
      <c r="D1052">
        <v>0.04</v>
      </c>
      <c r="E1052">
        <v>6.98</v>
      </c>
      <c r="F1052">
        <v>2.83</v>
      </c>
      <c r="G1052" t="s">
        <v>40</v>
      </c>
      <c r="H1052" t="s">
        <v>73</v>
      </c>
      <c r="I1052" t="s">
        <v>30</v>
      </c>
      <c r="J1052" t="s">
        <v>128</v>
      </c>
      <c r="K1052" t="s">
        <v>44</v>
      </c>
      <c r="L1052" t="s">
        <v>2014</v>
      </c>
      <c r="M1052">
        <v>0.37</v>
      </c>
      <c r="N1052" t="s">
        <v>34</v>
      </c>
      <c r="O1052" t="s">
        <v>113</v>
      </c>
      <c r="P1052" t="s">
        <v>114</v>
      </c>
      <c r="Q1052" t="s">
        <v>115</v>
      </c>
      <c r="R1052">
        <v>10009</v>
      </c>
      <c r="S1052" s="1">
        <v>42099</v>
      </c>
      <c r="T1052" s="1">
        <v>42101</v>
      </c>
      <c r="U1052">
        <v>46.01</v>
      </c>
      <c r="V1052">
        <v>18</v>
      </c>
      <c r="W1052">
        <v>129.47999999999999</v>
      </c>
      <c r="X1052">
        <v>36452</v>
      </c>
      <c r="Y1052">
        <f>Data[[#This Row],[Unit Price]]-Data[[#This Row],[Discount]]</f>
        <v>6.94</v>
      </c>
      <c r="Z1052" t="str">
        <f>_xlfn.IFS(Data[[#This Row],[Region]]="Central","Chris",Data[[#This Row],[Region]]="East","Erin",Data[[#This Row],[Region]]="South","Sam",Data[[#This Row],[Region]]="West","William")</f>
        <v>Erin</v>
      </c>
    </row>
    <row r="1053" spans="1:26" x14ac:dyDescent="0.3">
      <c r="A1053">
        <v>1247</v>
      </c>
      <c r="B1053" t="s">
        <v>2015</v>
      </c>
      <c r="C1053" t="s">
        <v>39</v>
      </c>
      <c r="D1053">
        <v>0.1</v>
      </c>
      <c r="E1053">
        <v>22.38</v>
      </c>
      <c r="F1053">
        <v>15.1</v>
      </c>
      <c r="G1053" t="s">
        <v>40</v>
      </c>
      <c r="H1053" t="s">
        <v>73</v>
      </c>
      <c r="I1053" t="s">
        <v>50</v>
      </c>
      <c r="J1053" t="s">
        <v>74</v>
      </c>
      <c r="K1053" t="s">
        <v>75</v>
      </c>
      <c r="L1053" t="s">
        <v>1087</v>
      </c>
      <c r="M1053">
        <v>0.38</v>
      </c>
      <c r="N1053" t="s">
        <v>34</v>
      </c>
      <c r="O1053" t="s">
        <v>54</v>
      </c>
      <c r="P1053" t="s">
        <v>189</v>
      </c>
      <c r="Q1053" t="s">
        <v>2016</v>
      </c>
      <c r="R1053">
        <v>78641</v>
      </c>
      <c r="S1053" s="1">
        <v>42099</v>
      </c>
      <c r="T1053" s="1">
        <v>42100</v>
      </c>
      <c r="U1053">
        <v>-107.51349999999999</v>
      </c>
      <c r="V1053">
        <v>7</v>
      </c>
      <c r="W1053">
        <v>152.11000000000001</v>
      </c>
      <c r="X1053">
        <v>91555</v>
      </c>
      <c r="Y1053">
        <f>Data[[#This Row],[Unit Price]]-Data[[#This Row],[Discount]]</f>
        <v>22.279999999999998</v>
      </c>
      <c r="Z1053" t="str">
        <f>_xlfn.IFS(Data[[#This Row],[Region]]="Central","Chris",Data[[#This Row],[Region]]="East","Erin",Data[[#This Row],[Region]]="South","Sam",Data[[#This Row],[Region]]="West","William")</f>
        <v>Chris</v>
      </c>
    </row>
    <row r="1054" spans="1:26" x14ac:dyDescent="0.3">
      <c r="A1054">
        <v>1247</v>
      </c>
      <c r="B1054" t="s">
        <v>2015</v>
      </c>
      <c r="C1054" t="s">
        <v>39</v>
      </c>
      <c r="D1054">
        <v>0.04</v>
      </c>
      <c r="E1054">
        <v>6.98</v>
      </c>
      <c r="F1054">
        <v>2.83</v>
      </c>
      <c r="G1054" t="s">
        <v>40</v>
      </c>
      <c r="H1054" t="s">
        <v>73</v>
      </c>
      <c r="I1054" t="s">
        <v>30</v>
      </c>
      <c r="J1054" t="s">
        <v>128</v>
      </c>
      <c r="K1054" t="s">
        <v>44</v>
      </c>
      <c r="L1054" t="s">
        <v>2014</v>
      </c>
      <c r="M1054">
        <v>0.37</v>
      </c>
      <c r="N1054" t="s">
        <v>34</v>
      </c>
      <c r="O1054" t="s">
        <v>54</v>
      </c>
      <c r="P1054" t="s">
        <v>189</v>
      </c>
      <c r="Q1054" t="s">
        <v>2016</v>
      </c>
      <c r="R1054">
        <v>78641</v>
      </c>
      <c r="S1054" s="1">
        <v>42099</v>
      </c>
      <c r="T1054" s="1">
        <v>42101</v>
      </c>
      <c r="U1054">
        <v>24.819299999999998</v>
      </c>
      <c r="V1054">
        <v>5</v>
      </c>
      <c r="W1054">
        <v>35.97</v>
      </c>
      <c r="X1054">
        <v>91555</v>
      </c>
      <c r="Y1054">
        <f>Data[[#This Row],[Unit Price]]-Data[[#This Row],[Discount]]</f>
        <v>6.94</v>
      </c>
      <c r="Z1054" t="str">
        <f>_xlfn.IFS(Data[[#This Row],[Region]]="Central","Chris",Data[[#This Row],[Region]]="East","Erin",Data[[#This Row],[Region]]="South","Sam",Data[[#This Row],[Region]]="West","William")</f>
        <v>Chris</v>
      </c>
    </row>
    <row r="1055" spans="1:26" x14ac:dyDescent="0.3">
      <c r="A1055">
        <v>1459</v>
      </c>
      <c r="B1055" t="s">
        <v>2017</v>
      </c>
      <c r="C1055" t="s">
        <v>39</v>
      </c>
      <c r="D1055">
        <v>0.05</v>
      </c>
      <c r="E1055">
        <v>85.99</v>
      </c>
      <c r="F1055">
        <v>0.99</v>
      </c>
      <c r="G1055" t="s">
        <v>40</v>
      </c>
      <c r="H1055" t="s">
        <v>41</v>
      </c>
      <c r="I1055" t="s">
        <v>42</v>
      </c>
      <c r="J1055" t="s">
        <v>137</v>
      </c>
      <c r="K1055" t="s">
        <v>52</v>
      </c>
      <c r="L1055" t="s">
        <v>1178</v>
      </c>
      <c r="M1055">
        <v>0.55000000000000004</v>
      </c>
      <c r="N1055" t="s">
        <v>34</v>
      </c>
      <c r="O1055" t="s">
        <v>35</v>
      </c>
      <c r="P1055" t="s">
        <v>273</v>
      </c>
      <c r="Q1055" t="s">
        <v>2018</v>
      </c>
      <c r="R1055">
        <v>29687</v>
      </c>
      <c r="S1055" s="1">
        <v>42099</v>
      </c>
      <c r="T1055" s="1">
        <v>42101</v>
      </c>
      <c r="U1055">
        <v>36.216000000000001</v>
      </c>
      <c r="V1055">
        <v>4</v>
      </c>
      <c r="W1055">
        <v>291.64</v>
      </c>
      <c r="X1055">
        <v>86734</v>
      </c>
      <c r="Y1055">
        <f>Data[[#This Row],[Unit Price]]-Data[[#This Row],[Discount]]</f>
        <v>85.94</v>
      </c>
      <c r="Z1055" t="str">
        <f>_xlfn.IFS(Data[[#This Row],[Region]]="Central","Chris",Data[[#This Row],[Region]]="East","Erin",Data[[#This Row],[Region]]="South","Sam",Data[[#This Row],[Region]]="West","William")</f>
        <v>Sam</v>
      </c>
    </row>
    <row r="1056" spans="1:26" x14ac:dyDescent="0.3">
      <c r="A1056">
        <v>1891</v>
      </c>
      <c r="B1056" t="s">
        <v>2019</v>
      </c>
      <c r="C1056" t="s">
        <v>72</v>
      </c>
      <c r="D1056">
        <v>0.03</v>
      </c>
      <c r="E1056">
        <v>320.64</v>
      </c>
      <c r="F1056">
        <v>29.2</v>
      </c>
      <c r="G1056" t="s">
        <v>28</v>
      </c>
      <c r="H1056" t="s">
        <v>73</v>
      </c>
      <c r="I1056" t="s">
        <v>30</v>
      </c>
      <c r="J1056" t="s">
        <v>31</v>
      </c>
      <c r="K1056" t="s">
        <v>32</v>
      </c>
      <c r="L1056" t="s">
        <v>2020</v>
      </c>
      <c r="M1056">
        <v>0.66</v>
      </c>
      <c r="N1056" t="s">
        <v>34</v>
      </c>
      <c r="O1056" t="s">
        <v>113</v>
      </c>
      <c r="P1056" t="s">
        <v>319</v>
      </c>
      <c r="Q1056" t="s">
        <v>2021</v>
      </c>
      <c r="R1056">
        <v>45801</v>
      </c>
      <c r="S1056" s="1">
        <v>42099</v>
      </c>
      <c r="T1056" s="1">
        <v>42101</v>
      </c>
      <c r="U1056">
        <v>429.75435599999997</v>
      </c>
      <c r="V1056">
        <v>7</v>
      </c>
      <c r="W1056">
        <v>2233.46</v>
      </c>
      <c r="X1056">
        <v>90630</v>
      </c>
      <c r="Y1056">
        <f>Data[[#This Row],[Unit Price]]-Data[[#This Row],[Discount]]</f>
        <v>320.61</v>
      </c>
      <c r="Z1056" t="str">
        <f>_xlfn.IFS(Data[[#This Row],[Region]]="Central","Chris",Data[[#This Row],[Region]]="East","Erin",Data[[#This Row],[Region]]="South","Sam",Data[[#This Row],[Region]]="West","William")</f>
        <v>Erin</v>
      </c>
    </row>
    <row r="1057" spans="1:26" x14ac:dyDescent="0.3">
      <c r="A1057">
        <v>2960</v>
      </c>
      <c r="B1057" t="s">
        <v>2022</v>
      </c>
      <c r="C1057" t="s">
        <v>72</v>
      </c>
      <c r="D1057">
        <v>0.1</v>
      </c>
      <c r="E1057">
        <v>36.549999999999997</v>
      </c>
      <c r="F1057">
        <v>13.89</v>
      </c>
      <c r="G1057" t="s">
        <v>40</v>
      </c>
      <c r="H1057" t="s">
        <v>96</v>
      </c>
      <c r="I1057" t="s">
        <v>50</v>
      </c>
      <c r="J1057" t="s">
        <v>51</v>
      </c>
      <c r="K1057" t="s">
        <v>52</v>
      </c>
      <c r="L1057" t="s">
        <v>1355</v>
      </c>
      <c r="M1057">
        <v>0.41</v>
      </c>
      <c r="N1057" t="s">
        <v>34</v>
      </c>
      <c r="O1057" t="s">
        <v>35</v>
      </c>
      <c r="P1057" t="s">
        <v>46</v>
      </c>
      <c r="Q1057" t="s">
        <v>2023</v>
      </c>
      <c r="R1057">
        <v>72956</v>
      </c>
      <c r="S1057" s="1">
        <v>42099</v>
      </c>
      <c r="T1057" s="1">
        <v>42101</v>
      </c>
      <c r="U1057">
        <v>-89.572000000000003</v>
      </c>
      <c r="V1057">
        <v>11</v>
      </c>
      <c r="W1057">
        <v>379.72</v>
      </c>
      <c r="X1057">
        <v>90646</v>
      </c>
      <c r="Y1057">
        <f>Data[[#This Row],[Unit Price]]-Data[[#This Row],[Discount]]</f>
        <v>36.449999999999996</v>
      </c>
      <c r="Z1057" t="str">
        <f>_xlfn.IFS(Data[[#This Row],[Region]]="Central","Chris",Data[[#This Row],[Region]]="East","Erin",Data[[#This Row],[Region]]="South","Sam",Data[[#This Row],[Region]]="West","William")</f>
        <v>Sam</v>
      </c>
    </row>
    <row r="1058" spans="1:26" x14ac:dyDescent="0.3">
      <c r="A1058">
        <v>925</v>
      </c>
      <c r="B1058" t="s">
        <v>2024</v>
      </c>
      <c r="C1058" t="s">
        <v>27</v>
      </c>
      <c r="D1058">
        <v>0.03</v>
      </c>
      <c r="E1058">
        <v>2.1800000000000002</v>
      </c>
      <c r="F1058">
        <v>1.38</v>
      </c>
      <c r="G1058" t="s">
        <v>40</v>
      </c>
      <c r="H1058" t="s">
        <v>29</v>
      </c>
      <c r="I1058" t="s">
        <v>50</v>
      </c>
      <c r="J1058" t="s">
        <v>178</v>
      </c>
      <c r="K1058" t="s">
        <v>52</v>
      </c>
      <c r="L1058" t="s">
        <v>2025</v>
      </c>
      <c r="M1058">
        <v>0.44</v>
      </c>
      <c r="N1058" t="s">
        <v>34</v>
      </c>
      <c r="O1058" t="s">
        <v>113</v>
      </c>
      <c r="P1058" t="s">
        <v>333</v>
      </c>
      <c r="Q1058" t="s">
        <v>372</v>
      </c>
      <c r="R1058">
        <v>4330</v>
      </c>
      <c r="S1058" s="1">
        <v>42100</v>
      </c>
      <c r="T1058" s="1">
        <v>42100</v>
      </c>
      <c r="U1058">
        <v>-7.04</v>
      </c>
      <c r="V1058">
        <v>7</v>
      </c>
      <c r="W1058">
        <v>15.73</v>
      </c>
      <c r="X1058">
        <v>87134</v>
      </c>
      <c r="Y1058">
        <f>Data[[#This Row],[Unit Price]]-Data[[#This Row],[Discount]]</f>
        <v>2.1500000000000004</v>
      </c>
      <c r="Z1058" t="str">
        <f>_xlfn.IFS(Data[[#This Row],[Region]]="Central","Chris",Data[[#This Row],[Region]]="East","Erin",Data[[#This Row],[Region]]="South","Sam",Data[[#This Row],[Region]]="West","William")</f>
        <v>Erin</v>
      </c>
    </row>
    <row r="1059" spans="1:26" x14ac:dyDescent="0.3">
      <c r="A1059">
        <v>929</v>
      </c>
      <c r="B1059" t="s">
        <v>2026</v>
      </c>
      <c r="C1059" t="s">
        <v>27</v>
      </c>
      <c r="D1059">
        <v>0.01</v>
      </c>
      <c r="E1059">
        <v>170.98</v>
      </c>
      <c r="F1059">
        <v>35.89</v>
      </c>
      <c r="G1059" t="s">
        <v>28</v>
      </c>
      <c r="H1059" t="s">
        <v>29</v>
      </c>
      <c r="I1059" t="s">
        <v>30</v>
      </c>
      <c r="J1059" t="s">
        <v>119</v>
      </c>
      <c r="K1059" t="s">
        <v>32</v>
      </c>
      <c r="L1059" t="s">
        <v>1471</v>
      </c>
      <c r="M1059">
        <v>0.66</v>
      </c>
      <c r="N1059" t="s">
        <v>34</v>
      </c>
      <c r="O1059" t="s">
        <v>113</v>
      </c>
      <c r="P1059" t="s">
        <v>399</v>
      </c>
      <c r="Q1059" t="s">
        <v>2027</v>
      </c>
      <c r="R1059">
        <v>8857</v>
      </c>
      <c r="S1059" s="1">
        <v>42100</v>
      </c>
      <c r="T1059" s="1">
        <v>42102</v>
      </c>
      <c r="U1059">
        <v>538.52</v>
      </c>
      <c r="V1059">
        <v>10</v>
      </c>
      <c r="W1059">
        <v>1719.07</v>
      </c>
      <c r="X1059">
        <v>87134</v>
      </c>
      <c r="Y1059">
        <f>Data[[#This Row],[Unit Price]]-Data[[#This Row],[Discount]]</f>
        <v>170.97</v>
      </c>
      <c r="Z1059" t="str">
        <f>_xlfn.IFS(Data[[#This Row],[Region]]="Central","Chris",Data[[#This Row],[Region]]="East","Erin",Data[[#This Row],[Region]]="South","Sam",Data[[#This Row],[Region]]="West","William")</f>
        <v>Erin</v>
      </c>
    </row>
    <row r="1060" spans="1:26" x14ac:dyDescent="0.3">
      <c r="A1060">
        <v>1113</v>
      </c>
      <c r="B1060" t="s">
        <v>2028</v>
      </c>
      <c r="C1060" t="s">
        <v>27</v>
      </c>
      <c r="D1060">
        <v>0.01</v>
      </c>
      <c r="E1060">
        <v>2.89</v>
      </c>
      <c r="F1060">
        <v>0.5</v>
      </c>
      <c r="G1060" t="s">
        <v>40</v>
      </c>
      <c r="H1060" t="s">
        <v>96</v>
      </c>
      <c r="I1060" t="s">
        <v>50</v>
      </c>
      <c r="J1060" t="s">
        <v>154</v>
      </c>
      <c r="K1060" t="s">
        <v>75</v>
      </c>
      <c r="L1060" t="s">
        <v>731</v>
      </c>
      <c r="M1060">
        <v>0.38</v>
      </c>
      <c r="N1060" t="s">
        <v>34</v>
      </c>
      <c r="O1060" t="s">
        <v>61</v>
      </c>
      <c r="P1060" t="s">
        <v>62</v>
      </c>
      <c r="Q1060" t="s">
        <v>2029</v>
      </c>
      <c r="R1060">
        <v>80004</v>
      </c>
      <c r="S1060" s="1">
        <v>42100</v>
      </c>
      <c r="T1060" s="1">
        <v>42101</v>
      </c>
      <c r="U1060">
        <v>29.725200000000001</v>
      </c>
      <c r="V1060">
        <v>14</v>
      </c>
      <c r="W1060">
        <v>43.08</v>
      </c>
      <c r="X1060">
        <v>90833</v>
      </c>
      <c r="Y1060">
        <f>Data[[#This Row],[Unit Price]]-Data[[#This Row],[Discount]]</f>
        <v>2.8800000000000003</v>
      </c>
      <c r="Z1060" t="str">
        <f>_xlfn.IFS(Data[[#This Row],[Region]]="Central","Chris",Data[[#This Row],[Region]]="East","Erin",Data[[#This Row],[Region]]="South","Sam",Data[[#This Row],[Region]]="West","William")</f>
        <v>William</v>
      </c>
    </row>
    <row r="1061" spans="1:26" x14ac:dyDescent="0.3">
      <c r="A1061">
        <v>1113</v>
      </c>
      <c r="B1061" t="s">
        <v>2028</v>
      </c>
      <c r="C1061" t="s">
        <v>27</v>
      </c>
      <c r="D1061">
        <v>0</v>
      </c>
      <c r="E1061">
        <v>55.99</v>
      </c>
      <c r="F1061">
        <v>5</v>
      </c>
      <c r="G1061" t="s">
        <v>40</v>
      </c>
      <c r="H1061" t="s">
        <v>96</v>
      </c>
      <c r="I1061" t="s">
        <v>42</v>
      </c>
      <c r="J1061" t="s">
        <v>137</v>
      </c>
      <c r="K1061" t="s">
        <v>44</v>
      </c>
      <c r="L1061" t="s">
        <v>1933</v>
      </c>
      <c r="M1061">
        <v>0.8</v>
      </c>
      <c r="N1061" t="s">
        <v>34</v>
      </c>
      <c r="O1061" t="s">
        <v>61</v>
      </c>
      <c r="P1061" t="s">
        <v>62</v>
      </c>
      <c r="Q1061" t="s">
        <v>2029</v>
      </c>
      <c r="R1061">
        <v>80004</v>
      </c>
      <c r="S1061" s="1">
        <v>42100</v>
      </c>
      <c r="T1061" s="1">
        <v>42102</v>
      </c>
      <c r="U1061">
        <v>-187.11</v>
      </c>
      <c r="V1061">
        <v>5</v>
      </c>
      <c r="W1061">
        <v>258.93</v>
      </c>
      <c r="X1061">
        <v>90833</v>
      </c>
      <c r="Y1061">
        <f>Data[[#This Row],[Unit Price]]-Data[[#This Row],[Discount]]</f>
        <v>55.99</v>
      </c>
      <c r="Z1061" t="str">
        <f>_xlfn.IFS(Data[[#This Row],[Region]]="Central","Chris",Data[[#This Row],[Region]]="East","Erin",Data[[#This Row],[Region]]="South","Sam",Data[[#This Row],[Region]]="West","William")</f>
        <v>William</v>
      </c>
    </row>
    <row r="1062" spans="1:26" x14ac:dyDescent="0.3">
      <c r="A1062">
        <v>2481</v>
      </c>
      <c r="B1062" t="s">
        <v>2030</v>
      </c>
      <c r="C1062" t="s">
        <v>27</v>
      </c>
      <c r="D1062">
        <v>7.0000000000000007E-2</v>
      </c>
      <c r="E1062">
        <v>5.18</v>
      </c>
      <c r="F1062">
        <v>5.74</v>
      </c>
      <c r="G1062" t="s">
        <v>89</v>
      </c>
      <c r="H1062" t="s">
        <v>96</v>
      </c>
      <c r="I1062" t="s">
        <v>50</v>
      </c>
      <c r="J1062" t="s">
        <v>74</v>
      </c>
      <c r="K1062" t="s">
        <v>75</v>
      </c>
      <c r="L1062" t="s">
        <v>852</v>
      </c>
      <c r="M1062">
        <v>0.36</v>
      </c>
      <c r="N1062" t="s">
        <v>34</v>
      </c>
      <c r="O1062" t="s">
        <v>35</v>
      </c>
      <c r="P1062" t="s">
        <v>170</v>
      </c>
      <c r="Q1062" t="s">
        <v>2031</v>
      </c>
      <c r="R1062">
        <v>70506</v>
      </c>
      <c r="S1062" s="1">
        <v>42100</v>
      </c>
      <c r="T1062" s="1">
        <v>42102</v>
      </c>
      <c r="U1062">
        <v>-188.03399999999999</v>
      </c>
      <c r="V1062">
        <v>14</v>
      </c>
      <c r="W1062">
        <v>79.61</v>
      </c>
      <c r="X1062">
        <v>91000</v>
      </c>
      <c r="Y1062">
        <f>Data[[#This Row],[Unit Price]]-Data[[#This Row],[Discount]]</f>
        <v>5.1099999999999994</v>
      </c>
      <c r="Z1062" t="str">
        <f>_xlfn.IFS(Data[[#This Row],[Region]]="Central","Chris",Data[[#This Row],[Region]]="East","Erin",Data[[#This Row],[Region]]="South","Sam",Data[[#This Row],[Region]]="West","William")</f>
        <v>Sam</v>
      </c>
    </row>
    <row r="1063" spans="1:26" x14ac:dyDescent="0.3">
      <c r="A1063">
        <v>1618</v>
      </c>
      <c r="B1063" t="s">
        <v>2032</v>
      </c>
      <c r="C1063" t="s">
        <v>39</v>
      </c>
      <c r="D1063">
        <v>0.09</v>
      </c>
      <c r="E1063">
        <v>12.88</v>
      </c>
      <c r="F1063">
        <v>4.59</v>
      </c>
      <c r="G1063" t="s">
        <v>40</v>
      </c>
      <c r="H1063" t="s">
        <v>41</v>
      </c>
      <c r="I1063" t="s">
        <v>50</v>
      </c>
      <c r="J1063" t="s">
        <v>570</v>
      </c>
      <c r="K1063" t="s">
        <v>52</v>
      </c>
      <c r="L1063" t="s">
        <v>2033</v>
      </c>
      <c r="M1063">
        <v>0.82</v>
      </c>
      <c r="N1063" t="s">
        <v>34</v>
      </c>
      <c r="O1063" t="s">
        <v>54</v>
      </c>
      <c r="P1063" t="s">
        <v>55</v>
      </c>
      <c r="Q1063" t="s">
        <v>1824</v>
      </c>
      <c r="R1063">
        <v>46322</v>
      </c>
      <c r="S1063" s="1">
        <v>42100</v>
      </c>
      <c r="T1063" s="1">
        <v>42100</v>
      </c>
      <c r="U1063">
        <v>-175.13</v>
      </c>
      <c r="V1063">
        <v>13</v>
      </c>
      <c r="W1063">
        <v>158.13</v>
      </c>
      <c r="X1063">
        <v>90248</v>
      </c>
      <c r="Y1063">
        <f>Data[[#This Row],[Unit Price]]-Data[[#This Row],[Discount]]</f>
        <v>12.790000000000001</v>
      </c>
      <c r="Z1063" t="str">
        <f>_xlfn.IFS(Data[[#This Row],[Region]]="Central","Chris",Data[[#This Row],[Region]]="East","Erin",Data[[#This Row],[Region]]="South","Sam",Data[[#This Row],[Region]]="West","William")</f>
        <v>Chris</v>
      </c>
    </row>
    <row r="1064" spans="1:26" x14ac:dyDescent="0.3">
      <c r="A1064">
        <v>1620</v>
      </c>
      <c r="B1064" t="s">
        <v>2034</v>
      </c>
      <c r="C1064" t="s">
        <v>39</v>
      </c>
      <c r="D1064">
        <v>0.02</v>
      </c>
      <c r="E1064">
        <v>45.99</v>
      </c>
      <c r="F1064">
        <v>4.99</v>
      </c>
      <c r="G1064" t="s">
        <v>89</v>
      </c>
      <c r="H1064" t="s">
        <v>41</v>
      </c>
      <c r="I1064" t="s">
        <v>42</v>
      </c>
      <c r="J1064" t="s">
        <v>137</v>
      </c>
      <c r="K1064" t="s">
        <v>75</v>
      </c>
      <c r="L1064" t="s">
        <v>2035</v>
      </c>
      <c r="M1064">
        <v>0.56999999999999995</v>
      </c>
      <c r="N1064" t="s">
        <v>34</v>
      </c>
      <c r="O1064" t="s">
        <v>113</v>
      </c>
      <c r="P1064" t="s">
        <v>322</v>
      </c>
      <c r="Q1064" t="s">
        <v>2036</v>
      </c>
      <c r="R1064">
        <v>17602</v>
      </c>
      <c r="S1064" s="1">
        <v>42100</v>
      </c>
      <c r="T1064" s="1">
        <v>42101</v>
      </c>
      <c r="U1064">
        <v>3.96</v>
      </c>
      <c r="V1064">
        <v>4</v>
      </c>
      <c r="W1064">
        <v>163.01</v>
      </c>
      <c r="X1064">
        <v>90248</v>
      </c>
      <c r="Y1064">
        <f>Data[[#This Row],[Unit Price]]-Data[[#This Row],[Discount]]</f>
        <v>45.97</v>
      </c>
      <c r="Z1064" t="str">
        <f>_xlfn.IFS(Data[[#This Row],[Region]]="Central","Chris",Data[[#This Row],[Region]]="East","Erin",Data[[#This Row],[Region]]="South","Sam",Data[[#This Row],[Region]]="West","William")</f>
        <v>Erin</v>
      </c>
    </row>
    <row r="1065" spans="1:26" x14ac:dyDescent="0.3">
      <c r="A1065">
        <v>3279</v>
      </c>
      <c r="B1065" t="s">
        <v>1638</v>
      </c>
      <c r="C1065" t="s">
        <v>39</v>
      </c>
      <c r="D1065">
        <v>0.06</v>
      </c>
      <c r="E1065">
        <v>89.83</v>
      </c>
      <c r="F1065">
        <v>35</v>
      </c>
      <c r="G1065" t="s">
        <v>40</v>
      </c>
      <c r="H1065" t="s">
        <v>73</v>
      </c>
      <c r="I1065" t="s">
        <v>50</v>
      </c>
      <c r="J1065" t="s">
        <v>80</v>
      </c>
      <c r="K1065" t="s">
        <v>66</v>
      </c>
      <c r="L1065" t="s">
        <v>2037</v>
      </c>
      <c r="M1065">
        <v>0.83</v>
      </c>
      <c r="N1065" t="s">
        <v>34</v>
      </c>
      <c r="O1065" t="s">
        <v>35</v>
      </c>
      <c r="P1065" t="s">
        <v>273</v>
      </c>
      <c r="Q1065" t="s">
        <v>1639</v>
      </c>
      <c r="R1065">
        <v>29203</v>
      </c>
      <c r="S1065" s="1">
        <v>42100</v>
      </c>
      <c r="T1065" s="1">
        <v>42102</v>
      </c>
      <c r="U1065">
        <v>31.11</v>
      </c>
      <c r="V1065">
        <v>4</v>
      </c>
      <c r="W1065">
        <v>366.26</v>
      </c>
      <c r="X1065">
        <v>90766</v>
      </c>
      <c r="Y1065">
        <f>Data[[#This Row],[Unit Price]]-Data[[#This Row],[Discount]]</f>
        <v>89.77</v>
      </c>
      <c r="Z1065" t="str">
        <f>_xlfn.IFS(Data[[#This Row],[Region]]="Central","Chris",Data[[#This Row],[Region]]="East","Erin",Data[[#This Row],[Region]]="South","Sam",Data[[#This Row],[Region]]="West","William")</f>
        <v>Sam</v>
      </c>
    </row>
    <row r="1066" spans="1:26" x14ac:dyDescent="0.3">
      <c r="A1066">
        <v>3279</v>
      </c>
      <c r="B1066" t="s">
        <v>1638</v>
      </c>
      <c r="C1066" t="s">
        <v>39</v>
      </c>
      <c r="D1066">
        <v>0.1</v>
      </c>
      <c r="E1066">
        <v>13.43</v>
      </c>
      <c r="F1066">
        <v>5.5</v>
      </c>
      <c r="G1066" t="s">
        <v>40</v>
      </c>
      <c r="H1066" t="s">
        <v>73</v>
      </c>
      <c r="I1066" t="s">
        <v>50</v>
      </c>
      <c r="J1066" t="s">
        <v>80</v>
      </c>
      <c r="K1066" t="s">
        <v>75</v>
      </c>
      <c r="L1066" t="s">
        <v>561</v>
      </c>
      <c r="M1066">
        <v>0.56999999999999995</v>
      </c>
      <c r="N1066" t="s">
        <v>34</v>
      </c>
      <c r="O1066" t="s">
        <v>35</v>
      </c>
      <c r="P1066" t="s">
        <v>273</v>
      </c>
      <c r="Q1066" t="s">
        <v>1639</v>
      </c>
      <c r="R1066">
        <v>29203</v>
      </c>
      <c r="S1066" s="1">
        <v>42100</v>
      </c>
      <c r="T1066" s="1">
        <v>42102</v>
      </c>
      <c r="U1066">
        <v>358.29539999999997</v>
      </c>
      <c r="V1066">
        <v>12</v>
      </c>
      <c r="W1066">
        <v>157.99</v>
      </c>
      <c r="X1066">
        <v>90766</v>
      </c>
      <c r="Y1066">
        <f>Data[[#This Row],[Unit Price]]-Data[[#This Row],[Discount]]</f>
        <v>13.33</v>
      </c>
      <c r="Z1066" t="str">
        <f>_xlfn.IFS(Data[[#This Row],[Region]]="Central","Chris",Data[[#This Row],[Region]]="East","Erin",Data[[#This Row],[Region]]="South","Sam",Data[[#This Row],[Region]]="West","William")</f>
        <v>Sam</v>
      </c>
    </row>
    <row r="1067" spans="1:26" x14ac:dyDescent="0.3">
      <c r="A1067">
        <v>3279</v>
      </c>
      <c r="B1067" t="s">
        <v>1638</v>
      </c>
      <c r="C1067" t="s">
        <v>39</v>
      </c>
      <c r="D1067">
        <v>0.01</v>
      </c>
      <c r="E1067">
        <v>125.99</v>
      </c>
      <c r="F1067">
        <v>7.69</v>
      </c>
      <c r="G1067" t="s">
        <v>40</v>
      </c>
      <c r="H1067" t="s">
        <v>73</v>
      </c>
      <c r="I1067" t="s">
        <v>42</v>
      </c>
      <c r="J1067" t="s">
        <v>137</v>
      </c>
      <c r="K1067" t="s">
        <v>75</v>
      </c>
      <c r="L1067" t="s">
        <v>1051</v>
      </c>
      <c r="M1067">
        <v>0.57999999999999996</v>
      </c>
      <c r="N1067" t="s">
        <v>34</v>
      </c>
      <c r="O1067" t="s">
        <v>35</v>
      </c>
      <c r="P1067" t="s">
        <v>273</v>
      </c>
      <c r="Q1067" t="s">
        <v>1639</v>
      </c>
      <c r="R1067">
        <v>29203</v>
      </c>
      <c r="S1067" s="1">
        <v>42100</v>
      </c>
      <c r="T1067" s="1">
        <v>42100</v>
      </c>
      <c r="U1067">
        <v>8.3219999999999992</v>
      </c>
      <c r="V1067">
        <v>11</v>
      </c>
      <c r="W1067">
        <v>1212.8800000000001</v>
      </c>
      <c r="X1067">
        <v>90766</v>
      </c>
      <c r="Y1067">
        <f>Data[[#This Row],[Unit Price]]-Data[[#This Row],[Discount]]</f>
        <v>125.97999999999999</v>
      </c>
      <c r="Z1067" t="str">
        <f>_xlfn.IFS(Data[[#This Row],[Region]]="Central","Chris",Data[[#This Row],[Region]]="East","Erin",Data[[#This Row],[Region]]="South","Sam",Data[[#This Row],[Region]]="West","William")</f>
        <v>Sam</v>
      </c>
    </row>
    <row r="1068" spans="1:26" x14ac:dyDescent="0.3">
      <c r="A1068">
        <v>2240</v>
      </c>
      <c r="B1068" t="s">
        <v>2038</v>
      </c>
      <c r="C1068" t="s">
        <v>49</v>
      </c>
      <c r="D1068">
        <v>0.01</v>
      </c>
      <c r="E1068">
        <v>13.43</v>
      </c>
      <c r="F1068">
        <v>5.5</v>
      </c>
      <c r="G1068" t="s">
        <v>89</v>
      </c>
      <c r="H1068" t="s">
        <v>96</v>
      </c>
      <c r="I1068" t="s">
        <v>50</v>
      </c>
      <c r="J1068" t="s">
        <v>80</v>
      </c>
      <c r="K1068" t="s">
        <v>75</v>
      </c>
      <c r="L1068" t="s">
        <v>561</v>
      </c>
      <c r="M1068">
        <v>0.56999999999999995</v>
      </c>
      <c r="N1068" t="s">
        <v>34</v>
      </c>
      <c r="O1068" t="s">
        <v>35</v>
      </c>
      <c r="P1068" t="s">
        <v>125</v>
      </c>
      <c r="Q1068" t="s">
        <v>2039</v>
      </c>
      <c r="R1068">
        <v>33801</v>
      </c>
      <c r="S1068" s="1">
        <v>42100</v>
      </c>
      <c r="T1068" s="1">
        <v>42107</v>
      </c>
      <c r="U1068">
        <v>-313.02179999999998</v>
      </c>
      <c r="V1068">
        <v>7</v>
      </c>
      <c r="W1068">
        <v>99.75</v>
      </c>
      <c r="X1068">
        <v>89102</v>
      </c>
      <c r="Y1068">
        <f>Data[[#This Row],[Unit Price]]-Data[[#This Row],[Discount]]</f>
        <v>13.42</v>
      </c>
      <c r="Z1068" t="str">
        <f>_xlfn.IFS(Data[[#This Row],[Region]]="Central","Chris",Data[[#This Row],[Region]]="East","Erin",Data[[#This Row],[Region]]="South","Sam",Data[[#This Row],[Region]]="West","William")</f>
        <v>Sam</v>
      </c>
    </row>
    <row r="1069" spans="1:26" x14ac:dyDescent="0.3">
      <c r="A1069">
        <v>2334</v>
      </c>
      <c r="B1069" t="s">
        <v>2040</v>
      </c>
      <c r="C1069" t="s">
        <v>49</v>
      </c>
      <c r="D1069">
        <v>0.06</v>
      </c>
      <c r="E1069">
        <v>60.65</v>
      </c>
      <c r="F1069">
        <v>12.23</v>
      </c>
      <c r="G1069" t="s">
        <v>40</v>
      </c>
      <c r="H1069" t="s">
        <v>41</v>
      </c>
      <c r="I1069" t="s">
        <v>30</v>
      </c>
      <c r="J1069" t="s">
        <v>128</v>
      </c>
      <c r="K1069" t="s">
        <v>146</v>
      </c>
      <c r="L1069" t="s">
        <v>1183</v>
      </c>
      <c r="M1069">
        <v>0.64</v>
      </c>
      <c r="N1069" t="s">
        <v>34</v>
      </c>
      <c r="O1069" t="s">
        <v>54</v>
      </c>
      <c r="P1069" t="s">
        <v>359</v>
      </c>
      <c r="Q1069" t="s">
        <v>2041</v>
      </c>
      <c r="R1069">
        <v>53220</v>
      </c>
      <c r="S1069" s="1">
        <v>42100</v>
      </c>
      <c r="T1069" s="1">
        <v>42102</v>
      </c>
      <c r="U1069">
        <v>427.00650000000002</v>
      </c>
      <c r="V1069">
        <v>10</v>
      </c>
      <c r="W1069">
        <v>618.85</v>
      </c>
      <c r="X1069">
        <v>89608</v>
      </c>
      <c r="Y1069">
        <f>Data[[#This Row],[Unit Price]]-Data[[#This Row],[Discount]]</f>
        <v>60.589999999999996</v>
      </c>
      <c r="Z1069" t="str">
        <f>_xlfn.IFS(Data[[#This Row],[Region]]="Central","Chris",Data[[#This Row],[Region]]="East","Erin",Data[[#This Row],[Region]]="South","Sam",Data[[#This Row],[Region]]="West","William")</f>
        <v>Chris</v>
      </c>
    </row>
    <row r="1070" spans="1:26" x14ac:dyDescent="0.3">
      <c r="A1070">
        <v>2874</v>
      </c>
      <c r="B1070" t="s">
        <v>2042</v>
      </c>
      <c r="C1070" t="s">
        <v>49</v>
      </c>
      <c r="D1070">
        <v>0.05</v>
      </c>
      <c r="E1070">
        <v>4.84</v>
      </c>
      <c r="F1070">
        <v>0.71</v>
      </c>
      <c r="G1070" t="s">
        <v>40</v>
      </c>
      <c r="H1070" t="s">
        <v>73</v>
      </c>
      <c r="I1070" t="s">
        <v>50</v>
      </c>
      <c r="J1070" t="s">
        <v>51</v>
      </c>
      <c r="K1070" t="s">
        <v>52</v>
      </c>
      <c r="L1070" t="s">
        <v>53</v>
      </c>
      <c r="M1070">
        <v>0.52</v>
      </c>
      <c r="N1070" t="s">
        <v>34</v>
      </c>
      <c r="O1070" t="s">
        <v>54</v>
      </c>
      <c r="P1070" t="s">
        <v>135</v>
      </c>
      <c r="Q1070" t="s">
        <v>2043</v>
      </c>
      <c r="R1070">
        <v>68128</v>
      </c>
      <c r="S1070" s="1">
        <v>42100</v>
      </c>
      <c r="T1070" s="1">
        <v>42109</v>
      </c>
      <c r="U1070">
        <v>13.4481</v>
      </c>
      <c r="V1070">
        <v>4</v>
      </c>
      <c r="W1070">
        <v>19.489999999999998</v>
      </c>
      <c r="X1070">
        <v>89873</v>
      </c>
      <c r="Y1070">
        <f>Data[[#This Row],[Unit Price]]-Data[[#This Row],[Discount]]</f>
        <v>4.79</v>
      </c>
      <c r="Z1070" t="str">
        <f>_xlfn.IFS(Data[[#This Row],[Region]]="Central","Chris",Data[[#This Row],[Region]]="East","Erin",Data[[#This Row],[Region]]="South","Sam",Data[[#This Row],[Region]]="West","William")</f>
        <v>Chris</v>
      </c>
    </row>
    <row r="1071" spans="1:26" x14ac:dyDescent="0.3">
      <c r="A1071">
        <v>102</v>
      </c>
      <c r="B1071" t="s">
        <v>2044</v>
      </c>
      <c r="C1071" t="s">
        <v>118</v>
      </c>
      <c r="D1071">
        <v>0.04</v>
      </c>
      <c r="E1071">
        <v>300.98</v>
      </c>
      <c r="F1071">
        <v>54.92</v>
      </c>
      <c r="G1071" t="s">
        <v>28</v>
      </c>
      <c r="H1071" t="s">
        <v>41</v>
      </c>
      <c r="I1071" t="s">
        <v>30</v>
      </c>
      <c r="J1071" t="s">
        <v>119</v>
      </c>
      <c r="K1071" t="s">
        <v>32</v>
      </c>
      <c r="L1071" t="s">
        <v>1972</v>
      </c>
      <c r="M1071">
        <v>0.55000000000000004</v>
      </c>
      <c r="N1071" t="s">
        <v>34</v>
      </c>
      <c r="O1071" t="s">
        <v>113</v>
      </c>
      <c r="P1071" t="s">
        <v>405</v>
      </c>
      <c r="Q1071" t="s">
        <v>790</v>
      </c>
      <c r="R1071">
        <v>2129</v>
      </c>
      <c r="S1071" s="1">
        <v>42100</v>
      </c>
      <c r="T1071" s="1">
        <v>42101</v>
      </c>
      <c r="U1071">
        <v>2023.75</v>
      </c>
      <c r="V1071">
        <v>31</v>
      </c>
      <c r="W1071">
        <v>9459.94</v>
      </c>
      <c r="X1071">
        <v>42599</v>
      </c>
      <c r="Y1071">
        <f>Data[[#This Row],[Unit Price]]-Data[[#This Row],[Discount]]</f>
        <v>300.94</v>
      </c>
      <c r="Z1071" t="str">
        <f>_xlfn.IFS(Data[[#This Row],[Region]]="Central","Chris",Data[[#This Row],[Region]]="East","Erin",Data[[#This Row],[Region]]="South","Sam",Data[[#This Row],[Region]]="West","William")</f>
        <v>Erin</v>
      </c>
    </row>
    <row r="1072" spans="1:26" x14ac:dyDescent="0.3">
      <c r="A1072">
        <v>107</v>
      </c>
      <c r="B1072" t="s">
        <v>2045</v>
      </c>
      <c r="C1072" t="s">
        <v>118</v>
      </c>
      <c r="D1072">
        <v>0.04</v>
      </c>
      <c r="E1072">
        <v>300.98</v>
      </c>
      <c r="F1072">
        <v>54.92</v>
      </c>
      <c r="G1072" t="s">
        <v>28</v>
      </c>
      <c r="H1072" t="s">
        <v>41</v>
      </c>
      <c r="I1072" t="s">
        <v>30</v>
      </c>
      <c r="J1072" t="s">
        <v>119</v>
      </c>
      <c r="K1072" t="s">
        <v>32</v>
      </c>
      <c r="L1072" t="s">
        <v>1972</v>
      </c>
      <c r="M1072">
        <v>0.55000000000000004</v>
      </c>
      <c r="N1072" t="s">
        <v>34</v>
      </c>
      <c r="O1072" t="s">
        <v>113</v>
      </c>
      <c r="P1072" t="s">
        <v>1358</v>
      </c>
      <c r="Q1072" t="s">
        <v>2046</v>
      </c>
      <c r="R1072">
        <v>3820</v>
      </c>
      <c r="S1072" s="1">
        <v>42100</v>
      </c>
      <c r="T1072" s="1">
        <v>42101</v>
      </c>
      <c r="U1072">
        <v>1684.4763</v>
      </c>
      <c r="V1072">
        <v>8</v>
      </c>
      <c r="W1072">
        <v>2441.27</v>
      </c>
      <c r="X1072">
        <v>88204</v>
      </c>
      <c r="Y1072">
        <f>Data[[#This Row],[Unit Price]]-Data[[#This Row],[Discount]]</f>
        <v>300.94</v>
      </c>
      <c r="Z1072" t="str">
        <f>_xlfn.IFS(Data[[#This Row],[Region]]="Central","Chris",Data[[#This Row],[Region]]="East","Erin",Data[[#This Row],[Region]]="South","Sam",Data[[#This Row],[Region]]="West","William")</f>
        <v>Erin</v>
      </c>
    </row>
    <row r="1073" spans="1:26" x14ac:dyDescent="0.3">
      <c r="A1073">
        <v>786</v>
      </c>
      <c r="B1073" t="s">
        <v>2047</v>
      </c>
      <c r="C1073" t="s">
        <v>118</v>
      </c>
      <c r="D1073">
        <v>0</v>
      </c>
      <c r="E1073">
        <v>8.34</v>
      </c>
      <c r="F1073">
        <v>4.82</v>
      </c>
      <c r="G1073" t="s">
        <v>40</v>
      </c>
      <c r="H1073" t="s">
        <v>73</v>
      </c>
      <c r="I1073" t="s">
        <v>50</v>
      </c>
      <c r="J1073" t="s">
        <v>90</v>
      </c>
      <c r="K1073" t="s">
        <v>75</v>
      </c>
      <c r="L1073" t="s">
        <v>963</v>
      </c>
      <c r="M1073">
        <v>0.4</v>
      </c>
      <c r="N1073" t="s">
        <v>34</v>
      </c>
      <c r="O1073" t="s">
        <v>61</v>
      </c>
      <c r="P1073" t="s">
        <v>92</v>
      </c>
      <c r="Q1073" t="s">
        <v>2048</v>
      </c>
      <c r="R1073">
        <v>92691</v>
      </c>
      <c r="S1073" s="1">
        <v>42100</v>
      </c>
      <c r="T1073" s="1">
        <v>42101</v>
      </c>
      <c r="U1073">
        <v>-5.05</v>
      </c>
      <c r="V1073">
        <v>9</v>
      </c>
      <c r="W1073">
        <v>76.23</v>
      </c>
      <c r="X1073">
        <v>91513</v>
      </c>
      <c r="Y1073">
        <f>Data[[#This Row],[Unit Price]]-Data[[#This Row],[Discount]]</f>
        <v>8.34</v>
      </c>
      <c r="Z1073" t="str">
        <f>_xlfn.IFS(Data[[#This Row],[Region]]="Central","Chris",Data[[#This Row],[Region]]="East","Erin",Data[[#This Row],[Region]]="South","Sam",Data[[#This Row],[Region]]="West","William")</f>
        <v>William</v>
      </c>
    </row>
    <row r="1074" spans="1:26" x14ac:dyDescent="0.3">
      <c r="A1074">
        <v>1730</v>
      </c>
      <c r="B1074" t="s">
        <v>2049</v>
      </c>
      <c r="C1074" t="s">
        <v>39</v>
      </c>
      <c r="D1074">
        <v>0.1</v>
      </c>
      <c r="E1074">
        <v>65.989999999999995</v>
      </c>
      <c r="F1074">
        <v>3.99</v>
      </c>
      <c r="G1074" t="s">
        <v>89</v>
      </c>
      <c r="H1074" t="s">
        <v>29</v>
      </c>
      <c r="I1074" t="s">
        <v>42</v>
      </c>
      <c r="J1074" t="s">
        <v>137</v>
      </c>
      <c r="K1074" t="s">
        <v>75</v>
      </c>
      <c r="L1074" t="s">
        <v>1636</v>
      </c>
      <c r="M1074">
        <v>0.59</v>
      </c>
      <c r="N1074" t="s">
        <v>34</v>
      </c>
      <c r="O1074" t="s">
        <v>61</v>
      </c>
      <c r="P1074" t="s">
        <v>492</v>
      </c>
      <c r="Q1074" t="s">
        <v>1500</v>
      </c>
      <c r="R1074">
        <v>83843</v>
      </c>
      <c r="S1074" s="1">
        <v>42101</v>
      </c>
      <c r="T1074" s="1">
        <v>42103</v>
      </c>
      <c r="U1074">
        <v>-88.624799999999993</v>
      </c>
      <c r="V1074">
        <v>5</v>
      </c>
      <c r="W1074">
        <v>272.86</v>
      </c>
      <c r="X1074">
        <v>90653</v>
      </c>
      <c r="Y1074">
        <f>Data[[#This Row],[Unit Price]]-Data[[#This Row],[Discount]]</f>
        <v>65.89</v>
      </c>
      <c r="Z1074" t="str">
        <f>_xlfn.IFS(Data[[#This Row],[Region]]="Central","Chris",Data[[#This Row],[Region]]="East","Erin",Data[[#This Row],[Region]]="South","Sam",Data[[#This Row],[Region]]="West","William")</f>
        <v>William</v>
      </c>
    </row>
    <row r="1075" spans="1:26" x14ac:dyDescent="0.3">
      <c r="A1075">
        <v>1957</v>
      </c>
      <c r="B1075" t="s">
        <v>2050</v>
      </c>
      <c r="C1075" t="s">
        <v>39</v>
      </c>
      <c r="D1075">
        <v>0.09</v>
      </c>
      <c r="E1075">
        <v>77.510000000000005</v>
      </c>
      <c r="F1075">
        <v>4</v>
      </c>
      <c r="G1075" t="s">
        <v>40</v>
      </c>
      <c r="H1075" t="s">
        <v>41</v>
      </c>
      <c r="I1075" t="s">
        <v>42</v>
      </c>
      <c r="J1075" t="s">
        <v>43</v>
      </c>
      <c r="K1075" t="s">
        <v>75</v>
      </c>
      <c r="L1075" t="s">
        <v>2051</v>
      </c>
      <c r="M1075">
        <v>0.76</v>
      </c>
      <c r="N1075" t="s">
        <v>34</v>
      </c>
      <c r="O1075" t="s">
        <v>54</v>
      </c>
      <c r="P1075" t="s">
        <v>82</v>
      </c>
      <c r="Q1075" t="s">
        <v>1026</v>
      </c>
      <c r="R1075">
        <v>63130</v>
      </c>
      <c r="S1075" s="1">
        <v>42101</v>
      </c>
      <c r="T1075" s="1">
        <v>42103</v>
      </c>
      <c r="U1075">
        <v>-387.1044</v>
      </c>
      <c r="V1075">
        <v>1</v>
      </c>
      <c r="W1075">
        <v>77.47</v>
      </c>
      <c r="X1075">
        <v>89818</v>
      </c>
      <c r="Y1075">
        <f>Data[[#This Row],[Unit Price]]-Data[[#This Row],[Discount]]</f>
        <v>77.42</v>
      </c>
      <c r="Z1075" t="str">
        <f>_xlfn.IFS(Data[[#This Row],[Region]]="Central","Chris",Data[[#This Row],[Region]]="East","Erin",Data[[#This Row],[Region]]="South","Sam",Data[[#This Row],[Region]]="West","William")</f>
        <v>Chris</v>
      </c>
    </row>
    <row r="1076" spans="1:26" x14ac:dyDescent="0.3">
      <c r="A1076">
        <v>268</v>
      </c>
      <c r="B1076" t="s">
        <v>2052</v>
      </c>
      <c r="C1076" t="s">
        <v>49</v>
      </c>
      <c r="D1076">
        <v>0.02</v>
      </c>
      <c r="E1076">
        <v>5.58</v>
      </c>
      <c r="F1076">
        <v>5.3</v>
      </c>
      <c r="G1076" t="s">
        <v>40</v>
      </c>
      <c r="H1076" t="s">
        <v>73</v>
      </c>
      <c r="I1076" t="s">
        <v>50</v>
      </c>
      <c r="J1076" t="s">
        <v>347</v>
      </c>
      <c r="K1076" t="s">
        <v>75</v>
      </c>
      <c r="L1076" t="s">
        <v>348</v>
      </c>
      <c r="M1076">
        <v>0.35</v>
      </c>
      <c r="N1076" t="s">
        <v>34</v>
      </c>
      <c r="O1076" t="s">
        <v>61</v>
      </c>
      <c r="P1076" t="s">
        <v>590</v>
      </c>
      <c r="Q1076" t="s">
        <v>2053</v>
      </c>
      <c r="R1076">
        <v>86001</v>
      </c>
      <c r="S1076" s="1">
        <v>42101</v>
      </c>
      <c r="T1076" s="1">
        <v>42106</v>
      </c>
      <c r="U1076">
        <v>-22.48</v>
      </c>
      <c r="V1076">
        <v>3</v>
      </c>
      <c r="W1076">
        <v>18.670000000000002</v>
      </c>
      <c r="X1076">
        <v>88941</v>
      </c>
      <c r="Y1076">
        <f>Data[[#This Row],[Unit Price]]-Data[[#This Row],[Discount]]</f>
        <v>5.5600000000000005</v>
      </c>
      <c r="Z1076" t="str">
        <f>_xlfn.IFS(Data[[#This Row],[Region]]="Central","Chris",Data[[#This Row],[Region]]="East","Erin",Data[[#This Row],[Region]]="South","Sam",Data[[#This Row],[Region]]="West","William")</f>
        <v>William</v>
      </c>
    </row>
    <row r="1077" spans="1:26" x14ac:dyDescent="0.3">
      <c r="A1077">
        <v>268</v>
      </c>
      <c r="B1077" t="s">
        <v>2052</v>
      </c>
      <c r="C1077" t="s">
        <v>49</v>
      </c>
      <c r="D1077">
        <v>0.03</v>
      </c>
      <c r="E1077">
        <v>40.89</v>
      </c>
      <c r="F1077">
        <v>18.98</v>
      </c>
      <c r="G1077" t="s">
        <v>40</v>
      </c>
      <c r="H1077" t="s">
        <v>73</v>
      </c>
      <c r="I1077" t="s">
        <v>30</v>
      </c>
      <c r="J1077" t="s">
        <v>128</v>
      </c>
      <c r="K1077" t="s">
        <v>75</v>
      </c>
      <c r="L1077" t="s">
        <v>2054</v>
      </c>
      <c r="M1077">
        <v>0.56999999999999995</v>
      </c>
      <c r="N1077" t="s">
        <v>34</v>
      </c>
      <c r="O1077" t="s">
        <v>61</v>
      </c>
      <c r="P1077" t="s">
        <v>590</v>
      </c>
      <c r="Q1077" t="s">
        <v>2053</v>
      </c>
      <c r="R1077">
        <v>86001</v>
      </c>
      <c r="S1077" s="1">
        <v>42101</v>
      </c>
      <c r="T1077" s="1">
        <v>42108</v>
      </c>
      <c r="U1077">
        <v>78.98</v>
      </c>
      <c r="V1077">
        <v>5</v>
      </c>
      <c r="W1077">
        <v>210.77</v>
      </c>
      <c r="X1077">
        <v>88941</v>
      </c>
      <c r="Y1077">
        <f>Data[[#This Row],[Unit Price]]-Data[[#This Row],[Discount]]</f>
        <v>40.86</v>
      </c>
      <c r="Z1077" t="str">
        <f>_xlfn.IFS(Data[[#This Row],[Region]]="Central","Chris",Data[[#This Row],[Region]]="East","Erin",Data[[#This Row],[Region]]="South","Sam",Data[[#This Row],[Region]]="West","William")</f>
        <v>William</v>
      </c>
    </row>
    <row r="1078" spans="1:26" x14ac:dyDescent="0.3">
      <c r="A1078">
        <v>272</v>
      </c>
      <c r="B1078" t="s">
        <v>2055</v>
      </c>
      <c r="C1078" t="s">
        <v>49</v>
      </c>
      <c r="D1078">
        <v>0.02</v>
      </c>
      <c r="E1078">
        <v>5.58</v>
      </c>
      <c r="F1078">
        <v>5.3</v>
      </c>
      <c r="G1078" t="s">
        <v>40</v>
      </c>
      <c r="H1078" t="s">
        <v>73</v>
      </c>
      <c r="I1078" t="s">
        <v>50</v>
      </c>
      <c r="J1078" t="s">
        <v>347</v>
      </c>
      <c r="K1078" t="s">
        <v>75</v>
      </c>
      <c r="L1078" t="s">
        <v>348</v>
      </c>
      <c r="M1078">
        <v>0.35</v>
      </c>
      <c r="N1078" t="s">
        <v>34</v>
      </c>
      <c r="O1078" t="s">
        <v>35</v>
      </c>
      <c r="P1078" t="s">
        <v>99</v>
      </c>
      <c r="Q1078" t="s">
        <v>675</v>
      </c>
      <c r="R1078">
        <v>28204</v>
      </c>
      <c r="S1078" s="1">
        <v>42101</v>
      </c>
      <c r="T1078" s="1">
        <v>42106</v>
      </c>
      <c r="U1078">
        <v>-29.898399999999999</v>
      </c>
      <c r="V1078">
        <v>11</v>
      </c>
      <c r="W1078">
        <v>68.459999999999994</v>
      </c>
      <c r="X1078">
        <v>5509</v>
      </c>
      <c r="Y1078">
        <f>Data[[#This Row],[Unit Price]]-Data[[#This Row],[Discount]]</f>
        <v>5.5600000000000005</v>
      </c>
      <c r="Z1078" t="str">
        <f>_xlfn.IFS(Data[[#This Row],[Region]]="Central","Chris",Data[[#This Row],[Region]]="East","Erin",Data[[#This Row],[Region]]="South","Sam",Data[[#This Row],[Region]]="West","William")</f>
        <v>Sam</v>
      </c>
    </row>
    <row r="1079" spans="1:26" x14ac:dyDescent="0.3">
      <c r="A1079">
        <v>272</v>
      </c>
      <c r="B1079" t="s">
        <v>2055</v>
      </c>
      <c r="C1079" t="s">
        <v>49</v>
      </c>
      <c r="D1079">
        <v>0.03</v>
      </c>
      <c r="E1079">
        <v>40.89</v>
      </c>
      <c r="F1079">
        <v>18.98</v>
      </c>
      <c r="G1079" t="s">
        <v>40</v>
      </c>
      <c r="H1079" t="s">
        <v>73</v>
      </c>
      <c r="I1079" t="s">
        <v>30</v>
      </c>
      <c r="J1079" t="s">
        <v>128</v>
      </c>
      <c r="K1079" t="s">
        <v>75</v>
      </c>
      <c r="L1079" t="s">
        <v>2054</v>
      </c>
      <c r="M1079">
        <v>0.56999999999999995</v>
      </c>
      <c r="N1079" t="s">
        <v>34</v>
      </c>
      <c r="O1079" t="s">
        <v>35</v>
      </c>
      <c r="P1079" t="s">
        <v>99</v>
      </c>
      <c r="Q1079" t="s">
        <v>675</v>
      </c>
      <c r="R1079">
        <v>28204</v>
      </c>
      <c r="S1079" s="1">
        <v>42101</v>
      </c>
      <c r="T1079" s="1">
        <v>42108</v>
      </c>
      <c r="U1079">
        <v>52.916600000000003</v>
      </c>
      <c r="V1079">
        <v>21</v>
      </c>
      <c r="W1079">
        <v>885.23</v>
      </c>
      <c r="X1079">
        <v>5509</v>
      </c>
      <c r="Y1079">
        <f>Data[[#This Row],[Unit Price]]-Data[[#This Row],[Discount]]</f>
        <v>40.86</v>
      </c>
      <c r="Z1079" t="str">
        <f>_xlfn.IFS(Data[[#This Row],[Region]]="Central","Chris",Data[[#This Row],[Region]]="East","Erin",Data[[#This Row],[Region]]="South","Sam",Data[[#This Row],[Region]]="West","William")</f>
        <v>Sam</v>
      </c>
    </row>
    <row r="1080" spans="1:26" x14ac:dyDescent="0.3">
      <c r="A1080">
        <v>696</v>
      </c>
      <c r="B1080" t="s">
        <v>1885</v>
      </c>
      <c r="C1080" t="s">
        <v>49</v>
      </c>
      <c r="D1080">
        <v>0.1</v>
      </c>
      <c r="E1080">
        <v>40.479999999999997</v>
      </c>
      <c r="F1080">
        <v>19.989999999999998</v>
      </c>
      <c r="G1080" t="s">
        <v>40</v>
      </c>
      <c r="H1080" t="s">
        <v>96</v>
      </c>
      <c r="I1080" t="s">
        <v>42</v>
      </c>
      <c r="J1080" t="s">
        <v>43</v>
      </c>
      <c r="K1080" t="s">
        <v>75</v>
      </c>
      <c r="L1080" t="s">
        <v>2056</v>
      </c>
      <c r="M1080">
        <v>0.77</v>
      </c>
      <c r="N1080" t="s">
        <v>34</v>
      </c>
      <c r="O1080" t="s">
        <v>54</v>
      </c>
      <c r="P1080" t="s">
        <v>55</v>
      </c>
      <c r="Q1080" t="s">
        <v>1886</v>
      </c>
      <c r="R1080">
        <v>46307</v>
      </c>
      <c r="S1080" s="1">
        <v>42101</v>
      </c>
      <c r="T1080" s="1">
        <v>42103</v>
      </c>
      <c r="U1080">
        <v>-580.32000000000005</v>
      </c>
      <c r="V1080">
        <v>9</v>
      </c>
      <c r="W1080">
        <v>355.84</v>
      </c>
      <c r="X1080">
        <v>89848</v>
      </c>
      <c r="Y1080">
        <f>Data[[#This Row],[Unit Price]]-Data[[#This Row],[Discount]]</f>
        <v>40.379999999999995</v>
      </c>
      <c r="Z1080" t="str">
        <f>_xlfn.IFS(Data[[#This Row],[Region]]="Central","Chris",Data[[#This Row],[Region]]="East","Erin",Data[[#This Row],[Region]]="South","Sam",Data[[#This Row],[Region]]="West","William")</f>
        <v>Chris</v>
      </c>
    </row>
    <row r="1081" spans="1:26" x14ac:dyDescent="0.3">
      <c r="A1081">
        <v>698</v>
      </c>
      <c r="B1081" t="s">
        <v>1045</v>
      </c>
      <c r="C1081" t="s">
        <v>49</v>
      </c>
      <c r="D1081">
        <v>0.1</v>
      </c>
      <c r="E1081">
        <v>40.479999999999997</v>
      </c>
      <c r="F1081">
        <v>19.989999999999998</v>
      </c>
      <c r="G1081" t="s">
        <v>40</v>
      </c>
      <c r="H1081" t="s">
        <v>96</v>
      </c>
      <c r="I1081" t="s">
        <v>42</v>
      </c>
      <c r="J1081" t="s">
        <v>43</v>
      </c>
      <c r="K1081" t="s">
        <v>75</v>
      </c>
      <c r="L1081" t="s">
        <v>2056</v>
      </c>
      <c r="M1081">
        <v>0.77</v>
      </c>
      <c r="N1081" t="s">
        <v>34</v>
      </c>
      <c r="O1081" t="s">
        <v>61</v>
      </c>
      <c r="P1081" t="s">
        <v>68</v>
      </c>
      <c r="Q1081" t="s">
        <v>144</v>
      </c>
      <c r="R1081">
        <v>98105</v>
      </c>
      <c r="S1081" s="1">
        <v>42101</v>
      </c>
      <c r="T1081" s="1">
        <v>42103</v>
      </c>
      <c r="U1081">
        <v>-580.32000000000005</v>
      </c>
      <c r="V1081">
        <v>36</v>
      </c>
      <c r="W1081">
        <v>1423.35</v>
      </c>
      <c r="X1081">
        <v>8994</v>
      </c>
      <c r="Y1081">
        <f>Data[[#This Row],[Unit Price]]-Data[[#This Row],[Discount]]</f>
        <v>40.379999999999995</v>
      </c>
      <c r="Z1081" t="str">
        <f>_xlfn.IFS(Data[[#This Row],[Region]]="Central","Chris",Data[[#This Row],[Region]]="East","Erin",Data[[#This Row],[Region]]="South","Sam",Data[[#This Row],[Region]]="West","William")</f>
        <v>William</v>
      </c>
    </row>
    <row r="1082" spans="1:26" x14ac:dyDescent="0.3">
      <c r="A1082">
        <v>683</v>
      </c>
      <c r="B1082" t="s">
        <v>2057</v>
      </c>
      <c r="C1082" t="s">
        <v>118</v>
      </c>
      <c r="D1082">
        <v>0.06</v>
      </c>
      <c r="E1082">
        <v>17.670000000000002</v>
      </c>
      <c r="F1082">
        <v>8.99</v>
      </c>
      <c r="G1082" t="s">
        <v>89</v>
      </c>
      <c r="H1082" t="s">
        <v>29</v>
      </c>
      <c r="I1082" t="s">
        <v>30</v>
      </c>
      <c r="J1082" t="s">
        <v>128</v>
      </c>
      <c r="K1082" t="s">
        <v>44</v>
      </c>
      <c r="L1082" t="s">
        <v>2058</v>
      </c>
      <c r="M1082">
        <v>0.47</v>
      </c>
      <c r="N1082" t="s">
        <v>34</v>
      </c>
      <c r="O1082" t="s">
        <v>54</v>
      </c>
      <c r="P1082" t="s">
        <v>135</v>
      </c>
      <c r="Q1082" t="s">
        <v>1591</v>
      </c>
      <c r="R1082">
        <v>68046</v>
      </c>
      <c r="S1082" s="1">
        <v>42101</v>
      </c>
      <c r="T1082" s="1">
        <v>42102</v>
      </c>
      <c r="U1082">
        <v>38.06</v>
      </c>
      <c r="V1082">
        <v>4</v>
      </c>
      <c r="W1082">
        <v>69.959999999999994</v>
      </c>
      <c r="X1082">
        <v>87765</v>
      </c>
      <c r="Y1082">
        <f>Data[[#This Row],[Unit Price]]-Data[[#This Row],[Discount]]</f>
        <v>17.610000000000003</v>
      </c>
      <c r="Z1082" t="str">
        <f>_xlfn.IFS(Data[[#This Row],[Region]]="Central","Chris",Data[[#This Row],[Region]]="East","Erin",Data[[#This Row],[Region]]="South","Sam",Data[[#This Row],[Region]]="West","William")</f>
        <v>Chris</v>
      </c>
    </row>
    <row r="1083" spans="1:26" x14ac:dyDescent="0.3">
      <c r="A1083">
        <v>1410</v>
      </c>
      <c r="B1083" t="s">
        <v>2059</v>
      </c>
      <c r="C1083" t="s">
        <v>118</v>
      </c>
      <c r="D1083">
        <v>0</v>
      </c>
      <c r="E1083">
        <v>65.989999999999995</v>
      </c>
      <c r="F1083">
        <v>5.26</v>
      </c>
      <c r="G1083" t="s">
        <v>40</v>
      </c>
      <c r="H1083" t="s">
        <v>96</v>
      </c>
      <c r="I1083" t="s">
        <v>42</v>
      </c>
      <c r="J1083" t="s">
        <v>137</v>
      </c>
      <c r="K1083" t="s">
        <v>75</v>
      </c>
      <c r="L1083" t="s">
        <v>2060</v>
      </c>
      <c r="M1083">
        <v>0.59</v>
      </c>
      <c r="N1083" t="s">
        <v>34</v>
      </c>
      <c r="O1083" t="s">
        <v>61</v>
      </c>
      <c r="P1083" t="s">
        <v>92</v>
      </c>
      <c r="Q1083" t="s">
        <v>2061</v>
      </c>
      <c r="R1083">
        <v>92553</v>
      </c>
      <c r="S1083" s="1">
        <v>42101</v>
      </c>
      <c r="T1083" s="1">
        <v>42102</v>
      </c>
      <c r="U1083">
        <v>369.99869999999999</v>
      </c>
      <c r="V1083">
        <v>9</v>
      </c>
      <c r="W1083">
        <v>536.23</v>
      </c>
      <c r="X1083">
        <v>87086</v>
      </c>
      <c r="Y1083">
        <f>Data[[#This Row],[Unit Price]]-Data[[#This Row],[Discount]]</f>
        <v>65.989999999999995</v>
      </c>
      <c r="Z1083" t="str">
        <f>_xlfn.IFS(Data[[#This Row],[Region]]="Central","Chris",Data[[#This Row],[Region]]="East","Erin",Data[[#This Row],[Region]]="South","Sam",Data[[#This Row],[Region]]="West","William")</f>
        <v>William</v>
      </c>
    </row>
    <row r="1084" spans="1:26" x14ac:dyDescent="0.3">
      <c r="A1084">
        <v>1413</v>
      </c>
      <c r="B1084" t="s">
        <v>940</v>
      </c>
      <c r="C1084" t="s">
        <v>118</v>
      </c>
      <c r="D1084">
        <v>0</v>
      </c>
      <c r="E1084">
        <v>65.989999999999995</v>
      </c>
      <c r="F1084">
        <v>5.26</v>
      </c>
      <c r="G1084" t="s">
        <v>40</v>
      </c>
      <c r="H1084" t="s">
        <v>96</v>
      </c>
      <c r="I1084" t="s">
        <v>42</v>
      </c>
      <c r="J1084" t="s">
        <v>137</v>
      </c>
      <c r="K1084" t="s">
        <v>75</v>
      </c>
      <c r="L1084" t="s">
        <v>2060</v>
      </c>
      <c r="M1084">
        <v>0.59</v>
      </c>
      <c r="N1084" t="s">
        <v>34</v>
      </c>
      <c r="O1084" t="s">
        <v>113</v>
      </c>
      <c r="P1084" t="s">
        <v>405</v>
      </c>
      <c r="Q1084" t="s">
        <v>790</v>
      </c>
      <c r="R1084">
        <v>2113</v>
      </c>
      <c r="S1084" s="1">
        <v>42101</v>
      </c>
      <c r="T1084" s="1">
        <v>42102</v>
      </c>
      <c r="U1084">
        <v>542.25</v>
      </c>
      <c r="V1084">
        <v>36</v>
      </c>
      <c r="W1084">
        <v>2144.92</v>
      </c>
      <c r="X1084">
        <v>10277</v>
      </c>
      <c r="Y1084">
        <f>Data[[#This Row],[Unit Price]]-Data[[#This Row],[Discount]]</f>
        <v>65.989999999999995</v>
      </c>
      <c r="Z1084" t="str">
        <f>_xlfn.IFS(Data[[#This Row],[Region]]="Central","Chris",Data[[#This Row],[Region]]="East","Erin",Data[[#This Row],[Region]]="South","Sam",Data[[#This Row],[Region]]="West","William")</f>
        <v>Erin</v>
      </c>
    </row>
    <row r="1085" spans="1:26" x14ac:dyDescent="0.3">
      <c r="A1085">
        <v>2196</v>
      </c>
      <c r="B1085" t="s">
        <v>2062</v>
      </c>
      <c r="C1085" t="s">
        <v>118</v>
      </c>
      <c r="D1085">
        <v>0.03</v>
      </c>
      <c r="E1085">
        <v>27.48</v>
      </c>
      <c r="F1085">
        <v>4</v>
      </c>
      <c r="G1085" t="s">
        <v>40</v>
      </c>
      <c r="H1085" t="s">
        <v>29</v>
      </c>
      <c r="I1085" t="s">
        <v>42</v>
      </c>
      <c r="J1085" t="s">
        <v>43</v>
      </c>
      <c r="K1085" t="s">
        <v>75</v>
      </c>
      <c r="L1085" t="s">
        <v>2063</v>
      </c>
      <c r="M1085">
        <v>0.75</v>
      </c>
      <c r="N1085" t="s">
        <v>34</v>
      </c>
      <c r="O1085" t="s">
        <v>113</v>
      </c>
      <c r="P1085" t="s">
        <v>114</v>
      </c>
      <c r="Q1085" t="s">
        <v>2064</v>
      </c>
      <c r="R1085">
        <v>14701</v>
      </c>
      <c r="S1085" s="1">
        <v>42101</v>
      </c>
      <c r="T1085" s="1">
        <v>42102</v>
      </c>
      <c r="U1085">
        <v>-88.840800000000002</v>
      </c>
      <c r="V1085">
        <v>11</v>
      </c>
      <c r="W1085">
        <v>294.97000000000003</v>
      </c>
      <c r="X1085">
        <v>89175</v>
      </c>
      <c r="Y1085">
        <f>Data[[#This Row],[Unit Price]]-Data[[#This Row],[Discount]]</f>
        <v>27.45</v>
      </c>
      <c r="Z1085" t="str">
        <f>_xlfn.IFS(Data[[#This Row],[Region]]="Central","Chris",Data[[#This Row],[Region]]="East","Erin",Data[[#This Row],[Region]]="South","Sam",Data[[#This Row],[Region]]="West","William")</f>
        <v>Erin</v>
      </c>
    </row>
    <row r="1086" spans="1:26" x14ac:dyDescent="0.3">
      <c r="A1086">
        <v>2196</v>
      </c>
      <c r="B1086" t="s">
        <v>2062</v>
      </c>
      <c r="C1086" t="s">
        <v>118</v>
      </c>
      <c r="D1086">
        <v>0.1</v>
      </c>
      <c r="E1086">
        <v>179.99</v>
      </c>
      <c r="F1086">
        <v>19.989999999999998</v>
      </c>
      <c r="G1086" t="s">
        <v>40</v>
      </c>
      <c r="H1086" t="s">
        <v>29</v>
      </c>
      <c r="I1086" t="s">
        <v>42</v>
      </c>
      <c r="J1086" t="s">
        <v>43</v>
      </c>
      <c r="K1086" t="s">
        <v>75</v>
      </c>
      <c r="L1086" t="s">
        <v>717</v>
      </c>
      <c r="M1086">
        <v>0.48</v>
      </c>
      <c r="N1086" t="s">
        <v>34</v>
      </c>
      <c r="O1086" t="s">
        <v>113</v>
      </c>
      <c r="P1086" t="s">
        <v>114</v>
      </c>
      <c r="Q1086" t="s">
        <v>2064</v>
      </c>
      <c r="R1086">
        <v>14701</v>
      </c>
      <c r="S1086" s="1">
        <v>42101</v>
      </c>
      <c r="T1086" s="1">
        <v>42102</v>
      </c>
      <c r="U1086">
        <v>1208.9903999999999</v>
      </c>
      <c r="V1086">
        <v>14</v>
      </c>
      <c r="W1086">
        <v>2458.0500000000002</v>
      </c>
      <c r="X1086">
        <v>89175</v>
      </c>
      <c r="Y1086">
        <f>Data[[#This Row],[Unit Price]]-Data[[#This Row],[Discount]]</f>
        <v>179.89000000000001</v>
      </c>
      <c r="Z1086" t="str">
        <f>_xlfn.IFS(Data[[#This Row],[Region]]="Central","Chris",Data[[#This Row],[Region]]="East","Erin",Data[[#This Row],[Region]]="South","Sam",Data[[#This Row],[Region]]="West","William")</f>
        <v>Erin</v>
      </c>
    </row>
    <row r="1087" spans="1:26" x14ac:dyDescent="0.3">
      <c r="A1087">
        <v>2196</v>
      </c>
      <c r="B1087" t="s">
        <v>2062</v>
      </c>
      <c r="C1087" t="s">
        <v>118</v>
      </c>
      <c r="D1087">
        <v>0.1</v>
      </c>
      <c r="E1087">
        <v>140.85</v>
      </c>
      <c r="F1087">
        <v>19.989999999999998</v>
      </c>
      <c r="G1087" t="s">
        <v>40</v>
      </c>
      <c r="H1087" t="s">
        <v>29</v>
      </c>
      <c r="I1087" t="s">
        <v>50</v>
      </c>
      <c r="J1087" t="s">
        <v>80</v>
      </c>
      <c r="K1087" t="s">
        <v>75</v>
      </c>
      <c r="L1087" t="s">
        <v>2065</v>
      </c>
      <c r="M1087">
        <v>0.73</v>
      </c>
      <c r="N1087" t="s">
        <v>34</v>
      </c>
      <c r="O1087" t="s">
        <v>113</v>
      </c>
      <c r="P1087" t="s">
        <v>114</v>
      </c>
      <c r="Q1087" t="s">
        <v>2064</v>
      </c>
      <c r="R1087">
        <v>14701</v>
      </c>
      <c r="S1087" s="1">
        <v>42101</v>
      </c>
      <c r="T1087" s="1">
        <v>42103</v>
      </c>
      <c r="U1087">
        <v>9.9911999999999992</v>
      </c>
      <c r="V1087">
        <v>19</v>
      </c>
      <c r="W1087">
        <v>2465.75</v>
      </c>
      <c r="X1087">
        <v>89175</v>
      </c>
      <c r="Y1087">
        <f>Data[[#This Row],[Unit Price]]-Data[[#This Row],[Discount]]</f>
        <v>140.75</v>
      </c>
      <c r="Z1087" t="str">
        <f>_xlfn.IFS(Data[[#This Row],[Region]]="Central","Chris",Data[[#This Row],[Region]]="East","Erin",Data[[#This Row],[Region]]="South","Sam",Data[[#This Row],[Region]]="West","William")</f>
        <v>Erin</v>
      </c>
    </row>
    <row r="1088" spans="1:26" x14ac:dyDescent="0.3">
      <c r="A1088">
        <v>2073</v>
      </c>
      <c r="B1088" t="s">
        <v>2066</v>
      </c>
      <c r="C1088" t="s">
        <v>72</v>
      </c>
      <c r="D1088">
        <v>0.05</v>
      </c>
      <c r="E1088">
        <v>291.73</v>
      </c>
      <c r="F1088">
        <v>48.8</v>
      </c>
      <c r="G1088" t="s">
        <v>28</v>
      </c>
      <c r="H1088" t="s">
        <v>41</v>
      </c>
      <c r="I1088" t="s">
        <v>30</v>
      </c>
      <c r="J1088" t="s">
        <v>111</v>
      </c>
      <c r="K1088" t="s">
        <v>59</v>
      </c>
      <c r="L1088" t="s">
        <v>112</v>
      </c>
      <c r="M1088">
        <v>0.56000000000000005</v>
      </c>
      <c r="N1088" t="s">
        <v>34</v>
      </c>
      <c r="O1088" t="s">
        <v>54</v>
      </c>
      <c r="P1088" t="s">
        <v>291</v>
      </c>
      <c r="Q1088" t="s">
        <v>2067</v>
      </c>
      <c r="R1088">
        <v>48135</v>
      </c>
      <c r="S1088" s="1">
        <v>42101</v>
      </c>
      <c r="T1088" s="1">
        <v>42103</v>
      </c>
      <c r="U1088">
        <v>550.38080000000002</v>
      </c>
      <c r="V1088">
        <v>6</v>
      </c>
      <c r="W1088">
        <v>1818.41</v>
      </c>
      <c r="X1088">
        <v>88557</v>
      </c>
      <c r="Y1088">
        <f>Data[[#This Row],[Unit Price]]-Data[[#This Row],[Discount]]</f>
        <v>291.68</v>
      </c>
      <c r="Z1088" t="str">
        <f>_xlfn.IFS(Data[[#This Row],[Region]]="Central","Chris",Data[[#This Row],[Region]]="East","Erin",Data[[#This Row],[Region]]="South","Sam",Data[[#This Row],[Region]]="West","William")</f>
        <v>Chris</v>
      </c>
    </row>
    <row r="1089" spans="1:26" x14ac:dyDescent="0.3">
      <c r="A1089">
        <v>2539</v>
      </c>
      <c r="B1089" t="s">
        <v>2068</v>
      </c>
      <c r="C1089" t="s">
        <v>72</v>
      </c>
      <c r="D1089">
        <v>0.08</v>
      </c>
      <c r="E1089">
        <v>12.53</v>
      </c>
      <c r="F1089">
        <v>0.5</v>
      </c>
      <c r="G1089" t="s">
        <v>40</v>
      </c>
      <c r="H1089" t="s">
        <v>73</v>
      </c>
      <c r="I1089" t="s">
        <v>50</v>
      </c>
      <c r="J1089" t="s">
        <v>154</v>
      </c>
      <c r="K1089" t="s">
        <v>75</v>
      </c>
      <c r="L1089" t="s">
        <v>2069</v>
      </c>
      <c r="M1089">
        <v>0.38</v>
      </c>
      <c r="N1089" t="s">
        <v>34</v>
      </c>
      <c r="O1089" t="s">
        <v>35</v>
      </c>
      <c r="P1089" t="s">
        <v>125</v>
      </c>
      <c r="Q1089" t="s">
        <v>2070</v>
      </c>
      <c r="R1089">
        <v>32789</v>
      </c>
      <c r="S1089" s="1">
        <v>42101</v>
      </c>
      <c r="T1089" s="1">
        <v>42102</v>
      </c>
      <c r="U1089">
        <v>215.71799999999999</v>
      </c>
      <c r="V1089">
        <v>5</v>
      </c>
      <c r="W1089">
        <v>61.1</v>
      </c>
      <c r="X1089">
        <v>91017</v>
      </c>
      <c r="Y1089">
        <f>Data[[#This Row],[Unit Price]]-Data[[#This Row],[Discount]]</f>
        <v>12.45</v>
      </c>
      <c r="Z1089" t="str">
        <f>_xlfn.IFS(Data[[#This Row],[Region]]="Central","Chris",Data[[#This Row],[Region]]="East","Erin",Data[[#This Row],[Region]]="South","Sam",Data[[#This Row],[Region]]="West","William")</f>
        <v>Sam</v>
      </c>
    </row>
    <row r="1090" spans="1:26" x14ac:dyDescent="0.3">
      <c r="A1090">
        <v>2540</v>
      </c>
      <c r="B1090" t="s">
        <v>2071</v>
      </c>
      <c r="C1090" t="s">
        <v>72</v>
      </c>
      <c r="D1090">
        <v>0.02</v>
      </c>
      <c r="E1090">
        <v>178.47</v>
      </c>
      <c r="F1090">
        <v>19.989999999999998</v>
      </c>
      <c r="G1090" t="s">
        <v>40</v>
      </c>
      <c r="H1090" t="s">
        <v>73</v>
      </c>
      <c r="I1090" t="s">
        <v>50</v>
      </c>
      <c r="J1090" t="s">
        <v>80</v>
      </c>
      <c r="K1090" t="s">
        <v>75</v>
      </c>
      <c r="L1090" t="s">
        <v>1013</v>
      </c>
      <c r="M1090">
        <v>0.55000000000000004</v>
      </c>
      <c r="N1090" t="s">
        <v>34</v>
      </c>
      <c r="O1090" t="s">
        <v>35</v>
      </c>
      <c r="P1090" t="s">
        <v>125</v>
      </c>
      <c r="Q1090" t="s">
        <v>2072</v>
      </c>
      <c r="R1090">
        <v>32708</v>
      </c>
      <c r="S1090" s="1">
        <v>42101</v>
      </c>
      <c r="T1090" s="1">
        <v>42102</v>
      </c>
      <c r="U1090">
        <v>106.98480000000001</v>
      </c>
      <c r="V1090">
        <v>1</v>
      </c>
      <c r="W1090">
        <v>193.81</v>
      </c>
      <c r="X1090">
        <v>91017</v>
      </c>
      <c r="Y1090">
        <f>Data[[#This Row],[Unit Price]]-Data[[#This Row],[Discount]]</f>
        <v>178.45</v>
      </c>
      <c r="Z1090" t="str">
        <f>_xlfn.IFS(Data[[#This Row],[Region]]="Central","Chris",Data[[#This Row],[Region]]="East","Erin",Data[[#This Row],[Region]]="South","Sam",Data[[#This Row],[Region]]="West","William")</f>
        <v>Sam</v>
      </c>
    </row>
    <row r="1091" spans="1:26" x14ac:dyDescent="0.3">
      <c r="A1091">
        <v>15</v>
      </c>
      <c r="B1091" t="s">
        <v>2073</v>
      </c>
      <c r="C1091" t="s">
        <v>27</v>
      </c>
      <c r="D1091">
        <v>0</v>
      </c>
      <c r="E1091">
        <v>4.42</v>
      </c>
      <c r="F1091">
        <v>4.99</v>
      </c>
      <c r="G1091" t="s">
        <v>40</v>
      </c>
      <c r="H1091" t="s">
        <v>29</v>
      </c>
      <c r="I1091" t="s">
        <v>50</v>
      </c>
      <c r="J1091" t="s">
        <v>347</v>
      </c>
      <c r="K1091" t="s">
        <v>75</v>
      </c>
      <c r="L1091" t="s">
        <v>2074</v>
      </c>
      <c r="M1091">
        <v>0.38</v>
      </c>
      <c r="N1091" t="s">
        <v>34</v>
      </c>
      <c r="O1091" t="s">
        <v>113</v>
      </c>
      <c r="P1091" t="s">
        <v>114</v>
      </c>
      <c r="Q1091" t="s">
        <v>2075</v>
      </c>
      <c r="R1091">
        <v>11787</v>
      </c>
      <c r="S1091" s="1">
        <v>42102</v>
      </c>
      <c r="T1091" s="1">
        <v>42103</v>
      </c>
      <c r="U1091">
        <v>-59.82</v>
      </c>
      <c r="V1091">
        <v>7</v>
      </c>
      <c r="W1091">
        <v>33.47</v>
      </c>
      <c r="X1091">
        <v>86837</v>
      </c>
      <c r="Y1091">
        <f>Data[[#This Row],[Unit Price]]-Data[[#This Row],[Discount]]</f>
        <v>4.42</v>
      </c>
      <c r="Z1091" t="str">
        <f>_xlfn.IFS(Data[[#This Row],[Region]]="Central","Chris",Data[[#This Row],[Region]]="East","Erin",Data[[#This Row],[Region]]="South","Sam",Data[[#This Row],[Region]]="West","William")</f>
        <v>Erin</v>
      </c>
    </row>
    <row r="1092" spans="1:26" x14ac:dyDescent="0.3">
      <c r="A1092">
        <v>1935</v>
      </c>
      <c r="B1092" t="s">
        <v>2076</v>
      </c>
      <c r="C1092" t="s">
        <v>27</v>
      </c>
      <c r="D1092">
        <v>0.01</v>
      </c>
      <c r="E1092">
        <v>42.98</v>
      </c>
      <c r="F1092">
        <v>4.62</v>
      </c>
      <c r="G1092" t="s">
        <v>89</v>
      </c>
      <c r="H1092" t="s">
        <v>96</v>
      </c>
      <c r="I1092" t="s">
        <v>50</v>
      </c>
      <c r="J1092" t="s">
        <v>97</v>
      </c>
      <c r="K1092" t="s">
        <v>75</v>
      </c>
      <c r="L1092" t="s">
        <v>282</v>
      </c>
      <c r="M1092">
        <v>0.56000000000000005</v>
      </c>
      <c r="N1092" t="s">
        <v>34</v>
      </c>
      <c r="O1092" t="s">
        <v>54</v>
      </c>
      <c r="P1092" t="s">
        <v>189</v>
      </c>
      <c r="Q1092" t="s">
        <v>2077</v>
      </c>
      <c r="R1092">
        <v>75051</v>
      </c>
      <c r="S1092" s="1">
        <v>42102</v>
      </c>
      <c r="T1092" s="1">
        <v>42104</v>
      </c>
      <c r="U1092">
        <v>285.47370000000001</v>
      </c>
      <c r="V1092">
        <v>9</v>
      </c>
      <c r="W1092">
        <v>413.73</v>
      </c>
      <c r="X1092">
        <v>86686</v>
      </c>
      <c r="Y1092">
        <f>Data[[#This Row],[Unit Price]]-Data[[#This Row],[Discount]]</f>
        <v>42.97</v>
      </c>
      <c r="Z1092" t="str">
        <f>_xlfn.IFS(Data[[#This Row],[Region]]="Central","Chris",Data[[#This Row],[Region]]="East","Erin",Data[[#This Row],[Region]]="South","Sam",Data[[#This Row],[Region]]="West","William")</f>
        <v>Chris</v>
      </c>
    </row>
    <row r="1093" spans="1:26" x14ac:dyDescent="0.3">
      <c r="A1093">
        <v>2655</v>
      </c>
      <c r="B1093" t="s">
        <v>2078</v>
      </c>
      <c r="C1093" t="s">
        <v>27</v>
      </c>
      <c r="D1093">
        <v>7.0000000000000007E-2</v>
      </c>
      <c r="E1093">
        <v>2.94</v>
      </c>
      <c r="F1093">
        <v>0.81</v>
      </c>
      <c r="G1093" t="s">
        <v>40</v>
      </c>
      <c r="H1093" t="s">
        <v>96</v>
      </c>
      <c r="I1093" t="s">
        <v>50</v>
      </c>
      <c r="J1093" t="s">
        <v>51</v>
      </c>
      <c r="K1093" t="s">
        <v>52</v>
      </c>
      <c r="L1093" t="s">
        <v>2079</v>
      </c>
      <c r="M1093">
        <v>0.4</v>
      </c>
      <c r="N1093" t="s">
        <v>34</v>
      </c>
      <c r="O1093" t="s">
        <v>35</v>
      </c>
      <c r="P1093" t="s">
        <v>77</v>
      </c>
      <c r="Q1093" t="s">
        <v>363</v>
      </c>
      <c r="R1093">
        <v>30318</v>
      </c>
      <c r="S1093" s="1">
        <v>42102</v>
      </c>
      <c r="T1093" s="1">
        <v>42103</v>
      </c>
      <c r="U1093">
        <v>-93.927400000000006</v>
      </c>
      <c r="V1093">
        <v>10</v>
      </c>
      <c r="W1093">
        <v>29.88</v>
      </c>
      <c r="X1093">
        <v>86064</v>
      </c>
      <c r="Y1093">
        <f>Data[[#This Row],[Unit Price]]-Data[[#This Row],[Discount]]</f>
        <v>2.87</v>
      </c>
      <c r="Z1093" t="str">
        <f>_xlfn.IFS(Data[[#This Row],[Region]]="Central","Chris",Data[[#This Row],[Region]]="East","Erin",Data[[#This Row],[Region]]="South","Sam",Data[[#This Row],[Region]]="West","William")</f>
        <v>Sam</v>
      </c>
    </row>
    <row r="1094" spans="1:26" x14ac:dyDescent="0.3">
      <c r="A1094">
        <v>3098</v>
      </c>
      <c r="B1094" t="s">
        <v>1422</v>
      </c>
      <c r="C1094" t="s">
        <v>27</v>
      </c>
      <c r="D1094">
        <v>0.05</v>
      </c>
      <c r="E1094">
        <v>35.44</v>
      </c>
      <c r="F1094">
        <v>5.09</v>
      </c>
      <c r="G1094" t="s">
        <v>40</v>
      </c>
      <c r="H1094" t="s">
        <v>41</v>
      </c>
      <c r="I1094" t="s">
        <v>50</v>
      </c>
      <c r="J1094" t="s">
        <v>90</v>
      </c>
      <c r="K1094" t="s">
        <v>75</v>
      </c>
      <c r="L1094" t="s">
        <v>2080</v>
      </c>
      <c r="M1094">
        <v>0.38</v>
      </c>
      <c r="N1094" t="s">
        <v>34</v>
      </c>
      <c r="O1094" t="s">
        <v>113</v>
      </c>
      <c r="P1094" t="s">
        <v>114</v>
      </c>
      <c r="Q1094" t="s">
        <v>1423</v>
      </c>
      <c r="R1094">
        <v>11967</v>
      </c>
      <c r="S1094" s="1">
        <v>42102</v>
      </c>
      <c r="T1094" s="1">
        <v>42103</v>
      </c>
      <c r="U1094">
        <v>240.17519999999999</v>
      </c>
      <c r="V1094">
        <v>10</v>
      </c>
      <c r="W1094">
        <v>348.08</v>
      </c>
      <c r="X1094">
        <v>89314</v>
      </c>
      <c r="Y1094">
        <f>Data[[#This Row],[Unit Price]]-Data[[#This Row],[Discount]]</f>
        <v>35.39</v>
      </c>
      <c r="Z1094" t="str">
        <f>_xlfn.IFS(Data[[#This Row],[Region]]="Central","Chris",Data[[#This Row],[Region]]="East","Erin",Data[[#This Row],[Region]]="South","Sam",Data[[#This Row],[Region]]="West","William")</f>
        <v>Erin</v>
      </c>
    </row>
    <row r="1095" spans="1:26" x14ac:dyDescent="0.3">
      <c r="A1095">
        <v>1614</v>
      </c>
      <c r="B1095" t="s">
        <v>2081</v>
      </c>
      <c r="C1095" t="s">
        <v>49</v>
      </c>
      <c r="D1095">
        <v>0.06</v>
      </c>
      <c r="E1095">
        <v>40.97</v>
      </c>
      <c r="F1095">
        <v>1.99</v>
      </c>
      <c r="G1095" t="s">
        <v>40</v>
      </c>
      <c r="H1095" t="s">
        <v>41</v>
      </c>
      <c r="I1095" t="s">
        <v>42</v>
      </c>
      <c r="J1095" t="s">
        <v>43</v>
      </c>
      <c r="K1095" t="s">
        <v>44</v>
      </c>
      <c r="L1095" t="s">
        <v>2082</v>
      </c>
      <c r="M1095">
        <v>0.42</v>
      </c>
      <c r="N1095" t="s">
        <v>34</v>
      </c>
      <c r="O1095" t="s">
        <v>113</v>
      </c>
      <c r="P1095" t="s">
        <v>405</v>
      </c>
      <c r="Q1095" t="s">
        <v>2083</v>
      </c>
      <c r="R1095">
        <v>1748</v>
      </c>
      <c r="S1095" s="1">
        <v>42102</v>
      </c>
      <c r="T1095" s="1">
        <v>42106</v>
      </c>
      <c r="U1095">
        <v>341.19810000000001</v>
      </c>
      <c r="V1095">
        <v>12</v>
      </c>
      <c r="W1095">
        <v>494.49</v>
      </c>
      <c r="X1095">
        <v>87823</v>
      </c>
      <c r="Y1095">
        <f>Data[[#This Row],[Unit Price]]-Data[[#This Row],[Discount]]</f>
        <v>40.909999999999997</v>
      </c>
      <c r="Z1095" t="str">
        <f>_xlfn.IFS(Data[[#This Row],[Region]]="Central","Chris",Data[[#This Row],[Region]]="East","Erin",Data[[#This Row],[Region]]="South","Sam",Data[[#This Row],[Region]]="West","William")</f>
        <v>Erin</v>
      </c>
    </row>
    <row r="1096" spans="1:26" x14ac:dyDescent="0.3">
      <c r="A1096">
        <v>1018</v>
      </c>
      <c r="B1096" t="s">
        <v>2084</v>
      </c>
      <c r="C1096" t="s">
        <v>118</v>
      </c>
      <c r="D1096">
        <v>0.05</v>
      </c>
      <c r="E1096">
        <v>35.89</v>
      </c>
      <c r="F1096">
        <v>14.72</v>
      </c>
      <c r="G1096" t="s">
        <v>40</v>
      </c>
      <c r="H1096" t="s">
        <v>73</v>
      </c>
      <c r="I1096" t="s">
        <v>50</v>
      </c>
      <c r="J1096" t="s">
        <v>347</v>
      </c>
      <c r="K1096" t="s">
        <v>75</v>
      </c>
      <c r="L1096" t="s">
        <v>2085</v>
      </c>
      <c r="M1096">
        <v>0.4</v>
      </c>
      <c r="N1096" t="s">
        <v>34</v>
      </c>
      <c r="O1096" t="s">
        <v>35</v>
      </c>
      <c r="P1096" t="s">
        <v>99</v>
      </c>
      <c r="Q1096" t="s">
        <v>2086</v>
      </c>
      <c r="R1096">
        <v>27511</v>
      </c>
      <c r="S1096" s="1">
        <v>42102</v>
      </c>
      <c r="T1096" s="1">
        <v>42103</v>
      </c>
      <c r="U1096">
        <v>22.866</v>
      </c>
      <c r="V1096">
        <v>19</v>
      </c>
      <c r="W1096">
        <v>680.39</v>
      </c>
      <c r="X1096">
        <v>88391</v>
      </c>
      <c r="Y1096">
        <f>Data[[#This Row],[Unit Price]]-Data[[#This Row],[Discount]]</f>
        <v>35.840000000000003</v>
      </c>
      <c r="Z1096" t="str">
        <f>_xlfn.IFS(Data[[#This Row],[Region]]="Central","Chris",Data[[#This Row],[Region]]="East","Erin",Data[[#This Row],[Region]]="South","Sam",Data[[#This Row],[Region]]="West","William")</f>
        <v>Sam</v>
      </c>
    </row>
    <row r="1097" spans="1:26" x14ac:dyDescent="0.3">
      <c r="A1097">
        <v>1018</v>
      </c>
      <c r="B1097" t="s">
        <v>2084</v>
      </c>
      <c r="C1097" t="s">
        <v>118</v>
      </c>
      <c r="D1097">
        <v>0</v>
      </c>
      <c r="E1097">
        <v>11.48</v>
      </c>
      <c r="F1097">
        <v>5.43</v>
      </c>
      <c r="G1097" t="s">
        <v>40</v>
      </c>
      <c r="H1097" t="s">
        <v>73</v>
      </c>
      <c r="I1097" t="s">
        <v>50</v>
      </c>
      <c r="J1097" t="s">
        <v>90</v>
      </c>
      <c r="K1097" t="s">
        <v>75</v>
      </c>
      <c r="L1097" t="s">
        <v>2087</v>
      </c>
      <c r="M1097">
        <v>0.36</v>
      </c>
      <c r="N1097" t="s">
        <v>34</v>
      </c>
      <c r="O1097" t="s">
        <v>35</v>
      </c>
      <c r="P1097" t="s">
        <v>99</v>
      </c>
      <c r="Q1097" t="s">
        <v>2086</v>
      </c>
      <c r="R1097">
        <v>27511</v>
      </c>
      <c r="S1097" s="1">
        <v>42102</v>
      </c>
      <c r="T1097" s="1">
        <v>42102</v>
      </c>
      <c r="U1097">
        <v>115.72799999999999</v>
      </c>
      <c r="V1097">
        <v>6</v>
      </c>
      <c r="W1097">
        <v>75.52</v>
      </c>
      <c r="X1097">
        <v>88391</v>
      </c>
      <c r="Y1097">
        <f>Data[[#This Row],[Unit Price]]-Data[[#This Row],[Discount]]</f>
        <v>11.48</v>
      </c>
      <c r="Z1097" t="str">
        <f>_xlfn.IFS(Data[[#This Row],[Region]]="Central","Chris",Data[[#This Row],[Region]]="East","Erin",Data[[#This Row],[Region]]="South","Sam",Data[[#This Row],[Region]]="West","William")</f>
        <v>Sam</v>
      </c>
    </row>
    <row r="1098" spans="1:26" x14ac:dyDescent="0.3">
      <c r="A1098">
        <v>2561</v>
      </c>
      <c r="B1098" t="s">
        <v>1800</v>
      </c>
      <c r="C1098" t="s">
        <v>72</v>
      </c>
      <c r="D1098">
        <v>7.0000000000000007E-2</v>
      </c>
      <c r="E1098">
        <v>3.98</v>
      </c>
      <c r="F1098">
        <v>5.26</v>
      </c>
      <c r="G1098" t="s">
        <v>40</v>
      </c>
      <c r="H1098" t="s">
        <v>41</v>
      </c>
      <c r="I1098" t="s">
        <v>50</v>
      </c>
      <c r="J1098" t="s">
        <v>74</v>
      </c>
      <c r="K1098" t="s">
        <v>75</v>
      </c>
      <c r="L1098" t="s">
        <v>1857</v>
      </c>
      <c r="M1098">
        <v>0.38</v>
      </c>
      <c r="N1098" t="s">
        <v>34</v>
      </c>
      <c r="O1098" t="s">
        <v>113</v>
      </c>
      <c r="P1098" t="s">
        <v>114</v>
      </c>
      <c r="Q1098" t="s">
        <v>1801</v>
      </c>
      <c r="R1098">
        <v>10562</v>
      </c>
      <c r="S1098" s="1">
        <v>42102</v>
      </c>
      <c r="T1098" s="1">
        <v>42104</v>
      </c>
      <c r="U1098">
        <v>-59.963760000000001</v>
      </c>
      <c r="V1098">
        <v>7</v>
      </c>
      <c r="W1098">
        <v>29.77</v>
      </c>
      <c r="X1098">
        <v>86466</v>
      </c>
      <c r="Y1098">
        <f>Data[[#This Row],[Unit Price]]-Data[[#This Row],[Discount]]</f>
        <v>3.91</v>
      </c>
      <c r="Z1098" t="str">
        <f>_xlfn.IFS(Data[[#This Row],[Region]]="Central","Chris",Data[[#This Row],[Region]]="East","Erin",Data[[#This Row],[Region]]="South","Sam",Data[[#This Row],[Region]]="West","William")</f>
        <v>Erin</v>
      </c>
    </row>
    <row r="1099" spans="1:26" x14ac:dyDescent="0.3">
      <c r="A1099">
        <v>2561</v>
      </c>
      <c r="B1099" t="s">
        <v>1800</v>
      </c>
      <c r="C1099" t="s">
        <v>72</v>
      </c>
      <c r="D1099">
        <v>7.0000000000000007E-2</v>
      </c>
      <c r="E1099">
        <v>12.22</v>
      </c>
      <c r="F1099">
        <v>2.85</v>
      </c>
      <c r="G1099" t="s">
        <v>40</v>
      </c>
      <c r="H1099" t="s">
        <v>41</v>
      </c>
      <c r="I1099" t="s">
        <v>30</v>
      </c>
      <c r="J1099" t="s">
        <v>128</v>
      </c>
      <c r="K1099" t="s">
        <v>44</v>
      </c>
      <c r="L1099" t="s">
        <v>2088</v>
      </c>
      <c r="M1099">
        <v>0.55000000000000004</v>
      </c>
      <c r="N1099" t="s">
        <v>34</v>
      </c>
      <c r="O1099" t="s">
        <v>113</v>
      </c>
      <c r="P1099" t="s">
        <v>114</v>
      </c>
      <c r="Q1099" t="s">
        <v>1801</v>
      </c>
      <c r="R1099">
        <v>10562</v>
      </c>
      <c r="S1099" s="1">
        <v>42102</v>
      </c>
      <c r="T1099" s="1">
        <v>42102</v>
      </c>
      <c r="U1099">
        <v>89.4148</v>
      </c>
      <c r="V1099">
        <v>12</v>
      </c>
      <c r="W1099">
        <v>147.19</v>
      </c>
      <c r="X1099">
        <v>86466</v>
      </c>
      <c r="Y1099">
        <f>Data[[#This Row],[Unit Price]]-Data[[#This Row],[Discount]]</f>
        <v>12.15</v>
      </c>
      <c r="Z1099" t="str">
        <f>_xlfn.IFS(Data[[#This Row],[Region]]="Central","Chris",Data[[#This Row],[Region]]="East","Erin",Data[[#This Row],[Region]]="South","Sam",Data[[#This Row],[Region]]="West","William")</f>
        <v>Erin</v>
      </c>
    </row>
    <row r="1100" spans="1:26" x14ac:dyDescent="0.3">
      <c r="A1100">
        <v>2563</v>
      </c>
      <c r="B1100" t="s">
        <v>2089</v>
      </c>
      <c r="C1100" t="s">
        <v>72</v>
      </c>
      <c r="D1100">
        <v>0.08</v>
      </c>
      <c r="E1100">
        <v>4.55</v>
      </c>
      <c r="F1100">
        <v>1.49</v>
      </c>
      <c r="G1100" t="s">
        <v>40</v>
      </c>
      <c r="H1100" t="s">
        <v>73</v>
      </c>
      <c r="I1100" t="s">
        <v>50</v>
      </c>
      <c r="J1100" t="s">
        <v>74</v>
      </c>
      <c r="K1100" t="s">
        <v>75</v>
      </c>
      <c r="L1100" t="s">
        <v>1505</v>
      </c>
      <c r="M1100">
        <v>0.35</v>
      </c>
      <c r="N1100" t="s">
        <v>34</v>
      </c>
      <c r="O1100" t="s">
        <v>54</v>
      </c>
      <c r="P1100" t="s">
        <v>86</v>
      </c>
      <c r="Q1100" t="s">
        <v>2090</v>
      </c>
      <c r="R1100">
        <v>55432</v>
      </c>
      <c r="S1100" s="1">
        <v>42102</v>
      </c>
      <c r="T1100" s="1">
        <v>42103</v>
      </c>
      <c r="U1100">
        <v>27.0273</v>
      </c>
      <c r="V1100">
        <v>9</v>
      </c>
      <c r="W1100">
        <v>39.17</v>
      </c>
      <c r="X1100">
        <v>91447</v>
      </c>
      <c r="Y1100">
        <f>Data[[#This Row],[Unit Price]]-Data[[#This Row],[Discount]]</f>
        <v>4.47</v>
      </c>
      <c r="Z1100" t="str">
        <f>_xlfn.IFS(Data[[#This Row],[Region]]="Central","Chris",Data[[#This Row],[Region]]="East","Erin",Data[[#This Row],[Region]]="South","Sam",Data[[#This Row],[Region]]="West","William")</f>
        <v>Chris</v>
      </c>
    </row>
    <row r="1101" spans="1:26" x14ac:dyDescent="0.3">
      <c r="A1101">
        <v>2699</v>
      </c>
      <c r="B1101" t="s">
        <v>2091</v>
      </c>
      <c r="C1101" t="s">
        <v>72</v>
      </c>
      <c r="D1101">
        <v>0.04</v>
      </c>
      <c r="E1101">
        <v>70.98</v>
      </c>
      <c r="F1101">
        <v>26.74</v>
      </c>
      <c r="G1101" t="s">
        <v>28</v>
      </c>
      <c r="H1101" t="s">
        <v>96</v>
      </c>
      <c r="I1101" t="s">
        <v>30</v>
      </c>
      <c r="J1101" t="s">
        <v>119</v>
      </c>
      <c r="K1101" t="s">
        <v>32</v>
      </c>
      <c r="L1101" t="s">
        <v>2092</v>
      </c>
      <c r="M1101">
        <v>0.6</v>
      </c>
      <c r="N1101" t="s">
        <v>34</v>
      </c>
      <c r="O1101" t="s">
        <v>61</v>
      </c>
      <c r="P1101" t="s">
        <v>590</v>
      </c>
      <c r="Q1101" t="s">
        <v>2093</v>
      </c>
      <c r="R1101">
        <v>86442</v>
      </c>
      <c r="S1101" s="1">
        <v>42102</v>
      </c>
      <c r="T1101" s="1">
        <v>42104</v>
      </c>
      <c r="U1101">
        <v>-84.628799999999998</v>
      </c>
      <c r="V1101">
        <v>19</v>
      </c>
      <c r="W1101">
        <v>1345.33</v>
      </c>
      <c r="X1101">
        <v>87679</v>
      </c>
      <c r="Y1101">
        <f>Data[[#This Row],[Unit Price]]-Data[[#This Row],[Discount]]</f>
        <v>70.94</v>
      </c>
      <c r="Z1101" t="str">
        <f>_xlfn.IFS(Data[[#This Row],[Region]]="Central","Chris",Data[[#This Row],[Region]]="East","Erin",Data[[#This Row],[Region]]="South","Sam",Data[[#This Row],[Region]]="West","William")</f>
        <v>William</v>
      </c>
    </row>
    <row r="1102" spans="1:26" x14ac:dyDescent="0.3">
      <c r="A1102">
        <v>123</v>
      </c>
      <c r="B1102" t="s">
        <v>2094</v>
      </c>
      <c r="C1102" t="s">
        <v>27</v>
      </c>
      <c r="D1102">
        <v>0.06</v>
      </c>
      <c r="E1102">
        <v>8.57</v>
      </c>
      <c r="F1102">
        <v>6.14</v>
      </c>
      <c r="G1102" t="s">
        <v>40</v>
      </c>
      <c r="H1102" t="s">
        <v>73</v>
      </c>
      <c r="I1102" t="s">
        <v>50</v>
      </c>
      <c r="J1102" t="s">
        <v>570</v>
      </c>
      <c r="K1102" t="s">
        <v>44</v>
      </c>
      <c r="L1102" t="s">
        <v>2095</v>
      </c>
      <c r="M1102">
        <v>0.59</v>
      </c>
      <c r="N1102" t="s">
        <v>34</v>
      </c>
      <c r="O1102" t="s">
        <v>35</v>
      </c>
      <c r="P1102" t="s">
        <v>244</v>
      </c>
      <c r="Q1102" t="s">
        <v>2096</v>
      </c>
      <c r="R1102">
        <v>22102</v>
      </c>
      <c r="S1102" s="1">
        <v>42103</v>
      </c>
      <c r="T1102" s="1">
        <v>42104</v>
      </c>
      <c r="U1102">
        <v>105.678</v>
      </c>
      <c r="V1102">
        <v>11</v>
      </c>
      <c r="W1102">
        <v>94.97</v>
      </c>
      <c r="X1102">
        <v>90669</v>
      </c>
      <c r="Y1102">
        <f>Data[[#This Row],[Unit Price]]-Data[[#This Row],[Discount]]</f>
        <v>8.51</v>
      </c>
      <c r="Z1102" t="str">
        <f>_xlfn.IFS(Data[[#This Row],[Region]]="Central","Chris",Data[[#This Row],[Region]]="East","Erin",Data[[#This Row],[Region]]="South","Sam",Data[[#This Row],[Region]]="West","William")</f>
        <v>Sam</v>
      </c>
    </row>
    <row r="1103" spans="1:26" x14ac:dyDescent="0.3">
      <c r="A1103">
        <v>1186</v>
      </c>
      <c r="B1103" t="s">
        <v>2097</v>
      </c>
      <c r="C1103" t="s">
        <v>27</v>
      </c>
      <c r="D1103">
        <v>7.0000000000000007E-2</v>
      </c>
      <c r="E1103">
        <v>400.97</v>
      </c>
      <c r="F1103">
        <v>48.26</v>
      </c>
      <c r="G1103" t="s">
        <v>28</v>
      </c>
      <c r="H1103" t="s">
        <v>41</v>
      </c>
      <c r="I1103" t="s">
        <v>42</v>
      </c>
      <c r="J1103" t="s">
        <v>58</v>
      </c>
      <c r="K1103" t="s">
        <v>32</v>
      </c>
      <c r="L1103" t="s">
        <v>1562</v>
      </c>
      <c r="M1103">
        <v>0.36</v>
      </c>
      <c r="N1103" t="s">
        <v>34</v>
      </c>
      <c r="O1103" t="s">
        <v>61</v>
      </c>
      <c r="P1103" t="s">
        <v>92</v>
      </c>
      <c r="Q1103" t="s">
        <v>2098</v>
      </c>
      <c r="R1103">
        <v>92646</v>
      </c>
      <c r="S1103" s="1">
        <v>42103</v>
      </c>
      <c r="T1103" s="1">
        <v>42104</v>
      </c>
      <c r="U1103">
        <v>2581.5590999999999</v>
      </c>
      <c r="V1103">
        <v>10</v>
      </c>
      <c r="W1103">
        <v>3741.39</v>
      </c>
      <c r="X1103">
        <v>85939</v>
      </c>
      <c r="Y1103">
        <f>Data[[#This Row],[Unit Price]]-Data[[#This Row],[Discount]]</f>
        <v>400.90000000000003</v>
      </c>
      <c r="Z1103" t="str">
        <f>_xlfn.IFS(Data[[#This Row],[Region]]="Central","Chris",Data[[#This Row],[Region]]="East","Erin",Data[[#This Row],[Region]]="South","Sam",Data[[#This Row],[Region]]="West","William")</f>
        <v>William</v>
      </c>
    </row>
    <row r="1104" spans="1:26" x14ac:dyDescent="0.3">
      <c r="A1104">
        <v>1233</v>
      </c>
      <c r="B1104" t="s">
        <v>2099</v>
      </c>
      <c r="C1104" t="s">
        <v>27</v>
      </c>
      <c r="D1104">
        <v>0.1</v>
      </c>
      <c r="E1104">
        <v>120.98</v>
      </c>
      <c r="F1104">
        <v>9.07</v>
      </c>
      <c r="G1104" t="s">
        <v>89</v>
      </c>
      <c r="H1104" t="s">
        <v>41</v>
      </c>
      <c r="I1104" t="s">
        <v>50</v>
      </c>
      <c r="J1104" t="s">
        <v>74</v>
      </c>
      <c r="K1104" t="s">
        <v>75</v>
      </c>
      <c r="L1104" t="s">
        <v>1425</v>
      </c>
      <c r="M1104">
        <v>0.35</v>
      </c>
      <c r="N1104" t="s">
        <v>34</v>
      </c>
      <c r="O1104" t="s">
        <v>54</v>
      </c>
      <c r="P1104" t="s">
        <v>189</v>
      </c>
      <c r="Q1104" t="s">
        <v>2100</v>
      </c>
      <c r="R1104">
        <v>75028</v>
      </c>
      <c r="S1104" s="1">
        <v>42103</v>
      </c>
      <c r="T1104" s="1">
        <v>42105</v>
      </c>
      <c r="U1104">
        <v>297.45715999999999</v>
      </c>
      <c r="V1104">
        <v>5</v>
      </c>
      <c r="W1104">
        <v>568.24</v>
      </c>
      <c r="X1104">
        <v>89375</v>
      </c>
      <c r="Y1104">
        <f>Data[[#This Row],[Unit Price]]-Data[[#This Row],[Discount]]</f>
        <v>120.88000000000001</v>
      </c>
      <c r="Z1104" t="str">
        <f>_xlfn.IFS(Data[[#This Row],[Region]]="Central","Chris",Data[[#This Row],[Region]]="East","Erin",Data[[#This Row],[Region]]="South","Sam",Data[[#This Row],[Region]]="West","William")</f>
        <v>Chris</v>
      </c>
    </row>
    <row r="1105" spans="1:26" x14ac:dyDescent="0.3">
      <c r="A1105">
        <v>1233</v>
      </c>
      <c r="B1105" t="s">
        <v>2099</v>
      </c>
      <c r="C1105" t="s">
        <v>27</v>
      </c>
      <c r="D1105">
        <v>0.02</v>
      </c>
      <c r="E1105">
        <v>152.47999999999999</v>
      </c>
      <c r="F1105">
        <v>6.5</v>
      </c>
      <c r="G1105" t="s">
        <v>89</v>
      </c>
      <c r="H1105" t="s">
        <v>41</v>
      </c>
      <c r="I1105" t="s">
        <v>42</v>
      </c>
      <c r="J1105" t="s">
        <v>43</v>
      </c>
      <c r="K1105" t="s">
        <v>75</v>
      </c>
      <c r="L1105" t="s">
        <v>1795</v>
      </c>
      <c r="M1105">
        <v>0.74</v>
      </c>
      <c r="N1105" t="s">
        <v>34</v>
      </c>
      <c r="O1105" t="s">
        <v>54</v>
      </c>
      <c r="P1105" t="s">
        <v>189</v>
      </c>
      <c r="Q1105" t="s">
        <v>2100</v>
      </c>
      <c r="R1105">
        <v>75028</v>
      </c>
      <c r="S1105" s="1">
        <v>42103</v>
      </c>
      <c r="T1105" s="1">
        <v>42105</v>
      </c>
      <c r="U1105">
        <v>-564.60239999999999</v>
      </c>
      <c r="V1105">
        <v>1</v>
      </c>
      <c r="W1105">
        <v>162.91</v>
      </c>
      <c r="X1105">
        <v>89375</v>
      </c>
      <c r="Y1105">
        <f>Data[[#This Row],[Unit Price]]-Data[[#This Row],[Discount]]</f>
        <v>152.45999999999998</v>
      </c>
      <c r="Z1105" t="str">
        <f>_xlfn.IFS(Data[[#This Row],[Region]]="Central","Chris",Data[[#This Row],[Region]]="East","Erin",Data[[#This Row],[Region]]="South","Sam",Data[[#This Row],[Region]]="West","William")</f>
        <v>Chris</v>
      </c>
    </row>
    <row r="1106" spans="1:26" x14ac:dyDescent="0.3">
      <c r="A1106">
        <v>1178</v>
      </c>
      <c r="B1106" t="s">
        <v>2101</v>
      </c>
      <c r="C1106" t="s">
        <v>39</v>
      </c>
      <c r="D1106">
        <v>0.03</v>
      </c>
      <c r="E1106">
        <v>4.4800000000000004</v>
      </c>
      <c r="F1106">
        <v>49</v>
      </c>
      <c r="G1106" t="s">
        <v>40</v>
      </c>
      <c r="H1106" t="s">
        <v>41</v>
      </c>
      <c r="I1106" t="s">
        <v>50</v>
      </c>
      <c r="J1106" t="s">
        <v>97</v>
      </c>
      <c r="K1106" t="s">
        <v>66</v>
      </c>
      <c r="L1106" t="s">
        <v>470</v>
      </c>
      <c r="M1106">
        <v>0.6</v>
      </c>
      <c r="N1106" t="s">
        <v>34</v>
      </c>
      <c r="O1106" t="s">
        <v>35</v>
      </c>
      <c r="P1106" t="s">
        <v>125</v>
      </c>
      <c r="Q1106" t="s">
        <v>2102</v>
      </c>
      <c r="R1106">
        <v>32701</v>
      </c>
      <c r="S1106" s="1">
        <v>42103</v>
      </c>
      <c r="T1106" s="1">
        <v>42105</v>
      </c>
      <c r="U1106">
        <v>64.266000000000005</v>
      </c>
      <c r="V1106">
        <v>2</v>
      </c>
      <c r="W1106">
        <v>21.46</v>
      </c>
      <c r="X1106">
        <v>89787</v>
      </c>
      <c r="Y1106">
        <f>Data[[#This Row],[Unit Price]]-Data[[#This Row],[Discount]]</f>
        <v>4.45</v>
      </c>
      <c r="Z1106" t="str">
        <f>_xlfn.IFS(Data[[#This Row],[Region]]="Central","Chris",Data[[#This Row],[Region]]="East","Erin",Data[[#This Row],[Region]]="South","Sam",Data[[#This Row],[Region]]="West","William")</f>
        <v>Sam</v>
      </c>
    </row>
    <row r="1107" spans="1:26" x14ac:dyDescent="0.3">
      <c r="A1107">
        <v>1178</v>
      </c>
      <c r="B1107" t="s">
        <v>2101</v>
      </c>
      <c r="C1107" t="s">
        <v>39</v>
      </c>
      <c r="D1107">
        <v>0.06</v>
      </c>
      <c r="E1107">
        <v>350.99</v>
      </c>
      <c r="F1107">
        <v>39</v>
      </c>
      <c r="G1107" t="s">
        <v>28</v>
      </c>
      <c r="H1107" t="s">
        <v>41</v>
      </c>
      <c r="I1107" t="s">
        <v>30</v>
      </c>
      <c r="J1107" t="s">
        <v>111</v>
      </c>
      <c r="K1107" t="s">
        <v>59</v>
      </c>
      <c r="L1107" t="s">
        <v>440</v>
      </c>
      <c r="M1107">
        <v>0.55000000000000004</v>
      </c>
      <c r="N1107" t="s">
        <v>34</v>
      </c>
      <c r="O1107" t="s">
        <v>35</v>
      </c>
      <c r="P1107" t="s">
        <v>125</v>
      </c>
      <c r="Q1107" t="s">
        <v>2102</v>
      </c>
      <c r="R1107">
        <v>32701</v>
      </c>
      <c r="S1107" s="1">
        <v>42103</v>
      </c>
      <c r="T1107" s="1">
        <v>42105</v>
      </c>
      <c r="U1107">
        <v>-302.61559999999997</v>
      </c>
      <c r="V1107">
        <v>10</v>
      </c>
      <c r="W1107">
        <v>3506.78</v>
      </c>
      <c r="X1107">
        <v>89787</v>
      </c>
      <c r="Y1107">
        <f>Data[[#This Row],[Unit Price]]-Data[[#This Row],[Discount]]</f>
        <v>350.93</v>
      </c>
      <c r="Z1107" t="str">
        <f>_xlfn.IFS(Data[[#This Row],[Region]]="Central","Chris",Data[[#This Row],[Region]]="East","Erin",Data[[#This Row],[Region]]="South","Sam",Data[[#This Row],[Region]]="West","William")</f>
        <v>Sam</v>
      </c>
    </row>
    <row r="1108" spans="1:26" x14ac:dyDescent="0.3">
      <c r="A1108">
        <v>1178</v>
      </c>
      <c r="B1108" t="s">
        <v>2101</v>
      </c>
      <c r="C1108" t="s">
        <v>39</v>
      </c>
      <c r="D1108">
        <v>0.09</v>
      </c>
      <c r="E1108">
        <v>40.98</v>
      </c>
      <c r="F1108">
        <v>6.5</v>
      </c>
      <c r="G1108" t="s">
        <v>89</v>
      </c>
      <c r="H1108" t="s">
        <v>41</v>
      </c>
      <c r="I1108" t="s">
        <v>42</v>
      </c>
      <c r="J1108" t="s">
        <v>43</v>
      </c>
      <c r="K1108" t="s">
        <v>75</v>
      </c>
      <c r="L1108" t="s">
        <v>448</v>
      </c>
      <c r="M1108">
        <v>0.74</v>
      </c>
      <c r="N1108" t="s">
        <v>34</v>
      </c>
      <c r="O1108" t="s">
        <v>35</v>
      </c>
      <c r="P1108" t="s">
        <v>125</v>
      </c>
      <c r="Q1108" t="s">
        <v>2102</v>
      </c>
      <c r="R1108">
        <v>32701</v>
      </c>
      <c r="S1108" s="1">
        <v>42103</v>
      </c>
      <c r="T1108" s="1">
        <v>42105</v>
      </c>
      <c r="U1108">
        <v>5.6916000000000002</v>
      </c>
      <c r="V1108">
        <v>7</v>
      </c>
      <c r="W1108">
        <v>267.69</v>
      </c>
      <c r="X1108">
        <v>89787</v>
      </c>
      <c r="Y1108">
        <f>Data[[#This Row],[Unit Price]]-Data[[#This Row],[Discount]]</f>
        <v>40.889999999999993</v>
      </c>
      <c r="Z1108" t="str">
        <f>_xlfn.IFS(Data[[#This Row],[Region]]="Central","Chris",Data[[#This Row],[Region]]="East","Erin",Data[[#This Row],[Region]]="South","Sam",Data[[#This Row],[Region]]="West","William")</f>
        <v>Sam</v>
      </c>
    </row>
    <row r="1109" spans="1:26" x14ac:dyDescent="0.3">
      <c r="A1109">
        <v>1250</v>
      </c>
      <c r="B1109" t="s">
        <v>2103</v>
      </c>
      <c r="C1109" t="s">
        <v>39</v>
      </c>
      <c r="D1109">
        <v>0</v>
      </c>
      <c r="E1109">
        <v>3.89</v>
      </c>
      <c r="F1109">
        <v>7.01</v>
      </c>
      <c r="G1109" t="s">
        <v>40</v>
      </c>
      <c r="H1109" t="s">
        <v>96</v>
      </c>
      <c r="I1109" t="s">
        <v>50</v>
      </c>
      <c r="J1109" t="s">
        <v>74</v>
      </c>
      <c r="K1109" t="s">
        <v>75</v>
      </c>
      <c r="L1109" t="s">
        <v>728</v>
      </c>
      <c r="M1109">
        <v>0.37</v>
      </c>
      <c r="N1109" t="s">
        <v>34</v>
      </c>
      <c r="O1109" t="s">
        <v>54</v>
      </c>
      <c r="P1109" t="s">
        <v>105</v>
      </c>
      <c r="Q1109" t="s">
        <v>2104</v>
      </c>
      <c r="R1109">
        <v>60110</v>
      </c>
      <c r="S1109" s="1">
        <v>42103</v>
      </c>
      <c r="T1109" s="1">
        <v>42103</v>
      </c>
      <c r="U1109">
        <v>-255.16890000000001</v>
      </c>
      <c r="V1109">
        <v>21</v>
      </c>
      <c r="W1109">
        <v>85.64</v>
      </c>
      <c r="X1109">
        <v>87877</v>
      </c>
      <c r="Y1109">
        <f>Data[[#This Row],[Unit Price]]-Data[[#This Row],[Discount]]</f>
        <v>3.89</v>
      </c>
      <c r="Z1109" t="str">
        <f>_xlfn.IFS(Data[[#This Row],[Region]]="Central","Chris",Data[[#This Row],[Region]]="East","Erin",Data[[#This Row],[Region]]="South","Sam",Data[[#This Row],[Region]]="West","William")</f>
        <v>Chris</v>
      </c>
    </row>
    <row r="1110" spans="1:26" x14ac:dyDescent="0.3">
      <c r="A1110">
        <v>1250</v>
      </c>
      <c r="B1110" t="s">
        <v>2103</v>
      </c>
      <c r="C1110" t="s">
        <v>39</v>
      </c>
      <c r="D1110">
        <v>0.09</v>
      </c>
      <c r="E1110">
        <v>120.98</v>
      </c>
      <c r="F1110">
        <v>30</v>
      </c>
      <c r="G1110" t="s">
        <v>28</v>
      </c>
      <c r="H1110" t="s">
        <v>96</v>
      </c>
      <c r="I1110" t="s">
        <v>30</v>
      </c>
      <c r="J1110" t="s">
        <v>111</v>
      </c>
      <c r="K1110" t="s">
        <v>59</v>
      </c>
      <c r="L1110" t="s">
        <v>1127</v>
      </c>
      <c r="M1110">
        <v>0.64</v>
      </c>
      <c r="N1110" t="s">
        <v>34</v>
      </c>
      <c r="O1110" t="s">
        <v>54</v>
      </c>
      <c r="P1110" t="s">
        <v>105</v>
      </c>
      <c r="Q1110" t="s">
        <v>2104</v>
      </c>
      <c r="R1110">
        <v>60110</v>
      </c>
      <c r="S1110" s="1">
        <v>42103</v>
      </c>
      <c r="T1110" s="1">
        <v>42105</v>
      </c>
      <c r="U1110">
        <v>74.004800000000003</v>
      </c>
      <c r="V1110">
        <v>22</v>
      </c>
      <c r="W1110">
        <v>2508.15</v>
      </c>
      <c r="X1110">
        <v>87877</v>
      </c>
      <c r="Y1110">
        <f>Data[[#This Row],[Unit Price]]-Data[[#This Row],[Discount]]</f>
        <v>120.89</v>
      </c>
      <c r="Z1110" t="str">
        <f>_xlfn.IFS(Data[[#This Row],[Region]]="Central","Chris",Data[[#This Row],[Region]]="East","Erin",Data[[#This Row],[Region]]="South","Sam",Data[[#This Row],[Region]]="West","William")</f>
        <v>Chris</v>
      </c>
    </row>
    <row r="1111" spans="1:26" x14ac:dyDescent="0.3">
      <c r="A1111">
        <v>1250</v>
      </c>
      <c r="B1111" t="s">
        <v>2103</v>
      </c>
      <c r="C1111" t="s">
        <v>39</v>
      </c>
      <c r="D1111">
        <v>0.1</v>
      </c>
      <c r="E1111">
        <v>30.98</v>
      </c>
      <c r="F1111">
        <v>5.76</v>
      </c>
      <c r="G1111" t="s">
        <v>40</v>
      </c>
      <c r="H1111" t="s">
        <v>96</v>
      </c>
      <c r="I1111" t="s">
        <v>50</v>
      </c>
      <c r="J1111" t="s">
        <v>90</v>
      </c>
      <c r="K1111" t="s">
        <v>75</v>
      </c>
      <c r="L1111" t="s">
        <v>741</v>
      </c>
      <c r="M1111">
        <v>0.4</v>
      </c>
      <c r="N1111" t="s">
        <v>34</v>
      </c>
      <c r="O1111" t="s">
        <v>54</v>
      </c>
      <c r="P1111" t="s">
        <v>105</v>
      </c>
      <c r="Q1111" t="s">
        <v>2104</v>
      </c>
      <c r="R1111">
        <v>60110</v>
      </c>
      <c r="S1111" s="1">
        <v>42103</v>
      </c>
      <c r="T1111" s="1">
        <v>42104</v>
      </c>
      <c r="U1111">
        <v>109.4248</v>
      </c>
      <c r="V1111">
        <v>8</v>
      </c>
      <c r="W1111">
        <v>225.62</v>
      </c>
      <c r="X1111">
        <v>87877</v>
      </c>
      <c r="Y1111">
        <f>Data[[#This Row],[Unit Price]]-Data[[#This Row],[Discount]]</f>
        <v>30.88</v>
      </c>
      <c r="Z1111" t="str">
        <f>_xlfn.IFS(Data[[#This Row],[Region]]="Central","Chris",Data[[#This Row],[Region]]="East","Erin",Data[[#This Row],[Region]]="South","Sam",Data[[#This Row],[Region]]="West","William")</f>
        <v>Chris</v>
      </c>
    </row>
    <row r="1112" spans="1:26" x14ac:dyDescent="0.3">
      <c r="A1112">
        <v>2488</v>
      </c>
      <c r="B1112" t="s">
        <v>2105</v>
      </c>
      <c r="C1112" t="s">
        <v>39</v>
      </c>
      <c r="D1112">
        <v>0.08</v>
      </c>
      <c r="E1112">
        <v>4.91</v>
      </c>
      <c r="F1112">
        <v>0.5</v>
      </c>
      <c r="G1112" t="s">
        <v>40</v>
      </c>
      <c r="H1112" t="s">
        <v>41</v>
      </c>
      <c r="I1112" t="s">
        <v>50</v>
      </c>
      <c r="J1112" t="s">
        <v>154</v>
      </c>
      <c r="K1112" t="s">
        <v>75</v>
      </c>
      <c r="L1112" t="s">
        <v>975</v>
      </c>
      <c r="M1112">
        <v>0.36</v>
      </c>
      <c r="N1112" t="s">
        <v>34</v>
      </c>
      <c r="O1112" t="s">
        <v>35</v>
      </c>
      <c r="P1112" t="s">
        <v>46</v>
      </c>
      <c r="Q1112" t="s">
        <v>2106</v>
      </c>
      <c r="R1112">
        <v>72023</v>
      </c>
      <c r="S1112" s="1">
        <v>42103</v>
      </c>
      <c r="T1112" s="1">
        <v>42103</v>
      </c>
      <c r="U1112">
        <v>12.726000000000001</v>
      </c>
      <c r="V1112">
        <v>9</v>
      </c>
      <c r="W1112">
        <v>42.69</v>
      </c>
      <c r="X1112">
        <v>86887</v>
      </c>
      <c r="Y1112">
        <f>Data[[#This Row],[Unit Price]]-Data[[#This Row],[Discount]]</f>
        <v>4.83</v>
      </c>
      <c r="Z1112" t="str">
        <f>_xlfn.IFS(Data[[#This Row],[Region]]="Central","Chris",Data[[#This Row],[Region]]="East","Erin",Data[[#This Row],[Region]]="South","Sam",Data[[#This Row],[Region]]="West","William")</f>
        <v>Sam</v>
      </c>
    </row>
    <row r="1113" spans="1:26" x14ac:dyDescent="0.3">
      <c r="A1113">
        <v>2488</v>
      </c>
      <c r="B1113" t="s">
        <v>2105</v>
      </c>
      <c r="C1113" t="s">
        <v>39</v>
      </c>
      <c r="D1113">
        <v>0.02</v>
      </c>
      <c r="E1113">
        <v>28.15</v>
      </c>
      <c r="F1113">
        <v>6.17</v>
      </c>
      <c r="G1113" t="s">
        <v>40</v>
      </c>
      <c r="H1113" t="s">
        <v>41</v>
      </c>
      <c r="I1113" t="s">
        <v>50</v>
      </c>
      <c r="J1113" t="s">
        <v>51</v>
      </c>
      <c r="K1113" t="s">
        <v>44</v>
      </c>
      <c r="L1113" t="s">
        <v>621</v>
      </c>
      <c r="M1113">
        <v>0.55000000000000004</v>
      </c>
      <c r="N1113" t="s">
        <v>34</v>
      </c>
      <c r="O1113" t="s">
        <v>35</v>
      </c>
      <c r="P1113" t="s">
        <v>46</v>
      </c>
      <c r="Q1113" t="s">
        <v>2106</v>
      </c>
      <c r="R1113">
        <v>72023</v>
      </c>
      <c r="S1113" s="1">
        <v>42103</v>
      </c>
      <c r="T1113" s="1">
        <v>42104</v>
      </c>
      <c r="U1113">
        <v>160.8066</v>
      </c>
      <c r="V1113">
        <v>11</v>
      </c>
      <c r="W1113">
        <v>327.41000000000003</v>
      </c>
      <c r="X1113">
        <v>86887</v>
      </c>
      <c r="Y1113">
        <f>Data[[#This Row],[Unit Price]]-Data[[#This Row],[Discount]]</f>
        <v>28.13</v>
      </c>
      <c r="Z1113" t="str">
        <f>_xlfn.IFS(Data[[#This Row],[Region]]="Central","Chris",Data[[#This Row],[Region]]="East","Erin",Data[[#This Row],[Region]]="South","Sam",Data[[#This Row],[Region]]="West","William")</f>
        <v>Sam</v>
      </c>
    </row>
    <row r="1114" spans="1:26" x14ac:dyDescent="0.3">
      <c r="A1114">
        <v>2491</v>
      </c>
      <c r="B1114" t="s">
        <v>459</v>
      </c>
      <c r="C1114" t="s">
        <v>39</v>
      </c>
      <c r="D1114">
        <v>0.08</v>
      </c>
      <c r="E1114">
        <v>4.91</v>
      </c>
      <c r="F1114">
        <v>0.5</v>
      </c>
      <c r="G1114" t="s">
        <v>40</v>
      </c>
      <c r="H1114" t="s">
        <v>41</v>
      </c>
      <c r="I1114" t="s">
        <v>50</v>
      </c>
      <c r="J1114" t="s">
        <v>154</v>
      </c>
      <c r="K1114" t="s">
        <v>75</v>
      </c>
      <c r="L1114" t="s">
        <v>975</v>
      </c>
      <c r="M1114">
        <v>0.36</v>
      </c>
      <c r="N1114" t="s">
        <v>34</v>
      </c>
      <c r="O1114" t="s">
        <v>61</v>
      </c>
      <c r="P1114" t="s">
        <v>92</v>
      </c>
      <c r="Q1114" t="s">
        <v>102</v>
      </c>
      <c r="R1114">
        <v>90045</v>
      </c>
      <c r="S1114" s="1">
        <v>42103</v>
      </c>
      <c r="T1114" s="1">
        <v>42103</v>
      </c>
      <c r="U1114">
        <v>31.751999999999999</v>
      </c>
      <c r="V1114">
        <v>36</v>
      </c>
      <c r="W1114">
        <v>170.75</v>
      </c>
      <c r="X1114">
        <v>14785</v>
      </c>
      <c r="Y1114">
        <f>Data[[#This Row],[Unit Price]]-Data[[#This Row],[Discount]]</f>
        <v>4.83</v>
      </c>
      <c r="Z1114" t="str">
        <f>_xlfn.IFS(Data[[#This Row],[Region]]="Central","Chris",Data[[#This Row],[Region]]="East","Erin",Data[[#This Row],[Region]]="South","Sam",Data[[#This Row],[Region]]="West","William")</f>
        <v>William</v>
      </c>
    </row>
    <row r="1115" spans="1:26" x14ac:dyDescent="0.3">
      <c r="A1115">
        <v>2491</v>
      </c>
      <c r="B1115" t="s">
        <v>459</v>
      </c>
      <c r="C1115" t="s">
        <v>39</v>
      </c>
      <c r="D1115">
        <v>0.02</v>
      </c>
      <c r="E1115">
        <v>28.15</v>
      </c>
      <c r="F1115">
        <v>6.17</v>
      </c>
      <c r="G1115" t="s">
        <v>40</v>
      </c>
      <c r="H1115" t="s">
        <v>41</v>
      </c>
      <c r="I1115" t="s">
        <v>50</v>
      </c>
      <c r="J1115" t="s">
        <v>51</v>
      </c>
      <c r="K1115" t="s">
        <v>44</v>
      </c>
      <c r="L1115" t="s">
        <v>621</v>
      </c>
      <c r="M1115">
        <v>0.55000000000000004</v>
      </c>
      <c r="N1115" t="s">
        <v>34</v>
      </c>
      <c r="O1115" t="s">
        <v>61</v>
      </c>
      <c r="P1115" t="s">
        <v>92</v>
      </c>
      <c r="Q1115" t="s">
        <v>102</v>
      </c>
      <c r="R1115">
        <v>90045</v>
      </c>
      <c r="S1115" s="1">
        <v>42103</v>
      </c>
      <c r="T1115" s="1">
        <v>42104</v>
      </c>
      <c r="U1115">
        <v>117.208</v>
      </c>
      <c r="V1115">
        <v>45</v>
      </c>
      <c r="W1115">
        <v>1339.42</v>
      </c>
      <c r="X1115">
        <v>14785</v>
      </c>
      <c r="Y1115">
        <f>Data[[#This Row],[Unit Price]]-Data[[#This Row],[Discount]]</f>
        <v>28.13</v>
      </c>
      <c r="Z1115" t="str">
        <f>_xlfn.IFS(Data[[#This Row],[Region]]="Central","Chris",Data[[#This Row],[Region]]="East","Erin",Data[[#This Row],[Region]]="South","Sam",Data[[#This Row],[Region]]="West","William")</f>
        <v>William</v>
      </c>
    </row>
    <row r="1116" spans="1:26" x14ac:dyDescent="0.3">
      <c r="A1116">
        <v>115</v>
      </c>
      <c r="B1116" t="s">
        <v>2107</v>
      </c>
      <c r="C1116" t="s">
        <v>49</v>
      </c>
      <c r="D1116">
        <v>7.0000000000000007E-2</v>
      </c>
      <c r="E1116">
        <v>2.12</v>
      </c>
      <c r="F1116">
        <v>1.99</v>
      </c>
      <c r="G1116" t="s">
        <v>40</v>
      </c>
      <c r="H1116" t="s">
        <v>73</v>
      </c>
      <c r="I1116" t="s">
        <v>42</v>
      </c>
      <c r="J1116" t="s">
        <v>43</v>
      </c>
      <c r="K1116" t="s">
        <v>44</v>
      </c>
      <c r="L1116" t="s">
        <v>2108</v>
      </c>
      <c r="M1116">
        <v>0.55000000000000004</v>
      </c>
      <c r="N1116" t="s">
        <v>34</v>
      </c>
      <c r="O1116" t="s">
        <v>61</v>
      </c>
      <c r="P1116" t="s">
        <v>141</v>
      </c>
      <c r="Q1116" t="s">
        <v>2109</v>
      </c>
      <c r="R1116">
        <v>97128</v>
      </c>
      <c r="S1116" s="1">
        <v>42103</v>
      </c>
      <c r="T1116" s="1">
        <v>42105</v>
      </c>
      <c r="U1116">
        <v>-55.84</v>
      </c>
      <c r="V1116">
        <v>12</v>
      </c>
      <c r="W1116">
        <v>26.07</v>
      </c>
      <c r="X1116">
        <v>89585</v>
      </c>
      <c r="Y1116">
        <f>Data[[#This Row],[Unit Price]]-Data[[#This Row],[Discount]]</f>
        <v>2.0500000000000003</v>
      </c>
      <c r="Z1116" t="str">
        <f>_xlfn.IFS(Data[[#This Row],[Region]]="Central","Chris",Data[[#This Row],[Region]]="East","Erin",Data[[#This Row],[Region]]="South","Sam",Data[[#This Row],[Region]]="West","William")</f>
        <v>William</v>
      </c>
    </row>
    <row r="1117" spans="1:26" x14ac:dyDescent="0.3">
      <c r="A1117">
        <v>117</v>
      </c>
      <c r="B1117" t="s">
        <v>143</v>
      </c>
      <c r="C1117" t="s">
        <v>49</v>
      </c>
      <c r="D1117">
        <v>7.0000000000000007E-2</v>
      </c>
      <c r="E1117">
        <v>2.12</v>
      </c>
      <c r="F1117">
        <v>1.99</v>
      </c>
      <c r="G1117" t="s">
        <v>40</v>
      </c>
      <c r="H1117" t="s">
        <v>73</v>
      </c>
      <c r="I1117" t="s">
        <v>42</v>
      </c>
      <c r="J1117" t="s">
        <v>43</v>
      </c>
      <c r="K1117" t="s">
        <v>44</v>
      </c>
      <c r="L1117" t="s">
        <v>2108</v>
      </c>
      <c r="M1117">
        <v>0.55000000000000004</v>
      </c>
      <c r="N1117" t="s">
        <v>34</v>
      </c>
      <c r="O1117" t="s">
        <v>61</v>
      </c>
      <c r="P1117" t="s">
        <v>68</v>
      </c>
      <c r="Q1117" t="s">
        <v>144</v>
      </c>
      <c r="R1117">
        <v>98103</v>
      </c>
      <c r="S1117" s="1">
        <v>42103</v>
      </c>
      <c r="T1117" s="1">
        <v>42105</v>
      </c>
      <c r="U1117">
        <v>-55.84</v>
      </c>
      <c r="V1117">
        <v>46</v>
      </c>
      <c r="W1117">
        <v>99.94</v>
      </c>
      <c r="X1117">
        <v>58914</v>
      </c>
      <c r="Y1117">
        <f>Data[[#This Row],[Unit Price]]-Data[[#This Row],[Discount]]</f>
        <v>2.0500000000000003</v>
      </c>
      <c r="Z1117" t="str">
        <f>_xlfn.IFS(Data[[#This Row],[Region]]="Central","Chris",Data[[#This Row],[Region]]="East","Erin",Data[[#This Row],[Region]]="South","Sam",Data[[#This Row],[Region]]="West","William")</f>
        <v>William</v>
      </c>
    </row>
    <row r="1118" spans="1:26" x14ac:dyDescent="0.3">
      <c r="A1118">
        <v>2851</v>
      </c>
      <c r="B1118" t="s">
        <v>2110</v>
      </c>
      <c r="C1118" t="s">
        <v>49</v>
      </c>
      <c r="D1118">
        <v>0.05</v>
      </c>
      <c r="E1118">
        <v>115.99</v>
      </c>
      <c r="F1118">
        <v>8.99</v>
      </c>
      <c r="G1118" t="s">
        <v>40</v>
      </c>
      <c r="H1118" t="s">
        <v>41</v>
      </c>
      <c r="I1118" t="s">
        <v>42</v>
      </c>
      <c r="J1118" t="s">
        <v>137</v>
      </c>
      <c r="K1118" t="s">
        <v>75</v>
      </c>
      <c r="L1118" t="s">
        <v>2111</v>
      </c>
      <c r="M1118">
        <v>0.57999999999999996</v>
      </c>
      <c r="N1118" t="s">
        <v>34</v>
      </c>
      <c r="O1118" t="s">
        <v>54</v>
      </c>
      <c r="P1118" t="s">
        <v>189</v>
      </c>
      <c r="Q1118" t="s">
        <v>2112</v>
      </c>
      <c r="R1118">
        <v>79762</v>
      </c>
      <c r="S1118" s="1">
        <v>42103</v>
      </c>
      <c r="T1118" s="1">
        <v>42107</v>
      </c>
      <c r="U1118">
        <v>719.35260000000005</v>
      </c>
      <c r="V1118">
        <v>11</v>
      </c>
      <c r="W1118">
        <v>1042.54</v>
      </c>
      <c r="X1118">
        <v>86454</v>
      </c>
      <c r="Y1118">
        <f>Data[[#This Row],[Unit Price]]-Data[[#This Row],[Discount]]</f>
        <v>115.94</v>
      </c>
      <c r="Z1118" t="str">
        <f>_xlfn.IFS(Data[[#This Row],[Region]]="Central","Chris",Data[[#This Row],[Region]]="East","Erin",Data[[#This Row],[Region]]="South","Sam",Data[[#This Row],[Region]]="West","William")</f>
        <v>Chris</v>
      </c>
    </row>
    <row r="1119" spans="1:26" x14ac:dyDescent="0.3">
      <c r="A1119">
        <v>1271</v>
      </c>
      <c r="B1119" t="s">
        <v>2113</v>
      </c>
      <c r="C1119" t="s">
        <v>118</v>
      </c>
      <c r="D1119">
        <v>7.0000000000000007E-2</v>
      </c>
      <c r="E1119">
        <v>125.99</v>
      </c>
      <c r="F1119">
        <v>7.69</v>
      </c>
      <c r="G1119" t="s">
        <v>40</v>
      </c>
      <c r="H1119" t="s">
        <v>96</v>
      </c>
      <c r="I1119" t="s">
        <v>42</v>
      </c>
      <c r="J1119" t="s">
        <v>137</v>
      </c>
      <c r="K1119" t="s">
        <v>75</v>
      </c>
      <c r="L1119" t="s">
        <v>647</v>
      </c>
      <c r="M1119">
        <v>0.59</v>
      </c>
      <c r="N1119" t="s">
        <v>34</v>
      </c>
      <c r="O1119" t="s">
        <v>61</v>
      </c>
      <c r="P1119" t="s">
        <v>92</v>
      </c>
      <c r="Q1119" t="s">
        <v>2114</v>
      </c>
      <c r="R1119">
        <v>91941</v>
      </c>
      <c r="S1119" s="1">
        <v>42103</v>
      </c>
      <c r="T1119" s="1">
        <v>42104</v>
      </c>
      <c r="U1119">
        <v>588.24570000000006</v>
      </c>
      <c r="V1119">
        <v>8</v>
      </c>
      <c r="W1119">
        <v>852.53</v>
      </c>
      <c r="X1119">
        <v>88410</v>
      </c>
      <c r="Y1119">
        <f>Data[[#This Row],[Unit Price]]-Data[[#This Row],[Discount]]</f>
        <v>125.92</v>
      </c>
      <c r="Z1119" t="str">
        <f>_xlfn.IFS(Data[[#This Row],[Region]]="Central","Chris",Data[[#This Row],[Region]]="East","Erin",Data[[#This Row],[Region]]="South","Sam",Data[[#This Row],[Region]]="West","William")</f>
        <v>William</v>
      </c>
    </row>
    <row r="1120" spans="1:26" x14ac:dyDescent="0.3">
      <c r="A1120">
        <v>191</v>
      </c>
      <c r="B1120" t="s">
        <v>1123</v>
      </c>
      <c r="C1120" t="s">
        <v>72</v>
      </c>
      <c r="D1120">
        <v>0.05</v>
      </c>
      <c r="E1120">
        <v>3.8</v>
      </c>
      <c r="F1120">
        <v>1.49</v>
      </c>
      <c r="G1120" t="s">
        <v>40</v>
      </c>
      <c r="H1120" t="s">
        <v>96</v>
      </c>
      <c r="I1120" t="s">
        <v>50</v>
      </c>
      <c r="J1120" t="s">
        <v>74</v>
      </c>
      <c r="K1120" t="s">
        <v>75</v>
      </c>
      <c r="L1120" t="s">
        <v>1194</v>
      </c>
      <c r="M1120">
        <v>0.38</v>
      </c>
      <c r="N1120" t="s">
        <v>34</v>
      </c>
      <c r="O1120" t="s">
        <v>54</v>
      </c>
      <c r="P1120" t="s">
        <v>105</v>
      </c>
      <c r="Q1120" t="s">
        <v>1125</v>
      </c>
      <c r="R1120">
        <v>60505</v>
      </c>
      <c r="S1120" s="1">
        <v>42103</v>
      </c>
      <c r="T1120" s="1">
        <v>42105</v>
      </c>
      <c r="U1120">
        <v>14.467000000000001</v>
      </c>
      <c r="V1120">
        <v>14</v>
      </c>
      <c r="W1120">
        <v>53.26</v>
      </c>
      <c r="X1120">
        <v>89093</v>
      </c>
      <c r="Y1120">
        <f>Data[[#This Row],[Unit Price]]-Data[[#This Row],[Discount]]</f>
        <v>3.75</v>
      </c>
      <c r="Z1120" t="str">
        <f>_xlfn.IFS(Data[[#This Row],[Region]]="Central","Chris",Data[[#This Row],[Region]]="East","Erin",Data[[#This Row],[Region]]="South","Sam",Data[[#This Row],[Region]]="West","William")</f>
        <v>Chris</v>
      </c>
    </row>
    <row r="1121" spans="1:26" x14ac:dyDescent="0.3">
      <c r="A1121">
        <v>191</v>
      </c>
      <c r="B1121" t="s">
        <v>1123</v>
      </c>
      <c r="C1121" t="s">
        <v>72</v>
      </c>
      <c r="D1121">
        <v>0.09</v>
      </c>
      <c r="E1121">
        <v>30.73</v>
      </c>
      <c r="F1121">
        <v>4</v>
      </c>
      <c r="G1121" t="s">
        <v>40</v>
      </c>
      <c r="H1121" t="s">
        <v>96</v>
      </c>
      <c r="I1121" t="s">
        <v>42</v>
      </c>
      <c r="J1121" t="s">
        <v>43</v>
      </c>
      <c r="K1121" t="s">
        <v>75</v>
      </c>
      <c r="L1121" t="s">
        <v>676</v>
      </c>
      <c r="M1121">
        <v>0.75</v>
      </c>
      <c r="N1121" t="s">
        <v>34</v>
      </c>
      <c r="O1121" t="s">
        <v>54</v>
      </c>
      <c r="P1121" t="s">
        <v>105</v>
      </c>
      <c r="Q1121" t="s">
        <v>1125</v>
      </c>
      <c r="R1121">
        <v>60505</v>
      </c>
      <c r="S1121" s="1">
        <v>42103</v>
      </c>
      <c r="T1121" s="1">
        <v>42103</v>
      </c>
      <c r="U1121">
        <v>-99.986400000000003</v>
      </c>
      <c r="V1121">
        <v>7</v>
      </c>
      <c r="W1121">
        <v>203.49</v>
      </c>
      <c r="X1121">
        <v>89093</v>
      </c>
      <c r="Y1121">
        <f>Data[[#This Row],[Unit Price]]-Data[[#This Row],[Discount]]</f>
        <v>30.64</v>
      </c>
      <c r="Z1121" t="str">
        <f>_xlfn.IFS(Data[[#This Row],[Region]]="Central","Chris",Data[[#This Row],[Region]]="East","Erin",Data[[#This Row],[Region]]="South","Sam",Data[[#This Row],[Region]]="West","William")</f>
        <v>Chris</v>
      </c>
    </row>
    <row r="1122" spans="1:26" x14ac:dyDescent="0.3">
      <c r="A1122">
        <v>191</v>
      </c>
      <c r="B1122" t="s">
        <v>1123</v>
      </c>
      <c r="C1122" t="s">
        <v>72</v>
      </c>
      <c r="D1122">
        <v>0</v>
      </c>
      <c r="E1122">
        <v>125.99</v>
      </c>
      <c r="F1122">
        <v>8.08</v>
      </c>
      <c r="G1122" t="s">
        <v>40</v>
      </c>
      <c r="H1122" t="s">
        <v>96</v>
      </c>
      <c r="I1122" t="s">
        <v>42</v>
      </c>
      <c r="J1122" t="s">
        <v>137</v>
      </c>
      <c r="K1122" t="s">
        <v>75</v>
      </c>
      <c r="L1122" t="s">
        <v>2115</v>
      </c>
      <c r="M1122">
        <v>0.56999999999999995</v>
      </c>
      <c r="N1122" t="s">
        <v>34</v>
      </c>
      <c r="O1122" t="s">
        <v>54</v>
      </c>
      <c r="P1122" t="s">
        <v>105</v>
      </c>
      <c r="Q1122" t="s">
        <v>1125</v>
      </c>
      <c r="R1122">
        <v>60505</v>
      </c>
      <c r="S1122" s="1">
        <v>42103</v>
      </c>
      <c r="T1122" s="1">
        <v>42104</v>
      </c>
      <c r="U1122">
        <v>1348.59672</v>
      </c>
      <c r="V1122">
        <v>22</v>
      </c>
      <c r="W1122">
        <v>2356.0100000000002</v>
      </c>
      <c r="X1122">
        <v>89093</v>
      </c>
      <c r="Y1122">
        <f>Data[[#This Row],[Unit Price]]-Data[[#This Row],[Discount]]</f>
        <v>125.99</v>
      </c>
      <c r="Z1122" t="str">
        <f>_xlfn.IFS(Data[[#This Row],[Region]]="Central","Chris",Data[[#This Row],[Region]]="East","Erin",Data[[#This Row],[Region]]="South","Sam",Data[[#This Row],[Region]]="West","William")</f>
        <v>Chris</v>
      </c>
    </row>
    <row r="1123" spans="1:26" x14ac:dyDescent="0.3">
      <c r="A1123">
        <v>1634</v>
      </c>
      <c r="B1123" t="s">
        <v>2116</v>
      </c>
      <c r="C1123" t="s">
        <v>72</v>
      </c>
      <c r="D1123">
        <v>0.08</v>
      </c>
      <c r="E1123">
        <v>100.97</v>
      </c>
      <c r="F1123">
        <v>14</v>
      </c>
      <c r="G1123" t="s">
        <v>28</v>
      </c>
      <c r="H1123" t="s">
        <v>73</v>
      </c>
      <c r="I1123" t="s">
        <v>42</v>
      </c>
      <c r="J1123" t="s">
        <v>58</v>
      </c>
      <c r="K1123" t="s">
        <v>59</v>
      </c>
      <c r="L1123" t="s">
        <v>2117</v>
      </c>
      <c r="M1123">
        <v>0.37</v>
      </c>
      <c r="N1123" t="s">
        <v>34</v>
      </c>
      <c r="O1123" t="s">
        <v>35</v>
      </c>
      <c r="P1123" t="s">
        <v>36</v>
      </c>
      <c r="Q1123" t="s">
        <v>2118</v>
      </c>
      <c r="R1123">
        <v>39212</v>
      </c>
      <c r="S1123" s="1">
        <v>42103</v>
      </c>
      <c r="T1123" s="1">
        <v>42104</v>
      </c>
      <c r="U1123">
        <v>-73.494119999999995</v>
      </c>
      <c r="V1123">
        <v>15</v>
      </c>
      <c r="W1123">
        <v>1483.16</v>
      </c>
      <c r="X1123">
        <v>90532</v>
      </c>
      <c r="Y1123">
        <f>Data[[#This Row],[Unit Price]]-Data[[#This Row],[Discount]]</f>
        <v>100.89</v>
      </c>
      <c r="Z1123" t="str">
        <f>_xlfn.IFS(Data[[#This Row],[Region]]="Central","Chris",Data[[#This Row],[Region]]="East","Erin",Data[[#This Row],[Region]]="South","Sam",Data[[#This Row],[Region]]="West","William")</f>
        <v>Sam</v>
      </c>
    </row>
    <row r="1124" spans="1:26" x14ac:dyDescent="0.3">
      <c r="A1124">
        <v>2334</v>
      </c>
      <c r="B1124" t="s">
        <v>2040</v>
      </c>
      <c r="C1124" t="s">
        <v>72</v>
      </c>
      <c r="D1124">
        <v>0.05</v>
      </c>
      <c r="E1124">
        <v>14.81</v>
      </c>
      <c r="F1124">
        <v>13.32</v>
      </c>
      <c r="G1124" t="s">
        <v>40</v>
      </c>
      <c r="H1124" t="s">
        <v>29</v>
      </c>
      <c r="I1124" t="s">
        <v>50</v>
      </c>
      <c r="J1124" t="s">
        <v>97</v>
      </c>
      <c r="K1124" t="s">
        <v>75</v>
      </c>
      <c r="L1124" t="s">
        <v>596</v>
      </c>
      <c r="M1124">
        <v>0.43</v>
      </c>
      <c r="N1124" t="s">
        <v>34</v>
      </c>
      <c r="O1124" t="s">
        <v>54</v>
      </c>
      <c r="P1124" t="s">
        <v>359</v>
      </c>
      <c r="Q1124" t="s">
        <v>2041</v>
      </c>
      <c r="R1124">
        <v>53220</v>
      </c>
      <c r="S1124" s="1">
        <v>42103</v>
      </c>
      <c r="T1124" s="1">
        <v>42105</v>
      </c>
      <c r="U1124">
        <v>-190.49</v>
      </c>
      <c r="V1124">
        <v>8</v>
      </c>
      <c r="W1124">
        <v>115.99</v>
      </c>
      <c r="X1124">
        <v>89609</v>
      </c>
      <c r="Y1124">
        <f>Data[[#This Row],[Unit Price]]-Data[[#This Row],[Discount]]</f>
        <v>14.76</v>
      </c>
      <c r="Z1124" t="str">
        <f>_xlfn.IFS(Data[[#This Row],[Region]]="Central","Chris",Data[[#This Row],[Region]]="East","Erin",Data[[#This Row],[Region]]="South","Sam",Data[[#This Row],[Region]]="West","William")</f>
        <v>Chris</v>
      </c>
    </row>
    <row r="1125" spans="1:26" x14ac:dyDescent="0.3">
      <c r="A1125">
        <v>2334</v>
      </c>
      <c r="B1125" t="s">
        <v>2040</v>
      </c>
      <c r="C1125" t="s">
        <v>72</v>
      </c>
      <c r="D1125">
        <v>0.08</v>
      </c>
      <c r="E1125">
        <v>2.78</v>
      </c>
      <c r="F1125">
        <v>1.25</v>
      </c>
      <c r="G1125" t="s">
        <v>40</v>
      </c>
      <c r="H1125" t="s">
        <v>29</v>
      </c>
      <c r="I1125" t="s">
        <v>50</v>
      </c>
      <c r="J1125" t="s">
        <v>51</v>
      </c>
      <c r="K1125" t="s">
        <v>52</v>
      </c>
      <c r="L1125" t="s">
        <v>384</v>
      </c>
      <c r="M1125">
        <v>0.59</v>
      </c>
      <c r="N1125" t="s">
        <v>34</v>
      </c>
      <c r="O1125" t="s">
        <v>54</v>
      </c>
      <c r="P1125" t="s">
        <v>359</v>
      </c>
      <c r="Q1125" t="s">
        <v>2041</v>
      </c>
      <c r="R1125">
        <v>53220</v>
      </c>
      <c r="S1125" s="1">
        <v>42103</v>
      </c>
      <c r="T1125" s="1">
        <v>42104</v>
      </c>
      <c r="U1125">
        <v>-8.77</v>
      </c>
      <c r="V1125">
        <v>7</v>
      </c>
      <c r="W1125">
        <v>19.46</v>
      </c>
      <c r="X1125">
        <v>89609</v>
      </c>
      <c r="Y1125">
        <f>Data[[#This Row],[Unit Price]]-Data[[#This Row],[Discount]]</f>
        <v>2.6999999999999997</v>
      </c>
      <c r="Z1125" t="str">
        <f>_xlfn.IFS(Data[[#This Row],[Region]]="Central","Chris",Data[[#This Row],[Region]]="East","Erin",Data[[#This Row],[Region]]="South","Sam",Data[[#This Row],[Region]]="West","William")</f>
        <v>Chris</v>
      </c>
    </row>
    <row r="1126" spans="1:26" x14ac:dyDescent="0.3">
      <c r="A1126">
        <v>2847</v>
      </c>
      <c r="B1126" t="s">
        <v>2119</v>
      </c>
      <c r="C1126" t="s">
        <v>72</v>
      </c>
      <c r="D1126">
        <v>0.04</v>
      </c>
      <c r="E1126">
        <v>90.48</v>
      </c>
      <c r="F1126">
        <v>19.989999999999998</v>
      </c>
      <c r="G1126" t="s">
        <v>40</v>
      </c>
      <c r="H1126" t="s">
        <v>96</v>
      </c>
      <c r="I1126" t="s">
        <v>50</v>
      </c>
      <c r="J1126" t="s">
        <v>347</v>
      </c>
      <c r="K1126" t="s">
        <v>75</v>
      </c>
      <c r="L1126" t="s">
        <v>504</v>
      </c>
      <c r="M1126">
        <v>0.4</v>
      </c>
      <c r="N1126" t="s">
        <v>34</v>
      </c>
      <c r="O1126" t="s">
        <v>35</v>
      </c>
      <c r="P1126" t="s">
        <v>402</v>
      </c>
      <c r="Q1126" t="s">
        <v>2120</v>
      </c>
      <c r="R1126">
        <v>38017</v>
      </c>
      <c r="S1126" s="1">
        <v>42103</v>
      </c>
      <c r="T1126" s="1">
        <v>42105</v>
      </c>
      <c r="U1126">
        <v>55.555199999999999</v>
      </c>
      <c r="V1126">
        <v>3</v>
      </c>
      <c r="W1126">
        <v>268.64</v>
      </c>
      <c r="X1126">
        <v>85928</v>
      </c>
      <c r="Y1126">
        <f>Data[[#This Row],[Unit Price]]-Data[[#This Row],[Discount]]</f>
        <v>90.44</v>
      </c>
      <c r="Z1126" t="str">
        <f>_xlfn.IFS(Data[[#This Row],[Region]]="Central","Chris",Data[[#This Row],[Region]]="East","Erin",Data[[#This Row],[Region]]="South","Sam",Data[[#This Row],[Region]]="West","William")</f>
        <v>Sam</v>
      </c>
    </row>
    <row r="1127" spans="1:26" x14ac:dyDescent="0.3">
      <c r="A1127">
        <v>2847</v>
      </c>
      <c r="B1127" t="s">
        <v>2119</v>
      </c>
      <c r="C1127" t="s">
        <v>72</v>
      </c>
      <c r="D1127">
        <v>0.02</v>
      </c>
      <c r="E1127">
        <v>9.77</v>
      </c>
      <c r="F1127">
        <v>6.02</v>
      </c>
      <c r="G1127" t="s">
        <v>40</v>
      </c>
      <c r="H1127" t="s">
        <v>96</v>
      </c>
      <c r="I1127" t="s">
        <v>30</v>
      </c>
      <c r="J1127" t="s">
        <v>128</v>
      </c>
      <c r="K1127" t="s">
        <v>146</v>
      </c>
      <c r="L1127" t="s">
        <v>2121</v>
      </c>
      <c r="M1127">
        <v>0.48</v>
      </c>
      <c r="N1127" t="s">
        <v>34</v>
      </c>
      <c r="O1127" t="s">
        <v>35</v>
      </c>
      <c r="P1127" t="s">
        <v>402</v>
      </c>
      <c r="Q1127" t="s">
        <v>2120</v>
      </c>
      <c r="R1127">
        <v>38017</v>
      </c>
      <c r="S1127" s="1">
        <v>42103</v>
      </c>
      <c r="T1127" s="1">
        <v>42104</v>
      </c>
      <c r="U1127">
        <v>-535.33199999999999</v>
      </c>
      <c r="V1127">
        <v>9</v>
      </c>
      <c r="W1127">
        <v>87.68</v>
      </c>
      <c r="X1127">
        <v>85928</v>
      </c>
      <c r="Y1127">
        <f>Data[[#This Row],[Unit Price]]-Data[[#This Row],[Discount]]</f>
        <v>9.75</v>
      </c>
      <c r="Z1127" t="str">
        <f>_xlfn.IFS(Data[[#This Row],[Region]]="Central","Chris",Data[[#This Row],[Region]]="East","Erin",Data[[#This Row],[Region]]="South","Sam",Data[[#This Row],[Region]]="West","William")</f>
        <v>Sam</v>
      </c>
    </row>
    <row r="1128" spans="1:26" x14ac:dyDescent="0.3">
      <c r="A1128">
        <v>2847</v>
      </c>
      <c r="B1128" t="s">
        <v>2119</v>
      </c>
      <c r="C1128" t="s">
        <v>72</v>
      </c>
      <c r="D1128">
        <v>0.09</v>
      </c>
      <c r="E1128">
        <v>34.99</v>
      </c>
      <c r="F1128">
        <v>7.73</v>
      </c>
      <c r="G1128" t="s">
        <v>40</v>
      </c>
      <c r="H1128" t="s">
        <v>96</v>
      </c>
      <c r="I1128" t="s">
        <v>50</v>
      </c>
      <c r="J1128" t="s">
        <v>51</v>
      </c>
      <c r="K1128" t="s">
        <v>75</v>
      </c>
      <c r="L1128" t="s">
        <v>1306</v>
      </c>
      <c r="M1128">
        <v>0.59</v>
      </c>
      <c r="N1128" t="s">
        <v>34</v>
      </c>
      <c r="O1128" t="s">
        <v>35</v>
      </c>
      <c r="P1128" t="s">
        <v>402</v>
      </c>
      <c r="Q1128" t="s">
        <v>2120</v>
      </c>
      <c r="R1128">
        <v>38017</v>
      </c>
      <c r="S1128" s="1">
        <v>42103</v>
      </c>
      <c r="T1128" s="1">
        <v>42105</v>
      </c>
      <c r="U1128">
        <v>-208.72040000000001</v>
      </c>
      <c r="V1128">
        <v>1</v>
      </c>
      <c r="W1128">
        <v>37.619999999999997</v>
      </c>
      <c r="X1128">
        <v>85928</v>
      </c>
      <c r="Y1128">
        <f>Data[[#This Row],[Unit Price]]-Data[[#This Row],[Discount]]</f>
        <v>34.9</v>
      </c>
      <c r="Z1128" t="str">
        <f>_xlfn.IFS(Data[[#This Row],[Region]]="Central","Chris",Data[[#This Row],[Region]]="East","Erin",Data[[#This Row],[Region]]="South","Sam",Data[[#This Row],[Region]]="West","William")</f>
        <v>Sam</v>
      </c>
    </row>
    <row r="1129" spans="1:26" x14ac:dyDescent="0.3">
      <c r="A1129">
        <v>1602</v>
      </c>
      <c r="B1129" t="s">
        <v>2122</v>
      </c>
      <c r="C1129" t="s">
        <v>27</v>
      </c>
      <c r="D1129">
        <v>0.1</v>
      </c>
      <c r="E1129">
        <v>9.11</v>
      </c>
      <c r="F1129">
        <v>2.15</v>
      </c>
      <c r="G1129" t="s">
        <v>40</v>
      </c>
      <c r="H1129" t="s">
        <v>73</v>
      </c>
      <c r="I1129" t="s">
        <v>50</v>
      </c>
      <c r="J1129" t="s">
        <v>90</v>
      </c>
      <c r="K1129" t="s">
        <v>52</v>
      </c>
      <c r="L1129" t="s">
        <v>91</v>
      </c>
      <c r="M1129">
        <v>0.4</v>
      </c>
      <c r="N1129" t="s">
        <v>34</v>
      </c>
      <c r="O1129" t="s">
        <v>113</v>
      </c>
      <c r="P1129" t="s">
        <v>420</v>
      </c>
      <c r="Q1129" t="s">
        <v>2123</v>
      </c>
      <c r="R1129">
        <v>20601</v>
      </c>
      <c r="S1129" s="1">
        <v>42104</v>
      </c>
      <c r="T1129" s="1">
        <v>42106</v>
      </c>
      <c r="U1129">
        <v>-3.9312</v>
      </c>
      <c r="V1129">
        <v>2</v>
      </c>
      <c r="W1129">
        <v>17.420000000000002</v>
      </c>
      <c r="X1129">
        <v>89680</v>
      </c>
      <c r="Y1129">
        <f>Data[[#This Row],[Unit Price]]-Data[[#This Row],[Discount]]</f>
        <v>9.01</v>
      </c>
      <c r="Z1129" t="str">
        <f>_xlfn.IFS(Data[[#This Row],[Region]]="Central","Chris",Data[[#This Row],[Region]]="East","Erin",Data[[#This Row],[Region]]="South","Sam",Data[[#This Row],[Region]]="West","William")</f>
        <v>Erin</v>
      </c>
    </row>
    <row r="1130" spans="1:26" x14ac:dyDescent="0.3">
      <c r="A1130">
        <v>451</v>
      </c>
      <c r="B1130" t="s">
        <v>221</v>
      </c>
      <c r="C1130" t="s">
        <v>39</v>
      </c>
      <c r="D1130">
        <v>0.03</v>
      </c>
      <c r="E1130">
        <v>15.99</v>
      </c>
      <c r="F1130">
        <v>11.28</v>
      </c>
      <c r="G1130" t="s">
        <v>40</v>
      </c>
      <c r="H1130" t="s">
        <v>73</v>
      </c>
      <c r="I1130" t="s">
        <v>42</v>
      </c>
      <c r="J1130" t="s">
        <v>58</v>
      </c>
      <c r="K1130" t="s">
        <v>146</v>
      </c>
      <c r="L1130" t="s">
        <v>1208</v>
      </c>
      <c r="M1130">
        <v>0.38</v>
      </c>
      <c r="N1130" t="s">
        <v>34</v>
      </c>
      <c r="O1130" t="s">
        <v>61</v>
      </c>
      <c r="P1130" t="s">
        <v>92</v>
      </c>
      <c r="Q1130" t="s">
        <v>223</v>
      </c>
      <c r="R1130">
        <v>94024</v>
      </c>
      <c r="S1130" s="1">
        <v>42104</v>
      </c>
      <c r="T1130" s="1">
        <v>42105</v>
      </c>
      <c r="U1130">
        <v>-53.296199999999999</v>
      </c>
      <c r="V1130">
        <v>2</v>
      </c>
      <c r="W1130">
        <v>35.479999999999997</v>
      </c>
      <c r="X1130">
        <v>86010</v>
      </c>
      <c r="Y1130">
        <f>Data[[#This Row],[Unit Price]]-Data[[#This Row],[Discount]]</f>
        <v>15.96</v>
      </c>
      <c r="Z1130" t="str">
        <f>_xlfn.IFS(Data[[#This Row],[Region]]="Central","Chris",Data[[#This Row],[Region]]="East","Erin",Data[[#This Row],[Region]]="South","Sam",Data[[#This Row],[Region]]="West","William")</f>
        <v>William</v>
      </c>
    </row>
    <row r="1131" spans="1:26" x14ac:dyDescent="0.3">
      <c r="A1131">
        <v>3191</v>
      </c>
      <c r="B1131" t="s">
        <v>1708</v>
      </c>
      <c r="C1131" t="s">
        <v>39</v>
      </c>
      <c r="D1131">
        <v>0.09</v>
      </c>
      <c r="E1131">
        <v>35.94</v>
      </c>
      <c r="F1131">
        <v>6.66</v>
      </c>
      <c r="G1131" t="s">
        <v>40</v>
      </c>
      <c r="H1131" t="s">
        <v>96</v>
      </c>
      <c r="I1131" t="s">
        <v>50</v>
      </c>
      <c r="J1131" t="s">
        <v>347</v>
      </c>
      <c r="K1131" t="s">
        <v>75</v>
      </c>
      <c r="L1131" t="s">
        <v>2124</v>
      </c>
      <c r="M1131">
        <v>0.4</v>
      </c>
      <c r="N1131" t="s">
        <v>34</v>
      </c>
      <c r="O1131" t="s">
        <v>54</v>
      </c>
      <c r="P1131" t="s">
        <v>359</v>
      </c>
      <c r="Q1131" t="s">
        <v>1709</v>
      </c>
      <c r="R1131">
        <v>54481</v>
      </c>
      <c r="S1131" s="1">
        <v>42104</v>
      </c>
      <c r="T1131" s="1">
        <v>42106</v>
      </c>
      <c r="U1131">
        <v>172.56440000000001</v>
      </c>
      <c r="V1131">
        <v>9</v>
      </c>
      <c r="W1131">
        <v>312.22000000000003</v>
      </c>
      <c r="X1131">
        <v>86448</v>
      </c>
      <c r="Y1131">
        <f>Data[[#This Row],[Unit Price]]-Data[[#This Row],[Discount]]</f>
        <v>35.849999999999994</v>
      </c>
      <c r="Z1131" t="str">
        <f>_xlfn.IFS(Data[[#This Row],[Region]]="Central","Chris",Data[[#This Row],[Region]]="East","Erin",Data[[#This Row],[Region]]="South","Sam",Data[[#This Row],[Region]]="West","William")</f>
        <v>Chris</v>
      </c>
    </row>
    <row r="1132" spans="1:26" x14ac:dyDescent="0.3">
      <c r="A1132">
        <v>2684</v>
      </c>
      <c r="B1132" t="s">
        <v>1209</v>
      </c>
      <c r="C1132" t="s">
        <v>49</v>
      </c>
      <c r="D1132">
        <v>7.0000000000000007E-2</v>
      </c>
      <c r="E1132">
        <v>4.97</v>
      </c>
      <c r="F1132">
        <v>5.71</v>
      </c>
      <c r="G1132" t="s">
        <v>40</v>
      </c>
      <c r="H1132" t="s">
        <v>29</v>
      </c>
      <c r="I1132" t="s">
        <v>30</v>
      </c>
      <c r="J1132" t="s">
        <v>128</v>
      </c>
      <c r="K1132" t="s">
        <v>146</v>
      </c>
      <c r="L1132" t="s">
        <v>2125</v>
      </c>
      <c r="M1132">
        <v>0.54</v>
      </c>
      <c r="N1132" t="s">
        <v>34</v>
      </c>
      <c r="O1132" t="s">
        <v>35</v>
      </c>
      <c r="P1132" t="s">
        <v>125</v>
      </c>
      <c r="Q1132" t="s">
        <v>1210</v>
      </c>
      <c r="R1132">
        <v>33952</v>
      </c>
      <c r="S1132" s="1">
        <v>42104</v>
      </c>
      <c r="T1132" s="1">
        <v>42109</v>
      </c>
      <c r="U1132">
        <v>-180.15199999999999</v>
      </c>
      <c r="V1132">
        <v>5</v>
      </c>
      <c r="W1132">
        <v>26.66</v>
      </c>
      <c r="X1132">
        <v>89148</v>
      </c>
      <c r="Y1132">
        <f>Data[[#This Row],[Unit Price]]-Data[[#This Row],[Discount]]</f>
        <v>4.8999999999999995</v>
      </c>
      <c r="Z1132" t="str">
        <f>_xlfn.IFS(Data[[#This Row],[Region]]="Central","Chris",Data[[#This Row],[Region]]="East","Erin",Data[[#This Row],[Region]]="South","Sam",Data[[#This Row],[Region]]="West","William")</f>
        <v>Sam</v>
      </c>
    </row>
    <row r="1133" spans="1:26" x14ac:dyDescent="0.3">
      <c r="A1133">
        <v>2684</v>
      </c>
      <c r="B1133" t="s">
        <v>1209</v>
      </c>
      <c r="C1133" t="s">
        <v>49</v>
      </c>
      <c r="D1133">
        <v>0.09</v>
      </c>
      <c r="E1133">
        <v>2.62</v>
      </c>
      <c r="F1133">
        <v>0.8</v>
      </c>
      <c r="G1133" t="s">
        <v>40</v>
      </c>
      <c r="H1133" t="s">
        <v>29</v>
      </c>
      <c r="I1133" t="s">
        <v>50</v>
      </c>
      <c r="J1133" t="s">
        <v>178</v>
      </c>
      <c r="K1133" t="s">
        <v>52</v>
      </c>
      <c r="L1133" t="s">
        <v>2126</v>
      </c>
      <c r="M1133">
        <v>0.39</v>
      </c>
      <c r="N1133" t="s">
        <v>34</v>
      </c>
      <c r="O1133" t="s">
        <v>35</v>
      </c>
      <c r="P1133" t="s">
        <v>125</v>
      </c>
      <c r="Q1133" t="s">
        <v>1210</v>
      </c>
      <c r="R1133">
        <v>33952</v>
      </c>
      <c r="S1133" s="1">
        <v>42104</v>
      </c>
      <c r="T1133" s="1">
        <v>42106</v>
      </c>
      <c r="U1133">
        <v>8.3879999999999999</v>
      </c>
      <c r="V1133">
        <v>12</v>
      </c>
      <c r="W1133">
        <v>29.55</v>
      </c>
      <c r="X1133">
        <v>89148</v>
      </c>
      <c r="Y1133">
        <f>Data[[#This Row],[Unit Price]]-Data[[#This Row],[Discount]]</f>
        <v>2.5300000000000002</v>
      </c>
      <c r="Z1133" t="str">
        <f>_xlfn.IFS(Data[[#This Row],[Region]]="Central","Chris",Data[[#This Row],[Region]]="East","Erin",Data[[#This Row],[Region]]="South","Sam",Data[[#This Row],[Region]]="West","William")</f>
        <v>Sam</v>
      </c>
    </row>
    <row r="1134" spans="1:26" x14ac:dyDescent="0.3">
      <c r="A1134">
        <v>2684</v>
      </c>
      <c r="B1134" t="s">
        <v>1209</v>
      </c>
      <c r="C1134" t="s">
        <v>49</v>
      </c>
      <c r="D1134">
        <v>0.03</v>
      </c>
      <c r="E1134">
        <v>65.989999999999995</v>
      </c>
      <c r="F1134">
        <v>8.8000000000000007</v>
      </c>
      <c r="G1134" t="s">
        <v>40</v>
      </c>
      <c r="H1134" t="s">
        <v>29</v>
      </c>
      <c r="I1134" t="s">
        <v>42</v>
      </c>
      <c r="J1134" t="s">
        <v>137</v>
      </c>
      <c r="K1134" t="s">
        <v>75</v>
      </c>
      <c r="L1134" t="s">
        <v>454</v>
      </c>
      <c r="M1134">
        <v>0.57999999999999996</v>
      </c>
      <c r="N1134" t="s">
        <v>34</v>
      </c>
      <c r="O1134" t="s">
        <v>35</v>
      </c>
      <c r="P1134" t="s">
        <v>125</v>
      </c>
      <c r="Q1134" t="s">
        <v>1210</v>
      </c>
      <c r="R1134">
        <v>33952</v>
      </c>
      <c r="S1134" s="1">
        <v>42104</v>
      </c>
      <c r="T1134" s="1">
        <v>42104</v>
      </c>
      <c r="U1134">
        <v>9.9398999999999997</v>
      </c>
      <c r="V1134">
        <v>21</v>
      </c>
      <c r="W1134">
        <v>1237.4000000000001</v>
      </c>
      <c r="X1134">
        <v>89148</v>
      </c>
      <c r="Y1134">
        <f>Data[[#This Row],[Unit Price]]-Data[[#This Row],[Discount]]</f>
        <v>65.959999999999994</v>
      </c>
      <c r="Z1134" t="str">
        <f>_xlfn.IFS(Data[[#This Row],[Region]]="Central","Chris",Data[[#This Row],[Region]]="East","Erin",Data[[#This Row],[Region]]="South","Sam",Data[[#This Row],[Region]]="West","William")</f>
        <v>Sam</v>
      </c>
    </row>
    <row r="1135" spans="1:26" x14ac:dyDescent="0.3">
      <c r="A1135">
        <v>1103</v>
      </c>
      <c r="B1135" t="s">
        <v>2127</v>
      </c>
      <c r="C1135" t="s">
        <v>72</v>
      </c>
      <c r="D1135">
        <v>0.05</v>
      </c>
      <c r="E1135">
        <v>328.14</v>
      </c>
      <c r="F1135">
        <v>91.05</v>
      </c>
      <c r="G1135" t="s">
        <v>28</v>
      </c>
      <c r="H1135" t="s">
        <v>73</v>
      </c>
      <c r="I1135" t="s">
        <v>50</v>
      </c>
      <c r="J1135" t="s">
        <v>97</v>
      </c>
      <c r="K1135" t="s">
        <v>59</v>
      </c>
      <c r="L1135" t="s">
        <v>585</v>
      </c>
      <c r="M1135">
        <v>0.56999999999999995</v>
      </c>
      <c r="N1135" t="s">
        <v>34</v>
      </c>
      <c r="O1135" t="s">
        <v>54</v>
      </c>
      <c r="P1135" t="s">
        <v>135</v>
      </c>
      <c r="Q1135" t="s">
        <v>2128</v>
      </c>
      <c r="R1135">
        <v>68046</v>
      </c>
      <c r="S1135" s="1">
        <v>42104</v>
      </c>
      <c r="T1135" s="1">
        <v>42105</v>
      </c>
      <c r="U1135">
        <v>772.04</v>
      </c>
      <c r="V1135">
        <v>7</v>
      </c>
      <c r="W1135">
        <v>2291.39</v>
      </c>
      <c r="X1135">
        <v>90977</v>
      </c>
      <c r="Y1135">
        <f>Data[[#This Row],[Unit Price]]-Data[[#This Row],[Discount]]</f>
        <v>328.09</v>
      </c>
      <c r="Z1135" t="str">
        <f>_xlfn.IFS(Data[[#This Row],[Region]]="Central","Chris",Data[[#This Row],[Region]]="East","Erin",Data[[#This Row],[Region]]="South","Sam",Data[[#This Row],[Region]]="West","William")</f>
        <v>Chris</v>
      </c>
    </row>
    <row r="1136" spans="1:26" x14ac:dyDescent="0.3">
      <c r="A1136">
        <v>1104</v>
      </c>
      <c r="B1136" t="s">
        <v>2129</v>
      </c>
      <c r="C1136" t="s">
        <v>72</v>
      </c>
      <c r="D1136">
        <v>0.05</v>
      </c>
      <c r="E1136">
        <v>328.14</v>
      </c>
      <c r="F1136">
        <v>91.05</v>
      </c>
      <c r="G1136" t="s">
        <v>28</v>
      </c>
      <c r="H1136" t="s">
        <v>73</v>
      </c>
      <c r="I1136" t="s">
        <v>50</v>
      </c>
      <c r="J1136" t="s">
        <v>97</v>
      </c>
      <c r="K1136" t="s">
        <v>59</v>
      </c>
      <c r="L1136" t="s">
        <v>585</v>
      </c>
      <c r="M1136">
        <v>0.56999999999999995</v>
      </c>
      <c r="N1136" t="s">
        <v>34</v>
      </c>
      <c r="O1136" t="s">
        <v>113</v>
      </c>
      <c r="P1136" t="s">
        <v>114</v>
      </c>
      <c r="Q1136" t="s">
        <v>115</v>
      </c>
      <c r="R1136">
        <v>10282</v>
      </c>
      <c r="S1136" s="1">
        <v>42104</v>
      </c>
      <c r="T1136" s="1">
        <v>42105</v>
      </c>
      <c r="U1136">
        <v>772.04</v>
      </c>
      <c r="V1136">
        <v>29</v>
      </c>
      <c r="W1136">
        <v>9492.92</v>
      </c>
      <c r="X1136">
        <v>27456</v>
      </c>
      <c r="Y1136">
        <f>Data[[#This Row],[Unit Price]]-Data[[#This Row],[Discount]]</f>
        <v>328.09</v>
      </c>
      <c r="Z1136" t="str">
        <f>_xlfn.IFS(Data[[#This Row],[Region]]="Central","Chris",Data[[#This Row],[Region]]="East","Erin",Data[[#This Row],[Region]]="South","Sam",Data[[#This Row],[Region]]="West","William")</f>
        <v>Erin</v>
      </c>
    </row>
    <row r="1137" spans="1:26" x14ac:dyDescent="0.3">
      <c r="A1137">
        <v>1185</v>
      </c>
      <c r="B1137" t="s">
        <v>1784</v>
      </c>
      <c r="C1137" t="s">
        <v>72</v>
      </c>
      <c r="D1137">
        <v>0.08</v>
      </c>
      <c r="E1137">
        <v>11.7</v>
      </c>
      <c r="F1137">
        <v>6.96</v>
      </c>
      <c r="G1137" t="s">
        <v>40</v>
      </c>
      <c r="H1137" t="s">
        <v>41</v>
      </c>
      <c r="I1137" t="s">
        <v>50</v>
      </c>
      <c r="J1137" t="s">
        <v>97</v>
      </c>
      <c r="K1137" t="s">
        <v>146</v>
      </c>
      <c r="L1137" t="s">
        <v>762</v>
      </c>
      <c r="M1137">
        <v>0.5</v>
      </c>
      <c r="N1137" t="s">
        <v>34</v>
      </c>
      <c r="O1137" t="s">
        <v>35</v>
      </c>
      <c r="P1137" t="s">
        <v>166</v>
      </c>
      <c r="Q1137" t="s">
        <v>360</v>
      </c>
      <c r="R1137">
        <v>35756</v>
      </c>
      <c r="S1137" s="1">
        <v>42104</v>
      </c>
      <c r="T1137" s="1">
        <v>42107</v>
      </c>
      <c r="U1137">
        <v>28.565999999999999</v>
      </c>
      <c r="V1137">
        <v>8</v>
      </c>
      <c r="W1137">
        <v>87.8</v>
      </c>
      <c r="X1137">
        <v>85940</v>
      </c>
      <c r="Y1137">
        <f>Data[[#This Row],[Unit Price]]-Data[[#This Row],[Discount]]</f>
        <v>11.62</v>
      </c>
      <c r="Z1137" t="str">
        <f>_xlfn.IFS(Data[[#This Row],[Region]]="Central","Chris",Data[[#This Row],[Region]]="East","Erin",Data[[#This Row],[Region]]="South","Sam",Data[[#This Row],[Region]]="West","William")</f>
        <v>Sam</v>
      </c>
    </row>
    <row r="1138" spans="1:26" x14ac:dyDescent="0.3">
      <c r="A1138">
        <v>2430</v>
      </c>
      <c r="B1138" t="s">
        <v>1839</v>
      </c>
      <c r="C1138" t="s">
        <v>72</v>
      </c>
      <c r="D1138">
        <v>0.04</v>
      </c>
      <c r="E1138">
        <v>7.08</v>
      </c>
      <c r="F1138">
        <v>2.35</v>
      </c>
      <c r="G1138" t="s">
        <v>40</v>
      </c>
      <c r="H1138" t="s">
        <v>73</v>
      </c>
      <c r="I1138" t="s">
        <v>50</v>
      </c>
      <c r="J1138" t="s">
        <v>51</v>
      </c>
      <c r="K1138" t="s">
        <v>52</v>
      </c>
      <c r="L1138" t="s">
        <v>1915</v>
      </c>
      <c r="M1138">
        <v>0.47</v>
      </c>
      <c r="N1138" t="s">
        <v>34</v>
      </c>
      <c r="O1138" t="s">
        <v>54</v>
      </c>
      <c r="P1138" t="s">
        <v>189</v>
      </c>
      <c r="Q1138" t="s">
        <v>1840</v>
      </c>
      <c r="R1138">
        <v>76541</v>
      </c>
      <c r="S1138" s="1">
        <v>42104</v>
      </c>
      <c r="T1138" s="1">
        <v>42105</v>
      </c>
      <c r="U1138">
        <v>24.59</v>
      </c>
      <c r="V1138">
        <v>7</v>
      </c>
      <c r="W1138">
        <v>49.1</v>
      </c>
      <c r="X1138">
        <v>91109</v>
      </c>
      <c r="Y1138">
        <f>Data[[#This Row],[Unit Price]]-Data[[#This Row],[Discount]]</f>
        <v>7.04</v>
      </c>
      <c r="Z1138" t="str">
        <f>_xlfn.IFS(Data[[#This Row],[Region]]="Central","Chris",Data[[#This Row],[Region]]="East","Erin",Data[[#This Row],[Region]]="South","Sam",Data[[#This Row],[Region]]="West","William")</f>
        <v>Chris</v>
      </c>
    </row>
    <row r="1139" spans="1:26" x14ac:dyDescent="0.3">
      <c r="A1139">
        <v>2999</v>
      </c>
      <c r="B1139" t="s">
        <v>2130</v>
      </c>
      <c r="C1139" t="s">
        <v>72</v>
      </c>
      <c r="D1139">
        <v>0.03</v>
      </c>
      <c r="E1139">
        <v>10.98</v>
      </c>
      <c r="F1139">
        <v>3.37</v>
      </c>
      <c r="G1139" t="s">
        <v>40</v>
      </c>
      <c r="H1139" t="s">
        <v>41</v>
      </c>
      <c r="I1139" t="s">
        <v>50</v>
      </c>
      <c r="J1139" t="s">
        <v>570</v>
      </c>
      <c r="K1139" t="s">
        <v>44</v>
      </c>
      <c r="L1139" t="s">
        <v>2131</v>
      </c>
      <c r="M1139">
        <v>0.56999999999999995</v>
      </c>
      <c r="N1139" t="s">
        <v>34</v>
      </c>
      <c r="O1139" t="s">
        <v>54</v>
      </c>
      <c r="P1139" t="s">
        <v>291</v>
      </c>
      <c r="Q1139" t="s">
        <v>2132</v>
      </c>
      <c r="R1139">
        <v>48237</v>
      </c>
      <c r="S1139" s="1">
        <v>42104</v>
      </c>
      <c r="T1139" s="1">
        <v>42105</v>
      </c>
      <c r="U1139">
        <v>11.82</v>
      </c>
      <c r="V1139">
        <v>5</v>
      </c>
      <c r="W1139">
        <v>56.19</v>
      </c>
      <c r="X1139">
        <v>87041</v>
      </c>
      <c r="Y1139">
        <f>Data[[#This Row],[Unit Price]]-Data[[#This Row],[Discount]]</f>
        <v>10.950000000000001</v>
      </c>
      <c r="Z1139" t="str">
        <f>_xlfn.IFS(Data[[#This Row],[Region]]="Central","Chris",Data[[#This Row],[Region]]="East","Erin",Data[[#This Row],[Region]]="South","Sam",Data[[#This Row],[Region]]="West","William")</f>
        <v>Chris</v>
      </c>
    </row>
    <row r="1140" spans="1:26" x14ac:dyDescent="0.3">
      <c r="A1140">
        <v>2363</v>
      </c>
      <c r="B1140" t="s">
        <v>2133</v>
      </c>
      <c r="C1140" t="s">
        <v>39</v>
      </c>
      <c r="D1140">
        <v>0</v>
      </c>
      <c r="E1140">
        <v>5.77</v>
      </c>
      <c r="F1140">
        <v>5.92</v>
      </c>
      <c r="G1140" t="s">
        <v>40</v>
      </c>
      <c r="H1140" t="s">
        <v>73</v>
      </c>
      <c r="I1140" t="s">
        <v>30</v>
      </c>
      <c r="J1140" t="s">
        <v>128</v>
      </c>
      <c r="K1140" t="s">
        <v>146</v>
      </c>
      <c r="L1140" t="s">
        <v>2134</v>
      </c>
      <c r="M1140">
        <v>0.55000000000000004</v>
      </c>
      <c r="N1140" t="s">
        <v>34</v>
      </c>
      <c r="O1140" t="s">
        <v>113</v>
      </c>
      <c r="P1140" t="s">
        <v>319</v>
      </c>
      <c r="Q1140" t="s">
        <v>2135</v>
      </c>
      <c r="R1140">
        <v>44256</v>
      </c>
      <c r="S1140" s="1">
        <v>42105</v>
      </c>
      <c r="T1140" s="1">
        <v>42107</v>
      </c>
      <c r="U1140">
        <v>-61.5276</v>
      </c>
      <c r="V1140">
        <v>11</v>
      </c>
      <c r="W1140">
        <v>69.89</v>
      </c>
      <c r="X1140">
        <v>90040</v>
      </c>
      <c r="Y1140">
        <f>Data[[#This Row],[Unit Price]]-Data[[#This Row],[Discount]]</f>
        <v>5.77</v>
      </c>
      <c r="Z1140" t="str">
        <f>_xlfn.IFS(Data[[#This Row],[Region]]="Central","Chris",Data[[#This Row],[Region]]="East","Erin",Data[[#This Row],[Region]]="South","Sam",Data[[#This Row],[Region]]="West","William")</f>
        <v>Erin</v>
      </c>
    </row>
    <row r="1141" spans="1:26" x14ac:dyDescent="0.3">
      <c r="A1141">
        <v>2862</v>
      </c>
      <c r="B1141" t="s">
        <v>2136</v>
      </c>
      <c r="C1141" t="s">
        <v>39</v>
      </c>
      <c r="D1141">
        <v>0</v>
      </c>
      <c r="E1141">
        <v>12.22</v>
      </c>
      <c r="F1141">
        <v>2.85</v>
      </c>
      <c r="G1141" t="s">
        <v>40</v>
      </c>
      <c r="H1141" t="s">
        <v>96</v>
      </c>
      <c r="I1141" t="s">
        <v>30</v>
      </c>
      <c r="J1141" t="s">
        <v>128</v>
      </c>
      <c r="K1141" t="s">
        <v>44</v>
      </c>
      <c r="L1141" t="s">
        <v>2088</v>
      </c>
      <c r="M1141">
        <v>0.55000000000000004</v>
      </c>
      <c r="N1141" t="s">
        <v>34</v>
      </c>
      <c r="O1141" t="s">
        <v>54</v>
      </c>
      <c r="P1141" t="s">
        <v>135</v>
      </c>
      <c r="Q1141" t="s">
        <v>2043</v>
      </c>
      <c r="R1141">
        <v>68128</v>
      </c>
      <c r="S1141" s="1">
        <v>42105</v>
      </c>
      <c r="T1141" s="1">
        <v>42106</v>
      </c>
      <c r="U1141">
        <v>76.389899999999997</v>
      </c>
      <c r="V1141">
        <v>9</v>
      </c>
      <c r="W1141">
        <v>110.71</v>
      </c>
      <c r="X1141">
        <v>88278</v>
      </c>
      <c r="Y1141">
        <f>Data[[#This Row],[Unit Price]]-Data[[#This Row],[Discount]]</f>
        <v>12.22</v>
      </c>
      <c r="Z1141" t="str">
        <f>_xlfn.IFS(Data[[#This Row],[Region]]="Central","Chris",Data[[#This Row],[Region]]="East","Erin",Data[[#This Row],[Region]]="South","Sam",Data[[#This Row],[Region]]="West","William")</f>
        <v>Chris</v>
      </c>
    </row>
    <row r="1142" spans="1:26" x14ac:dyDescent="0.3">
      <c r="A1142">
        <v>369</v>
      </c>
      <c r="B1142" t="s">
        <v>2137</v>
      </c>
      <c r="C1142" t="s">
        <v>49</v>
      </c>
      <c r="D1142">
        <v>0.09</v>
      </c>
      <c r="E1142">
        <v>19.23</v>
      </c>
      <c r="F1142">
        <v>6.15</v>
      </c>
      <c r="G1142" t="s">
        <v>89</v>
      </c>
      <c r="H1142" t="s">
        <v>96</v>
      </c>
      <c r="I1142" t="s">
        <v>30</v>
      </c>
      <c r="J1142" t="s">
        <v>128</v>
      </c>
      <c r="K1142" t="s">
        <v>44</v>
      </c>
      <c r="L1142" t="s">
        <v>1279</v>
      </c>
      <c r="M1142">
        <v>0.44</v>
      </c>
      <c r="N1142" t="s">
        <v>34</v>
      </c>
      <c r="O1142" t="s">
        <v>61</v>
      </c>
      <c r="P1142" t="s">
        <v>92</v>
      </c>
      <c r="Q1142" t="s">
        <v>2138</v>
      </c>
      <c r="R1142">
        <v>94601</v>
      </c>
      <c r="S1142" s="1">
        <v>42105</v>
      </c>
      <c r="T1142" s="1">
        <v>42107</v>
      </c>
      <c r="U1142">
        <v>211.232</v>
      </c>
      <c r="V1142">
        <v>21</v>
      </c>
      <c r="W1142">
        <v>394.1</v>
      </c>
      <c r="X1142">
        <v>90292</v>
      </c>
      <c r="Y1142">
        <f>Data[[#This Row],[Unit Price]]-Data[[#This Row],[Discount]]</f>
        <v>19.14</v>
      </c>
      <c r="Z1142" t="str">
        <f>_xlfn.IFS(Data[[#This Row],[Region]]="Central","Chris",Data[[#This Row],[Region]]="East","Erin",Data[[#This Row],[Region]]="South","Sam",Data[[#This Row],[Region]]="West","William")</f>
        <v>William</v>
      </c>
    </row>
    <row r="1143" spans="1:26" x14ac:dyDescent="0.3">
      <c r="A1143">
        <v>1712</v>
      </c>
      <c r="B1143" t="s">
        <v>2139</v>
      </c>
      <c r="C1143" t="s">
        <v>49</v>
      </c>
      <c r="D1143">
        <v>0.03</v>
      </c>
      <c r="E1143">
        <v>11.66</v>
      </c>
      <c r="F1143">
        <v>7.95</v>
      </c>
      <c r="G1143" t="s">
        <v>40</v>
      </c>
      <c r="H1143" t="s">
        <v>96</v>
      </c>
      <c r="I1143" t="s">
        <v>50</v>
      </c>
      <c r="J1143" t="s">
        <v>51</v>
      </c>
      <c r="K1143" t="s">
        <v>44</v>
      </c>
      <c r="L1143" t="s">
        <v>2140</v>
      </c>
      <c r="M1143">
        <v>0.57999999999999996</v>
      </c>
      <c r="N1143" t="s">
        <v>34</v>
      </c>
      <c r="O1143" t="s">
        <v>35</v>
      </c>
      <c r="P1143" t="s">
        <v>77</v>
      </c>
      <c r="Q1143" t="s">
        <v>2141</v>
      </c>
      <c r="R1143">
        <v>30907</v>
      </c>
      <c r="S1143" s="1">
        <v>42105</v>
      </c>
      <c r="T1143" s="1">
        <v>42114</v>
      </c>
      <c r="U1143">
        <v>-31.094000000000001</v>
      </c>
      <c r="V1143">
        <v>22</v>
      </c>
      <c r="W1143">
        <v>267.32</v>
      </c>
      <c r="X1143">
        <v>87749</v>
      </c>
      <c r="Y1143">
        <f>Data[[#This Row],[Unit Price]]-Data[[#This Row],[Discount]]</f>
        <v>11.63</v>
      </c>
      <c r="Z1143" t="str">
        <f>_xlfn.IFS(Data[[#This Row],[Region]]="Central","Chris",Data[[#This Row],[Region]]="East","Erin",Data[[#This Row],[Region]]="South","Sam",Data[[#This Row],[Region]]="West","William")</f>
        <v>Sam</v>
      </c>
    </row>
    <row r="1144" spans="1:26" x14ac:dyDescent="0.3">
      <c r="A1144">
        <v>721</v>
      </c>
      <c r="B1144" t="s">
        <v>2142</v>
      </c>
      <c r="C1144" t="s">
        <v>118</v>
      </c>
      <c r="D1144">
        <v>0.01</v>
      </c>
      <c r="E1144">
        <v>7.28</v>
      </c>
      <c r="F1144">
        <v>11.15</v>
      </c>
      <c r="G1144" t="s">
        <v>40</v>
      </c>
      <c r="H1144" t="s">
        <v>96</v>
      </c>
      <c r="I1144" t="s">
        <v>50</v>
      </c>
      <c r="J1144" t="s">
        <v>90</v>
      </c>
      <c r="K1144" t="s">
        <v>75</v>
      </c>
      <c r="L1144" t="s">
        <v>977</v>
      </c>
      <c r="M1144">
        <v>0.37</v>
      </c>
      <c r="N1144" t="s">
        <v>34</v>
      </c>
      <c r="O1144" t="s">
        <v>54</v>
      </c>
      <c r="P1144" t="s">
        <v>55</v>
      </c>
      <c r="Q1144" t="s">
        <v>2143</v>
      </c>
      <c r="R1144">
        <v>46041</v>
      </c>
      <c r="S1144" s="1">
        <v>42105</v>
      </c>
      <c r="T1144" s="1">
        <v>42107</v>
      </c>
      <c r="U1144">
        <v>-24.245999999999999</v>
      </c>
      <c r="V1144">
        <v>1</v>
      </c>
      <c r="W1144">
        <v>11.21</v>
      </c>
      <c r="X1144">
        <v>91054</v>
      </c>
      <c r="Y1144">
        <f>Data[[#This Row],[Unit Price]]-Data[[#This Row],[Discount]]</f>
        <v>7.2700000000000005</v>
      </c>
      <c r="Z1144" t="str">
        <f>_xlfn.IFS(Data[[#This Row],[Region]]="Central","Chris",Data[[#This Row],[Region]]="East","Erin",Data[[#This Row],[Region]]="South","Sam",Data[[#This Row],[Region]]="West","William")</f>
        <v>Chris</v>
      </c>
    </row>
    <row r="1145" spans="1:26" x14ac:dyDescent="0.3">
      <c r="A1145">
        <v>445</v>
      </c>
      <c r="B1145" t="s">
        <v>2144</v>
      </c>
      <c r="C1145" t="s">
        <v>72</v>
      </c>
      <c r="D1145">
        <v>0.03</v>
      </c>
      <c r="E1145">
        <v>48.04</v>
      </c>
      <c r="F1145">
        <v>19.989999999999998</v>
      </c>
      <c r="G1145" t="s">
        <v>40</v>
      </c>
      <c r="H1145" t="s">
        <v>29</v>
      </c>
      <c r="I1145" t="s">
        <v>50</v>
      </c>
      <c r="J1145" t="s">
        <v>90</v>
      </c>
      <c r="K1145" t="s">
        <v>75</v>
      </c>
      <c r="L1145" t="s">
        <v>2145</v>
      </c>
      <c r="M1145">
        <v>0.37</v>
      </c>
      <c r="N1145" t="s">
        <v>34</v>
      </c>
      <c r="O1145" t="s">
        <v>54</v>
      </c>
      <c r="P1145" t="s">
        <v>135</v>
      </c>
      <c r="Q1145" t="s">
        <v>1379</v>
      </c>
      <c r="R1145">
        <v>68701</v>
      </c>
      <c r="S1145" s="1">
        <v>42105</v>
      </c>
      <c r="T1145" s="1">
        <v>42107</v>
      </c>
      <c r="U1145">
        <v>-4.46</v>
      </c>
      <c r="V1145">
        <v>2</v>
      </c>
      <c r="W1145">
        <v>101.71</v>
      </c>
      <c r="X1145">
        <v>88083</v>
      </c>
      <c r="Y1145">
        <f>Data[[#This Row],[Unit Price]]-Data[[#This Row],[Discount]]</f>
        <v>48.01</v>
      </c>
      <c r="Z1145" t="str">
        <f>_xlfn.IFS(Data[[#This Row],[Region]]="Central","Chris",Data[[#This Row],[Region]]="East","Erin",Data[[#This Row],[Region]]="South","Sam",Data[[#This Row],[Region]]="West","William")</f>
        <v>Chris</v>
      </c>
    </row>
    <row r="1146" spans="1:26" x14ac:dyDescent="0.3">
      <c r="A1146">
        <v>918</v>
      </c>
      <c r="B1146" t="s">
        <v>2146</v>
      </c>
      <c r="C1146" t="s">
        <v>39</v>
      </c>
      <c r="D1146">
        <v>0.05</v>
      </c>
      <c r="E1146">
        <v>35.51</v>
      </c>
      <c r="F1146">
        <v>6.31</v>
      </c>
      <c r="G1146" t="s">
        <v>40</v>
      </c>
      <c r="H1146" t="s">
        <v>41</v>
      </c>
      <c r="I1146" t="s">
        <v>50</v>
      </c>
      <c r="J1146" t="s">
        <v>80</v>
      </c>
      <c r="K1146" t="s">
        <v>75</v>
      </c>
      <c r="L1146" t="s">
        <v>2147</v>
      </c>
      <c r="M1146">
        <v>0.57999999999999996</v>
      </c>
      <c r="N1146" t="s">
        <v>34</v>
      </c>
      <c r="O1146" t="s">
        <v>61</v>
      </c>
      <c r="P1146" t="s">
        <v>92</v>
      </c>
      <c r="Q1146" t="s">
        <v>2148</v>
      </c>
      <c r="R1146">
        <v>91730</v>
      </c>
      <c r="S1146" s="1">
        <v>42106</v>
      </c>
      <c r="T1146" s="1">
        <v>42108</v>
      </c>
      <c r="U1146">
        <v>6.11</v>
      </c>
      <c r="V1146">
        <v>2</v>
      </c>
      <c r="W1146">
        <v>73.099999999999994</v>
      </c>
      <c r="X1146">
        <v>90492</v>
      </c>
      <c r="Y1146">
        <f>Data[[#This Row],[Unit Price]]-Data[[#This Row],[Discount]]</f>
        <v>35.46</v>
      </c>
      <c r="Z1146" t="str">
        <f>_xlfn.IFS(Data[[#This Row],[Region]]="Central","Chris",Data[[#This Row],[Region]]="East","Erin",Data[[#This Row],[Region]]="South","Sam",Data[[#This Row],[Region]]="West","William")</f>
        <v>William</v>
      </c>
    </row>
    <row r="1147" spans="1:26" x14ac:dyDescent="0.3">
      <c r="A1147">
        <v>919</v>
      </c>
      <c r="B1147" t="s">
        <v>2149</v>
      </c>
      <c r="C1147" t="s">
        <v>39</v>
      </c>
      <c r="D1147">
        <v>0.1</v>
      </c>
      <c r="E1147">
        <v>8.34</v>
      </c>
      <c r="F1147">
        <v>2.64</v>
      </c>
      <c r="G1147" t="s">
        <v>40</v>
      </c>
      <c r="H1147" t="s">
        <v>41</v>
      </c>
      <c r="I1147" t="s">
        <v>50</v>
      </c>
      <c r="J1147" t="s">
        <v>570</v>
      </c>
      <c r="K1147" t="s">
        <v>44</v>
      </c>
      <c r="L1147" t="s">
        <v>885</v>
      </c>
      <c r="M1147">
        <v>0.59</v>
      </c>
      <c r="N1147" t="s">
        <v>34</v>
      </c>
      <c r="O1147" t="s">
        <v>61</v>
      </c>
      <c r="P1147" t="s">
        <v>92</v>
      </c>
      <c r="Q1147" t="s">
        <v>2150</v>
      </c>
      <c r="R1147">
        <v>96003</v>
      </c>
      <c r="S1147" s="1">
        <v>42106</v>
      </c>
      <c r="T1147" s="1">
        <v>42106</v>
      </c>
      <c r="U1147">
        <v>-6.34</v>
      </c>
      <c r="V1147">
        <v>6</v>
      </c>
      <c r="W1147">
        <v>47.95</v>
      </c>
      <c r="X1147">
        <v>90492</v>
      </c>
      <c r="Y1147">
        <f>Data[[#This Row],[Unit Price]]-Data[[#This Row],[Discount]]</f>
        <v>8.24</v>
      </c>
      <c r="Z1147" t="str">
        <f>_xlfn.IFS(Data[[#This Row],[Region]]="Central","Chris",Data[[#This Row],[Region]]="East","Erin",Data[[#This Row],[Region]]="South","Sam",Data[[#This Row],[Region]]="West","William")</f>
        <v>William</v>
      </c>
    </row>
    <row r="1148" spans="1:26" x14ac:dyDescent="0.3">
      <c r="A1148">
        <v>920</v>
      </c>
      <c r="B1148" t="s">
        <v>1883</v>
      </c>
      <c r="C1148" t="s">
        <v>39</v>
      </c>
      <c r="D1148">
        <v>0.03</v>
      </c>
      <c r="E1148">
        <v>8.0399999999999991</v>
      </c>
      <c r="F1148">
        <v>8.94</v>
      </c>
      <c r="G1148" t="s">
        <v>40</v>
      </c>
      <c r="H1148" t="s">
        <v>41</v>
      </c>
      <c r="I1148" t="s">
        <v>50</v>
      </c>
      <c r="J1148" t="s">
        <v>74</v>
      </c>
      <c r="K1148" t="s">
        <v>75</v>
      </c>
      <c r="L1148" t="s">
        <v>2151</v>
      </c>
      <c r="M1148">
        <v>0.4</v>
      </c>
      <c r="N1148" t="s">
        <v>34</v>
      </c>
      <c r="O1148" t="s">
        <v>61</v>
      </c>
      <c r="P1148" t="s">
        <v>92</v>
      </c>
      <c r="Q1148" t="s">
        <v>1231</v>
      </c>
      <c r="R1148">
        <v>92374</v>
      </c>
      <c r="S1148" s="1">
        <v>42106</v>
      </c>
      <c r="T1148" s="1">
        <v>42108</v>
      </c>
      <c r="U1148">
        <v>-160.27549999999999</v>
      </c>
      <c r="V1148">
        <v>9</v>
      </c>
      <c r="W1148">
        <v>76.77</v>
      </c>
      <c r="X1148">
        <v>90492</v>
      </c>
      <c r="Y1148">
        <f>Data[[#This Row],[Unit Price]]-Data[[#This Row],[Discount]]</f>
        <v>8.01</v>
      </c>
      <c r="Z1148" t="str">
        <f>_xlfn.IFS(Data[[#This Row],[Region]]="Central","Chris",Data[[#This Row],[Region]]="East","Erin",Data[[#This Row],[Region]]="South","Sam",Data[[#This Row],[Region]]="West","William")</f>
        <v>William</v>
      </c>
    </row>
    <row r="1149" spans="1:26" x14ac:dyDescent="0.3">
      <c r="A1149">
        <v>754</v>
      </c>
      <c r="B1149" t="s">
        <v>2152</v>
      </c>
      <c r="C1149" t="s">
        <v>49</v>
      </c>
      <c r="D1149">
        <v>0.06</v>
      </c>
      <c r="E1149">
        <v>119.99</v>
      </c>
      <c r="F1149">
        <v>14</v>
      </c>
      <c r="G1149" t="s">
        <v>28</v>
      </c>
      <c r="H1149" t="s">
        <v>41</v>
      </c>
      <c r="I1149" t="s">
        <v>42</v>
      </c>
      <c r="J1149" t="s">
        <v>58</v>
      </c>
      <c r="K1149" t="s">
        <v>59</v>
      </c>
      <c r="L1149" t="s">
        <v>2153</v>
      </c>
      <c r="M1149">
        <v>0.36</v>
      </c>
      <c r="N1149" t="s">
        <v>34</v>
      </c>
      <c r="O1149" t="s">
        <v>61</v>
      </c>
      <c r="P1149" t="s">
        <v>590</v>
      </c>
      <c r="Q1149" t="s">
        <v>2154</v>
      </c>
      <c r="R1149">
        <v>86314</v>
      </c>
      <c r="S1149" s="1">
        <v>42106</v>
      </c>
      <c r="T1149" s="1">
        <v>42113</v>
      </c>
      <c r="U1149">
        <v>-207.679788</v>
      </c>
      <c r="V1149">
        <v>2</v>
      </c>
      <c r="W1149">
        <v>243.86</v>
      </c>
      <c r="X1149">
        <v>90439</v>
      </c>
      <c r="Y1149">
        <f>Data[[#This Row],[Unit Price]]-Data[[#This Row],[Discount]]</f>
        <v>119.92999999999999</v>
      </c>
      <c r="Z1149" t="str">
        <f>_xlfn.IFS(Data[[#This Row],[Region]]="Central","Chris",Data[[#This Row],[Region]]="East","Erin",Data[[#This Row],[Region]]="South","Sam",Data[[#This Row],[Region]]="West","William")</f>
        <v>William</v>
      </c>
    </row>
    <row r="1150" spans="1:26" x14ac:dyDescent="0.3">
      <c r="A1150">
        <v>3221</v>
      </c>
      <c r="B1150" t="s">
        <v>2155</v>
      </c>
      <c r="C1150" t="s">
        <v>72</v>
      </c>
      <c r="D1150">
        <v>0.03</v>
      </c>
      <c r="E1150">
        <v>6.68</v>
      </c>
      <c r="F1150">
        <v>1.5</v>
      </c>
      <c r="G1150" t="s">
        <v>40</v>
      </c>
      <c r="H1150" t="s">
        <v>96</v>
      </c>
      <c r="I1150" t="s">
        <v>50</v>
      </c>
      <c r="J1150" t="s">
        <v>51</v>
      </c>
      <c r="K1150" t="s">
        <v>52</v>
      </c>
      <c r="L1150" t="s">
        <v>1870</v>
      </c>
      <c r="M1150">
        <v>0.48</v>
      </c>
      <c r="N1150" t="s">
        <v>34</v>
      </c>
      <c r="O1150" t="s">
        <v>35</v>
      </c>
      <c r="P1150" t="s">
        <v>125</v>
      </c>
      <c r="Q1150" t="s">
        <v>2156</v>
      </c>
      <c r="R1150">
        <v>33322</v>
      </c>
      <c r="S1150" s="1">
        <v>42106</v>
      </c>
      <c r="T1150" s="1">
        <v>42107</v>
      </c>
      <c r="U1150">
        <v>-577.30399999999997</v>
      </c>
      <c r="V1150">
        <v>7</v>
      </c>
      <c r="W1150">
        <v>48.32</v>
      </c>
      <c r="X1150">
        <v>90815</v>
      </c>
      <c r="Y1150">
        <f>Data[[#This Row],[Unit Price]]-Data[[#This Row],[Discount]]</f>
        <v>6.6499999999999995</v>
      </c>
      <c r="Z1150" t="str">
        <f>_xlfn.IFS(Data[[#This Row],[Region]]="Central","Chris",Data[[#This Row],[Region]]="East","Erin",Data[[#This Row],[Region]]="South","Sam",Data[[#This Row],[Region]]="West","William")</f>
        <v>Sam</v>
      </c>
    </row>
    <row r="1151" spans="1:26" x14ac:dyDescent="0.3">
      <c r="A1151">
        <v>171</v>
      </c>
      <c r="B1151" t="s">
        <v>2157</v>
      </c>
      <c r="C1151" t="s">
        <v>27</v>
      </c>
      <c r="D1151">
        <v>0.05</v>
      </c>
      <c r="E1151">
        <v>1.88</v>
      </c>
      <c r="F1151">
        <v>1.49</v>
      </c>
      <c r="G1151" t="s">
        <v>40</v>
      </c>
      <c r="H1151" t="s">
        <v>96</v>
      </c>
      <c r="I1151" t="s">
        <v>50</v>
      </c>
      <c r="J1151" t="s">
        <v>74</v>
      </c>
      <c r="K1151" t="s">
        <v>75</v>
      </c>
      <c r="L1151" t="s">
        <v>615</v>
      </c>
      <c r="M1151">
        <v>0.37</v>
      </c>
      <c r="N1151" t="s">
        <v>34</v>
      </c>
      <c r="O1151" t="s">
        <v>113</v>
      </c>
      <c r="P1151" t="s">
        <v>399</v>
      </c>
      <c r="Q1151" t="s">
        <v>807</v>
      </c>
      <c r="R1151">
        <v>7024</v>
      </c>
      <c r="S1151" s="1">
        <v>42107</v>
      </c>
      <c r="T1151" s="1">
        <v>42109</v>
      </c>
      <c r="U1151">
        <v>-2.9095</v>
      </c>
      <c r="V1151">
        <v>1</v>
      </c>
      <c r="W1151">
        <v>3.42</v>
      </c>
      <c r="X1151">
        <v>87464</v>
      </c>
      <c r="Y1151">
        <f>Data[[#This Row],[Unit Price]]-Data[[#This Row],[Discount]]</f>
        <v>1.8299999999999998</v>
      </c>
      <c r="Z1151" t="str">
        <f>_xlfn.IFS(Data[[#This Row],[Region]]="Central","Chris",Data[[#This Row],[Region]]="East","Erin",Data[[#This Row],[Region]]="South","Sam",Data[[#This Row],[Region]]="West","William")</f>
        <v>Erin</v>
      </c>
    </row>
    <row r="1152" spans="1:26" x14ac:dyDescent="0.3">
      <c r="A1152">
        <v>1561</v>
      </c>
      <c r="B1152" t="s">
        <v>1454</v>
      </c>
      <c r="C1152" t="s">
        <v>27</v>
      </c>
      <c r="D1152">
        <v>0.05</v>
      </c>
      <c r="E1152">
        <v>12.2</v>
      </c>
      <c r="F1152">
        <v>6.02</v>
      </c>
      <c r="G1152" t="s">
        <v>40</v>
      </c>
      <c r="H1152" t="s">
        <v>96</v>
      </c>
      <c r="I1152" t="s">
        <v>30</v>
      </c>
      <c r="J1152" t="s">
        <v>128</v>
      </c>
      <c r="K1152" t="s">
        <v>44</v>
      </c>
      <c r="L1152" t="s">
        <v>2158</v>
      </c>
      <c r="M1152">
        <v>0.43</v>
      </c>
      <c r="N1152" t="s">
        <v>34</v>
      </c>
      <c r="O1152" t="s">
        <v>54</v>
      </c>
      <c r="P1152" t="s">
        <v>189</v>
      </c>
      <c r="Q1152" t="s">
        <v>1456</v>
      </c>
      <c r="R1152">
        <v>76063</v>
      </c>
      <c r="S1152" s="1">
        <v>42107</v>
      </c>
      <c r="T1152" s="1">
        <v>42108</v>
      </c>
      <c r="U1152">
        <v>-6.6420000000000003</v>
      </c>
      <c r="V1152">
        <v>5</v>
      </c>
      <c r="W1152">
        <v>63.93</v>
      </c>
      <c r="X1152">
        <v>88094</v>
      </c>
      <c r="Y1152">
        <f>Data[[#This Row],[Unit Price]]-Data[[#This Row],[Discount]]</f>
        <v>12.149999999999999</v>
      </c>
      <c r="Z1152" t="str">
        <f>_xlfn.IFS(Data[[#This Row],[Region]]="Central","Chris",Data[[#This Row],[Region]]="East","Erin",Data[[#This Row],[Region]]="South","Sam",Data[[#This Row],[Region]]="West","William")</f>
        <v>Chris</v>
      </c>
    </row>
    <row r="1153" spans="1:26" x14ac:dyDescent="0.3">
      <c r="A1153">
        <v>2738</v>
      </c>
      <c r="B1153" t="s">
        <v>2159</v>
      </c>
      <c r="C1153" t="s">
        <v>27</v>
      </c>
      <c r="D1153">
        <v>0.02</v>
      </c>
      <c r="E1153">
        <v>33.979999999999997</v>
      </c>
      <c r="F1153">
        <v>1.99</v>
      </c>
      <c r="G1153" t="s">
        <v>40</v>
      </c>
      <c r="H1153" t="s">
        <v>29</v>
      </c>
      <c r="I1153" t="s">
        <v>42</v>
      </c>
      <c r="J1153" t="s">
        <v>43</v>
      </c>
      <c r="K1153" t="s">
        <v>44</v>
      </c>
      <c r="L1153" t="s">
        <v>2160</v>
      </c>
      <c r="M1153">
        <v>0.45</v>
      </c>
      <c r="N1153" t="s">
        <v>34</v>
      </c>
      <c r="O1153" t="s">
        <v>113</v>
      </c>
      <c r="P1153" t="s">
        <v>635</v>
      </c>
      <c r="Q1153" t="s">
        <v>636</v>
      </c>
      <c r="R1153">
        <v>5403</v>
      </c>
      <c r="S1153" s="1">
        <v>42107</v>
      </c>
      <c r="T1153" s="1">
        <v>42109</v>
      </c>
      <c r="U1153">
        <v>164.06129999999999</v>
      </c>
      <c r="V1153">
        <v>7</v>
      </c>
      <c r="W1153">
        <v>237.77</v>
      </c>
      <c r="X1153">
        <v>89017</v>
      </c>
      <c r="Y1153">
        <f>Data[[#This Row],[Unit Price]]-Data[[#This Row],[Discount]]</f>
        <v>33.959999999999994</v>
      </c>
      <c r="Z1153" t="str">
        <f>_xlfn.IFS(Data[[#This Row],[Region]]="Central","Chris",Data[[#This Row],[Region]]="East","Erin",Data[[#This Row],[Region]]="South","Sam",Data[[#This Row],[Region]]="West","William")</f>
        <v>Erin</v>
      </c>
    </row>
    <row r="1154" spans="1:26" x14ac:dyDescent="0.3">
      <c r="A1154">
        <v>3169</v>
      </c>
      <c r="B1154" t="s">
        <v>2161</v>
      </c>
      <c r="C1154" t="s">
        <v>27</v>
      </c>
      <c r="D1154">
        <v>0.08</v>
      </c>
      <c r="E1154">
        <v>7.28</v>
      </c>
      <c r="F1154">
        <v>11.15</v>
      </c>
      <c r="G1154" t="s">
        <v>89</v>
      </c>
      <c r="H1154" t="s">
        <v>29</v>
      </c>
      <c r="I1154" t="s">
        <v>50</v>
      </c>
      <c r="J1154" t="s">
        <v>90</v>
      </c>
      <c r="K1154" t="s">
        <v>75</v>
      </c>
      <c r="L1154" t="s">
        <v>977</v>
      </c>
      <c r="M1154">
        <v>0.37</v>
      </c>
      <c r="N1154" t="s">
        <v>34</v>
      </c>
      <c r="O1154" t="s">
        <v>35</v>
      </c>
      <c r="P1154" t="s">
        <v>125</v>
      </c>
      <c r="Q1154" t="s">
        <v>2162</v>
      </c>
      <c r="R1154">
        <v>32127</v>
      </c>
      <c r="S1154" s="1">
        <v>42107</v>
      </c>
      <c r="T1154" s="1">
        <v>42108</v>
      </c>
      <c r="U1154">
        <v>-44.414999999999999</v>
      </c>
      <c r="V1154">
        <v>1</v>
      </c>
      <c r="W1154">
        <v>14.66</v>
      </c>
      <c r="X1154">
        <v>86490</v>
      </c>
      <c r="Y1154">
        <f>Data[[#This Row],[Unit Price]]-Data[[#This Row],[Discount]]</f>
        <v>7.2</v>
      </c>
      <c r="Z1154" t="str">
        <f>_xlfn.IFS(Data[[#This Row],[Region]]="Central","Chris",Data[[#This Row],[Region]]="East","Erin",Data[[#This Row],[Region]]="South","Sam",Data[[#This Row],[Region]]="West","William")</f>
        <v>Sam</v>
      </c>
    </row>
    <row r="1155" spans="1:26" x14ac:dyDescent="0.3">
      <c r="A1155">
        <v>2973</v>
      </c>
      <c r="B1155" t="s">
        <v>2163</v>
      </c>
      <c r="C1155" t="s">
        <v>39</v>
      </c>
      <c r="D1155">
        <v>0.01</v>
      </c>
      <c r="E1155">
        <v>30.97</v>
      </c>
      <c r="F1155">
        <v>4</v>
      </c>
      <c r="G1155" t="s">
        <v>40</v>
      </c>
      <c r="H1155" t="s">
        <v>73</v>
      </c>
      <c r="I1155" t="s">
        <v>42</v>
      </c>
      <c r="J1155" t="s">
        <v>43</v>
      </c>
      <c r="K1155" t="s">
        <v>75</v>
      </c>
      <c r="L1155" t="s">
        <v>2164</v>
      </c>
      <c r="M1155">
        <v>0.74</v>
      </c>
      <c r="N1155" t="s">
        <v>34</v>
      </c>
      <c r="O1155" t="s">
        <v>54</v>
      </c>
      <c r="P1155" t="s">
        <v>359</v>
      </c>
      <c r="Q1155" t="s">
        <v>2165</v>
      </c>
      <c r="R1155">
        <v>53151</v>
      </c>
      <c r="S1155" s="1">
        <v>42107</v>
      </c>
      <c r="T1155" s="1">
        <v>42109</v>
      </c>
      <c r="U1155">
        <v>17.102799999999998</v>
      </c>
      <c r="V1155">
        <v>17</v>
      </c>
      <c r="W1155">
        <v>523.05999999999995</v>
      </c>
      <c r="X1155">
        <v>87186</v>
      </c>
      <c r="Y1155">
        <f>Data[[#This Row],[Unit Price]]-Data[[#This Row],[Discount]]</f>
        <v>30.959999999999997</v>
      </c>
      <c r="Z1155" t="str">
        <f>_xlfn.IFS(Data[[#This Row],[Region]]="Central","Chris",Data[[#This Row],[Region]]="East","Erin",Data[[#This Row],[Region]]="South","Sam",Data[[#This Row],[Region]]="West","William")</f>
        <v>Chris</v>
      </c>
    </row>
    <row r="1156" spans="1:26" x14ac:dyDescent="0.3">
      <c r="A1156">
        <v>2973</v>
      </c>
      <c r="B1156" t="s">
        <v>2163</v>
      </c>
      <c r="C1156" t="s">
        <v>39</v>
      </c>
      <c r="D1156">
        <v>0.08</v>
      </c>
      <c r="E1156">
        <v>125.99</v>
      </c>
      <c r="F1156">
        <v>7.69</v>
      </c>
      <c r="G1156" t="s">
        <v>40</v>
      </c>
      <c r="H1156" t="s">
        <v>73</v>
      </c>
      <c r="I1156" t="s">
        <v>42</v>
      </c>
      <c r="J1156" t="s">
        <v>137</v>
      </c>
      <c r="K1156" t="s">
        <v>75</v>
      </c>
      <c r="L1156" t="s">
        <v>1051</v>
      </c>
      <c r="M1156">
        <v>0.57999999999999996</v>
      </c>
      <c r="N1156" t="s">
        <v>34</v>
      </c>
      <c r="O1156" t="s">
        <v>54</v>
      </c>
      <c r="P1156" t="s">
        <v>359</v>
      </c>
      <c r="Q1156" t="s">
        <v>2165</v>
      </c>
      <c r="R1156">
        <v>53151</v>
      </c>
      <c r="S1156" s="1">
        <v>42107</v>
      </c>
      <c r="T1156" s="1">
        <v>42109</v>
      </c>
      <c r="U1156">
        <v>1269.3819599999999</v>
      </c>
      <c r="V1156">
        <v>23</v>
      </c>
      <c r="W1156">
        <v>2424.6799999999998</v>
      </c>
      <c r="X1156">
        <v>87186</v>
      </c>
      <c r="Y1156">
        <f>Data[[#This Row],[Unit Price]]-Data[[#This Row],[Discount]]</f>
        <v>125.91</v>
      </c>
      <c r="Z1156" t="str">
        <f>_xlfn.IFS(Data[[#This Row],[Region]]="Central","Chris",Data[[#This Row],[Region]]="East","Erin",Data[[#This Row],[Region]]="South","Sam",Data[[#This Row],[Region]]="West","William")</f>
        <v>Chris</v>
      </c>
    </row>
    <row r="1157" spans="1:26" x14ac:dyDescent="0.3">
      <c r="A1157">
        <v>2250</v>
      </c>
      <c r="B1157" t="s">
        <v>2166</v>
      </c>
      <c r="C1157" t="s">
        <v>49</v>
      </c>
      <c r="D1157">
        <v>0</v>
      </c>
      <c r="E1157">
        <v>2.08</v>
      </c>
      <c r="F1157">
        <v>5.33</v>
      </c>
      <c r="G1157" t="s">
        <v>40</v>
      </c>
      <c r="H1157" t="s">
        <v>73</v>
      </c>
      <c r="I1157" t="s">
        <v>30</v>
      </c>
      <c r="J1157" t="s">
        <v>128</v>
      </c>
      <c r="K1157" t="s">
        <v>75</v>
      </c>
      <c r="L1157" t="s">
        <v>461</v>
      </c>
      <c r="M1157">
        <v>0.43</v>
      </c>
      <c r="N1157" t="s">
        <v>34</v>
      </c>
      <c r="O1157" t="s">
        <v>113</v>
      </c>
      <c r="P1157" t="s">
        <v>322</v>
      </c>
      <c r="Q1157" t="s">
        <v>2167</v>
      </c>
      <c r="R1157">
        <v>16801</v>
      </c>
      <c r="S1157" s="1">
        <v>42107</v>
      </c>
      <c r="T1157" s="1">
        <v>42114</v>
      </c>
      <c r="U1157">
        <v>-192.5532</v>
      </c>
      <c r="V1157">
        <v>22</v>
      </c>
      <c r="W1157">
        <v>51.41</v>
      </c>
      <c r="X1157">
        <v>86699</v>
      </c>
      <c r="Y1157">
        <f>Data[[#This Row],[Unit Price]]-Data[[#This Row],[Discount]]</f>
        <v>2.08</v>
      </c>
      <c r="Z1157" t="str">
        <f>_xlfn.IFS(Data[[#This Row],[Region]]="Central","Chris",Data[[#This Row],[Region]]="East","Erin",Data[[#This Row],[Region]]="South","Sam",Data[[#This Row],[Region]]="West","William")</f>
        <v>Erin</v>
      </c>
    </row>
    <row r="1158" spans="1:26" x14ac:dyDescent="0.3">
      <c r="A1158">
        <v>940</v>
      </c>
      <c r="B1158" t="s">
        <v>2168</v>
      </c>
      <c r="C1158" t="s">
        <v>49</v>
      </c>
      <c r="D1158">
        <v>0.09</v>
      </c>
      <c r="E1158">
        <v>100.98</v>
      </c>
      <c r="F1158">
        <v>35.840000000000003</v>
      </c>
      <c r="G1158" t="s">
        <v>28</v>
      </c>
      <c r="H1158" t="s">
        <v>73</v>
      </c>
      <c r="I1158" t="s">
        <v>30</v>
      </c>
      <c r="J1158" t="s">
        <v>119</v>
      </c>
      <c r="K1158" t="s">
        <v>32</v>
      </c>
      <c r="L1158" t="s">
        <v>120</v>
      </c>
      <c r="M1158">
        <v>0.62</v>
      </c>
      <c r="N1158" t="s">
        <v>34</v>
      </c>
      <c r="O1158" t="s">
        <v>113</v>
      </c>
      <c r="P1158" t="s">
        <v>250</v>
      </c>
      <c r="Q1158" t="s">
        <v>2169</v>
      </c>
      <c r="R1158">
        <v>6776</v>
      </c>
      <c r="S1158" s="1">
        <v>42108</v>
      </c>
      <c r="T1158" s="1">
        <v>42113</v>
      </c>
      <c r="U1158">
        <v>-193.58</v>
      </c>
      <c r="V1158">
        <v>4</v>
      </c>
      <c r="W1158">
        <v>396.19</v>
      </c>
      <c r="X1158">
        <v>90844</v>
      </c>
      <c r="Y1158">
        <f>Data[[#This Row],[Unit Price]]-Data[[#This Row],[Discount]]</f>
        <v>100.89</v>
      </c>
      <c r="Z1158" t="str">
        <f>_xlfn.IFS(Data[[#This Row],[Region]]="Central","Chris",Data[[#This Row],[Region]]="East","Erin",Data[[#This Row],[Region]]="South","Sam",Data[[#This Row],[Region]]="West","William")</f>
        <v>Erin</v>
      </c>
    </row>
    <row r="1159" spans="1:26" x14ac:dyDescent="0.3">
      <c r="A1159">
        <v>329</v>
      </c>
      <c r="B1159" t="s">
        <v>2170</v>
      </c>
      <c r="C1159" t="s">
        <v>118</v>
      </c>
      <c r="D1159">
        <v>0.06</v>
      </c>
      <c r="E1159">
        <v>296.18</v>
      </c>
      <c r="F1159">
        <v>54.12</v>
      </c>
      <c r="G1159" t="s">
        <v>28</v>
      </c>
      <c r="H1159" t="s">
        <v>73</v>
      </c>
      <c r="I1159" t="s">
        <v>30</v>
      </c>
      <c r="J1159" t="s">
        <v>31</v>
      </c>
      <c r="K1159" t="s">
        <v>32</v>
      </c>
      <c r="L1159" t="s">
        <v>1081</v>
      </c>
      <c r="M1159">
        <v>0.76</v>
      </c>
      <c r="N1159" t="s">
        <v>34</v>
      </c>
      <c r="O1159" t="s">
        <v>113</v>
      </c>
      <c r="P1159" t="s">
        <v>333</v>
      </c>
      <c r="Q1159" t="s">
        <v>334</v>
      </c>
      <c r="R1159">
        <v>4073</v>
      </c>
      <c r="S1159" s="1">
        <v>42108</v>
      </c>
      <c r="T1159" s="1">
        <v>42109</v>
      </c>
      <c r="U1159">
        <v>-715.77820599999995</v>
      </c>
      <c r="V1159">
        <v>5</v>
      </c>
      <c r="W1159">
        <v>1170.21</v>
      </c>
      <c r="X1159">
        <v>89726</v>
      </c>
      <c r="Y1159">
        <f>Data[[#This Row],[Unit Price]]-Data[[#This Row],[Discount]]</f>
        <v>296.12</v>
      </c>
      <c r="Z1159" t="str">
        <f>_xlfn.IFS(Data[[#This Row],[Region]]="Central","Chris",Data[[#This Row],[Region]]="East","Erin",Data[[#This Row],[Region]]="South","Sam",Data[[#This Row],[Region]]="West","William")</f>
        <v>Erin</v>
      </c>
    </row>
    <row r="1160" spans="1:26" x14ac:dyDescent="0.3">
      <c r="A1160">
        <v>331</v>
      </c>
      <c r="B1160" t="s">
        <v>2171</v>
      </c>
      <c r="C1160" t="s">
        <v>118</v>
      </c>
      <c r="D1160">
        <v>0.01</v>
      </c>
      <c r="E1160">
        <v>29.1</v>
      </c>
      <c r="F1160">
        <v>4</v>
      </c>
      <c r="G1160" t="s">
        <v>89</v>
      </c>
      <c r="H1160" t="s">
        <v>73</v>
      </c>
      <c r="I1160" t="s">
        <v>42</v>
      </c>
      <c r="J1160" t="s">
        <v>43</v>
      </c>
      <c r="K1160" t="s">
        <v>75</v>
      </c>
      <c r="L1160" t="s">
        <v>2172</v>
      </c>
      <c r="M1160">
        <v>0.78</v>
      </c>
      <c r="N1160" t="s">
        <v>34</v>
      </c>
      <c r="O1160" t="s">
        <v>113</v>
      </c>
      <c r="P1160" t="s">
        <v>1358</v>
      </c>
      <c r="Q1160" t="s">
        <v>2173</v>
      </c>
      <c r="R1160">
        <v>3045</v>
      </c>
      <c r="S1160" s="1">
        <v>42108</v>
      </c>
      <c r="T1160" s="1">
        <v>42110</v>
      </c>
      <c r="U1160">
        <v>-22.82</v>
      </c>
      <c r="V1160">
        <v>8</v>
      </c>
      <c r="W1160">
        <v>243.32</v>
      </c>
      <c r="X1160">
        <v>89726</v>
      </c>
      <c r="Y1160">
        <f>Data[[#This Row],[Unit Price]]-Data[[#This Row],[Discount]]</f>
        <v>29.09</v>
      </c>
      <c r="Z1160" t="str">
        <f>_xlfn.IFS(Data[[#This Row],[Region]]="Central","Chris",Data[[#This Row],[Region]]="East","Erin",Data[[#This Row],[Region]]="South","Sam",Data[[#This Row],[Region]]="West","William")</f>
        <v>Erin</v>
      </c>
    </row>
    <row r="1161" spans="1:26" x14ac:dyDescent="0.3">
      <c r="A1161">
        <v>1559</v>
      </c>
      <c r="B1161" t="s">
        <v>2174</v>
      </c>
      <c r="C1161" t="s">
        <v>27</v>
      </c>
      <c r="D1161">
        <v>0.1</v>
      </c>
      <c r="E1161">
        <v>226.67</v>
      </c>
      <c r="F1161">
        <v>28.16</v>
      </c>
      <c r="G1161" t="s">
        <v>28</v>
      </c>
      <c r="H1161" t="s">
        <v>41</v>
      </c>
      <c r="I1161" t="s">
        <v>30</v>
      </c>
      <c r="J1161" t="s">
        <v>111</v>
      </c>
      <c r="K1161" t="s">
        <v>59</v>
      </c>
      <c r="L1161" t="s">
        <v>1378</v>
      </c>
      <c r="M1161">
        <v>0.59</v>
      </c>
      <c r="N1161" t="s">
        <v>34</v>
      </c>
      <c r="O1161" t="s">
        <v>35</v>
      </c>
      <c r="P1161" t="s">
        <v>244</v>
      </c>
      <c r="Q1161" t="s">
        <v>2175</v>
      </c>
      <c r="R1161">
        <v>24060</v>
      </c>
      <c r="S1161" s="1">
        <v>42109</v>
      </c>
      <c r="T1161" s="1">
        <v>42111</v>
      </c>
      <c r="U1161">
        <v>-390.76799999999997</v>
      </c>
      <c r="V1161">
        <v>5</v>
      </c>
      <c r="W1161">
        <v>1088.26</v>
      </c>
      <c r="X1161">
        <v>87424</v>
      </c>
      <c r="Y1161">
        <f>Data[[#This Row],[Unit Price]]-Data[[#This Row],[Discount]]</f>
        <v>226.57</v>
      </c>
      <c r="Z1161" t="str">
        <f>_xlfn.IFS(Data[[#This Row],[Region]]="Central","Chris",Data[[#This Row],[Region]]="East","Erin",Data[[#This Row],[Region]]="South","Sam",Data[[#This Row],[Region]]="West","William")</f>
        <v>Sam</v>
      </c>
    </row>
    <row r="1162" spans="1:26" x14ac:dyDescent="0.3">
      <c r="A1162">
        <v>1632</v>
      </c>
      <c r="B1162" t="s">
        <v>523</v>
      </c>
      <c r="C1162" t="s">
        <v>39</v>
      </c>
      <c r="D1162">
        <v>0.02</v>
      </c>
      <c r="E1162">
        <v>25.99</v>
      </c>
      <c r="F1162">
        <v>5.37</v>
      </c>
      <c r="G1162" t="s">
        <v>40</v>
      </c>
      <c r="H1162" t="s">
        <v>73</v>
      </c>
      <c r="I1162" t="s">
        <v>50</v>
      </c>
      <c r="J1162" t="s">
        <v>51</v>
      </c>
      <c r="K1162" t="s">
        <v>75</v>
      </c>
      <c r="L1162" t="s">
        <v>1228</v>
      </c>
      <c r="M1162">
        <v>0.56000000000000005</v>
      </c>
      <c r="N1162" t="s">
        <v>34</v>
      </c>
      <c r="O1162" t="s">
        <v>35</v>
      </c>
      <c r="P1162" t="s">
        <v>36</v>
      </c>
      <c r="Q1162" t="s">
        <v>525</v>
      </c>
      <c r="R1162">
        <v>39401</v>
      </c>
      <c r="S1162" s="1">
        <v>42109</v>
      </c>
      <c r="T1162" s="1">
        <v>42111</v>
      </c>
      <c r="U1162">
        <v>-88.158000000000001</v>
      </c>
      <c r="V1162">
        <v>9</v>
      </c>
      <c r="W1162">
        <v>243.24</v>
      </c>
      <c r="X1162">
        <v>90533</v>
      </c>
      <c r="Y1162">
        <f>Data[[#This Row],[Unit Price]]-Data[[#This Row],[Discount]]</f>
        <v>25.97</v>
      </c>
      <c r="Z1162" t="str">
        <f>_xlfn.IFS(Data[[#This Row],[Region]]="Central","Chris",Data[[#This Row],[Region]]="East","Erin",Data[[#This Row],[Region]]="South","Sam",Data[[#This Row],[Region]]="West","William")</f>
        <v>Sam</v>
      </c>
    </row>
    <row r="1163" spans="1:26" x14ac:dyDescent="0.3">
      <c r="A1163">
        <v>553</v>
      </c>
      <c r="B1163" t="s">
        <v>853</v>
      </c>
      <c r="C1163" t="s">
        <v>49</v>
      </c>
      <c r="D1163">
        <v>0.01</v>
      </c>
      <c r="E1163">
        <v>4.9800000000000004</v>
      </c>
      <c r="F1163">
        <v>7.44</v>
      </c>
      <c r="G1163" t="s">
        <v>40</v>
      </c>
      <c r="H1163" t="s">
        <v>96</v>
      </c>
      <c r="I1163" t="s">
        <v>50</v>
      </c>
      <c r="J1163" t="s">
        <v>90</v>
      </c>
      <c r="K1163" t="s">
        <v>75</v>
      </c>
      <c r="L1163" t="s">
        <v>2176</v>
      </c>
      <c r="M1163">
        <v>0.36</v>
      </c>
      <c r="N1163" t="s">
        <v>34</v>
      </c>
      <c r="O1163" t="s">
        <v>61</v>
      </c>
      <c r="P1163" t="s">
        <v>92</v>
      </c>
      <c r="Q1163" t="s">
        <v>102</v>
      </c>
      <c r="R1163">
        <v>90008</v>
      </c>
      <c r="S1163" s="1">
        <v>42109</v>
      </c>
      <c r="T1163" s="1">
        <v>42118</v>
      </c>
      <c r="U1163">
        <v>-179.59200000000001</v>
      </c>
      <c r="V1163">
        <v>63</v>
      </c>
      <c r="W1163">
        <v>330.21</v>
      </c>
      <c r="X1163">
        <v>8165</v>
      </c>
      <c r="Y1163">
        <f>Data[[#This Row],[Unit Price]]-Data[[#This Row],[Discount]]</f>
        <v>4.9700000000000006</v>
      </c>
      <c r="Z1163" t="str">
        <f>_xlfn.IFS(Data[[#This Row],[Region]]="Central","Chris",Data[[#This Row],[Region]]="East","Erin",Data[[#This Row],[Region]]="South","Sam",Data[[#This Row],[Region]]="West","William")</f>
        <v>William</v>
      </c>
    </row>
    <row r="1164" spans="1:26" x14ac:dyDescent="0.3">
      <c r="A1164">
        <v>555</v>
      </c>
      <c r="B1164" t="s">
        <v>1302</v>
      </c>
      <c r="C1164" t="s">
        <v>49</v>
      </c>
      <c r="D1164">
        <v>0.01</v>
      </c>
      <c r="E1164">
        <v>4.9800000000000004</v>
      </c>
      <c r="F1164">
        <v>7.44</v>
      </c>
      <c r="G1164" t="s">
        <v>40</v>
      </c>
      <c r="H1164" t="s">
        <v>96</v>
      </c>
      <c r="I1164" t="s">
        <v>50</v>
      </c>
      <c r="J1164" t="s">
        <v>90</v>
      </c>
      <c r="K1164" t="s">
        <v>75</v>
      </c>
      <c r="L1164" t="s">
        <v>2176</v>
      </c>
      <c r="M1164">
        <v>0.36</v>
      </c>
      <c r="N1164" t="s">
        <v>34</v>
      </c>
      <c r="O1164" t="s">
        <v>61</v>
      </c>
      <c r="P1164" t="s">
        <v>148</v>
      </c>
      <c r="Q1164" t="s">
        <v>1303</v>
      </c>
      <c r="R1164">
        <v>84062</v>
      </c>
      <c r="S1164" s="1">
        <v>42109</v>
      </c>
      <c r="T1164" s="1">
        <v>42118</v>
      </c>
      <c r="U1164">
        <v>-161.6328</v>
      </c>
      <c r="V1164">
        <v>16</v>
      </c>
      <c r="W1164">
        <v>83.86</v>
      </c>
      <c r="X1164">
        <v>86191</v>
      </c>
      <c r="Y1164">
        <f>Data[[#This Row],[Unit Price]]-Data[[#This Row],[Discount]]</f>
        <v>4.9700000000000006</v>
      </c>
      <c r="Z1164" t="str">
        <f>_xlfn.IFS(Data[[#This Row],[Region]]="Central","Chris",Data[[#This Row],[Region]]="East","Erin",Data[[#This Row],[Region]]="South","Sam",Data[[#This Row],[Region]]="West","William")</f>
        <v>William</v>
      </c>
    </row>
    <row r="1165" spans="1:26" x14ac:dyDescent="0.3">
      <c r="A1165">
        <v>2952</v>
      </c>
      <c r="B1165" t="s">
        <v>2177</v>
      </c>
      <c r="C1165" t="s">
        <v>118</v>
      </c>
      <c r="D1165">
        <v>0.08</v>
      </c>
      <c r="E1165">
        <v>5.74</v>
      </c>
      <c r="F1165">
        <v>5.01</v>
      </c>
      <c r="G1165" t="s">
        <v>89</v>
      </c>
      <c r="H1165" t="s">
        <v>96</v>
      </c>
      <c r="I1165" t="s">
        <v>50</v>
      </c>
      <c r="J1165" t="s">
        <v>74</v>
      </c>
      <c r="K1165" t="s">
        <v>75</v>
      </c>
      <c r="L1165" t="s">
        <v>1067</v>
      </c>
      <c r="M1165">
        <v>0.39</v>
      </c>
      <c r="N1165" t="s">
        <v>34</v>
      </c>
      <c r="O1165" t="s">
        <v>113</v>
      </c>
      <c r="P1165" t="s">
        <v>319</v>
      </c>
      <c r="Q1165" t="s">
        <v>2178</v>
      </c>
      <c r="R1165">
        <v>43123</v>
      </c>
      <c r="S1165" s="1">
        <v>42109</v>
      </c>
      <c r="T1165" s="1">
        <v>42111</v>
      </c>
      <c r="U1165">
        <v>-61.628039999999999</v>
      </c>
      <c r="V1165">
        <v>12</v>
      </c>
      <c r="W1165">
        <v>70.03</v>
      </c>
      <c r="X1165">
        <v>91398</v>
      </c>
      <c r="Y1165">
        <f>Data[[#This Row],[Unit Price]]-Data[[#This Row],[Discount]]</f>
        <v>5.66</v>
      </c>
      <c r="Z1165" t="str">
        <f>_xlfn.IFS(Data[[#This Row],[Region]]="Central","Chris",Data[[#This Row],[Region]]="East","Erin",Data[[#This Row],[Region]]="South","Sam",Data[[#This Row],[Region]]="West","William")</f>
        <v>Erin</v>
      </c>
    </row>
    <row r="1166" spans="1:26" x14ac:dyDescent="0.3">
      <c r="A1166">
        <v>568</v>
      </c>
      <c r="B1166" t="s">
        <v>1484</v>
      </c>
      <c r="C1166" t="s">
        <v>72</v>
      </c>
      <c r="D1166">
        <v>0.09</v>
      </c>
      <c r="E1166">
        <v>70.97</v>
      </c>
      <c r="F1166">
        <v>3.5</v>
      </c>
      <c r="G1166" t="s">
        <v>40</v>
      </c>
      <c r="H1166" t="s">
        <v>41</v>
      </c>
      <c r="I1166" t="s">
        <v>50</v>
      </c>
      <c r="J1166" t="s">
        <v>97</v>
      </c>
      <c r="K1166" t="s">
        <v>75</v>
      </c>
      <c r="L1166" t="s">
        <v>2179</v>
      </c>
      <c r="M1166">
        <v>0.59</v>
      </c>
      <c r="N1166" t="s">
        <v>34</v>
      </c>
      <c r="O1166" t="s">
        <v>35</v>
      </c>
      <c r="P1166" t="s">
        <v>36</v>
      </c>
      <c r="Q1166" t="s">
        <v>1485</v>
      </c>
      <c r="R1166">
        <v>39701</v>
      </c>
      <c r="S1166" s="1">
        <v>42109</v>
      </c>
      <c r="T1166" s="1">
        <v>42109</v>
      </c>
      <c r="U1166">
        <v>-99.567999999999998</v>
      </c>
      <c r="V1166">
        <v>12</v>
      </c>
      <c r="W1166">
        <v>805.99</v>
      </c>
      <c r="X1166">
        <v>88880</v>
      </c>
      <c r="Y1166">
        <f>Data[[#This Row],[Unit Price]]-Data[[#This Row],[Discount]]</f>
        <v>70.88</v>
      </c>
      <c r="Z1166" t="str">
        <f>_xlfn.IFS(Data[[#This Row],[Region]]="Central","Chris",Data[[#This Row],[Region]]="East","Erin",Data[[#This Row],[Region]]="South","Sam",Data[[#This Row],[Region]]="West","William")</f>
        <v>Sam</v>
      </c>
    </row>
    <row r="1167" spans="1:26" x14ac:dyDescent="0.3">
      <c r="A1167">
        <v>1607</v>
      </c>
      <c r="B1167" t="s">
        <v>1037</v>
      </c>
      <c r="C1167" t="s">
        <v>72</v>
      </c>
      <c r="D1167">
        <v>0.01</v>
      </c>
      <c r="E1167">
        <v>15.16</v>
      </c>
      <c r="F1167">
        <v>15.09</v>
      </c>
      <c r="G1167" t="s">
        <v>40</v>
      </c>
      <c r="H1167" t="s">
        <v>73</v>
      </c>
      <c r="I1167" t="s">
        <v>50</v>
      </c>
      <c r="J1167" t="s">
        <v>74</v>
      </c>
      <c r="K1167" t="s">
        <v>75</v>
      </c>
      <c r="L1167" t="s">
        <v>2180</v>
      </c>
      <c r="M1167">
        <v>0.39</v>
      </c>
      <c r="N1167" t="s">
        <v>34</v>
      </c>
      <c r="O1167" t="s">
        <v>113</v>
      </c>
      <c r="P1167" t="s">
        <v>114</v>
      </c>
      <c r="Q1167" t="s">
        <v>1039</v>
      </c>
      <c r="R1167">
        <v>11520</v>
      </c>
      <c r="S1167" s="1">
        <v>42109</v>
      </c>
      <c r="T1167" s="1">
        <v>42109</v>
      </c>
      <c r="U1167">
        <v>-200.85900000000001</v>
      </c>
      <c r="V1167">
        <v>7</v>
      </c>
      <c r="W1167">
        <v>110.93</v>
      </c>
      <c r="X1167">
        <v>87994</v>
      </c>
      <c r="Y1167">
        <f>Data[[#This Row],[Unit Price]]-Data[[#This Row],[Discount]]</f>
        <v>15.15</v>
      </c>
      <c r="Z1167" t="str">
        <f>_xlfn.IFS(Data[[#This Row],[Region]]="Central","Chris",Data[[#This Row],[Region]]="East","Erin",Data[[#This Row],[Region]]="South","Sam",Data[[#This Row],[Region]]="West","William")</f>
        <v>Erin</v>
      </c>
    </row>
    <row r="1168" spans="1:26" x14ac:dyDescent="0.3">
      <c r="A1168">
        <v>1818</v>
      </c>
      <c r="B1168" t="s">
        <v>2181</v>
      </c>
      <c r="C1168" t="s">
        <v>72</v>
      </c>
      <c r="D1168">
        <v>0.06</v>
      </c>
      <c r="E1168">
        <v>17.98</v>
      </c>
      <c r="F1168">
        <v>8.51</v>
      </c>
      <c r="G1168" t="s">
        <v>40</v>
      </c>
      <c r="H1168" t="s">
        <v>41</v>
      </c>
      <c r="I1168" t="s">
        <v>42</v>
      </c>
      <c r="J1168" t="s">
        <v>58</v>
      </c>
      <c r="K1168" t="s">
        <v>146</v>
      </c>
      <c r="L1168" t="s">
        <v>1882</v>
      </c>
      <c r="M1168">
        <v>0.4</v>
      </c>
      <c r="N1168" t="s">
        <v>34</v>
      </c>
      <c r="O1168" t="s">
        <v>54</v>
      </c>
      <c r="P1168" t="s">
        <v>291</v>
      </c>
      <c r="Q1168" t="s">
        <v>2182</v>
      </c>
      <c r="R1168">
        <v>48126</v>
      </c>
      <c r="S1168" s="1">
        <v>42109</v>
      </c>
      <c r="T1168" s="1">
        <v>42111</v>
      </c>
      <c r="U1168">
        <v>-47.243088</v>
      </c>
      <c r="V1168">
        <v>3</v>
      </c>
      <c r="W1168">
        <v>56.38</v>
      </c>
      <c r="X1168">
        <v>85991</v>
      </c>
      <c r="Y1168">
        <f>Data[[#This Row],[Unit Price]]-Data[[#This Row],[Discount]]</f>
        <v>17.920000000000002</v>
      </c>
      <c r="Z1168" t="str">
        <f>_xlfn.IFS(Data[[#This Row],[Region]]="Central","Chris",Data[[#This Row],[Region]]="East","Erin",Data[[#This Row],[Region]]="South","Sam",Data[[#This Row],[Region]]="West","William")</f>
        <v>Chris</v>
      </c>
    </row>
    <row r="1169" spans="1:26" x14ac:dyDescent="0.3">
      <c r="A1169">
        <v>1818</v>
      </c>
      <c r="B1169" t="s">
        <v>2181</v>
      </c>
      <c r="C1169" t="s">
        <v>72</v>
      </c>
      <c r="D1169">
        <v>0.1</v>
      </c>
      <c r="E1169">
        <v>9.99</v>
      </c>
      <c r="F1169">
        <v>4.78</v>
      </c>
      <c r="G1169" t="s">
        <v>89</v>
      </c>
      <c r="H1169" t="s">
        <v>41</v>
      </c>
      <c r="I1169" t="s">
        <v>50</v>
      </c>
      <c r="J1169" t="s">
        <v>90</v>
      </c>
      <c r="K1169" t="s">
        <v>75</v>
      </c>
      <c r="L1169" t="s">
        <v>1521</v>
      </c>
      <c r="M1169">
        <v>0.4</v>
      </c>
      <c r="N1169" t="s">
        <v>34</v>
      </c>
      <c r="O1169" t="s">
        <v>54</v>
      </c>
      <c r="P1169" t="s">
        <v>291</v>
      </c>
      <c r="Q1169" t="s">
        <v>2182</v>
      </c>
      <c r="R1169">
        <v>48126</v>
      </c>
      <c r="S1169" s="1">
        <v>42109</v>
      </c>
      <c r="T1169" s="1">
        <v>42112</v>
      </c>
      <c r="U1169">
        <v>9.1539999999999999</v>
      </c>
      <c r="V1169">
        <v>12</v>
      </c>
      <c r="W1169">
        <v>119.13</v>
      </c>
      <c r="X1169">
        <v>85991</v>
      </c>
      <c r="Y1169">
        <f>Data[[#This Row],[Unit Price]]-Data[[#This Row],[Discount]]</f>
        <v>9.89</v>
      </c>
      <c r="Z1169" t="str">
        <f>_xlfn.IFS(Data[[#This Row],[Region]]="Central","Chris",Data[[#This Row],[Region]]="East","Erin",Data[[#This Row],[Region]]="South","Sam",Data[[#This Row],[Region]]="West","William")</f>
        <v>Chris</v>
      </c>
    </row>
    <row r="1170" spans="1:26" x14ac:dyDescent="0.3">
      <c r="A1170">
        <v>1821</v>
      </c>
      <c r="B1170" t="s">
        <v>1000</v>
      </c>
      <c r="C1170" t="s">
        <v>72</v>
      </c>
      <c r="D1170">
        <v>7.0000000000000007E-2</v>
      </c>
      <c r="E1170">
        <v>18.649999999999999</v>
      </c>
      <c r="F1170">
        <v>3.77</v>
      </c>
      <c r="G1170" t="s">
        <v>40</v>
      </c>
      <c r="H1170" t="s">
        <v>41</v>
      </c>
      <c r="I1170" t="s">
        <v>30</v>
      </c>
      <c r="J1170" t="s">
        <v>128</v>
      </c>
      <c r="K1170" t="s">
        <v>44</v>
      </c>
      <c r="L1170" t="s">
        <v>2183</v>
      </c>
      <c r="M1170">
        <v>0.39</v>
      </c>
      <c r="N1170" t="s">
        <v>34</v>
      </c>
      <c r="O1170" t="s">
        <v>113</v>
      </c>
      <c r="P1170" t="s">
        <v>114</v>
      </c>
      <c r="Q1170" t="s">
        <v>115</v>
      </c>
      <c r="R1170">
        <v>10177</v>
      </c>
      <c r="S1170" s="1">
        <v>42109</v>
      </c>
      <c r="T1170" s="1">
        <v>42110</v>
      </c>
      <c r="U1170">
        <v>149.72</v>
      </c>
      <c r="V1170">
        <v>34</v>
      </c>
      <c r="W1170">
        <v>643.64</v>
      </c>
      <c r="X1170">
        <v>47108</v>
      </c>
      <c r="Y1170">
        <f>Data[[#This Row],[Unit Price]]-Data[[#This Row],[Discount]]</f>
        <v>18.579999999999998</v>
      </c>
      <c r="Z1170" t="str">
        <f>_xlfn.IFS(Data[[#This Row],[Region]]="Central","Chris",Data[[#This Row],[Region]]="East","Erin",Data[[#This Row],[Region]]="South","Sam",Data[[#This Row],[Region]]="West","William")</f>
        <v>Erin</v>
      </c>
    </row>
    <row r="1171" spans="1:26" x14ac:dyDescent="0.3">
      <c r="A1171">
        <v>1821</v>
      </c>
      <c r="B1171" t="s">
        <v>1000</v>
      </c>
      <c r="C1171" t="s">
        <v>72</v>
      </c>
      <c r="D1171">
        <v>0.06</v>
      </c>
      <c r="E1171">
        <v>17.98</v>
      </c>
      <c r="F1171">
        <v>8.51</v>
      </c>
      <c r="G1171" t="s">
        <v>40</v>
      </c>
      <c r="H1171" t="s">
        <v>41</v>
      </c>
      <c r="I1171" t="s">
        <v>42</v>
      </c>
      <c r="J1171" t="s">
        <v>58</v>
      </c>
      <c r="K1171" t="s">
        <v>146</v>
      </c>
      <c r="L1171" t="s">
        <v>1882</v>
      </c>
      <c r="M1171">
        <v>0.4</v>
      </c>
      <c r="N1171" t="s">
        <v>34</v>
      </c>
      <c r="O1171" t="s">
        <v>113</v>
      </c>
      <c r="P1171" t="s">
        <v>114</v>
      </c>
      <c r="Q1171" t="s">
        <v>115</v>
      </c>
      <c r="R1171">
        <v>10177</v>
      </c>
      <c r="S1171" s="1">
        <v>42109</v>
      </c>
      <c r="T1171" s="1">
        <v>42111</v>
      </c>
      <c r="U1171">
        <v>-52.492319999999999</v>
      </c>
      <c r="V1171">
        <v>13</v>
      </c>
      <c r="W1171">
        <v>244.31</v>
      </c>
      <c r="X1171">
        <v>47108</v>
      </c>
      <c r="Y1171">
        <f>Data[[#This Row],[Unit Price]]-Data[[#This Row],[Discount]]</f>
        <v>17.920000000000002</v>
      </c>
      <c r="Z1171" t="str">
        <f>_xlfn.IFS(Data[[#This Row],[Region]]="Central","Chris",Data[[#This Row],[Region]]="East","Erin",Data[[#This Row],[Region]]="South","Sam",Data[[#This Row],[Region]]="West","William")</f>
        <v>Erin</v>
      </c>
    </row>
    <row r="1172" spans="1:26" x14ac:dyDescent="0.3">
      <c r="A1172">
        <v>1821</v>
      </c>
      <c r="B1172" t="s">
        <v>1000</v>
      </c>
      <c r="C1172" t="s">
        <v>72</v>
      </c>
      <c r="D1172">
        <v>0.1</v>
      </c>
      <c r="E1172">
        <v>9.99</v>
      </c>
      <c r="F1172">
        <v>4.78</v>
      </c>
      <c r="G1172" t="s">
        <v>89</v>
      </c>
      <c r="H1172" t="s">
        <v>41</v>
      </c>
      <c r="I1172" t="s">
        <v>50</v>
      </c>
      <c r="J1172" t="s">
        <v>90</v>
      </c>
      <c r="K1172" t="s">
        <v>75</v>
      </c>
      <c r="L1172" t="s">
        <v>1521</v>
      </c>
      <c r="M1172">
        <v>0.4</v>
      </c>
      <c r="N1172" t="s">
        <v>34</v>
      </c>
      <c r="O1172" t="s">
        <v>113</v>
      </c>
      <c r="P1172" t="s">
        <v>114</v>
      </c>
      <c r="Q1172" t="s">
        <v>115</v>
      </c>
      <c r="R1172">
        <v>10177</v>
      </c>
      <c r="S1172" s="1">
        <v>42109</v>
      </c>
      <c r="T1172" s="1">
        <v>42112</v>
      </c>
      <c r="U1172">
        <v>7.96</v>
      </c>
      <c r="V1172">
        <v>47</v>
      </c>
      <c r="W1172">
        <v>466.58</v>
      </c>
      <c r="X1172">
        <v>47108</v>
      </c>
      <c r="Y1172">
        <f>Data[[#This Row],[Unit Price]]-Data[[#This Row],[Discount]]</f>
        <v>9.89</v>
      </c>
      <c r="Z1172" t="str">
        <f>_xlfn.IFS(Data[[#This Row],[Region]]="Central","Chris",Data[[#This Row],[Region]]="East","Erin",Data[[#This Row],[Region]]="South","Sam",Data[[#This Row],[Region]]="West","William")</f>
        <v>Erin</v>
      </c>
    </row>
    <row r="1173" spans="1:26" x14ac:dyDescent="0.3">
      <c r="A1173">
        <v>1821</v>
      </c>
      <c r="B1173" t="s">
        <v>1000</v>
      </c>
      <c r="C1173" t="s">
        <v>72</v>
      </c>
      <c r="D1173">
        <v>0.08</v>
      </c>
      <c r="E1173">
        <v>175.99</v>
      </c>
      <c r="F1173">
        <v>8.99</v>
      </c>
      <c r="G1173" t="s">
        <v>89</v>
      </c>
      <c r="H1173" t="s">
        <v>41</v>
      </c>
      <c r="I1173" t="s">
        <v>42</v>
      </c>
      <c r="J1173" t="s">
        <v>137</v>
      </c>
      <c r="K1173" t="s">
        <v>75</v>
      </c>
      <c r="L1173" t="s">
        <v>1181</v>
      </c>
      <c r="M1173">
        <v>0.56999999999999995</v>
      </c>
      <c r="N1173" t="s">
        <v>34</v>
      </c>
      <c r="O1173" t="s">
        <v>113</v>
      </c>
      <c r="P1173" t="s">
        <v>114</v>
      </c>
      <c r="Q1173" t="s">
        <v>115</v>
      </c>
      <c r="R1173">
        <v>10177</v>
      </c>
      <c r="S1173" s="1">
        <v>42109</v>
      </c>
      <c r="T1173" s="1">
        <v>42110</v>
      </c>
      <c r="U1173">
        <v>-459.08280000000002</v>
      </c>
      <c r="V1173">
        <v>16</v>
      </c>
      <c r="W1173">
        <v>2290.69</v>
      </c>
      <c r="X1173">
        <v>47108</v>
      </c>
      <c r="Y1173">
        <f>Data[[#This Row],[Unit Price]]-Data[[#This Row],[Discount]]</f>
        <v>175.91</v>
      </c>
      <c r="Z1173" t="str">
        <f>_xlfn.IFS(Data[[#This Row],[Region]]="Central","Chris",Data[[#This Row],[Region]]="East","Erin",Data[[#This Row],[Region]]="South","Sam",Data[[#This Row],[Region]]="West","William")</f>
        <v>Erin</v>
      </c>
    </row>
    <row r="1174" spans="1:26" x14ac:dyDescent="0.3">
      <c r="A1174">
        <v>2139</v>
      </c>
      <c r="B1174" t="s">
        <v>2184</v>
      </c>
      <c r="C1174" t="s">
        <v>27</v>
      </c>
      <c r="D1174">
        <v>0.05</v>
      </c>
      <c r="E1174">
        <v>2550.14</v>
      </c>
      <c r="F1174">
        <v>29.7</v>
      </c>
      <c r="G1174" t="s">
        <v>28</v>
      </c>
      <c r="H1174" t="s">
        <v>96</v>
      </c>
      <c r="I1174" t="s">
        <v>42</v>
      </c>
      <c r="J1174" t="s">
        <v>58</v>
      </c>
      <c r="K1174" t="s">
        <v>59</v>
      </c>
      <c r="L1174" t="s">
        <v>1974</v>
      </c>
      <c r="M1174">
        <v>0.56999999999999995</v>
      </c>
      <c r="N1174" t="s">
        <v>34</v>
      </c>
      <c r="O1174" t="s">
        <v>54</v>
      </c>
      <c r="P1174" t="s">
        <v>359</v>
      </c>
      <c r="Q1174" t="s">
        <v>132</v>
      </c>
      <c r="R1174">
        <v>53094</v>
      </c>
      <c r="S1174" s="1">
        <v>42110</v>
      </c>
      <c r="T1174" s="1">
        <v>42111</v>
      </c>
      <c r="U1174">
        <v>-3971.0628000000002</v>
      </c>
      <c r="V1174">
        <v>2</v>
      </c>
      <c r="W1174">
        <v>4845.2700000000004</v>
      </c>
      <c r="X1174">
        <v>86003</v>
      </c>
      <c r="Y1174">
        <f>Data[[#This Row],[Unit Price]]-Data[[#This Row],[Discount]]</f>
        <v>2550.0899999999997</v>
      </c>
      <c r="Z1174" t="str">
        <f>_xlfn.IFS(Data[[#This Row],[Region]]="Central","Chris",Data[[#This Row],[Region]]="East","Erin",Data[[#This Row],[Region]]="South","Sam",Data[[#This Row],[Region]]="West","William")</f>
        <v>Chris</v>
      </c>
    </row>
    <row r="1175" spans="1:26" x14ac:dyDescent="0.3">
      <c r="A1175">
        <v>1916</v>
      </c>
      <c r="B1175" t="s">
        <v>1396</v>
      </c>
      <c r="C1175" t="s">
        <v>39</v>
      </c>
      <c r="D1175">
        <v>0.01</v>
      </c>
      <c r="E1175">
        <v>125.99</v>
      </c>
      <c r="F1175">
        <v>8.99</v>
      </c>
      <c r="G1175" t="s">
        <v>40</v>
      </c>
      <c r="H1175" t="s">
        <v>73</v>
      </c>
      <c r="I1175" t="s">
        <v>42</v>
      </c>
      <c r="J1175" t="s">
        <v>137</v>
      </c>
      <c r="K1175" t="s">
        <v>75</v>
      </c>
      <c r="L1175" t="s">
        <v>1656</v>
      </c>
      <c r="M1175">
        <v>0.55000000000000004</v>
      </c>
      <c r="N1175" t="s">
        <v>34</v>
      </c>
      <c r="O1175" t="s">
        <v>35</v>
      </c>
      <c r="P1175" t="s">
        <v>46</v>
      </c>
      <c r="Q1175" t="s">
        <v>1398</v>
      </c>
      <c r="R1175">
        <v>72209</v>
      </c>
      <c r="S1175" s="1">
        <v>42110</v>
      </c>
      <c r="T1175" s="1">
        <v>42112</v>
      </c>
      <c r="U1175">
        <v>-45.472000000000001</v>
      </c>
      <c r="V1175">
        <v>9</v>
      </c>
      <c r="W1175">
        <v>1011.44</v>
      </c>
      <c r="X1175">
        <v>85895</v>
      </c>
      <c r="Y1175">
        <f>Data[[#This Row],[Unit Price]]-Data[[#This Row],[Discount]]</f>
        <v>125.97999999999999</v>
      </c>
      <c r="Z1175" t="str">
        <f>_xlfn.IFS(Data[[#This Row],[Region]]="Central","Chris",Data[[#This Row],[Region]]="East","Erin",Data[[#This Row],[Region]]="South","Sam",Data[[#This Row],[Region]]="West","William")</f>
        <v>Sam</v>
      </c>
    </row>
    <row r="1176" spans="1:26" x14ac:dyDescent="0.3">
      <c r="A1176">
        <v>653</v>
      </c>
      <c r="B1176" t="s">
        <v>2185</v>
      </c>
      <c r="C1176" t="s">
        <v>72</v>
      </c>
      <c r="D1176">
        <v>0</v>
      </c>
      <c r="E1176">
        <v>2.78</v>
      </c>
      <c r="F1176">
        <v>1.49</v>
      </c>
      <c r="G1176" t="s">
        <v>89</v>
      </c>
      <c r="H1176" t="s">
        <v>41</v>
      </c>
      <c r="I1176" t="s">
        <v>50</v>
      </c>
      <c r="J1176" t="s">
        <v>74</v>
      </c>
      <c r="K1176" t="s">
        <v>75</v>
      </c>
      <c r="L1176" t="s">
        <v>2186</v>
      </c>
      <c r="M1176">
        <v>0.36</v>
      </c>
      <c r="N1176" t="s">
        <v>34</v>
      </c>
      <c r="O1176" t="s">
        <v>61</v>
      </c>
      <c r="P1176" t="s">
        <v>92</v>
      </c>
      <c r="Q1176" t="s">
        <v>2148</v>
      </c>
      <c r="R1176">
        <v>91730</v>
      </c>
      <c r="S1176" s="1">
        <v>42110</v>
      </c>
      <c r="T1176" s="1">
        <v>42111</v>
      </c>
      <c r="U1176">
        <v>20.6448</v>
      </c>
      <c r="V1176">
        <v>9</v>
      </c>
      <c r="W1176">
        <v>29.92</v>
      </c>
      <c r="X1176">
        <v>91213</v>
      </c>
      <c r="Y1176">
        <f>Data[[#This Row],[Unit Price]]-Data[[#This Row],[Discount]]</f>
        <v>2.78</v>
      </c>
      <c r="Z1176" t="str">
        <f>_xlfn.IFS(Data[[#This Row],[Region]]="Central","Chris",Data[[#This Row],[Region]]="East","Erin",Data[[#This Row],[Region]]="South","Sam",Data[[#This Row],[Region]]="West","William")</f>
        <v>William</v>
      </c>
    </row>
    <row r="1177" spans="1:26" x14ac:dyDescent="0.3">
      <c r="A1177">
        <v>1041</v>
      </c>
      <c r="B1177" t="s">
        <v>2187</v>
      </c>
      <c r="C1177" t="s">
        <v>27</v>
      </c>
      <c r="D1177">
        <v>0.06</v>
      </c>
      <c r="E1177">
        <v>55.94</v>
      </c>
      <c r="F1177">
        <v>4</v>
      </c>
      <c r="G1177" t="s">
        <v>40</v>
      </c>
      <c r="H1177" t="s">
        <v>29</v>
      </c>
      <c r="I1177" t="s">
        <v>42</v>
      </c>
      <c r="J1177" t="s">
        <v>43</v>
      </c>
      <c r="K1177" t="s">
        <v>75</v>
      </c>
      <c r="L1177" t="s">
        <v>1786</v>
      </c>
      <c r="M1177">
        <v>0.74</v>
      </c>
      <c r="N1177" t="s">
        <v>34</v>
      </c>
      <c r="O1177" t="s">
        <v>61</v>
      </c>
      <c r="P1177" t="s">
        <v>92</v>
      </c>
      <c r="Q1177" t="s">
        <v>2188</v>
      </c>
      <c r="R1177">
        <v>95695</v>
      </c>
      <c r="S1177" s="1">
        <v>42111</v>
      </c>
      <c r="T1177" s="1">
        <v>42112</v>
      </c>
      <c r="U1177">
        <v>-13.77</v>
      </c>
      <c r="V1177">
        <v>6</v>
      </c>
      <c r="W1177">
        <v>322.77</v>
      </c>
      <c r="X1177">
        <v>87846</v>
      </c>
      <c r="Y1177">
        <f>Data[[#This Row],[Unit Price]]-Data[[#This Row],[Discount]]</f>
        <v>55.879999999999995</v>
      </c>
      <c r="Z1177" t="str">
        <f>_xlfn.IFS(Data[[#This Row],[Region]]="Central","Chris",Data[[#This Row],[Region]]="East","Erin",Data[[#This Row],[Region]]="South","Sam",Data[[#This Row],[Region]]="West","William")</f>
        <v>William</v>
      </c>
    </row>
    <row r="1178" spans="1:26" x14ac:dyDescent="0.3">
      <c r="A1178">
        <v>1041</v>
      </c>
      <c r="B1178" t="s">
        <v>2187</v>
      </c>
      <c r="C1178" t="s">
        <v>27</v>
      </c>
      <c r="D1178">
        <v>7.0000000000000007E-2</v>
      </c>
      <c r="E1178">
        <v>6.3</v>
      </c>
      <c r="F1178">
        <v>0.5</v>
      </c>
      <c r="G1178" t="s">
        <v>40</v>
      </c>
      <c r="H1178" t="s">
        <v>29</v>
      </c>
      <c r="I1178" t="s">
        <v>50</v>
      </c>
      <c r="J1178" t="s">
        <v>154</v>
      </c>
      <c r="K1178" t="s">
        <v>75</v>
      </c>
      <c r="L1178" t="s">
        <v>828</v>
      </c>
      <c r="M1178">
        <v>0.39</v>
      </c>
      <c r="N1178" t="s">
        <v>34</v>
      </c>
      <c r="O1178" t="s">
        <v>61</v>
      </c>
      <c r="P1178" t="s">
        <v>92</v>
      </c>
      <c r="Q1178" t="s">
        <v>2188</v>
      </c>
      <c r="R1178">
        <v>95695</v>
      </c>
      <c r="S1178" s="1">
        <v>42111</v>
      </c>
      <c r="T1178" s="1">
        <v>42111</v>
      </c>
      <c r="U1178">
        <v>44.912100000000002</v>
      </c>
      <c r="V1178">
        <v>11</v>
      </c>
      <c r="W1178">
        <v>65.09</v>
      </c>
      <c r="X1178">
        <v>87846</v>
      </c>
      <c r="Y1178">
        <f>Data[[#This Row],[Unit Price]]-Data[[#This Row],[Discount]]</f>
        <v>6.2299999999999995</v>
      </c>
      <c r="Z1178" t="str">
        <f>_xlfn.IFS(Data[[#This Row],[Region]]="Central","Chris",Data[[#This Row],[Region]]="East","Erin",Data[[#This Row],[Region]]="South","Sam",Data[[#This Row],[Region]]="West","William")</f>
        <v>William</v>
      </c>
    </row>
    <row r="1179" spans="1:26" x14ac:dyDescent="0.3">
      <c r="A1179">
        <v>1350</v>
      </c>
      <c r="B1179" t="s">
        <v>2189</v>
      </c>
      <c r="C1179" t="s">
        <v>39</v>
      </c>
      <c r="D1179">
        <v>0</v>
      </c>
      <c r="E1179">
        <v>12.2</v>
      </c>
      <c r="F1179">
        <v>6.02</v>
      </c>
      <c r="G1179" t="s">
        <v>89</v>
      </c>
      <c r="H1179" t="s">
        <v>73</v>
      </c>
      <c r="I1179" t="s">
        <v>30</v>
      </c>
      <c r="J1179" t="s">
        <v>128</v>
      </c>
      <c r="K1179" t="s">
        <v>44</v>
      </c>
      <c r="L1179" t="s">
        <v>2158</v>
      </c>
      <c r="M1179">
        <v>0.43</v>
      </c>
      <c r="N1179" t="s">
        <v>34</v>
      </c>
      <c r="O1179" t="s">
        <v>35</v>
      </c>
      <c r="P1179" t="s">
        <v>125</v>
      </c>
      <c r="Q1179" t="s">
        <v>2190</v>
      </c>
      <c r="R1179">
        <v>33055</v>
      </c>
      <c r="S1179" s="1">
        <v>42111</v>
      </c>
      <c r="T1179" s="1">
        <v>42112</v>
      </c>
      <c r="U1179">
        <v>-172.298</v>
      </c>
      <c r="V1179">
        <v>4</v>
      </c>
      <c r="W1179">
        <v>56.24</v>
      </c>
      <c r="X1179">
        <v>88233</v>
      </c>
      <c r="Y1179">
        <f>Data[[#This Row],[Unit Price]]-Data[[#This Row],[Discount]]</f>
        <v>12.2</v>
      </c>
      <c r="Z1179" t="str">
        <f>_xlfn.IFS(Data[[#This Row],[Region]]="Central","Chris",Data[[#This Row],[Region]]="East","Erin",Data[[#This Row],[Region]]="South","Sam",Data[[#This Row],[Region]]="West","William")</f>
        <v>Sam</v>
      </c>
    </row>
    <row r="1180" spans="1:26" x14ac:dyDescent="0.3">
      <c r="A1180">
        <v>2867</v>
      </c>
      <c r="B1180" t="s">
        <v>2191</v>
      </c>
      <c r="C1180" t="s">
        <v>39</v>
      </c>
      <c r="D1180">
        <v>0.01</v>
      </c>
      <c r="E1180">
        <v>125.99</v>
      </c>
      <c r="F1180">
        <v>8.99</v>
      </c>
      <c r="G1180" t="s">
        <v>40</v>
      </c>
      <c r="H1180" t="s">
        <v>96</v>
      </c>
      <c r="I1180" t="s">
        <v>42</v>
      </c>
      <c r="J1180" t="s">
        <v>137</v>
      </c>
      <c r="K1180" t="s">
        <v>75</v>
      </c>
      <c r="L1180" t="s">
        <v>355</v>
      </c>
      <c r="M1180">
        <v>0.59</v>
      </c>
      <c r="N1180" t="s">
        <v>34</v>
      </c>
      <c r="O1180" t="s">
        <v>113</v>
      </c>
      <c r="P1180" t="s">
        <v>376</v>
      </c>
      <c r="Q1180" t="s">
        <v>68</v>
      </c>
      <c r="R1180">
        <v>20016</v>
      </c>
      <c r="S1180" s="1">
        <v>42111</v>
      </c>
      <c r="T1180" s="1">
        <v>42112</v>
      </c>
      <c r="U1180">
        <v>-582.64800000000002</v>
      </c>
      <c r="V1180">
        <v>2</v>
      </c>
      <c r="W1180">
        <v>226.88</v>
      </c>
      <c r="X1180">
        <v>11013</v>
      </c>
      <c r="Y1180">
        <f>Data[[#This Row],[Unit Price]]-Data[[#This Row],[Discount]]</f>
        <v>125.97999999999999</v>
      </c>
      <c r="Z1180" t="str">
        <f>_xlfn.IFS(Data[[#This Row],[Region]]="Central","Chris",Data[[#This Row],[Region]]="East","Erin",Data[[#This Row],[Region]]="South","Sam",Data[[#This Row],[Region]]="West","William")</f>
        <v>Erin</v>
      </c>
    </row>
    <row r="1181" spans="1:26" x14ac:dyDescent="0.3">
      <c r="A1181">
        <v>2868</v>
      </c>
      <c r="B1181" t="s">
        <v>324</v>
      </c>
      <c r="C1181" t="s">
        <v>39</v>
      </c>
      <c r="D1181">
        <v>0.01</v>
      </c>
      <c r="E1181">
        <v>125.99</v>
      </c>
      <c r="F1181">
        <v>8.99</v>
      </c>
      <c r="G1181" t="s">
        <v>40</v>
      </c>
      <c r="H1181" t="s">
        <v>96</v>
      </c>
      <c r="I1181" t="s">
        <v>42</v>
      </c>
      <c r="J1181" t="s">
        <v>137</v>
      </c>
      <c r="K1181" t="s">
        <v>75</v>
      </c>
      <c r="L1181" t="s">
        <v>355</v>
      </c>
      <c r="M1181">
        <v>0.59</v>
      </c>
      <c r="N1181" t="s">
        <v>34</v>
      </c>
      <c r="O1181" t="s">
        <v>61</v>
      </c>
      <c r="P1181" t="s">
        <v>68</v>
      </c>
      <c r="Q1181" t="s">
        <v>326</v>
      </c>
      <c r="R1181">
        <v>98026</v>
      </c>
      <c r="S1181" s="1">
        <v>42111</v>
      </c>
      <c r="T1181" s="1">
        <v>42112</v>
      </c>
      <c r="U1181">
        <v>-582.64800000000002</v>
      </c>
      <c r="V1181">
        <v>1</v>
      </c>
      <c r="W1181">
        <v>113.44</v>
      </c>
      <c r="X1181">
        <v>85827</v>
      </c>
      <c r="Y1181">
        <f>Data[[#This Row],[Unit Price]]-Data[[#This Row],[Discount]]</f>
        <v>125.97999999999999</v>
      </c>
      <c r="Z1181" t="str">
        <f>_xlfn.IFS(Data[[#This Row],[Region]]="Central","Chris",Data[[#This Row],[Region]]="East","Erin",Data[[#This Row],[Region]]="South","Sam",Data[[#This Row],[Region]]="West","William")</f>
        <v>William</v>
      </c>
    </row>
    <row r="1182" spans="1:26" x14ac:dyDescent="0.3">
      <c r="A1182">
        <v>1889</v>
      </c>
      <c r="B1182" t="s">
        <v>2192</v>
      </c>
      <c r="C1182" t="s">
        <v>49</v>
      </c>
      <c r="D1182">
        <v>0.09</v>
      </c>
      <c r="E1182">
        <v>78.8</v>
      </c>
      <c r="F1182">
        <v>35</v>
      </c>
      <c r="G1182" t="s">
        <v>40</v>
      </c>
      <c r="H1182" t="s">
        <v>73</v>
      </c>
      <c r="I1182" t="s">
        <v>50</v>
      </c>
      <c r="J1182" t="s">
        <v>80</v>
      </c>
      <c r="K1182" t="s">
        <v>66</v>
      </c>
      <c r="L1182" t="s">
        <v>2193</v>
      </c>
      <c r="M1182">
        <v>0.83</v>
      </c>
      <c r="N1182" t="s">
        <v>34</v>
      </c>
      <c r="O1182" t="s">
        <v>113</v>
      </c>
      <c r="P1182" t="s">
        <v>319</v>
      </c>
      <c r="Q1182" t="s">
        <v>1309</v>
      </c>
      <c r="R1182">
        <v>45429</v>
      </c>
      <c r="S1182" s="1">
        <v>42111</v>
      </c>
      <c r="T1182" s="1">
        <v>42115</v>
      </c>
      <c r="U1182">
        <v>-1025.0172</v>
      </c>
      <c r="V1182">
        <v>14</v>
      </c>
      <c r="W1182">
        <v>1059.3800000000001</v>
      </c>
      <c r="X1182">
        <v>90631</v>
      </c>
      <c r="Y1182">
        <f>Data[[#This Row],[Unit Price]]-Data[[#This Row],[Discount]]</f>
        <v>78.709999999999994</v>
      </c>
      <c r="Z1182" t="str">
        <f>_xlfn.IFS(Data[[#This Row],[Region]]="Central","Chris",Data[[#This Row],[Region]]="East","Erin",Data[[#This Row],[Region]]="South","Sam",Data[[#This Row],[Region]]="West","William")</f>
        <v>Erin</v>
      </c>
    </row>
    <row r="1183" spans="1:26" x14ac:dyDescent="0.3">
      <c r="A1183">
        <v>2593</v>
      </c>
      <c r="B1183" t="s">
        <v>1597</v>
      </c>
      <c r="C1183" t="s">
        <v>49</v>
      </c>
      <c r="D1183">
        <v>0.02</v>
      </c>
      <c r="E1183">
        <v>419.19</v>
      </c>
      <c r="F1183">
        <v>19.989999999999998</v>
      </c>
      <c r="G1183" t="s">
        <v>40</v>
      </c>
      <c r="H1183" t="s">
        <v>96</v>
      </c>
      <c r="I1183" t="s">
        <v>50</v>
      </c>
      <c r="J1183" t="s">
        <v>80</v>
      </c>
      <c r="K1183" t="s">
        <v>75</v>
      </c>
      <c r="L1183" t="s">
        <v>2194</v>
      </c>
      <c r="M1183">
        <v>0.57999999999999996</v>
      </c>
      <c r="N1183" t="s">
        <v>34</v>
      </c>
      <c r="O1183" t="s">
        <v>35</v>
      </c>
      <c r="P1183" t="s">
        <v>77</v>
      </c>
      <c r="Q1183" t="s">
        <v>1599</v>
      </c>
      <c r="R1183">
        <v>30605</v>
      </c>
      <c r="S1183" s="1">
        <v>42111</v>
      </c>
      <c r="T1183" s="1">
        <v>42111</v>
      </c>
      <c r="U1183">
        <v>-39.606000000000002</v>
      </c>
      <c r="V1183">
        <v>10</v>
      </c>
      <c r="W1183">
        <v>4354.55</v>
      </c>
      <c r="X1183">
        <v>87772</v>
      </c>
      <c r="Y1183">
        <f>Data[[#This Row],[Unit Price]]-Data[[#This Row],[Discount]]</f>
        <v>419.17</v>
      </c>
      <c r="Z1183" t="str">
        <f>_xlfn.IFS(Data[[#This Row],[Region]]="Central","Chris",Data[[#This Row],[Region]]="East","Erin",Data[[#This Row],[Region]]="South","Sam",Data[[#This Row],[Region]]="West","William")</f>
        <v>Sam</v>
      </c>
    </row>
    <row r="1184" spans="1:26" x14ac:dyDescent="0.3">
      <c r="A1184">
        <v>377</v>
      </c>
      <c r="B1184" t="s">
        <v>2195</v>
      </c>
      <c r="C1184" t="s">
        <v>118</v>
      </c>
      <c r="D1184">
        <v>0.03</v>
      </c>
      <c r="E1184">
        <v>25.98</v>
      </c>
      <c r="F1184">
        <v>5.37</v>
      </c>
      <c r="G1184" t="s">
        <v>40</v>
      </c>
      <c r="H1184" t="s">
        <v>41</v>
      </c>
      <c r="I1184" t="s">
        <v>50</v>
      </c>
      <c r="J1184" t="s">
        <v>97</v>
      </c>
      <c r="K1184" t="s">
        <v>146</v>
      </c>
      <c r="L1184" t="s">
        <v>2196</v>
      </c>
      <c r="M1184">
        <v>0.5</v>
      </c>
      <c r="N1184" t="s">
        <v>34</v>
      </c>
      <c r="O1184" t="s">
        <v>54</v>
      </c>
      <c r="P1184" t="s">
        <v>105</v>
      </c>
      <c r="Q1184" t="s">
        <v>2197</v>
      </c>
      <c r="R1184">
        <v>60510</v>
      </c>
      <c r="S1184" s="1">
        <v>42111</v>
      </c>
      <c r="T1184" s="1">
        <v>42111</v>
      </c>
      <c r="U1184">
        <v>250.0376</v>
      </c>
      <c r="V1184">
        <v>17</v>
      </c>
      <c r="W1184">
        <v>460.87</v>
      </c>
      <c r="X1184">
        <v>89579</v>
      </c>
      <c r="Y1184">
        <f>Data[[#This Row],[Unit Price]]-Data[[#This Row],[Discount]]</f>
        <v>25.95</v>
      </c>
      <c r="Z1184" t="str">
        <f>_xlfn.IFS(Data[[#This Row],[Region]]="Central","Chris",Data[[#This Row],[Region]]="East","Erin",Data[[#This Row],[Region]]="South","Sam",Data[[#This Row],[Region]]="West","William")</f>
        <v>Chris</v>
      </c>
    </row>
    <row r="1185" spans="1:26" x14ac:dyDescent="0.3">
      <c r="A1185">
        <v>2004</v>
      </c>
      <c r="B1185" t="s">
        <v>2198</v>
      </c>
      <c r="C1185" t="s">
        <v>118</v>
      </c>
      <c r="D1185">
        <v>0.06</v>
      </c>
      <c r="E1185">
        <v>4.24</v>
      </c>
      <c r="F1185">
        <v>5.41</v>
      </c>
      <c r="G1185" t="s">
        <v>40</v>
      </c>
      <c r="H1185" t="s">
        <v>73</v>
      </c>
      <c r="I1185" t="s">
        <v>50</v>
      </c>
      <c r="J1185" t="s">
        <v>74</v>
      </c>
      <c r="K1185" t="s">
        <v>75</v>
      </c>
      <c r="L1185" t="s">
        <v>1673</v>
      </c>
      <c r="M1185">
        <v>0.35</v>
      </c>
      <c r="N1185" t="s">
        <v>34</v>
      </c>
      <c r="O1185" t="s">
        <v>61</v>
      </c>
      <c r="P1185" t="s">
        <v>279</v>
      </c>
      <c r="Q1185" t="s">
        <v>918</v>
      </c>
      <c r="R1185">
        <v>59715</v>
      </c>
      <c r="S1185" s="1">
        <v>42111</v>
      </c>
      <c r="T1185" s="1">
        <v>42113</v>
      </c>
      <c r="U1185">
        <v>-78.916679999999999</v>
      </c>
      <c r="V1185">
        <v>10</v>
      </c>
      <c r="W1185">
        <v>45</v>
      </c>
      <c r="X1185">
        <v>91277</v>
      </c>
      <c r="Y1185">
        <f>Data[[#This Row],[Unit Price]]-Data[[#This Row],[Discount]]</f>
        <v>4.1800000000000006</v>
      </c>
      <c r="Z1185" t="str">
        <f>_xlfn.IFS(Data[[#This Row],[Region]]="Central","Chris",Data[[#This Row],[Region]]="East","Erin",Data[[#This Row],[Region]]="South","Sam",Data[[#This Row],[Region]]="West","William")</f>
        <v>William</v>
      </c>
    </row>
    <row r="1186" spans="1:26" x14ac:dyDescent="0.3">
      <c r="A1186">
        <v>2004</v>
      </c>
      <c r="B1186" t="s">
        <v>2198</v>
      </c>
      <c r="C1186" t="s">
        <v>118</v>
      </c>
      <c r="D1186">
        <v>0.04</v>
      </c>
      <c r="E1186">
        <v>6783.02</v>
      </c>
      <c r="F1186">
        <v>24.49</v>
      </c>
      <c r="G1186" t="s">
        <v>40</v>
      </c>
      <c r="H1186" t="s">
        <v>73</v>
      </c>
      <c r="I1186" t="s">
        <v>42</v>
      </c>
      <c r="J1186" t="s">
        <v>58</v>
      </c>
      <c r="K1186" t="s">
        <v>66</v>
      </c>
      <c r="L1186" t="s">
        <v>316</v>
      </c>
      <c r="M1186">
        <v>0.39</v>
      </c>
      <c r="N1186" t="s">
        <v>34</v>
      </c>
      <c r="O1186" t="s">
        <v>61</v>
      </c>
      <c r="P1186" t="s">
        <v>279</v>
      </c>
      <c r="Q1186" t="s">
        <v>918</v>
      </c>
      <c r="R1186">
        <v>59715</v>
      </c>
      <c r="S1186" s="1">
        <v>42111</v>
      </c>
      <c r="T1186" s="1">
        <v>42113</v>
      </c>
      <c r="U1186">
        <v>-13562.637408000001</v>
      </c>
      <c r="V1186">
        <v>1</v>
      </c>
      <c r="W1186">
        <v>6569.07</v>
      </c>
      <c r="X1186">
        <v>91277</v>
      </c>
      <c r="Y1186">
        <f>Data[[#This Row],[Unit Price]]-Data[[#This Row],[Discount]]</f>
        <v>6782.9800000000005</v>
      </c>
      <c r="Z1186" t="str">
        <f>_xlfn.IFS(Data[[#This Row],[Region]]="Central","Chris",Data[[#This Row],[Region]]="East","Erin",Data[[#This Row],[Region]]="South","Sam",Data[[#This Row],[Region]]="West","William")</f>
        <v>William</v>
      </c>
    </row>
    <row r="1187" spans="1:26" x14ac:dyDescent="0.3">
      <c r="A1187">
        <v>507</v>
      </c>
      <c r="B1187" t="s">
        <v>2199</v>
      </c>
      <c r="C1187" t="s">
        <v>27</v>
      </c>
      <c r="D1187">
        <v>0.01</v>
      </c>
      <c r="E1187">
        <v>55.98</v>
      </c>
      <c r="F1187">
        <v>4.8600000000000003</v>
      </c>
      <c r="G1187" t="s">
        <v>89</v>
      </c>
      <c r="H1187" t="s">
        <v>96</v>
      </c>
      <c r="I1187" t="s">
        <v>50</v>
      </c>
      <c r="J1187" t="s">
        <v>90</v>
      </c>
      <c r="K1187" t="s">
        <v>75</v>
      </c>
      <c r="L1187" t="s">
        <v>1717</v>
      </c>
      <c r="M1187">
        <v>0.36</v>
      </c>
      <c r="N1187" t="s">
        <v>34</v>
      </c>
      <c r="O1187" t="s">
        <v>35</v>
      </c>
      <c r="P1187" t="s">
        <v>390</v>
      </c>
      <c r="Q1187" t="s">
        <v>2200</v>
      </c>
      <c r="R1187">
        <v>42104</v>
      </c>
      <c r="S1187" s="1">
        <v>42112</v>
      </c>
      <c r="T1187" s="1">
        <v>42114</v>
      </c>
      <c r="U1187">
        <v>32.940899999999999</v>
      </c>
      <c r="V1187">
        <v>11</v>
      </c>
      <c r="W1187">
        <v>646.97</v>
      </c>
      <c r="X1187">
        <v>87357</v>
      </c>
      <c r="Y1187">
        <f>Data[[#This Row],[Unit Price]]-Data[[#This Row],[Discount]]</f>
        <v>55.97</v>
      </c>
      <c r="Z1187" t="str">
        <f>_xlfn.IFS(Data[[#This Row],[Region]]="Central","Chris",Data[[#This Row],[Region]]="East","Erin",Data[[#This Row],[Region]]="South","Sam",Data[[#This Row],[Region]]="West","William")</f>
        <v>Sam</v>
      </c>
    </row>
    <row r="1188" spans="1:26" x14ac:dyDescent="0.3">
      <c r="A1188">
        <v>507</v>
      </c>
      <c r="B1188" t="s">
        <v>2199</v>
      </c>
      <c r="C1188" t="s">
        <v>27</v>
      </c>
      <c r="D1188">
        <v>0.04</v>
      </c>
      <c r="E1188">
        <v>65.989999999999995</v>
      </c>
      <c r="F1188">
        <v>8.99</v>
      </c>
      <c r="G1188" t="s">
        <v>40</v>
      </c>
      <c r="H1188" t="s">
        <v>96</v>
      </c>
      <c r="I1188" t="s">
        <v>42</v>
      </c>
      <c r="J1188" t="s">
        <v>137</v>
      </c>
      <c r="K1188" t="s">
        <v>75</v>
      </c>
      <c r="L1188" t="s">
        <v>1866</v>
      </c>
      <c r="M1188">
        <v>0.56000000000000005</v>
      </c>
      <c r="N1188" t="s">
        <v>34</v>
      </c>
      <c r="O1188" t="s">
        <v>35</v>
      </c>
      <c r="P1188" t="s">
        <v>390</v>
      </c>
      <c r="Q1188" t="s">
        <v>2200</v>
      </c>
      <c r="R1188">
        <v>42104</v>
      </c>
      <c r="S1188" s="1">
        <v>42112</v>
      </c>
      <c r="T1188" s="1">
        <v>42113</v>
      </c>
      <c r="U1188">
        <v>131.334</v>
      </c>
      <c r="V1188">
        <v>17</v>
      </c>
      <c r="W1188">
        <v>946.29</v>
      </c>
      <c r="X1188">
        <v>87357</v>
      </c>
      <c r="Y1188">
        <f>Data[[#This Row],[Unit Price]]-Data[[#This Row],[Discount]]</f>
        <v>65.949999999999989</v>
      </c>
      <c r="Z1188" t="str">
        <f>_xlfn.IFS(Data[[#This Row],[Region]]="Central","Chris",Data[[#This Row],[Region]]="East","Erin",Data[[#This Row],[Region]]="South","Sam",Data[[#This Row],[Region]]="West","William")</f>
        <v>Sam</v>
      </c>
    </row>
    <row r="1189" spans="1:26" x14ac:dyDescent="0.3">
      <c r="A1189">
        <v>665</v>
      </c>
      <c r="B1189" t="s">
        <v>553</v>
      </c>
      <c r="C1189" t="s">
        <v>27</v>
      </c>
      <c r="D1189">
        <v>0.02</v>
      </c>
      <c r="E1189">
        <v>130.97999999999999</v>
      </c>
      <c r="F1189">
        <v>30</v>
      </c>
      <c r="G1189" t="s">
        <v>28</v>
      </c>
      <c r="H1189" t="s">
        <v>96</v>
      </c>
      <c r="I1189" t="s">
        <v>30</v>
      </c>
      <c r="J1189" t="s">
        <v>111</v>
      </c>
      <c r="K1189" t="s">
        <v>59</v>
      </c>
      <c r="L1189" t="s">
        <v>2201</v>
      </c>
      <c r="M1189">
        <v>0.78</v>
      </c>
      <c r="N1189" t="s">
        <v>34</v>
      </c>
      <c r="O1189" t="s">
        <v>35</v>
      </c>
      <c r="P1189" t="s">
        <v>402</v>
      </c>
      <c r="Q1189" t="s">
        <v>554</v>
      </c>
      <c r="R1189">
        <v>37130</v>
      </c>
      <c r="S1189" s="1">
        <v>42112</v>
      </c>
      <c r="T1189" s="1">
        <v>42113</v>
      </c>
      <c r="U1189">
        <v>90.762</v>
      </c>
      <c r="V1189">
        <v>6</v>
      </c>
      <c r="W1189">
        <v>793.39</v>
      </c>
      <c r="X1189">
        <v>88678</v>
      </c>
      <c r="Y1189">
        <f>Data[[#This Row],[Unit Price]]-Data[[#This Row],[Discount]]</f>
        <v>130.95999999999998</v>
      </c>
      <c r="Z1189" t="str">
        <f>_xlfn.IFS(Data[[#This Row],[Region]]="Central","Chris",Data[[#This Row],[Region]]="East","Erin",Data[[#This Row],[Region]]="South","Sam",Data[[#This Row],[Region]]="West","William")</f>
        <v>Sam</v>
      </c>
    </row>
    <row r="1190" spans="1:26" x14ac:dyDescent="0.3">
      <c r="A1190">
        <v>1959</v>
      </c>
      <c r="B1190" t="s">
        <v>711</v>
      </c>
      <c r="C1190" t="s">
        <v>49</v>
      </c>
      <c r="D1190">
        <v>0.02</v>
      </c>
      <c r="E1190">
        <v>9.99</v>
      </c>
      <c r="F1190">
        <v>11.59</v>
      </c>
      <c r="G1190" t="s">
        <v>40</v>
      </c>
      <c r="H1190" t="s">
        <v>73</v>
      </c>
      <c r="I1190" t="s">
        <v>50</v>
      </c>
      <c r="J1190" t="s">
        <v>90</v>
      </c>
      <c r="K1190" t="s">
        <v>75</v>
      </c>
      <c r="L1190" t="s">
        <v>2202</v>
      </c>
      <c r="M1190">
        <v>0.4</v>
      </c>
      <c r="N1190" t="s">
        <v>34</v>
      </c>
      <c r="O1190" t="s">
        <v>35</v>
      </c>
      <c r="P1190" t="s">
        <v>125</v>
      </c>
      <c r="Q1190" t="s">
        <v>130</v>
      </c>
      <c r="R1190">
        <v>33916</v>
      </c>
      <c r="S1190" s="1">
        <v>42112</v>
      </c>
      <c r="T1190" s="1">
        <v>42121</v>
      </c>
      <c r="U1190">
        <v>-171.15770000000001</v>
      </c>
      <c r="V1190">
        <v>43</v>
      </c>
      <c r="W1190">
        <v>475.42</v>
      </c>
      <c r="X1190">
        <v>26342</v>
      </c>
      <c r="Y1190">
        <f>Data[[#This Row],[Unit Price]]-Data[[#This Row],[Discount]]</f>
        <v>9.9700000000000006</v>
      </c>
      <c r="Z1190" t="str">
        <f>_xlfn.IFS(Data[[#This Row],[Region]]="Central","Chris",Data[[#This Row],[Region]]="East","Erin",Data[[#This Row],[Region]]="South","Sam",Data[[#This Row],[Region]]="West","William")</f>
        <v>Sam</v>
      </c>
    </row>
    <row r="1191" spans="1:26" x14ac:dyDescent="0.3">
      <c r="A1191">
        <v>1959</v>
      </c>
      <c r="B1191" t="s">
        <v>711</v>
      </c>
      <c r="C1191" t="s">
        <v>49</v>
      </c>
      <c r="D1191">
        <v>0.02</v>
      </c>
      <c r="E1191">
        <v>48.04</v>
      </c>
      <c r="F1191">
        <v>5.79</v>
      </c>
      <c r="G1191" t="s">
        <v>40</v>
      </c>
      <c r="H1191" t="s">
        <v>73</v>
      </c>
      <c r="I1191" t="s">
        <v>50</v>
      </c>
      <c r="J1191" t="s">
        <v>90</v>
      </c>
      <c r="K1191" t="s">
        <v>75</v>
      </c>
      <c r="L1191" t="s">
        <v>2203</v>
      </c>
      <c r="M1191">
        <v>0.37</v>
      </c>
      <c r="N1191" t="s">
        <v>34</v>
      </c>
      <c r="O1191" t="s">
        <v>35</v>
      </c>
      <c r="P1191" t="s">
        <v>125</v>
      </c>
      <c r="Q1191" t="s">
        <v>130</v>
      </c>
      <c r="R1191">
        <v>33916</v>
      </c>
      <c r="S1191" s="1">
        <v>42112</v>
      </c>
      <c r="T1191" s="1">
        <v>42117</v>
      </c>
      <c r="U1191">
        <v>624.23900000000003</v>
      </c>
      <c r="V1191">
        <v>74</v>
      </c>
      <c r="W1191">
        <v>3598.82</v>
      </c>
      <c r="X1191">
        <v>26342</v>
      </c>
      <c r="Y1191">
        <f>Data[[#This Row],[Unit Price]]-Data[[#This Row],[Discount]]</f>
        <v>48.019999999999996</v>
      </c>
      <c r="Z1191" t="str">
        <f>_xlfn.IFS(Data[[#This Row],[Region]]="Central","Chris",Data[[#This Row],[Region]]="East","Erin",Data[[#This Row],[Region]]="South","Sam",Data[[#This Row],[Region]]="West","William")</f>
        <v>Sam</v>
      </c>
    </row>
    <row r="1192" spans="1:26" x14ac:dyDescent="0.3">
      <c r="A1192">
        <v>1959</v>
      </c>
      <c r="B1192" t="s">
        <v>711</v>
      </c>
      <c r="C1192" t="s">
        <v>49</v>
      </c>
      <c r="D1192">
        <v>0.04</v>
      </c>
      <c r="E1192">
        <v>6.68</v>
      </c>
      <c r="F1192">
        <v>4.91</v>
      </c>
      <c r="G1192" t="s">
        <v>40</v>
      </c>
      <c r="H1192" t="s">
        <v>73</v>
      </c>
      <c r="I1192" t="s">
        <v>50</v>
      </c>
      <c r="J1192" t="s">
        <v>90</v>
      </c>
      <c r="K1192" t="s">
        <v>75</v>
      </c>
      <c r="L1192" t="s">
        <v>278</v>
      </c>
      <c r="M1192">
        <v>0.37</v>
      </c>
      <c r="N1192" t="s">
        <v>34</v>
      </c>
      <c r="O1192" t="s">
        <v>35</v>
      </c>
      <c r="P1192" t="s">
        <v>125</v>
      </c>
      <c r="Q1192" t="s">
        <v>130</v>
      </c>
      <c r="R1192">
        <v>33916</v>
      </c>
      <c r="S1192" s="1">
        <v>42112</v>
      </c>
      <c r="T1192" s="1">
        <v>42119</v>
      </c>
      <c r="U1192">
        <v>-14.3241</v>
      </c>
      <c r="V1192">
        <v>5</v>
      </c>
      <c r="W1192">
        <v>41.22</v>
      </c>
      <c r="X1192">
        <v>26342</v>
      </c>
      <c r="Y1192">
        <f>Data[[#This Row],[Unit Price]]-Data[[#This Row],[Discount]]</f>
        <v>6.64</v>
      </c>
      <c r="Z1192" t="str">
        <f>_xlfn.IFS(Data[[#This Row],[Region]]="Central","Chris",Data[[#This Row],[Region]]="East","Erin",Data[[#This Row],[Region]]="South","Sam",Data[[#This Row],[Region]]="West","William")</f>
        <v>Sam</v>
      </c>
    </row>
    <row r="1193" spans="1:26" x14ac:dyDescent="0.3">
      <c r="A1193">
        <v>1962</v>
      </c>
      <c r="B1193" t="s">
        <v>2204</v>
      </c>
      <c r="C1193" t="s">
        <v>49</v>
      </c>
      <c r="D1193">
        <v>0.02</v>
      </c>
      <c r="E1193">
        <v>48.04</v>
      </c>
      <c r="F1193">
        <v>5.79</v>
      </c>
      <c r="G1193" t="s">
        <v>40</v>
      </c>
      <c r="H1193" t="s">
        <v>73</v>
      </c>
      <c r="I1193" t="s">
        <v>50</v>
      </c>
      <c r="J1193" t="s">
        <v>90</v>
      </c>
      <c r="K1193" t="s">
        <v>75</v>
      </c>
      <c r="L1193" t="s">
        <v>2203</v>
      </c>
      <c r="M1193">
        <v>0.37</v>
      </c>
      <c r="N1193" t="s">
        <v>34</v>
      </c>
      <c r="O1193" t="s">
        <v>54</v>
      </c>
      <c r="P1193" t="s">
        <v>291</v>
      </c>
      <c r="Q1193" t="s">
        <v>2205</v>
      </c>
      <c r="R1193">
        <v>48601</v>
      </c>
      <c r="S1193" s="1">
        <v>42112</v>
      </c>
      <c r="T1193" s="1">
        <v>42117</v>
      </c>
      <c r="U1193">
        <v>604.01909999999998</v>
      </c>
      <c r="V1193">
        <v>18</v>
      </c>
      <c r="W1193">
        <v>875.39</v>
      </c>
      <c r="X1193">
        <v>88857</v>
      </c>
      <c r="Y1193">
        <f>Data[[#This Row],[Unit Price]]-Data[[#This Row],[Discount]]</f>
        <v>48.019999999999996</v>
      </c>
      <c r="Z1193" t="str">
        <f>_xlfn.IFS(Data[[#This Row],[Region]]="Central","Chris",Data[[#This Row],[Region]]="East","Erin",Data[[#This Row],[Region]]="South","Sam",Data[[#This Row],[Region]]="West","William")</f>
        <v>Chris</v>
      </c>
    </row>
    <row r="1194" spans="1:26" x14ac:dyDescent="0.3">
      <c r="A1194">
        <v>1962</v>
      </c>
      <c r="B1194" t="s">
        <v>2204</v>
      </c>
      <c r="C1194" t="s">
        <v>49</v>
      </c>
      <c r="D1194">
        <v>0.04</v>
      </c>
      <c r="E1194">
        <v>6.68</v>
      </c>
      <c r="F1194">
        <v>4.91</v>
      </c>
      <c r="G1194" t="s">
        <v>40</v>
      </c>
      <c r="H1194" t="s">
        <v>73</v>
      </c>
      <c r="I1194" t="s">
        <v>50</v>
      </c>
      <c r="J1194" t="s">
        <v>90</v>
      </c>
      <c r="K1194" t="s">
        <v>75</v>
      </c>
      <c r="L1194" t="s">
        <v>278</v>
      </c>
      <c r="M1194">
        <v>0.37</v>
      </c>
      <c r="N1194" t="s">
        <v>34</v>
      </c>
      <c r="O1194" t="s">
        <v>54</v>
      </c>
      <c r="P1194" t="s">
        <v>291</v>
      </c>
      <c r="Q1194" t="s">
        <v>2205</v>
      </c>
      <c r="R1194">
        <v>48601</v>
      </c>
      <c r="S1194" s="1">
        <v>42112</v>
      </c>
      <c r="T1194" s="1">
        <v>42119</v>
      </c>
      <c r="U1194">
        <v>-11.631600000000001</v>
      </c>
      <c r="V1194">
        <v>1</v>
      </c>
      <c r="W1194">
        <v>8.24</v>
      </c>
      <c r="X1194">
        <v>88857</v>
      </c>
      <c r="Y1194">
        <f>Data[[#This Row],[Unit Price]]-Data[[#This Row],[Discount]]</f>
        <v>6.64</v>
      </c>
      <c r="Z1194" t="str">
        <f>_xlfn.IFS(Data[[#This Row],[Region]]="Central","Chris",Data[[#This Row],[Region]]="East","Erin",Data[[#This Row],[Region]]="South","Sam",Data[[#This Row],[Region]]="West","William")</f>
        <v>Chris</v>
      </c>
    </row>
    <row r="1195" spans="1:26" x14ac:dyDescent="0.3">
      <c r="A1195">
        <v>1826</v>
      </c>
      <c r="B1195" t="s">
        <v>2206</v>
      </c>
      <c r="C1195" t="s">
        <v>118</v>
      </c>
      <c r="D1195">
        <v>0.1</v>
      </c>
      <c r="E1195">
        <v>52.99</v>
      </c>
      <c r="F1195">
        <v>19.989999999999998</v>
      </c>
      <c r="G1195" t="s">
        <v>89</v>
      </c>
      <c r="H1195" t="s">
        <v>96</v>
      </c>
      <c r="I1195" t="s">
        <v>50</v>
      </c>
      <c r="J1195" t="s">
        <v>80</v>
      </c>
      <c r="K1195" t="s">
        <v>75</v>
      </c>
      <c r="L1195" t="s">
        <v>2207</v>
      </c>
      <c r="M1195">
        <v>0.81</v>
      </c>
      <c r="N1195" t="s">
        <v>34</v>
      </c>
      <c r="O1195" t="s">
        <v>54</v>
      </c>
      <c r="P1195" t="s">
        <v>215</v>
      </c>
      <c r="Q1195" t="s">
        <v>2208</v>
      </c>
      <c r="R1195">
        <v>52722</v>
      </c>
      <c r="S1195" s="1">
        <v>42112</v>
      </c>
      <c r="T1195" s="1">
        <v>42113</v>
      </c>
      <c r="U1195">
        <v>-517.16999999999996</v>
      </c>
      <c r="V1195">
        <v>7</v>
      </c>
      <c r="W1195">
        <v>337.59</v>
      </c>
      <c r="X1195">
        <v>86958</v>
      </c>
      <c r="Y1195">
        <f>Data[[#This Row],[Unit Price]]-Data[[#This Row],[Discount]]</f>
        <v>52.89</v>
      </c>
      <c r="Z1195" t="str">
        <f>_xlfn.IFS(Data[[#This Row],[Region]]="Central","Chris",Data[[#This Row],[Region]]="East","Erin",Data[[#This Row],[Region]]="South","Sam",Data[[#This Row],[Region]]="West","William")</f>
        <v>Chris</v>
      </c>
    </row>
    <row r="1196" spans="1:26" x14ac:dyDescent="0.3">
      <c r="A1196">
        <v>1827</v>
      </c>
      <c r="B1196" t="s">
        <v>1268</v>
      </c>
      <c r="C1196" t="s">
        <v>118</v>
      </c>
      <c r="D1196">
        <v>7.0000000000000007E-2</v>
      </c>
      <c r="E1196">
        <v>100.98</v>
      </c>
      <c r="F1196">
        <v>57.38</v>
      </c>
      <c r="G1196" t="s">
        <v>28</v>
      </c>
      <c r="H1196" t="s">
        <v>96</v>
      </c>
      <c r="I1196" t="s">
        <v>30</v>
      </c>
      <c r="J1196" t="s">
        <v>119</v>
      </c>
      <c r="K1196" t="s">
        <v>32</v>
      </c>
      <c r="L1196" t="s">
        <v>2209</v>
      </c>
      <c r="M1196">
        <v>0.78</v>
      </c>
      <c r="N1196" t="s">
        <v>34</v>
      </c>
      <c r="O1196" t="s">
        <v>54</v>
      </c>
      <c r="P1196" t="s">
        <v>215</v>
      </c>
      <c r="Q1196" t="s">
        <v>930</v>
      </c>
      <c r="R1196">
        <v>52601</v>
      </c>
      <c r="S1196" s="1">
        <v>42112</v>
      </c>
      <c r="T1196" s="1">
        <v>42115</v>
      </c>
      <c r="U1196">
        <v>-429.86</v>
      </c>
      <c r="V1196">
        <v>2</v>
      </c>
      <c r="W1196">
        <v>215.32</v>
      </c>
      <c r="X1196">
        <v>86958</v>
      </c>
      <c r="Y1196">
        <f>Data[[#This Row],[Unit Price]]-Data[[#This Row],[Discount]]</f>
        <v>100.91000000000001</v>
      </c>
      <c r="Z1196" t="str">
        <f>_xlfn.IFS(Data[[#This Row],[Region]]="Central","Chris",Data[[#This Row],[Region]]="East","Erin",Data[[#This Row],[Region]]="South","Sam",Data[[#This Row],[Region]]="West","William")</f>
        <v>Chris</v>
      </c>
    </row>
    <row r="1197" spans="1:26" x14ac:dyDescent="0.3">
      <c r="A1197">
        <v>1827</v>
      </c>
      <c r="B1197" t="s">
        <v>1268</v>
      </c>
      <c r="C1197" t="s">
        <v>118</v>
      </c>
      <c r="D1197">
        <v>0.03</v>
      </c>
      <c r="E1197">
        <v>85.99</v>
      </c>
      <c r="F1197">
        <v>0.99</v>
      </c>
      <c r="G1197" t="s">
        <v>40</v>
      </c>
      <c r="H1197" t="s">
        <v>96</v>
      </c>
      <c r="I1197" t="s">
        <v>42</v>
      </c>
      <c r="J1197" t="s">
        <v>137</v>
      </c>
      <c r="K1197" t="s">
        <v>52</v>
      </c>
      <c r="L1197" t="s">
        <v>1178</v>
      </c>
      <c r="M1197">
        <v>0.55000000000000004</v>
      </c>
      <c r="N1197" t="s">
        <v>34</v>
      </c>
      <c r="O1197" t="s">
        <v>54</v>
      </c>
      <c r="P1197" t="s">
        <v>215</v>
      </c>
      <c r="Q1197" t="s">
        <v>930</v>
      </c>
      <c r="R1197">
        <v>52601</v>
      </c>
      <c r="S1197" s="1">
        <v>42112</v>
      </c>
      <c r="T1197" s="1">
        <v>42114</v>
      </c>
      <c r="U1197">
        <v>264.16649999999998</v>
      </c>
      <c r="V1197">
        <v>5</v>
      </c>
      <c r="W1197">
        <v>382.85</v>
      </c>
      <c r="X1197">
        <v>86958</v>
      </c>
      <c r="Y1197">
        <f>Data[[#This Row],[Unit Price]]-Data[[#This Row],[Discount]]</f>
        <v>85.96</v>
      </c>
      <c r="Z1197" t="str">
        <f>_xlfn.IFS(Data[[#This Row],[Region]]="Central","Chris",Data[[#This Row],[Region]]="East","Erin",Data[[#This Row],[Region]]="South","Sam",Data[[#This Row],[Region]]="West","William")</f>
        <v>Chris</v>
      </c>
    </row>
    <row r="1198" spans="1:26" x14ac:dyDescent="0.3">
      <c r="A1198">
        <v>2097</v>
      </c>
      <c r="B1198" t="s">
        <v>2210</v>
      </c>
      <c r="C1198" t="s">
        <v>118</v>
      </c>
      <c r="D1198">
        <v>0.1</v>
      </c>
      <c r="E1198">
        <v>300.97000000000003</v>
      </c>
      <c r="F1198">
        <v>7.18</v>
      </c>
      <c r="G1198" t="s">
        <v>40</v>
      </c>
      <c r="H1198" t="s">
        <v>73</v>
      </c>
      <c r="I1198" t="s">
        <v>42</v>
      </c>
      <c r="J1198" t="s">
        <v>43</v>
      </c>
      <c r="K1198" t="s">
        <v>75</v>
      </c>
      <c r="L1198" t="s">
        <v>2211</v>
      </c>
      <c r="M1198">
        <v>0.48</v>
      </c>
      <c r="N1198" t="s">
        <v>34</v>
      </c>
      <c r="O1198" t="s">
        <v>35</v>
      </c>
      <c r="P1198" t="s">
        <v>273</v>
      </c>
      <c r="Q1198" t="s">
        <v>274</v>
      </c>
      <c r="R1198">
        <v>29915</v>
      </c>
      <c r="S1198" s="1">
        <v>42112</v>
      </c>
      <c r="T1198" s="1">
        <v>42113</v>
      </c>
      <c r="U1198">
        <v>138.018</v>
      </c>
      <c r="V1198">
        <v>4</v>
      </c>
      <c r="W1198">
        <v>1094.33</v>
      </c>
      <c r="X1198">
        <v>87889</v>
      </c>
      <c r="Y1198">
        <f>Data[[#This Row],[Unit Price]]-Data[[#This Row],[Discount]]</f>
        <v>300.87</v>
      </c>
      <c r="Z1198" t="str">
        <f>_xlfn.IFS(Data[[#This Row],[Region]]="Central","Chris",Data[[#This Row],[Region]]="East","Erin",Data[[#This Row],[Region]]="South","Sam",Data[[#This Row],[Region]]="West","William")</f>
        <v>Sam</v>
      </c>
    </row>
    <row r="1199" spans="1:26" x14ac:dyDescent="0.3">
      <c r="A1199">
        <v>2098</v>
      </c>
      <c r="B1199" t="s">
        <v>2212</v>
      </c>
      <c r="C1199" t="s">
        <v>118</v>
      </c>
      <c r="D1199">
        <v>0.06</v>
      </c>
      <c r="E1199">
        <v>39.89</v>
      </c>
      <c r="F1199">
        <v>3.04</v>
      </c>
      <c r="G1199" t="s">
        <v>40</v>
      </c>
      <c r="H1199" t="s">
        <v>73</v>
      </c>
      <c r="I1199" t="s">
        <v>30</v>
      </c>
      <c r="J1199" t="s">
        <v>128</v>
      </c>
      <c r="K1199" t="s">
        <v>52</v>
      </c>
      <c r="L1199" t="s">
        <v>2213</v>
      </c>
      <c r="M1199">
        <v>0.53</v>
      </c>
      <c r="N1199" t="s">
        <v>34</v>
      </c>
      <c r="O1199" t="s">
        <v>35</v>
      </c>
      <c r="P1199" t="s">
        <v>273</v>
      </c>
      <c r="Q1199" t="s">
        <v>2214</v>
      </c>
      <c r="R1199">
        <v>29464</v>
      </c>
      <c r="S1199" s="1">
        <v>42112</v>
      </c>
      <c r="T1199" s="1">
        <v>42114</v>
      </c>
      <c r="U1199">
        <v>38.874000000000002</v>
      </c>
      <c r="V1199">
        <v>10</v>
      </c>
      <c r="W1199">
        <v>389.97</v>
      </c>
      <c r="X1199">
        <v>87889</v>
      </c>
      <c r="Y1199">
        <f>Data[[#This Row],[Unit Price]]-Data[[#This Row],[Discount]]</f>
        <v>39.83</v>
      </c>
      <c r="Z1199" t="str">
        <f>_xlfn.IFS(Data[[#This Row],[Region]]="Central","Chris",Data[[#This Row],[Region]]="East","Erin",Data[[#This Row],[Region]]="South","Sam",Data[[#This Row],[Region]]="West","William")</f>
        <v>Sam</v>
      </c>
    </row>
    <row r="1200" spans="1:26" x14ac:dyDescent="0.3">
      <c r="A1200">
        <v>2655</v>
      </c>
      <c r="B1200" t="s">
        <v>2078</v>
      </c>
      <c r="C1200" t="s">
        <v>118</v>
      </c>
      <c r="D1200">
        <v>0.09</v>
      </c>
      <c r="E1200">
        <v>89.99</v>
      </c>
      <c r="F1200">
        <v>42</v>
      </c>
      <c r="G1200" t="s">
        <v>28</v>
      </c>
      <c r="H1200" t="s">
        <v>41</v>
      </c>
      <c r="I1200" t="s">
        <v>30</v>
      </c>
      <c r="J1200" t="s">
        <v>111</v>
      </c>
      <c r="K1200" t="s">
        <v>59</v>
      </c>
      <c r="L1200" t="s">
        <v>1213</v>
      </c>
      <c r="M1200">
        <v>0.66</v>
      </c>
      <c r="N1200" t="s">
        <v>34</v>
      </c>
      <c r="O1200" t="s">
        <v>35</v>
      </c>
      <c r="P1200" t="s">
        <v>77</v>
      </c>
      <c r="Q1200" t="s">
        <v>363</v>
      </c>
      <c r="R1200">
        <v>30318</v>
      </c>
      <c r="S1200" s="1">
        <v>42112</v>
      </c>
      <c r="T1200" s="1">
        <v>42112</v>
      </c>
      <c r="U1200">
        <v>223.416</v>
      </c>
      <c r="V1200">
        <v>6</v>
      </c>
      <c r="W1200">
        <v>511.25</v>
      </c>
      <c r="X1200">
        <v>86063</v>
      </c>
      <c r="Y1200">
        <f>Data[[#This Row],[Unit Price]]-Data[[#This Row],[Discount]]</f>
        <v>89.899999999999991</v>
      </c>
      <c r="Z1200" t="str">
        <f>_xlfn.IFS(Data[[#This Row],[Region]]="Central","Chris",Data[[#This Row],[Region]]="East","Erin",Data[[#This Row],[Region]]="South","Sam",Data[[#This Row],[Region]]="West","William")</f>
        <v>Sam</v>
      </c>
    </row>
    <row r="1201" spans="1:26" x14ac:dyDescent="0.3">
      <c r="A1201">
        <v>3155</v>
      </c>
      <c r="B1201" t="s">
        <v>644</v>
      </c>
      <c r="C1201" t="s">
        <v>27</v>
      </c>
      <c r="D1201">
        <v>0.05</v>
      </c>
      <c r="E1201">
        <v>159.99</v>
      </c>
      <c r="F1201">
        <v>5.5</v>
      </c>
      <c r="G1201" t="s">
        <v>40</v>
      </c>
      <c r="H1201" t="s">
        <v>41</v>
      </c>
      <c r="I1201" t="s">
        <v>42</v>
      </c>
      <c r="J1201" t="s">
        <v>43</v>
      </c>
      <c r="K1201" t="s">
        <v>75</v>
      </c>
      <c r="L1201" t="s">
        <v>2215</v>
      </c>
      <c r="M1201">
        <v>0.49</v>
      </c>
      <c r="N1201" t="s">
        <v>34</v>
      </c>
      <c r="O1201" t="s">
        <v>35</v>
      </c>
      <c r="P1201" t="s">
        <v>125</v>
      </c>
      <c r="Q1201" t="s">
        <v>334</v>
      </c>
      <c r="R1201">
        <v>32771</v>
      </c>
      <c r="S1201" s="1">
        <v>42113</v>
      </c>
      <c r="T1201" s="1">
        <v>42115</v>
      </c>
      <c r="U1201">
        <v>12.263999999999999</v>
      </c>
      <c r="V1201">
        <v>23</v>
      </c>
      <c r="W1201">
        <v>3600.65</v>
      </c>
      <c r="X1201">
        <v>86902</v>
      </c>
      <c r="Y1201">
        <f>Data[[#This Row],[Unit Price]]-Data[[#This Row],[Discount]]</f>
        <v>159.94</v>
      </c>
      <c r="Z1201" t="str">
        <f>_xlfn.IFS(Data[[#This Row],[Region]]="Central","Chris",Data[[#This Row],[Region]]="East","Erin",Data[[#This Row],[Region]]="South","Sam",Data[[#This Row],[Region]]="West","William")</f>
        <v>Sam</v>
      </c>
    </row>
    <row r="1202" spans="1:26" x14ac:dyDescent="0.3">
      <c r="A1202">
        <v>1836</v>
      </c>
      <c r="B1202" t="s">
        <v>2216</v>
      </c>
      <c r="C1202" t="s">
        <v>39</v>
      </c>
      <c r="D1202">
        <v>0.01</v>
      </c>
      <c r="E1202">
        <v>155.99</v>
      </c>
      <c r="F1202">
        <v>8.99</v>
      </c>
      <c r="G1202" t="s">
        <v>89</v>
      </c>
      <c r="H1202" t="s">
        <v>96</v>
      </c>
      <c r="I1202" t="s">
        <v>42</v>
      </c>
      <c r="J1202" t="s">
        <v>137</v>
      </c>
      <c r="K1202" t="s">
        <v>75</v>
      </c>
      <c r="L1202" t="s">
        <v>1299</v>
      </c>
      <c r="M1202">
        <v>0.57999999999999996</v>
      </c>
      <c r="N1202" t="s">
        <v>34</v>
      </c>
      <c r="O1202" t="s">
        <v>61</v>
      </c>
      <c r="P1202" t="s">
        <v>92</v>
      </c>
      <c r="Q1202" t="s">
        <v>943</v>
      </c>
      <c r="R1202">
        <v>94110</v>
      </c>
      <c r="S1202" s="1">
        <v>42113</v>
      </c>
      <c r="T1202" s="1">
        <v>42114</v>
      </c>
      <c r="U1202">
        <v>-219.07908</v>
      </c>
      <c r="V1202">
        <v>5</v>
      </c>
      <c r="W1202">
        <v>675.83</v>
      </c>
      <c r="X1202">
        <v>86600</v>
      </c>
      <c r="Y1202">
        <f>Data[[#This Row],[Unit Price]]-Data[[#This Row],[Discount]]</f>
        <v>155.98000000000002</v>
      </c>
      <c r="Z1202" t="str">
        <f>_xlfn.IFS(Data[[#This Row],[Region]]="Central","Chris",Data[[#This Row],[Region]]="East","Erin",Data[[#This Row],[Region]]="South","Sam",Data[[#This Row],[Region]]="West","William")</f>
        <v>William</v>
      </c>
    </row>
    <row r="1203" spans="1:26" x14ac:dyDescent="0.3">
      <c r="A1203">
        <v>1837</v>
      </c>
      <c r="B1203" t="s">
        <v>2217</v>
      </c>
      <c r="C1203" t="s">
        <v>39</v>
      </c>
      <c r="D1203">
        <v>0.01</v>
      </c>
      <c r="E1203">
        <v>5.98</v>
      </c>
      <c r="F1203">
        <v>5.46</v>
      </c>
      <c r="G1203" t="s">
        <v>40</v>
      </c>
      <c r="H1203" t="s">
        <v>96</v>
      </c>
      <c r="I1203" t="s">
        <v>50</v>
      </c>
      <c r="J1203" t="s">
        <v>90</v>
      </c>
      <c r="K1203" t="s">
        <v>75</v>
      </c>
      <c r="L1203" t="s">
        <v>1158</v>
      </c>
      <c r="M1203">
        <v>0.36</v>
      </c>
      <c r="N1203" t="s">
        <v>34</v>
      </c>
      <c r="O1203" t="s">
        <v>61</v>
      </c>
      <c r="P1203" t="s">
        <v>92</v>
      </c>
      <c r="Q1203" t="s">
        <v>2218</v>
      </c>
      <c r="R1203">
        <v>91776</v>
      </c>
      <c r="S1203" s="1">
        <v>42113</v>
      </c>
      <c r="T1203" s="1">
        <v>42115</v>
      </c>
      <c r="U1203">
        <v>-18.878399999999999</v>
      </c>
      <c r="V1203">
        <v>4</v>
      </c>
      <c r="W1203">
        <v>28</v>
      </c>
      <c r="X1203">
        <v>86600</v>
      </c>
      <c r="Y1203">
        <f>Data[[#This Row],[Unit Price]]-Data[[#This Row],[Discount]]</f>
        <v>5.9700000000000006</v>
      </c>
      <c r="Z1203" t="str">
        <f>_xlfn.IFS(Data[[#This Row],[Region]]="Central","Chris",Data[[#This Row],[Region]]="East","Erin",Data[[#This Row],[Region]]="South","Sam",Data[[#This Row],[Region]]="West","William")</f>
        <v>William</v>
      </c>
    </row>
    <row r="1204" spans="1:26" x14ac:dyDescent="0.3">
      <c r="A1204">
        <v>2212</v>
      </c>
      <c r="B1204" t="s">
        <v>2219</v>
      </c>
      <c r="C1204" t="s">
        <v>39</v>
      </c>
      <c r="D1204">
        <v>0.09</v>
      </c>
      <c r="E1204">
        <v>199.99</v>
      </c>
      <c r="F1204">
        <v>24.49</v>
      </c>
      <c r="G1204" t="s">
        <v>89</v>
      </c>
      <c r="H1204" t="s">
        <v>73</v>
      </c>
      <c r="I1204" t="s">
        <v>42</v>
      </c>
      <c r="J1204" t="s">
        <v>65</v>
      </c>
      <c r="K1204" t="s">
        <v>66</v>
      </c>
      <c r="L1204" t="s">
        <v>749</v>
      </c>
      <c r="M1204">
        <v>0.46</v>
      </c>
      <c r="N1204" t="s">
        <v>34</v>
      </c>
      <c r="O1204" t="s">
        <v>113</v>
      </c>
      <c r="P1204" t="s">
        <v>420</v>
      </c>
      <c r="Q1204" t="s">
        <v>2220</v>
      </c>
      <c r="R1204">
        <v>21228</v>
      </c>
      <c r="S1204" s="1">
        <v>42113</v>
      </c>
      <c r="T1204" s="1">
        <v>42115</v>
      </c>
      <c r="U1204">
        <v>631.33000000000004</v>
      </c>
      <c r="V1204">
        <v>5</v>
      </c>
      <c r="W1204">
        <v>990.25</v>
      </c>
      <c r="X1204">
        <v>88029</v>
      </c>
      <c r="Y1204">
        <f>Data[[#This Row],[Unit Price]]-Data[[#This Row],[Discount]]</f>
        <v>199.9</v>
      </c>
      <c r="Z1204" t="str">
        <f>_xlfn.IFS(Data[[#This Row],[Region]]="Central","Chris",Data[[#This Row],[Region]]="East","Erin",Data[[#This Row],[Region]]="South","Sam",Data[[#This Row],[Region]]="West","William")</f>
        <v>Erin</v>
      </c>
    </row>
    <row r="1205" spans="1:26" x14ac:dyDescent="0.3">
      <c r="A1205">
        <v>152</v>
      </c>
      <c r="B1205" t="s">
        <v>507</v>
      </c>
      <c r="C1205" t="s">
        <v>49</v>
      </c>
      <c r="D1205">
        <v>0.01</v>
      </c>
      <c r="E1205">
        <v>79.52</v>
      </c>
      <c r="F1205">
        <v>48.2</v>
      </c>
      <c r="G1205" t="s">
        <v>40</v>
      </c>
      <c r="H1205" t="s">
        <v>73</v>
      </c>
      <c r="I1205" t="s">
        <v>30</v>
      </c>
      <c r="J1205" t="s">
        <v>128</v>
      </c>
      <c r="K1205" t="s">
        <v>146</v>
      </c>
      <c r="L1205" t="s">
        <v>2221</v>
      </c>
      <c r="M1205">
        <v>0.74</v>
      </c>
      <c r="N1205" t="s">
        <v>34</v>
      </c>
      <c r="O1205" t="s">
        <v>35</v>
      </c>
      <c r="P1205" t="s">
        <v>402</v>
      </c>
      <c r="Q1205" t="s">
        <v>509</v>
      </c>
      <c r="R1205">
        <v>37918</v>
      </c>
      <c r="S1205" s="1">
        <v>42113</v>
      </c>
      <c r="T1205" s="1">
        <v>42120</v>
      </c>
      <c r="U1205">
        <v>-40.683999999999997</v>
      </c>
      <c r="V1205">
        <v>8</v>
      </c>
      <c r="W1205">
        <v>667.84</v>
      </c>
      <c r="X1205">
        <v>89522</v>
      </c>
      <c r="Y1205">
        <f>Data[[#This Row],[Unit Price]]-Data[[#This Row],[Discount]]</f>
        <v>79.509999999999991</v>
      </c>
      <c r="Z1205" t="str">
        <f>_xlfn.IFS(Data[[#This Row],[Region]]="Central","Chris",Data[[#This Row],[Region]]="East","Erin",Data[[#This Row],[Region]]="South","Sam",Data[[#This Row],[Region]]="West","William")</f>
        <v>Sam</v>
      </c>
    </row>
    <row r="1206" spans="1:26" x14ac:dyDescent="0.3">
      <c r="A1206">
        <v>1933</v>
      </c>
      <c r="B1206" t="s">
        <v>2222</v>
      </c>
      <c r="C1206" t="s">
        <v>49</v>
      </c>
      <c r="D1206">
        <v>0.06</v>
      </c>
      <c r="E1206">
        <v>3.58</v>
      </c>
      <c r="F1206">
        <v>1.63</v>
      </c>
      <c r="G1206" t="s">
        <v>40</v>
      </c>
      <c r="H1206" t="s">
        <v>96</v>
      </c>
      <c r="I1206" t="s">
        <v>50</v>
      </c>
      <c r="J1206" t="s">
        <v>178</v>
      </c>
      <c r="K1206" t="s">
        <v>52</v>
      </c>
      <c r="L1206" t="s">
        <v>2223</v>
      </c>
      <c r="M1206">
        <v>0.36</v>
      </c>
      <c r="N1206" t="s">
        <v>34</v>
      </c>
      <c r="O1206" t="s">
        <v>54</v>
      </c>
      <c r="P1206" t="s">
        <v>189</v>
      </c>
      <c r="Q1206" t="s">
        <v>2224</v>
      </c>
      <c r="R1206">
        <v>75043</v>
      </c>
      <c r="S1206" s="1">
        <v>42113</v>
      </c>
      <c r="T1206" s="1">
        <v>42117</v>
      </c>
      <c r="U1206">
        <v>14</v>
      </c>
      <c r="V1206">
        <v>10</v>
      </c>
      <c r="W1206">
        <v>34.76</v>
      </c>
      <c r="X1206">
        <v>86687</v>
      </c>
      <c r="Y1206">
        <f>Data[[#This Row],[Unit Price]]-Data[[#This Row],[Discount]]</f>
        <v>3.52</v>
      </c>
      <c r="Z1206" t="str">
        <f>_xlfn.IFS(Data[[#This Row],[Region]]="Central","Chris",Data[[#This Row],[Region]]="East","Erin",Data[[#This Row],[Region]]="South","Sam",Data[[#This Row],[Region]]="West","William")</f>
        <v>Chris</v>
      </c>
    </row>
    <row r="1207" spans="1:26" x14ac:dyDescent="0.3">
      <c r="A1207">
        <v>1940</v>
      </c>
      <c r="B1207" t="s">
        <v>1797</v>
      </c>
      <c r="C1207" t="s">
        <v>49</v>
      </c>
      <c r="D1207">
        <v>0</v>
      </c>
      <c r="E1207">
        <v>78.650000000000006</v>
      </c>
      <c r="F1207">
        <v>13.99</v>
      </c>
      <c r="G1207" t="s">
        <v>40</v>
      </c>
      <c r="H1207" t="s">
        <v>96</v>
      </c>
      <c r="I1207" t="s">
        <v>50</v>
      </c>
      <c r="J1207" t="s">
        <v>97</v>
      </c>
      <c r="K1207" t="s">
        <v>146</v>
      </c>
      <c r="L1207" t="s">
        <v>1716</v>
      </c>
      <c r="M1207">
        <v>0.52</v>
      </c>
      <c r="N1207" t="s">
        <v>34</v>
      </c>
      <c r="O1207" t="s">
        <v>61</v>
      </c>
      <c r="P1207" t="s">
        <v>148</v>
      </c>
      <c r="Q1207" t="s">
        <v>149</v>
      </c>
      <c r="R1207">
        <v>84020</v>
      </c>
      <c r="S1207" s="1">
        <v>42113</v>
      </c>
      <c r="T1207" s="1">
        <v>42120</v>
      </c>
      <c r="U1207">
        <v>386.00670000000002</v>
      </c>
      <c r="V1207">
        <v>7</v>
      </c>
      <c r="W1207">
        <v>559.42999999999995</v>
      </c>
      <c r="X1207">
        <v>88871</v>
      </c>
      <c r="Y1207">
        <f>Data[[#This Row],[Unit Price]]-Data[[#This Row],[Discount]]</f>
        <v>78.650000000000006</v>
      </c>
      <c r="Z1207" t="str">
        <f>_xlfn.IFS(Data[[#This Row],[Region]]="Central","Chris",Data[[#This Row],[Region]]="East","Erin",Data[[#This Row],[Region]]="South","Sam",Data[[#This Row],[Region]]="West","William")</f>
        <v>William</v>
      </c>
    </row>
    <row r="1208" spans="1:26" x14ac:dyDescent="0.3">
      <c r="A1208">
        <v>1940</v>
      </c>
      <c r="B1208" t="s">
        <v>1797</v>
      </c>
      <c r="C1208" t="s">
        <v>49</v>
      </c>
      <c r="D1208">
        <v>0.08</v>
      </c>
      <c r="E1208">
        <v>122.99</v>
      </c>
      <c r="F1208">
        <v>70.2</v>
      </c>
      <c r="G1208" t="s">
        <v>28</v>
      </c>
      <c r="H1208" t="s">
        <v>96</v>
      </c>
      <c r="I1208" t="s">
        <v>30</v>
      </c>
      <c r="J1208" t="s">
        <v>111</v>
      </c>
      <c r="K1208" t="s">
        <v>59</v>
      </c>
      <c r="L1208" t="s">
        <v>806</v>
      </c>
      <c r="M1208">
        <v>0.74</v>
      </c>
      <c r="N1208" t="s">
        <v>34</v>
      </c>
      <c r="O1208" t="s">
        <v>61</v>
      </c>
      <c r="P1208" t="s">
        <v>148</v>
      </c>
      <c r="Q1208" t="s">
        <v>149</v>
      </c>
      <c r="R1208">
        <v>84020</v>
      </c>
      <c r="S1208" s="1">
        <v>42113</v>
      </c>
      <c r="T1208" s="1">
        <v>42118</v>
      </c>
      <c r="U1208">
        <v>-1867.97</v>
      </c>
      <c r="V1208">
        <v>10</v>
      </c>
      <c r="W1208">
        <v>1216.52</v>
      </c>
      <c r="X1208">
        <v>88871</v>
      </c>
      <c r="Y1208">
        <f>Data[[#This Row],[Unit Price]]-Data[[#This Row],[Discount]]</f>
        <v>122.91</v>
      </c>
      <c r="Z1208" t="str">
        <f>_xlfn.IFS(Data[[#This Row],[Region]]="Central","Chris",Data[[#This Row],[Region]]="East","Erin",Data[[#This Row],[Region]]="South","Sam",Data[[#This Row],[Region]]="West","William")</f>
        <v>William</v>
      </c>
    </row>
    <row r="1209" spans="1:26" x14ac:dyDescent="0.3">
      <c r="A1209">
        <v>2066</v>
      </c>
      <c r="B1209" t="s">
        <v>1874</v>
      </c>
      <c r="C1209" t="s">
        <v>49</v>
      </c>
      <c r="D1209">
        <v>0.1</v>
      </c>
      <c r="E1209">
        <v>4.24</v>
      </c>
      <c r="F1209">
        <v>5.41</v>
      </c>
      <c r="G1209" t="s">
        <v>40</v>
      </c>
      <c r="H1209" t="s">
        <v>96</v>
      </c>
      <c r="I1209" t="s">
        <v>50</v>
      </c>
      <c r="J1209" t="s">
        <v>74</v>
      </c>
      <c r="K1209" t="s">
        <v>75</v>
      </c>
      <c r="L1209" t="s">
        <v>1673</v>
      </c>
      <c r="M1209">
        <v>0.35</v>
      </c>
      <c r="N1209" t="s">
        <v>34</v>
      </c>
      <c r="O1209" t="s">
        <v>35</v>
      </c>
      <c r="P1209" t="s">
        <v>99</v>
      </c>
      <c r="Q1209" t="s">
        <v>1876</v>
      </c>
      <c r="R1209">
        <v>28079</v>
      </c>
      <c r="S1209" s="1">
        <v>42113</v>
      </c>
      <c r="T1209" s="1">
        <v>42117</v>
      </c>
      <c r="U1209">
        <v>-61.6</v>
      </c>
      <c r="V1209">
        <v>8</v>
      </c>
      <c r="W1209">
        <v>34.159999999999997</v>
      </c>
      <c r="X1209">
        <v>85835</v>
      </c>
      <c r="Y1209">
        <f>Data[[#This Row],[Unit Price]]-Data[[#This Row],[Discount]]</f>
        <v>4.1400000000000006</v>
      </c>
      <c r="Z1209" t="str">
        <f>_xlfn.IFS(Data[[#This Row],[Region]]="Central","Chris",Data[[#This Row],[Region]]="East","Erin",Data[[#This Row],[Region]]="South","Sam",Data[[#This Row],[Region]]="West","William")</f>
        <v>Sam</v>
      </c>
    </row>
    <row r="1210" spans="1:26" x14ac:dyDescent="0.3">
      <c r="A1210">
        <v>2547</v>
      </c>
      <c r="B1210" t="s">
        <v>2225</v>
      </c>
      <c r="C1210" t="s">
        <v>49</v>
      </c>
      <c r="D1210">
        <v>7.0000000000000007E-2</v>
      </c>
      <c r="E1210">
        <v>6.48</v>
      </c>
      <c r="F1210">
        <v>9.5399999999999991</v>
      </c>
      <c r="G1210" t="s">
        <v>40</v>
      </c>
      <c r="H1210" t="s">
        <v>29</v>
      </c>
      <c r="I1210" t="s">
        <v>50</v>
      </c>
      <c r="J1210" t="s">
        <v>90</v>
      </c>
      <c r="K1210" t="s">
        <v>75</v>
      </c>
      <c r="L1210" t="s">
        <v>2226</v>
      </c>
      <c r="M1210">
        <v>0.37</v>
      </c>
      <c r="N1210" t="s">
        <v>34</v>
      </c>
      <c r="O1210" t="s">
        <v>35</v>
      </c>
      <c r="P1210" t="s">
        <v>244</v>
      </c>
      <c r="Q1210" t="s">
        <v>2227</v>
      </c>
      <c r="R1210">
        <v>23464</v>
      </c>
      <c r="S1210" s="1">
        <v>42113</v>
      </c>
      <c r="T1210" s="1">
        <v>42113</v>
      </c>
      <c r="U1210">
        <v>2.2320000000000002</v>
      </c>
      <c r="V1210">
        <v>1</v>
      </c>
      <c r="W1210">
        <v>10.86</v>
      </c>
      <c r="X1210">
        <v>87916</v>
      </c>
      <c r="Y1210">
        <f>Data[[#This Row],[Unit Price]]-Data[[#This Row],[Discount]]</f>
        <v>6.41</v>
      </c>
      <c r="Z1210" t="str">
        <f>_xlfn.IFS(Data[[#This Row],[Region]]="Central","Chris",Data[[#This Row],[Region]]="East","Erin",Data[[#This Row],[Region]]="South","Sam",Data[[#This Row],[Region]]="West","William")</f>
        <v>Sam</v>
      </c>
    </row>
    <row r="1211" spans="1:26" x14ac:dyDescent="0.3">
      <c r="A1211">
        <v>3380</v>
      </c>
      <c r="B1211" t="s">
        <v>2228</v>
      </c>
      <c r="C1211" t="s">
        <v>27</v>
      </c>
      <c r="D1211">
        <v>0.03</v>
      </c>
      <c r="E1211">
        <v>315.98</v>
      </c>
      <c r="F1211">
        <v>19.989999999999998</v>
      </c>
      <c r="G1211" t="s">
        <v>40</v>
      </c>
      <c r="H1211" t="s">
        <v>73</v>
      </c>
      <c r="I1211" t="s">
        <v>50</v>
      </c>
      <c r="J1211" t="s">
        <v>74</v>
      </c>
      <c r="K1211" t="s">
        <v>75</v>
      </c>
      <c r="L1211" t="s">
        <v>2229</v>
      </c>
      <c r="M1211">
        <v>0.38</v>
      </c>
      <c r="N1211" t="s">
        <v>34</v>
      </c>
      <c r="O1211" t="s">
        <v>35</v>
      </c>
      <c r="P1211" t="s">
        <v>77</v>
      </c>
      <c r="Q1211" t="s">
        <v>2230</v>
      </c>
      <c r="R1211">
        <v>30240</v>
      </c>
      <c r="S1211" s="1">
        <v>42114</v>
      </c>
      <c r="T1211" s="1">
        <v>42116</v>
      </c>
      <c r="U1211">
        <v>-4.4800000000000004</v>
      </c>
      <c r="V1211">
        <v>18</v>
      </c>
      <c r="W1211">
        <v>5572.18</v>
      </c>
      <c r="X1211">
        <v>88838</v>
      </c>
      <c r="Y1211">
        <f>Data[[#This Row],[Unit Price]]-Data[[#This Row],[Discount]]</f>
        <v>315.95000000000005</v>
      </c>
      <c r="Z1211" t="str">
        <f>_xlfn.IFS(Data[[#This Row],[Region]]="Central","Chris",Data[[#This Row],[Region]]="East","Erin",Data[[#This Row],[Region]]="South","Sam",Data[[#This Row],[Region]]="West","William")</f>
        <v>Sam</v>
      </c>
    </row>
    <row r="1212" spans="1:26" x14ac:dyDescent="0.3">
      <c r="A1212">
        <v>3380</v>
      </c>
      <c r="B1212" t="s">
        <v>2228</v>
      </c>
      <c r="C1212" t="s">
        <v>27</v>
      </c>
      <c r="D1212">
        <v>0.03</v>
      </c>
      <c r="E1212">
        <v>63.94</v>
      </c>
      <c r="F1212">
        <v>14.48</v>
      </c>
      <c r="G1212" t="s">
        <v>40</v>
      </c>
      <c r="H1212" t="s">
        <v>73</v>
      </c>
      <c r="I1212" t="s">
        <v>30</v>
      </c>
      <c r="J1212" t="s">
        <v>128</v>
      </c>
      <c r="K1212" t="s">
        <v>75</v>
      </c>
      <c r="L1212" t="s">
        <v>1996</v>
      </c>
      <c r="M1212">
        <v>0.46</v>
      </c>
      <c r="N1212" t="s">
        <v>34</v>
      </c>
      <c r="O1212" t="s">
        <v>35</v>
      </c>
      <c r="P1212" t="s">
        <v>77</v>
      </c>
      <c r="Q1212" t="s">
        <v>2230</v>
      </c>
      <c r="R1212">
        <v>30240</v>
      </c>
      <c r="S1212" s="1">
        <v>42114</v>
      </c>
      <c r="T1212" s="1">
        <v>42115</v>
      </c>
      <c r="U1212">
        <v>43.691699999999997</v>
      </c>
      <c r="V1212">
        <v>8</v>
      </c>
      <c r="W1212">
        <v>522.46</v>
      </c>
      <c r="X1212">
        <v>88838</v>
      </c>
      <c r="Y1212">
        <f>Data[[#This Row],[Unit Price]]-Data[[#This Row],[Discount]]</f>
        <v>63.91</v>
      </c>
      <c r="Z1212" t="str">
        <f>_xlfn.IFS(Data[[#This Row],[Region]]="Central","Chris",Data[[#This Row],[Region]]="East","Erin",Data[[#This Row],[Region]]="South","Sam",Data[[#This Row],[Region]]="West","William")</f>
        <v>Sam</v>
      </c>
    </row>
    <row r="1213" spans="1:26" x14ac:dyDescent="0.3">
      <c r="A1213">
        <v>151</v>
      </c>
      <c r="B1213" t="s">
        <v>705</v>
      </c>
      <c r="C1213" t="s">
        <v>39</v>
      </c>
      <c r="D1213">
        <v>0.09</v>
      </c>
      <c r="E1213">
        <v>5.98</v>
      </c>
      <c r="F1213">
        <v>2.5</v>
      </c>
      <c r="G1213" t="s">
        <v>40</v>
      </c>
      <c r="H1213" t="s">
        <v>73</v>
      </c>
      <c r="I1213" t="s">
        <v>50</v>
      </c>
      <c r="J1213" t="s">
        <v>347</v>
      </c>
      <c r="K1213" t="s">
        <v>75</v>
      </c>
      <c r="L1213" t="s">
        <v>1272</v>
      </c>
      <c r="M1213">
        <v>0.36</v>
      </c>
      <c r="N1213" t="s">
        <v>34</v>
      </c>
      <c r="O1213" t="s">
        <v>35</v>
      </c>
      <c r="P1213" t="s">
        <v>402</v>
      </c>
      <c r="Q1213" t="s">
        <v>707</v>
      </c>
      <c r="R1213">
        <v>37664</v>
      </c>
      <c r="S1213" s="1">
        <v>42114</v>
      </c>
      <c r="T1213" s="1">
        <v>42116</v>
      </c>
      <c r="U1213">
        <v>13.896000000000001</v>
      </c>
      <c r="V1213">
        <v>5</v>
      </c>
      <c r="W1213">
        <v>28.11</v>
      </c>
      <c r="X1213">
        <v>89523</v>
      </c>
      <c r="Y1213">
        <f>Data[[#This Row],[Unit Price]]-Data[[#This Row],[Discount]]</f>
        <v>5.8900000000000006</v>
      </c>
      <c r="Z1213" t="str">
        <f>_xlfn.IFS(Data[[#This Row],[Region]]="Central","Chris",Data[[#This Row],[Region]]="East","Erin",Data[[#This Row],[Region]]="South","Sam",Data[[#This Row],[Region]]="West","William")</f>
        <v>Sam</v>
      </c>
    </row>
    <row r="1214" spans="1:26" x14ac:dyDescent="0.3">
      <c r="A1214">
        <v>1259</v>
      </c>
      <c r="B1214" t="s">
        <v>2231</v>
      </c>
      <c r="C1214" t="s">
        <v>39</v>
      </c>
      <c r="D1214">
        <v>0.03</v>
      </c>
      <c r="E1214">
        <v>3.69</v>
      </c>
      <c r="F1214">
        <v>2.5</v>
      </c>
      <c r="G1214" t="s">
        <v>89</v>
      </c>
      <c r="H1214" t="s">
        <v>73</v>
      </c>
      <c r="I1214" t="s">
        <v>50</v>
      </c>
      <c r="J1214" t="s">
        <v>347</v>
      </c>
      <c r="K1214" t="s">
        <v>75</v>
      </c>
      <c r="L1214" t="s">
        <v>2232</v>
      </c>
      <c r="M1214">
        <v>0.39</v>
      </c>
      <c r="N1214" t="s">
        <v>34</v>
      </c>
      <c r="O1214" t="s">
        <v>35</v>
      </c>
      <c r="P1214" t="s">
        <v>390</v>
      </c>
      <c r="Q1214" t="s">
        <v>1588</v>
      </c>
      <c r="R1214">
        <v>40422</v>
      </c>
      <c r="S1214" s="1">
        <v>42114</v>
      </c>
      <c r="T1214" s="1">
        <v>42114</v>
      </c>
      <c r="U1214">
        <v>-2196.6840000000002</v>
      </c>
      <c r="V1214">
        <v>9</v>
      </c>
      <c r="W1214">
        <v>38.65</v>
      </c>
      <c r="X1214">
        <v>86534</v>
      </c>
      <c r="Y1214">
        <f>Data[[#This Row],[Unit Price]]-Data[[#This Row],[Discount]]</f>
        <v>3.66</v>
      </c>
      <c r="Z1214" t="str">
        <f>_xlfn.IFS(Data[[#This Row],[Region]]="Central","Chris",Data[[#This Row],[Region]]="East","Erin",Data[[#This Row],[Region]]="South","Sam",Data[[#This Row],[Region]]="West","William")</f>
        <v>Sam</v>
      </c>
    </row>
    <row r="1215" spans="1:26" x14ac:dyDescent="0.3">
      <c r="A1215">
        <v>2117</v>
      </c>
      <c r="B1215" t="s">
        <v>2233</v>
      </c>
      <c r="C1215" t="s">
        <v>39</v>
      </c>
      <c r="D1215">
        <v>0.03</v>
      </c>
      <c r="E1215">
        <v>320.98</v>
      </c>
      <c r="F1215">
        <v>24.49</v>
      </c>
      <c r="G1215" t="s">
        <v>40</v>
      </c>
      <c r="H1215" t="s">
        <v>73</v>
      </c>
      <c r="I1215" t="s">
        <v>30</v>
      </c>
      <c r="J1215" t="s">
        <v>111</v>
      </c>
      <c r="K1215" t="s">
        <v>66</v>
      </c>
      <c r="L1215" t="s">
        <v>2234</v>
      </c>
      <c r="M1215">
        <v>0.55000000000000004</v>
      </c>
      <c r="N1215" t="s">
        <v>34</v>
      </c>
      <c r="O1215" t="s">
        <v>54</v>
      </c>
      <c r="P1215" t="s">
        <v>189</v>
      </c>
      <c r="Q1215" t="s">
        <v>1029</v>
      </c>
      <c r="R1215">
        <v>75401</v>
      </c>
      <c r="S1215" s="1">
        <v>42114</v>
      </c>
      <c r="T1215" s="1">
        <v>42116</v>
      </c>
      <c r="U1215">
        <v>4554.4346999999998</v>
      </c>
      <c r="V1215">
        <v>20</v>
      </c>
      <c r="W1215">
        <v>6600.63</v>
      </c>
      <c r="X1215">
        <v>90891</v>
      </c>
      <c r="Y1215">
        <f>Data[[#This Row],[Unit Price]]-Data[[#This Row],[Discount]]</f>
        <v>320.95000000000005</v>
      </c>
      <c r="Z1215" t="str">
        <f>_xlfn.IFS(Data[[#This Row],[Region]]="Central","Chris",Data[[#This Row],[Region]]="East","Erin",Data[[#This Row],[Region]]="South","Sam",Data[[#This Row],[Region]]="West","William")</f>
        <v>Chris</v>
      </c>
    </row>
    <row r="1216" spans="1:26" x14ac:dyDescent="0.3">
      <c r="A1216">
        <v>2117</v>
      </c>
      <c r="B1216" t="s">
        <v>2233</v>
      </c>
      <c r="C1216" t="s">
        <v>39</v>
      </c>
      <c r="D1216">
        <v>0.06</v>
      </c>
      <c r="E1216">
        <v>125.99</v>
      </c>
      <c r="F1216">
        <v>8.8000000000000007</v>
      </c>
      <c r="G1216" t="s">
        <v>40</v>
      </c>
      <c r="H1216" t="s">
        <v>73</v>
      </c>
      <c r="I1216" t="s">
        <v>42</v>
      </c>
      <c r="J1216" t="s">
        <v>137</v>
      </c>
      <c r="K1216" t="s">
        <v>75</v>
      </c>
      <c r="L1216" t="s">
        <v>2235</v>
      </c>
      <c r="M1216">
        <v>0.59</v>
      </c>
      <c r="N1216" t="s">
        <v>34</v>
      </c>
      <c r="O1216" t="s">
        <v>54</v>
      </c>
      <c r="P1216" t="s">
        <v>189</v>
      </c>
      <c r="Q1216" t="s">
        <v>1029</v>
      </c>
      <c r="R1216">
        <v>75401</v>
      </c>
      <c r="S1216" s="1">
        <v>42114</v>
      </c>
      <c r="T1216" s="1">
        <v>42115</v>
      </c>
      <c r="U1216">
        <v>618.19308000000001</v>
      </c>
      <c r="V1216">
        <v>18</v>
      </c>
      <c r="W1216">
        <v>1811.99</v>
      </c>
      <c r="X1216">
        <v>90891</v>
      </c>
      <c r="Y1216">
        <f>Data[[#This Row],[Unit Price]]-Data[[#This Row],[Discount]]</f>
        <v>125.92999999999999</v>
      </c>
      <c r="Z1216" t="str">
        <f>_xlfn.IFS(Data[[#This Row],[Region]]="Central","Chris",Data[[#This Row],[Region]]="East","Erin",Data[[#This Row],[Region]]="South","Sam",Data[[#This Row],[Region]]="West","William")</f>
        <v>Chris</v>
      </c>
    </row>
    <row r="1217" spans="1:26" x14ac:dyDescent="0.3">
      <c r="A1217">
        <v>3084</v>
      </c>
      <c r="B1217" t="s">
        <v>2236</v>
      </c>
      <c r="C1217" t="s">
        <v>39</v>
      </c>
      <c r="D1217">
        <v>0</v>
      </c>
      <c r="E1217">
        <v>65.989999999999995</v>
      </c>
      <c r="F1217">
        <v>5.99</v>
      </c>
      <c r="G1217" t="s">
        <v>89</v>
      </c>
      <c r="H1217" t="s">
        <v>29</v>
      </c>
      <c r="I1217" t="s">
        <v>42</v>
      </c>
      <c r="J1217" t="s">
        <v>137</v>
      </c>
      <c r="K1217" t="s">
        <v>75</v>
      </c>
      <c r="L1217" t="s">
        <v>300</v>
      </c>
      <c r="M1217">
        <v>0.57999999999999996</v>
      </c>
      <c r="N1217" t="s">
        <v>34</v>
      </c>
      <c r="O1217" t="s">
        <v>61</v>
      </c>
      <c r="P1217" t="s">
        <v>68</v>
      </c>
      <c r="Q1217" t="s">
        <v>489</v>
      </c>
      <c r="R1217">
        <v>98503</v>
      </c>
      <c r="S1217" s="1">
        <v>42114</v>
      </c>
      <c r="T1217" s="1">
        <v>42116</v>
      </c>
      <c r="U1217">
        <v>313.81200000000001</v>
      </c>
      <c r="V1217">
        <v>14</v>
      </c>
      <c r="W1217">
        <v>798.89</v>
      </c>
      <c r="X1217">
        <v>89879</v>
      </c>
      <c r="Y1217">
        <f>Data[[#This Row],[Unit Price]]-Data[[#This Row],[Discount]]</f>
        <v>65.989999999999995</v>
      </c>
      <c r="Z1217" t="str">
        <f>_xlfn.IFS(Data[[#This Row],[Region]]="Central","Chris",Data[[#This Row],[Region]]="East","Erin",Data[[#This Row],[Region]]="South","Sam",Data[[#This Row],[Region]]="West","William")</f>
        <v>William</v>
      </c>
    </row>
    <row r="1218" spans="1:26" x14ac:dyDescent="0.3">
      <c r="A1218">
        <v>56</v>
      </c>
      <c r="B1218" t="s">
        <v>2237</v>
      </c>
      <c r="C1218" t="s">
        <v>118</v>
      </c>
      <c r="D1218">
        <v>0.06</v>
      </c>
      <c r="E1218">
        <v>3.8</v>
      </c>
      <c r="F1218">
        <v>1.49</v>
      </c>
      <c r="G1218" t="s">
        <v>40</v>
      </c>
      <c r="H1218" t="s">
        <v>41</v>
      </c>
      <c r="I1218" t="s">
        <v>50</v>
      </c>
      <c r="J1218" t="s">
        <v>74</v>
      </c>
      <c r="K1218" t="s">
        <v>75</v>
      </c>
      <c r="L1218" t="s">
        <v>1194</v>
      </c>
      <c r="M1218">
        <v>0.38</v>
      </c>
      <c r="N1218" t="s">
        <v>34</v>
      </c>
      <c r="O1218" t="s">
        <v>113</v>
      </c>
      <c r="P1218" t="s">
        <v>114</v>
      </c>
      <c r="Q1218" t="s">
        <v>2238</v>
      </c>
      <c r="R1218">
        <v>14150</v>
      </c>
      <c r="S1218" s="1">
        <v>42114</v>
      </c>
      <c r="T1218" s="1">
        <v>42115</v>
      </c>
      <c r="U1218">
        <v>19.6282</v>
      </c>
      <c r="V1218">
        <v>20</v>
      </c>
      <c r="W1218">
        <v>73.55</v>
      </c>
      <c r="X1218">
        <v>88075</v>
      </c>
      <c r="Y1218">
        <f>Data[[#This Row],[Unit Price]]-Data[[#This Row],[Discount]]</f>
        <v>3.7399999999999998</v>
      </c>
      <c r="Z1218" t="str">
        <f>_xlfn.IFS(Data[[#This Row],[Region]]="Central","Chris",Data[[#This Row],[Region]]="East","Erin",Data[[#This Row],[Region]]="South","Sam",Data[[#This Row],[Region]]="West","William")</f>
        <v>Erin</v>
      </c>
    </row>
    <row r="1219" spans="1:26" x14ac:dyDescent="0.3">
      <c r="A1219">
        <v>56</v>
      </c>
      <c r="B1219" t="s">
        <v>2237</v>
      </c>
      <c r="C1219" t="s">
        <v>118</v>
      </c>
      <c r="D1219">
        <v>0.06</v>
      </c>
      <c r="E1219">
        <v>1.76</v>
      </c>
      <c r="F1219">
        <v>0.7</v>
      </c>
      <c r="G1219" t="s">
        <v>40</v>
      </c>
      <c r="H1219" t="s">
        <v>41</v>
      </c>
      <c r="I1219" t="s">
        <v>50</v>
      </c>
      <c r="J1219" t="s">
        <v>51</v>
      </c>
      <c r="K1219" t="s">
        <v>52</v>
      </c>
      <c r="L1219" t="s">
        <v>1665</v>
      </c>
      <c r="M1219">
        <v>0.56000000000000005</v>
      </c>
      <c r="N1219" t="s">
        <v>34</v>
      </c>
      <c r="O1219" t="s">
        <v>113</v>
      </c>
      <c r="P1219" t="s">
        <v>114</v>
      </c>
      <c r="Q1219" t="s">
        <v>2238</v>
      </c>
      <c r="R1219">
        <v>14150</v>
      </c>
      <c r="S1219" s="1">
        <v>42114</v>
      </c>
      <c r="T1219" s="1">
        <v>42115</v>
      </c>
      <c r="U1219">
        <v>-1.6524000000000001</v>
      </c>
      <c r="V1219">
        <v>17</v>
      </c>
      <c r="W1219">
        <v>29.57</v>
      </c>
      <c r="X1219">
        <v>88075</v>
      </c>
      <c r="Y1219">
        <f>Data[[#This Row],[Unit Price]]-Data[[#This Row],[Discount]]</f>
        <v>1.7</v>
      </c>
      <c r="Z1219" t="str">
        <f>_xlfn.IFS(Data[[#This Row],[Region]]="Central","Chris",Data[[#This Row],[Region]]="East","Erin",Data[[#This Row],[Region]]="South","Sam",Data[[#This Row],[Region]]="West","William")</f>
        <v>Erin</v>
      </c>
    </row>
    <row r="1220" spans="1:26" x14ac:dyDescent="0.3">
      <c r="A1220">
        <v>240</v>
      </c>
      <c r="B1220" t="s">
        <v>2239</v>
      </c>
      <c r="C1220" t="s">
        <v>118</v>
      </c>
      <c r="D1220">
        <v>0.1</v>
      </c>
      <c r="E1220">
        <v>19.98</v>
      </c>
      <c r="F1220">
        <v>5.77</v>
      </c>
      <c r="G1220" t="s">
        <v>89</v>
      </c>
      <c r="H1220" t="s">
        <v>29</v>
      </c>
      <c r="I1220" t="s">
        <v>50</v>
      </c>
      <c r="J1220" t="s">
        <v>90</v>
      </c>
      <c r="K1220" t="s">
        <v>75</v>
      </c>
      <c r="L1220" t="s">
        <v>2240</v>
      </c>
      <c r="M1220">
        <v>0.38</v>
      </c>
      <c r="N1220" t="s">
        <v>34</v>
      </c>
      <c r="O1220" t="s">
        <v>61</v>
      </c>
      <c r="P1220" t="s">
        <v>62</v>
      </c>
      <c r="Q1220" t="s">
        <v>2241</v>
      </c>
      <c r="R1220">
        <v>80817</v>
      </c>
      <c r="S1220" s="1">
        <v>42114</v>
      </c>
      <c r="T1220" s="1">
        <v>42114</v>
      </c>
      <c r="U1220">
        <v>35.090000000000003</v>
      </c>
      <c r="V1220">
        <v>3</v>
      </c>
      <c r="W1220">
        <v>57.41</v>
      </c>
      <c r="X1220">
        <v>90479</v>
      </c>
      <c r="Y1220">
        <f>Data[[#This Row],[Unit Price]]-Data[[#This Row],[Discount]]</f>
        <v>19.88</v>
      </c>
      <c r="Z1220" t="str">
        <f>_xlfn.IFS(Data[[#This Row],[Region]]="Central","Chris",Data[[#This Row],[Region]]="East","Erin",Data[[#This Row],[Region]]="South","Sam",Data[[#This Row],[Region]]="West","William")</f>
        <v>William</v>
      </c>
    </row>
    <row r="1221" spans="1:26" x14ac:dyDescent="0.3">
      <c r="A1221">
        <v>241</v>
      </c>
      <c r="B1221" t="s">
        <v>2242</v>
      </c>
      <c r="C1221" t="s">
        <v>118</v>
      </c>
      <c r="D1221">
        <v>0.06</v>
      </c>
      <c r="E1221">
        <v>259.70999999999998</v>
      </c>
      <c r="F1221">
        <v>66.67</v>
      </c>
      <c r="G1221" t="s">
        <v>28</v>
      </c>
      <c r="H1221" t="s">
        <v>29</v>
      </c>
      <c r="I1221" t="s">
        <v>30</v>
      </c>
      <c r="J1221" t="s">
        <v>31</v>
      </c>
      <c r="K1221" t="s">
        <v>32</v>
      </c>
      <c r="L1221" t="s">
        <v>1028</v>
      </c>
      <c r="M1221">
        <v>0.61</v>
      </c>
      <c r="N1221" t="s">
        <v>34</v>
      </c>
      <c r="O1221" t="s">
        <v>61</v>
      </c>
      <c r="P1221" t="s">
        <v>62</v>
      </c>
      <c r="Q1221" t="s">
        <v>2243</v>
      </c>
      <c r="R1221">
        <v>81503</v>
      </c>
      <c r="S1221" s="1">
        <v>42114</v>
      </c>
      <c r="T1221" s="1">
        <v>42115</v>
      </c>
      <c r="U1221">
        <v>785.63</v>
      </c>
      <c r="V1221">
        <v>11</v>
      </c>
      <c r="W1221">
        <v>2809.87</v>
      </c>
      <c r="X1221">
        <v>90479</v>
      </c>
      <c r="Y1221">
        <f>Data[[#This Row],[Unit Price]]-Data[[#This Row],[Discount]]</f>
        <v>259.64999999999998</v>
      </c>
      <c r="Z1221" t="str">
        <f>_xlfn.IFS(Data[[#This Row],[Region]]="Central","Chris",Data[[#This Row],[Region]]="East","Erin",Data[[#This Row],[Region]]="South","Sam",Data[[#This Row],[Region]]="West","William")</f>
        <v>William</v>
      </c>
    </row>
    <row r="1222" spans="1:26" x14ac:dyDescent="0.3">
      <c r="A1222">
        <v>970</v>
      </c>
      <c r="B1222" t="s">
        <v>2244</v>
      </c>
      <c r="C1222" t="s">
        <v>118</v>
      </c>
      <c r="D1222">
        <v>0</v>
      </c>
      <c r="E1222">
        <v>170.98</v>
      </c>
      <c r="F1222">
        <v>35.89</v>
      </c>
      <c r="G1222" t="s">
        <v>28</v>
      </c>
      <c r="H1222" t="s">
        <v>41</v>
      </c>
      <c r="I1222" t="s">
        <v>30</v>
      </c>
      <c r="J1222" t="s">
        <v>119</v>
      </c>
      <c r="K1222" t="s">
        <v>32</v>
      </c>
      <c r="L1222" t="s">
        <v>1471</v>
      </c>
      <c r="M1222">
        <v>0.66</v>
      </c>
      <c r="N1222" t="s">
        <v>34</v>
      </c>
      <c r="O1222" t="s">
        <v>35</v>
      </c>
      <c r="P1222" t="s">
        <v>244</v>
      </c>
      <c r="Q1222" t="s">
        <v>2245</v>
      </c>
      <c r="R1222">
        <v>24281</v>
      </c>
      <c r="S1222" s="1">
        <v>42114</v>
      </c>
      <c r="T1222" s="1">
        <v>42115</v>
      </c>
      <c r="U1222">
        <v>-102.66200000000001</v>
      </c>
      <c r="V1222">
        <v>8</v>
      </c>
      <c r="W1222">
        <v>1452.18</v>
      </c>
      <c r="X1222">
        <v>86173</v>
      </c>
      <c r="Y1222">
        <f>Data[[#This Row],[Unit Price]]-Data[[#This Row],[Discount]]</f>
        <v>170.98</v>
      </c>
      <c r="Z1222" t="str">
        <f>_xlfn.IFS(Data[[#This Row],[Region]]="Central","Chris",Data[[#This Row],[Region]]="East","Erin",Data[[#This Row],[Region]]="South","Sam",Data[[#This Row],[Region]]="West","William")</f>
        <v>Sam</v>
      </c>
    </row>
    <row r="1223" spans="1:26" x14ac:dyDescent="0.3">
      <c r="A1223">
        <v>3283</v>
      </c>
      <c r="B1223" t="s">
        <v>2246</v>
      </c>
      <c r="C1223" t="s">
        <v>27</v>
      </c>
      <c r="D1223">
        <v>0.05</v>
      </c>
      <c r="E1223">
        <v>363.25</v>
      </c>
      <c r="F1223">
        <v>19.989999999999998</v>
      </c>
      <c r="G1223" t="s">
        <v>89</v>
      </c>
      <c r="H1223" t="s">
        <v>96</v>
      </c>
      <c r="I1223" t="s">
        <v>50</v>
      </c>
      <c r="J1223" t="s">
        <v>97</v>
      </c>
      <c r="K1223" t="s">
        <v>75</v>
      </c>
      <c r="L1223" t="s">
        <v>201</v>
      </c>
      <c r="M1223">
        <v>0.56999999999999995</v>
      </c>
      <c r="N1223" t="s">
        <v>34</v>
      </c>
      <c r="O1223" t="s">
        <v>35</v>
      </c>
      <c r="P1223" t="s">
        <v>125</v>
      </c>
      <c r="Q1223" t="s">
        <v>2247</v>
      </c>
      <c r="R1223">
        <v>33156</v>
      </c>
      <c r="S1223" s="1">
        <v>42115</v>
      </c>
      <c r="T1223" s="1">
        <v>42115</v>
      </c>
      <c r="U1223">
        <v>-269.75549999999998</v>
      </c>
      <c r="V1223">
        <v>5</v>
      </c>
      <c r="W1223">
        <v>1867.04</v>
      </c>
      <c r="X1223">
        <v>90752</v>
      </c>
      <c r="Y1223">
        <f>Data[[#This Row],[Unit Price]]-Data[[#This Row],[Discount]]</f>
        <v>363.2</v>
      </c>
      <c r="Z1223" t="str">
        <f>_xlfn.IFS(Data[[#This Row],[Region]]="Central","Chris",Data[[#This Row],[Region]]="East","Erin",Data[[#This Row],[Region]]="South","Sam",Data[[#This Row],[Region]]="West","William")</f>
        <v>Sam</v>
      </c>
    </row>
    <row r="1224" spans="1:26" x14ac:dyDescent="0.3">
      <c r="A1224">
        <v>2038</v>
      </c>
      <c r="B1224" t="s">
        <v>2248</v>
      </c>
      <c r="C1224" t="s">
        <v>39</v>
      </c>
      <c r="D1224">
        <v>0.06</v>
      </c>
      <c r="E1224">
        <v>40.99</v>
      </c>
      <c r="F1224">
        <v>17.48</v>
      </c>
      <c r="G1224" t="s">
        <v>40</v>
      </c>
      <c r="H1224" t="s">
        <v>29</v>
      </c>
      <c r="I1224" t="s">
        <v>50</v>
      </c>
      <c r="J1224" t="s">
        <v>90</v>
      </c>
      <c r="K1224" t="s">
        <v>75</v>
      </c>
      <c r="L1224" t="s">
        <v>1400</v>
      </c>
      <c r="M1224">
        <v>0.36</v>
      </c>
      <c r="N1224" t="s">
        <v>34</v>
      </c>
      <c r="O1224" t="s">
        <v>113</v>
      </c>
      <c r="P1224" t="s">
        <v>114</v>
      </c>
      <c r="Q1224" t="s">
        <v>69</v>
      </c>
      <c r="R1224">
        <v>10550</v>
      </c>
      <c r="S1224" s="1">
        <v>42115</v>
      </c>
      <c r="T1224" s="1">
        <v>42115</v>
      </c>
      <c r="U1224">
        <v>109.16</v>
      </c>
      <c r="V1224">
        <v>7</v>
      </c>
      <c r="W1224">
        <v>277.12</v>
      </c>
      <c r="X1224">
        <v>89334</v>
      </c>
      <c r="Y1224">
        <f>Data[[#This Row],[Unit Price]]-Data[[#This Row],[Discount]]</f>
        <v>40.93</v>
      </c>
      <c r="Z1224" t="str">
        <f>_xlfn.IFS(Data[[#This Row],[Region]]="Central","Chris",Data[[#This Row],[Region]]="East","Erin",Data[[#This Row],[Region]]="South","Sam",Data[[#This Row],[Region]]="West","William")</f>
        <v>Erin</v>
      </c>
    </row>
    <row r="1225" spans="1:26" x14ac:dyDescent="0.3">
      <c r="A1225">
        <v>2260</v>
      </c>
      <c r="B1225" t="s">
        <v>1198</v>
      </c>
      <c r="C1225" t="s">
        <v>39</v>
      </c>
      <c r="D1225">
        <v>0.08</v>
      </c>
      <c r="E1225">
        <v>4.9800000000000004</v>
      </c>
      <c r="F1225">
        <v>0.49</v>
      </c>
      <c r="G1225" t="s">
        <v>40</v>
      </c>
      <c r="H1225" t="s">
        <v>96</v>
      </c>
      <c r="I1225" t="s">
        <v>50</v>
      </c>
      <c r="J1225" t="s">
        <v>154</v>
      </c>
      <c r="K1225" t="s">
        <v>75</v>
      </c>
      <c r="L1225" t="s">
        <v>1105</v>
      </c>
      <c r="M1225">
        <v>0.39</v>
      </c>
      <c r="N1225" t="s">
        <v>34</v>
      </c>
      <c r="O1225" t="s">
        <v>35</v>
      </c>
      <c r="P1225" t="s">
        <v>77</v>
      </c>
      <c r="Q1225" t="s">
        <v>1199</v>
      </c>
      <c r="R1225">
        <v>30161</v>
      </c>
      <c r="S1225" s="1">
        <v>42115</v>
      </c>
      <c r="T1225" s="1">
        <v>42116</v>
      </c>
      <c r="U1225">
        <v>4949.9160000000002</v>
      </c>
      <c r="V1225">
        <v>1</v>
      </c>
      <c r="W1225">
        <v>4.95</v>
      </c>
      <c r="X1225">
        <v>89602</v>
      </c>
      <c r="Y1225">
        <f>Data[[#This Row],[Unit Price]]-Data[[#This Row],[Discount]]</f>
        <v>4.9000000000000004</v>
      </c>
      <c r="Z1225" t="str">
        <f>_xlfn.IFS(Data[[#This Row],[Region]]="Central","Chris",Data[[#This Row],[Region]]="East","Erin",Data[[#This Row],[Region]]="South","Sam",Data[[#This Row],[Region]]="West","William")</f>
        <v>Sam</v>
      </c>
    </row>
    <row r="1226" spans="1:26" x14ac:dyDescent="0.3">
      <c r="A1226">
        <v>2260</v>
      </c>
      <c r="B1226" t="s">
        <v>1198</v>
      </c>
      <c r="C1226" t="s">
        <v>39</v>
      </c>
      <c r="D1226">
        <v>0.09</v>
      </c>
      <c r="E1226">
        <v>119.99</v>
      </c>
      <c r="F1226">
        <v>14</v>
      </c>
      <c r="G1226" t="s">
        <v>28</v>
      </c>
      <c r="H1226" t="s">
        <v>96</v>
      </c>
      <c r="I1226" t="s">
        <v>42</v>
      </c>
      <c r="J1226" t="s">
        <v>58</v>
      </c>
      <c r="K1226" t="s">
        <v>59</v>
      </c>
      <c r="L1226" t="s">
        <v>2153</v>
      </c>
      <c r="M1226">
        <v>0.36</v>
      </c>
      <c r="N1226" t="s">
        <v>34</v>
      </c>
      <c r="O1226" t="s">
        <v>35</v>
      </c>
      <c r="P1226" t="s">
        <v>77</v>
      </c>
      <c r="Q1226" t="s">
        <v>1199</v>
      </c>
      <c r="R1226">
        <v>30161</v>
      </c>
      <c r="S1226" s="1">
        <v>42115</v>
      </c>
      <c r="T1226" s="1">
        <v>42117</v>
      </c>
      <c r="U1226">
        <v>1055.604</v>
      </c>
      <c r="V1226">
        <v>4</v>
      </c>
      <c r="W1226">
        <v>461.24</v>
      </c>
      <c r="X1226">
        <v>89602</v>
      </c>
      <c r="Y1226">
        <f>Data[[#This Row],[Unit Price]]-Data[[#This Row],[Discount]]</f>
        <v>119.89999999999999</v>
      </c>
      <c r="Z1226" t="str">
        <f>_xlfn.IFS(Data[[#This Row],[Region]]="Central","Chris",Data[[#This Row],[Region]]="East","Erin",Data[[#This Row],[Region]]="South","Sam",Data[[#This Row],[Region]]="West","William")</f>
        <v>Sam</v>
      </c>
    </row>
    <row r="1227" spans="1:26" x14ac:dyDescent="0.3">
      <c r="A1227">
        <v>2964</v>
      </c>
      <c r="B1227" t="s">
        <v>2249</v>
      </c>
      <c r="C1227" t="s">
        <v>39</v>
      </c>
      <c r="D1227">
        <v>0.06</v>
      </c>
      <c r="E1227">
        <v>42.98</v>
      </c>
      <c r="F1227">
        <v>4.62</v>
      </c>
      <c r="G1227" t="s">
        <v>40</v>
      </c>
      <c r="H1227" t="s">
        <v>41</v>
      </c>
      <c r="I1227" t="s">
        <v>50</v>
      </c>
      <c r="J1227" t="s">
        <v>97</v>
      </c>
      <c r="K1227" t="s">
        <v>75</v>
      </c>
      <c r="L1227" t="s">
        <v>282</v>
      </c>
      <c r="M1227">
        <v>0.56000000000000005</v>
      </c>
      <c r="N1227" t="s">
        <v>34</v>
      </c>
      <c r="O1227" t="s">
        <v>113</v>
      </c>
      <c r="P1227" t="s">
        <v>319</v>
      </c>
      <c r="Q1227" t="s">
        <v>69</v>
      </c>
      <c r="R1227">
        <v>43050</v>
      </c>
      <c r="S1227" s="1">
        <v>42115</v>
      </c>
      <c r="T1227" s="1">
        <v>42117</v>
      </c>
      <c r="U1227">
        <v>-24.63</v>
      </c>
      <c r="V1227">
        <v>1</v>
      </c>
      <c r="W1227">
        <v>47.04</v>
      </c>
      <c r="X1227">
        <v>88610</v>
      </c>
      <c r="Y1227">
        <f>Data[[#This Row],[Unit Price]]-Data[[#This Row],[Discount]]</f>
        <v>42.919999999999995</v>
      </c>
      <c r="Z1227" t="str">
        <f>_xlfn.IFS(Data[[#This Row],[Region]]="Central","Chris",Data[[#This Row],[Region]]="East","Erin",Data[[#This Row],[Region]]="South","Sam",Data[[#This Row],[Region]]="West","William")</f>
        <v>Erin</v>
      </c>
    </row>
    <row r="1228" spans="1:26" x14ac:dyDescent="0.3">
      <c r="A1228">
        <v>535</v>
      </c>
      <c r="B1228" t="s">
        <v>2250</v>
      </c>
      <c r="C1228" t="s">
        <v>49</v>
      </c>
      <c r="D1228">
        <v>0</v>
      </c>
      <c r="E1228">
        <v>15.99</v>
      </c>
      <c r="F1228">
        <v>13.18</v>
      </c>
      <c r="G1228" t="s">
        <v>40</v>
      </c>
      <c r="H1228" t="s">
        <v>96</v>
      </c>
      <c r="I1228" t="s">
        <v>50</v>
      </c>
      <c r="J1228" t="s">
        <v>74</v>
      </c>
      <c r="K1228" t="s">
        <v>75</v>
      </c>
      <c r="L1228" t="s">
        <v>297</v>
      </c>
      <c r="M1228">
        <v>0.37</v>
      </c>
      <c r="N1228" t="s">
        <v>34</v>
      </c>
      <c r="O1228" t="s">
        <v>35</v>
      </c>
      <c r="P1228" t="s">
        <v>244</v>
      </c>
      <c r="Q1228" t="s">
        <v>1503</v>
      </c>
      <c r="R1228">
        <v>22025</v>
      </c>
      <c r="S1228" s="1">
        <v>42115</v>
      </c>
      <c r="T1228" s="1">
        <v>42119</v>
      </c>
      <c r="U1228">
        <v>46.488</v>
      </c>
      <c r="V1228">
        <v>23</v>
      </c>
      <c r="W1228">
        <v>403.25</v>
      </c>
      <c r="X1228">
        <v>88511</v>
      </c>
      <c r="Y1228">
        <f>Data[[#This Row],[Unit Price]]-Data[[#This Row],[Discount]]</f>
        <v>15.99</v>
      </c>
      <c r="Z1228" t="str">
        <f>_xlfn.IFS(Data[[#This Row],[Region]]="Central","Chris",Data[[#This Row],[Region]]="East","Erin",Data[[#This Row],[Region]]="South","Sam",Data[[#This Row],[Region]]="West","William")</f>
        <v>Sam</v>
      </c>
    </row>
    <row r="1229" spans="1:26" x14ac:dyDescent="0.3">
      <c r="A1229">
        <v>2548</v>
      </c>
      <c r="B1229" t="s">
        <v>1986</v>
      </c>
      <c r="C1229" t="s">
        <v>49</v>
      </c>
      <c r="D1229">
        <v>0.05</v>
      </c>
      <c r="E1229">
        <v>30.98</v>
      </c>
      <c r="F1229">
        <v>9.18</v>
      </c>
      <c r="G1229" t="s">
        <v>89</v>
      </c>
      <c r="H1229" t="s">
        <v>29</v>
      </c>
      <c r="I1229" t="s">
        <v>50</v>
      </c>
      <c r="J1229" t="s">
        <v>90</v>
      </c>
      <c r="K1229" t="s">
        <v>75</v>
      </c>
      <c r="L1229" t="s">
        <v>2251</v>
      </c>
      <c r="M1229">
        <v>0.4</v>
      </c>
      <c r="N1229" t="s">
        <v>34</v>
      </c>
      <c r="O1229" t="s">
        <v>61</v>
      </c>
      <c r="P1229" t="s">
        <v>92</v>
      </c>
      <c r="Q1229" t="s">
        <v>102</v>
      </c>
      <c r="R1229">
        <v>90068</v>
      </c>
      <c r="S1229" s="1">
        <v>42115</v>
      </c>
      <c r="T1229" s="1">
        <v>42115</v>
      </c>
      <c r="U1229">
        <v>61.47</v>
      </c>
      <c r="V1229">
        <v>12</v>
      </c>
      <c r="W1229">
        <v>382.29</v>
      </c>
      <c r="X1229">
        <v>40997</v>
      </c>
      <c r="Y1229">
        <f>Data[[#This Row],[Unit Price]]-Data[[#This Row],[Discount]]</f>
        <v>30.93</v>
      </c>
      <c r="Z1229" t="str">
        <f>_xlfn.IFS(Data[[#This Row],[Region]]="Central","Chris",Data[[#This Row],[Region]]="East","Erin",Data[[#This Row],[Region]]="South","Sam",Data[[#This Row],[Region]]="West","William")</f>
        <v>William</v>
      </c>
    </row>
    <row r="1230" spans="1:26" x14ac:dyDescent="0.3">
      <c r="A1230">
        <v>2548</v>
      </c>
      <c r="B1230" t="s">
        <v>1986</v>
      </c>
      <c r="C1230" t="s">
        <v>49</v>
      </c>
      <c r="D1230">
        <v>0.05</v>
      </c>
      <c r="E1230">
        <v>22.99</v>
      </c>
      <c r="F1230">
        <v>8.99</v>
      </c>
      <c r="G1230" t="s">
        <v>40</v>
      </c>
      <c r="H1230" t="s">
        <v>29</v>
      </c>
      <c r="I1230" t="s">
        <v>50</v>
      </c>
      <c r="J1230" t="s">
        <v>51</v>
      </c>
      <c r="K1230" t="s">
        <v>44</v>
      </c>
      <c r="L1230" t="s">
        <v>2252</v>
      </c>
      <c r="M1230">
        <v>0.56999999999999995</v>
      </c>
      <c r="N1230" t="s">
        <v>34</v>
      </c>
      <c r="O1230" t="s">
        <v>61</v>
      </c>
      <c r="P1230" t="s">
        <v>92</v>
      </c>
      <c r="Q1230" t="s">
        <v>102</v>
      </c>
      <c r="R1230">
        <v>90068</v>
      </c>
      <c r="S1230" s="1">
        <v>42115</v>
      </c>
      <c r="T1230" s="1">
        <v>42122</v>
      </c>
      <c r="U1230">
        <v>18.27</v>
      </c>
      <c r="V1230">
        <v>37</v>
      </c>
      <c r="W1230">
        <v>881.74</v>
      </c>
      <c r="X1230">
        <v>40997</v>
      </c>
      <c r="Y1230">
        <f>Data[[#This Row],[Unit Price]]-Data[[#This Row],[Discount]]</f>
        <v>22.939999999999998</v>
      </c>
      <c r="Z1230" t="str">
        <f>_xlfn.IFS(Data[[#This Row],[Region]]="Central","Chris",Data[[#This Row],[Region]]="East","Erin",Data[[#This Row],[Region]]="South","Sam",Data[[#This Row],[Region]]="West","William")</f>
        <v>William</v>
      </c>
    </row>
    <row r="1231" spans="1:26" x14ac:dyDescent="0.3">
      <c r="A1231">
        <v>2548</v>
      </c>
      <c r="B1231" t="s">
        <v>1986</v>
      </c>
      <c r="C1231" t="s">
        <v>49</v>
      </c>
      <c r="D1231">
        <v>0.04</v>
      </c>
      <c r="E1231">
        <v>212.6</v>
      </c>
      <c r="F1231">
        <v>110.2</v>
      </c>
      <c r="G1231" t="s">
        <v>28</v>
      </c>
      <c r="H1231" t="s">
        <v>29</v>
      </c>
      <c r="I1231" t="s">
        <v>30</v>
      </c>
      <c r="J1231" t="s">
        <v>31</v>
      </c>
      <c r="K1231" t="s">
        <v>32</v>
      </c>
      <c r="L1231" t="s">
        <v>165</v>
      </c>
      <c r="M1231">
        <v>0.73</v>
      </c>
      <c r="N1231" t="s">
        <v>34</v>
      </c>
      <c r="O1231" t="s">
        <v>61</v>
      </c>
      <c r="P1231" t="s">
        <v>92</v>
      </c>
      <c r="Q1231" t="s">
        <v>102</v>
      </c>
      <c r="R1231">
        <v>90068</v>
      </c>
      <c r="S1231" s="1">
        <v>42115</v>
      </c>
      <c r="T1231" s="1">
        <v>42119</v>
      </c>
      <c r="U1231">
        <v>-513.79042000000004</v>
      </c>
      <c r="V1231">
        <v>33</v>
      </c>
      <c r="W1231">
        <v>7384.18</v>
      </c>
      <c r="X1231">
        <v>40997</v>
      </c>
      <c r="Y1231">
        <f>Data[[#This Row],[Unit Price]]-Data[[#This Row],[Discount]]</f>
        <v>212.56</v>
      </c>
      <c r="Z1231" t="str">
        <f>_xlfn.IFS(Data[[#This Row],[Region]]="Central","Chris",Data[[#This Row],[Region]]="East","Erin",Data[[#This Row],[Region]]="South","Sam",Data[[#This Row],[Region]]="West","William")</f>
        <v>William</v>
      </c>
    </row>
    <row r="1232" spans="1:26" x14ac:dyDescent="0.3">
      <c r="A1232">
        <v>2549</v>
      </c>
      <c r="B1232" t="s">
        <v>2253</v>
      </c>
      <c r="C1232" t="s">
        <v>49</v>
      </c>
      <c r="D1232">
        <v>0.05</v>
      </c>
      <c r="E1232">
        <v>30.98</v>
      </c>
      <c r="F1232">
        <v>9.18</v>
      </c>
      <c r="G1232" t="s">
        <v>89</v>
      </c>
      <c r="H1232" t="s">
        <v>29</v>
      </c>
      <c r="I1232" t="s">
        <v>50</v>
      </c>
      <c r="J1232" t="s">
        <v>90</v>
      </c>
      <c r="K1232" t="s">
        <v>75</v>
      </c>
      <c r="L1232" t="s">
        <v>2251</v>
      </c>
      <c r="M1232">
        <v>0.4</v>
      </c>
      <c r="N1232" t="s">
        <v>34</v>
      </c>
      <c r="O1232" t="s">
        <v>113</v>
      </c>
      <c r="P1232" t="s">
        <v>319</v>
      </c>
      <c r="Q1232" t="s">
        <v>2254</v>
      </c>
      <c r="R1232">
        <v>43213</v>
      </c>
      <c r="S1232" s="1">
        <v>42115</v>
      </c>
      <c r="T1232" s="1">
        <v>42115</v>
      </c>
      <c r="U1232">
        <v>61.47</v>
      </c>
      <c r="V1232">
        <v>3</v>
      </c>
      <c r="W1232">
        <v>95.57</v>
      </c>
      <c r="X1232">
        <v>88657</v>
      </c>
      <c r="Y1232">
        <f>Data[[#This Row],[Unit Price]]-Data[[#This Row],[Discount]]</f>
        <v>30.93</v>
      </c>
      <c r="Z1232" t="str">
        <f>_xlfn.IFS(Data[[#This Row],[Region]]="Central","Chris",Data[[#This Row],[Region]]="East","Erin",Data[[#This Row],[Region]]="South","Sam",Data[[#This Row],[Region]]="West","William")</f>
        <v>Erin</v>
      </c>
    </row>
    <row r="1233" spans="1:26" x14ac:dyDescent="0.3">
      <c r="A1233">
        <v>2549</v>
      </c>
      <c r="B1233" t="s">
        <v>2253</v>
      </c>
      <c r="C1233" t="s">
        <v>49</v>
      </c>
      <c r="D1233">
        <v>0.05</v>
      </c>
      <c r="E1233">
        <v>22.99</v>
      </c>
      <c r="F1233">
        <v>8.99</v>
      </c>
      <c r="G1233" t="s">
        <v>40</v>
      </c>
      <c r="H1233" t="s">
        <v>29</v>
      </c>
      <c r="I1233" t="s">
        <v>50</v>
      </c>
      <c r="J1233" t="s">
        <v>51</v>
      </c>
      <c r="K1233" t="s">
        <v>44</v>
      </c>
      <c r="L1233" t="s">
        <v>2252</v>
      </c>
      <c r="M1233">
        <v>0.56999999999999995</v>
      </c>
      <c r="N1233" t="s">
        <v>34</v>
      </c>
      <c r="O1233" t="s">
        <v>113</v>
      </c>
      <c r="P1233" t="s">
        <v>319</v>
      </c>
      <c r="Q1233" t="s">
        <v>2254</v>
      </c>
      <c r="R1233">
        <v>43213</v>
      </c>
      <c r="S1233" s="1">
        <v>42115</v>
      </c>
      <c r="T1233" s="1">
        <v>42122</v>
      </c>
      <c r="U1233">
        <v>18.27</v>
      </c>
      <c r="V1233">
        <v>9</v>
      </c>
      <c r="W1233">
        <v>214.48</v>
      </c>
      <c r="X1233">
        <v>88657</v>
      </c>
      <c r="Y1233">
        <f>Data[[#This Row],[Unit Price]]-Data[[#This Row],[Discount]]</f>
        <v>22.939999999999998</v>
      </c>
      <c r="Z1233" t="str">
        <f>_xlfn.IFS(Data[[#This Row],[Region]]="Central","Chris",Data[[#This Row],[Region]]="East","Erin",Data[[#This Row],[Region]]="South","Sam",Data[[#This Row],[Region]]="West","William")</f>
        <v>Erin</v>
      </c>
    </row>
    <row r="1234" spans="1:26" x14ac:dyDescent="0.3">
      <c r="A1234">
        <v>2549</v>
      </c>
      <c r="B1234" t="s">
        <v>2253</v>
      </c>
      <c r="C1234" t="s">
        <v>49</v>
      </c>
      <c r="D1234">
        <v>0.04</v>
      </c>
      <c r="E1234">
        <v>212.6</v>
      </c>
      <c r="F1234">
        <v>110.2</v>
      </c>
      <c r="G1234" t="s">
        <v>28</v>
      </c>
      <c r="H1234" t="s">
        <v>29</v>
      </c>
      <c r="I1234" t="s">
        <v>30</v>
      </c>
      <c r="J1234" t="s">
        <v>31</v>
      </c>
      <c r="K1234" t="s">
        <v>32</v>
      </c>
      <c r="L1234" t="s">
        <v>165</v>
      </c>
      <c r="M1234">
        <v>0.73</v>
      </c>
      <c r="N1234" t="s">
        <v>34</v>
      </c>
      <c r="O1234" t="s">
        <v>113</v>
      </c>
      <c r="P1234" t="s">
        <v>319</v>
      </c>
      <c r="Q1234" t="s">
        <v>2254</v>
      </c>
      <c r="R1234">
        <v>43213</v>
      </c>
      <c r="S1234" s="1">
        <v>42115</v>
      </c>
      <c r="T1234" s="1">
        <v>42119</v>
      </c>
      <c r="U1234">
        <v>-513.79042000000004</v>
      </c>
      <c r="V1234">
        <v>8</v>
      </c>
      <c r="W1234">
        <v>1790.1</v>
      </c>
      <c r="X1234">
        <v>88657</v>
      </c>
      <c r="Y1234">
        <f>Data[[#This Row],[Unit Price]]-Data[[#This Row],[Discount]]</f>
        <v>212.56</v>
      </c>
      <c r="Z1234" t="str">
        <f>_xlfn.IFS(Data[[#This Row],[Region]]="Central","Chris",Data[[#This Row],[Region]]="East","Erin",Data[[#This Row],[Region]]="South","Sam",Data[[#This Row],[Region]]="West","William")</f>
        <v>Erin</v>
      </c>
    </row>
    <row r="1235" spans="1:26" x14ac:dyDescent="0.3">
      <c r="A1235">
        <v>627</v>
      </c>
      <c r="B1235" t="s">
        <v>2255</v>
      </c>
      <c r="C1235" t="s">
        <v>118</v>
      </c>
      <c r="D1235">
        <v>0.02</v>
      </c>
      <c r="E1235">
        <v>419.19</v>
      </c>
      <c r="F1235">
        <v>19.989999999999998</v>
      </c>
      <c r="G1235" t="s">
        <v>40</v>
      </c>
      <c r="H1235" t="s">
        <v>96</v>
      </c>
      <c r="I1235" t="s">
        <v>50</v>
      </c>
      <c r="J1235" t="s">
        <v>80</v>
      </c>
      <c r="K1235" t="s">
        <v>75</v>
      </c>
      <c r="L1235" t="s">
        <v>2194</v>
      </c>
      <c r="M1235">
        <v>0.57999999999999996</v>
      </c>
      <c r="N1235" t="s">
        <v>34</v>
      </c>
      <c r="O1235" t="s">
        <v>113</v>
      </c>
      <c r="P1235" t="s">
        <v>319</v>
      </c>
      <c r="Q1235" t="s">
        <v>2256</v>
      </c>
      <c r="R1235">
        <v>43952</v>
      </c>
      <c r="S1235" s="1">
        <v>42115</v>
      </c>
      <c r="T1235" s="1">
        <v>42116</v>
      </c>
      <c r="U1235">
        <v>6610.2</v>
      </c>
      <c r="V1235">
        <v>22</v>
      </c>
      <c r="W1235">
        <v>9580</v>
      </c>
      <c r="X1235">
        <v>90469</v>
      </c>
      <c r="Y1235">
        <f>Data[[#This Row],[Unit Price]]-Data[[#This Row],[Discount]]</f>
        <v>419.17</v>
      </c>
      <c r="Z1235" t="str">
        <f>_xlfn.IFS(Data[[#This Row],[Region]]="Central","Chris",Data[[#This Row],[Region]]="East","Erin",Data[[#This Row],[Region]]="South","Sam",Data[[#This Row],[Region]]="West","William")</f>
        <v>Erin</v>
      </c>
    </row>
    <row r="1236" spans="1:26" x14ac:dyDescent="0.3">
      <c r="A1236">
        <v>2668</v>
      </c>
      <c r="B1236" t="s">
        <v>1898</v>
      </c>
      <c r="C1236" t="s">
        <v>72</v>
      </c>
      <c r="D1236">
        <v>0.06</v>
      </c>
      <c r="E1236">
        <v>3.93</v>
      </c>
      <c r="F1236">
        <v>0.99</v>
      </c>
      <c r="G1236" t="s">
        <v>40</v>
      </c>
      <c r="H1236" t="s">
        <v>73</v>
      </c>
      <c r="I1236" t="s">
        <v>50</v>
      </c>
      <c r="J1236" t="s">
        <v>178</v>
      </c>
      <c r="K1236" t="s">
        <v>52</v>
      </c>
      <c r="L1236" t="s">
        <v>2257</v>
      </c>
      <c r="M1236">
        <v>0.39</v>
      </c>
      <c r="N1236" t="s">
        <v>34</v>
      </c>
      <c r="O1236" t="s">
        <v>54</v>
      </c>
      <c r="P1236" t="s">
        <v>1073</v>
      </c>
      <c r="Q1236" t="s">
        <v>1900</v>
      </c>
      <c r="R1236">
        <v>57701</v>
      </c>
      <c r="S1236" s="1">
        <v>42115</v>
      </c>
      <c r="T1236" s="1">
        <v>42117</v>
      </c>
      <c r="U1236">
        <v>10.782400000000001</v>
      </c>
      <c r="V1236">
        <v>6</v>
      </c>
      <c r="W1236">
        <v>24.18</v>
      </c>
      <c r="X1236">
        <v>87832</v>
      </c>
      <c r="Y1236">
        <f>Data[[#This Row],[Unit Price]]-Data[[#This Row],[Discount]]</f>
        <v>3.87</v>
      </c>
      <c r="Z1236" t="str">
        <f>_xlfn.IFS(Data[[#This Row],[Region]]="Central","Chris",Data[[#This Row],[Region]]="East","Erin",Data[[#This Row],[Region]]="South","Sam",Data[[#This Row],[Region]]="West","William")</f>
        <v>Chris</v>
      </c>
    </row>
    <row r="1237" spans="1:26" x14ac:dyDescent="0.3">
      <c r="A1237">
        <v>2932</v>
      </c>
      <c r="B1237" t="s">
        <v>2258</v>
      </c>
      <c r="C1237" t="s">
        <v>39</v>
      </c>
      <c r="D1237">
        <v>0.01</v>
      </c>
      <c r="E1237">
        <v>35.44</v>
      </c>
      <c r="F1237">
        <v>19.989999999999998</v>
      </c>
      <c r="G1237" t="s">
        <v>40</v>
      </c>
      <c r="H1237" t="s">
        <v>29</v>
      </c>
      <c r="I1237" t="s">
        <v>50</v>
      </c>
      <c r="J1237" t="s">
        <v>90</v>
      </c>
      <c r="K1237" t="s">
        <v>75</v>
      </c>
      <c r="L1237" t="s">
        <v>2259</v>
      </c>
      <c r="M1237">
        <v>0.38</v>
      </c>
      <c r="N1237" t="s">
        <v>34</v>
      </c>
      <c r="O1237" t="s">
        <v>113</v>
      </c>
      <c r="P1237" t="s">
        <v>250</v>
      </c>
      <c r="Q1237" t="s">
        <v>1657</v>
      </c>
      <c r="R1237">
        <v>6614</v>
      </c>
      <c r="S1237" s="1">
        <v>42116</v>
      </c>
      <c r="T1237" s="1">
        <v>42117</v>
      </c>
      <c r="U1237">
        <v>-52.822800000000001</v>
      </c>
      <c r="V1237">
        <v>1</v>
      </c>
      <c r="W1237">
        <v>55.43</v>
      </c>
      <c r="X1237">
        <v>87620</v>
      </c>
      <c r="Y1237">
        <f>Data[[#This Row],[Unit Price]]-Data[[#This Row],[Discount]]</f>
        <v>35.43</v>
      </c>
      <c r="Z1237" t="str">
        <f>_xlfn.IFS(Data[[#This Row],[Region]]="Central","Chris",Data[[#This Row],[Region]]="East","Erin",Data[[#This Row],[Region]]="South","Sam",Data[[#This Row],[Region]]="West","William")</f>
        <v>Erin</v>
      </c>
    </row>
    <row r="1238" spans="1:26" x14ac:dyDescent="0.3">
      <c r="A1238">
        <v>2938</v>
      </c>
      <c r="B1238" t="s">
        <v>2260</v>
      </c>
      <c r="C1238" t="s">
        <v>39</v>
      </c>
      <c r="D1238">
        <v>0.03</v>
      </c>
      <c r="E1238">
        <v>47.9</v>
      </c>
      <c r="F1238">
        <v>5.86</v>
      </c>
      <c r="G1238" t="s">
        <v>40</v>
      </c>
      <c r="H1238" t="s">
        <v>29</v>
      </c>
      <c r="I1238" t="s">
        <v>50</v>
      </c>
      <c r="J1238" t="s">
        <v>90</v>
      </c>
      <c r="K1238" t="s">
        <v>75</v>
      </c>
      <c r="L1238" t="s">
        <v>1311</v>
      </c>
      <c r="M1238">
        <v>0.37</v>
      </c>
      <c r="N1238" t="s">
        <v>34</v>
      </c>
      <c r="O1238" t="s">
        <v>113</v>
      </c>
      <c r="P1238" t="s">
        <v>405</v>
      </c>
      <c r="Q1238" t="s">
        <v>2261</v>
      </c>
      <c r="R1238">
        <v>2180</v>
      </c>
      <c r="S1238" s="1">
        <v>42116</v>
      </c>
      <c r="T1238" s="1">
        <v>42119</v>
      </c>
      <c r="U1238">
        <v>642.99030000000005</v>
      </c>
      <c r="V1238">
        <v>20</v>
      </c>
      <c r="W1238">
        <v>931.87</v>
      </c>
      <c r="X1238">
        <v>87620</v>
      </c>
      <c r="Y1238">
        <f>Data[[#This Row],[Unit Price]]-Data[[#This Row],[Discount]]</f>
        <v>47.87</v>
      </c>
      <c r="Z1238" t="str">
        <f>_xlfn.IFS(Data[[#This Row],[Region]]="Central","Chris",Data[[#This Row],[Region]]="East","Erin",Data[[#This Row],[Region]]="South","Sam",Data[[#This Row],[Region]]="West","William")</f>
        <v>Erin</v>
      </c>
    </row>
    <row r="1239" spans="1:26" x14ac:dyDescent="0.3">
      <c r="A1239">
        <v>666</v>
      </c>
      <c r="B1239" t="s">
        <v>2262</v>
      </c>
      <c r="C1239" t="s">
        <v>49</v>
      </c>
      <c r="D1239">
        <v>0.02</v>
      </c>
      <c r="E1239">
        <v>4.57</v>
      </c>
      <c r="F1239">
        <v>5.42</v>
      </c>
      <c r="G1239" t="s">
        <v>40</v>
      </c>
      <c r="H1239" t="s">
        <v>96</v>
      </c>
      <c r="I1239" t="s">
        <v>50</v>
      </c>
      <c r="J1239" t="s">
        <v>74</v>
      </c>
      <c r="K1239" t="s">
        <v>75</v>
      </c>
      <c r="L1239" t="s">
        <v>2263</v>
      </c>
      <c r="M1239">
        <v>0.37</v>
      </c>
      <c r="N1239" t="s">
        <v>34</v>
      </c>
      <c r="O1239" t="s">
        <v>35</v>
      </c>
      <c r="P1239" t="s">
        <v>402</v>
      </c>
      <c r="Q1239" t="s">
        <v>2264</v>
      </c>
      <c r="R1239">
        <v>37211</v>
      </c>
      <c r="S1239" s="1">
        <v>42116</v>
      </c>
      <c r="T1239" s="1">
        <v>42120</v>
      </c>
      <c r="U1239">
        <v>-352.81400000000002</v>
      </c>
      <c r="V1239">
        <v>11</v>
      </c>
      <c r="W1239">
        <v>54.04</v>
      </c>
      <c r="X1239">
        <v>88679</v>
      </c>
      <c r="Y1239">
        <f>Data[[#This Row],[Unit Price]]-Data[[#This Row],[Discount]]</f>
        <v>4.5500000000000007</v>
      </c>
      <c r="Z1239" t="str">
        <f>_xlfn.IFS(Data[[#This Row],[Region]]="Central","Chris",Data[[#This Row],[Region]]="East","Erin",Data[[#This Row],[Region]]="South","Sam",Data[[#This Row],[Region]]="West","William")</f>
        <v>Sam</v>
      </c>
    </row>
    <row r="1240" spans="1:26" x14ac:dyDescent="0.3">
      <c r="A1240">
        <v>667</v>
      </c>
      <c r="B1240" t="s">
        <v>555</v>
      </c>
      <c r="C1240" t="s">
        <v>49</v>
      </c>
      <c r="D1240">
        <v>0.02</v>
      </c>
      <c r="E1240">
        <v>4.57</v>
      </c>
      <c r="F1240">
        <v>5.42</v>
      </c>
      <c r="G1240" t="s">
        <v>40</v>
      </c>
      <c r="H1240" t="s">
        <v>96</v>
      </c>
      <c r="I1240" t="s">
        <v>50</v>
      </c>
      <c r="J1240" t="s">
        <v>74</v>
      </c>
      <c r="K1240" t="s">
        <v>75</v>
      </c>
      <c r="L1240" t="s">
        <v>2263</v>
      </c>
      <c r="M1240">
        <v>0.37</v>
      </c>
      <c r="N1240" t="s">
        <v>34</v>
      </c>
      <c r="O1240" t="s">
        <v>54</v>
      </c>
      <c r="P1240" t="s">
        <v>189</v>
      </c>
      <c r="Q1240" t="s">
        <v>556</v>
      </c>
      <c r="R1240">
        <v>75203</v>
      </c>
      <c r="S1240" s="1">
        <v>42116</v>
      </c>
      <c r="T1240" s="1">
        <v>42120</v>
      </c>
      <c r="U1240">
        <v>-124.2805</v>
      </c>
      <c r="V1240">
        <v>45</v>
      </c>
      <c r="W1240">
        <v>221.06</v>
      </c>
      <c r="X1240">
        <v>48257</v>
      </c>
      <c r="Y1240">
        <f>Data[[#This Row],[Unit Price]]-Data[[#This Row],[Discount]]</f>
        <v>4.5500000000000007</v>
      </c>
      <c r="Z1240" t="str">
        <f>_xlfn.IFS(Data[[#This Row],[Region]]="Central","Chris",Data[[#This Row],[Region]]="East","Erin",Data[[#This Row],[Region]]="South","Sam",Data[[#This Row],[Region]]="West","William")</f>
        <v>Chris</v>
      </c>
    </row>
    <row r="1241" spans="1:26" x14ac:dyDescent="0.3">
      <c r="A1241">
        <v>1777</v>
      </c>
      <c r="B1241" t="s">
        <v>174</v>
      </c>
      <c r="C1241" t="s">
        <v>49</v>
      </c>
      <c r="D1241">
        <v>7.0000000000000007E-2</v>
      </c>
      <c r="E1241">
        <v>5.43</v>
      </c>
      <c r="F1241">
        <v>0.95</v>
      </c>
      <c r="G1241" t="s">
        <v>40</v>
      </c>
      <c r="H1241" t="s">
        <v>41</v>
      </c>
      <c r="I1241" t="s">
        <v>50</v>
      </c>
      <c r="J1241" t="s">
        <v>90</v>
      </c>
      <c r="K1241" t="s">
        <v>52</v>
      </c>
      <c r="L1241" t="s">
        <v>2265</v>
      </c>
      <c r="M1241">
        <v>0.36</v>
      </c>
      <c r="N1241" t="s">
        <v>34</v>
      </c>
      <c r="O1241" t="s">
        <v>54</v>
      </c>
      <c r="P1241" t="s">
        <v>55</v>
      </c>
      <c r="Q1241" t="s">
        <v>176</v>
      </c>
      <c r="R1241">
        <v>46383</v>
      </c>
      <c r="S1241" s="1">
        <v>42116</v>
      </c>
      <c r="T1241" s="1">
        <v>42120</v>
      </c>
      <c r="U1241">
        <v>26.5029</v>
      </c>
      <c r="V1241">
        <v>7</v>
      </c>
      <c r="W1241">
        <v>38.409999999999997</v>
      </c>
      <c r="X1241">
        <v>89939</v>
      </c>
      <c r="Y1241">
        <f>Data[[#This Row],[Unit Price]]-Data[[#This Row],[Discount]]</f>
        <v>5.3599999999999994</v>
      </c>
      <c r="Z1241" t="str">
        <f>_xlfn.IFS(Data[[#This Row],[Region]]="Central","Chris",Data[[#This Row],[Region]]="East","Erin",Data[[#This Row],[Region]]="South","Sam",Data[[#This Row],[Region]]="West","William")</f>
        <v>Chris</v>
      </c>
    </row>
    <row r="1242" spans="1:26" x14ac:dyDescent="0.3">
      <c r="A1242">
        <v>678</v>
      </c>
      <c r="B1242" t="s">
        <v>2266</v>
      </c>
      <c r="C1242" t="s">
        <v>118</v>
      </c>
      <c r="D1242">
        <v>0.04</v>
      </c>
      <c r="E1242">
        <v>15.42</v>
      </c>
      <c r="F1242">
        <v>10.68</v>
      </c>
      <c r="G1242" t="s">
        <v>89</v>
      </c>
      <c r="H1242" t="s">
        <v>96</v>
      </c>
      <c r="I1242" t="s">
        <v>50</v>
      </c>
      <c r="J1242" t="s">
        <v>80</v>
      </c>
      <c r="K1242" t="s">
        <v>75</v>
      </c>
      <c r="L1242" t="s">
        <v>2267</v>
      </c>
      <c r="M1242">
        <v>0.57999999999999996</v>
      </c>
      <c r="N1242" t="s">
        <v>34</v>
      </c>
      <c r="O1242" t="s">
        <v>35</v>
      </c>
      <c r="P1242" t="s">
        <v>244</v>
      </c>
      <c r="Q1242" t="s">
        <v>2245</v>
      </c>
      <c r="R1242">
        <v>24281</v>
      </c>
      <c r="S1242" s="1">
        <v>42116</v>
      </c>
      <c r="T1242" s="1">
        <v>42117</v>
      </c>
      <c r="U1242">
        <v>-109.70399999999999</v>
      </c>
      <c r="V1242">
        <v>5</v>
      </c>
      <c r="W1242">
        <v>81.14</v>
      </c>
      <c r="X1242">
        <v>88889</v>
      </c>
      <c r="Y1242">
        <f>Data[[#This Row],[Unit Price]]-Data[[#This Row],[Discount]]</f>
        <v>15.38</v>
      </c>
      <c r="Z1242" t="str">
        <f>_xlfn.IFS(Data[[#This Row],[Region]]="Central","Chris",Data[[#This Row],[Region]]="East","Erin",Data[[#This Row],[Region]]="South","Sam",Data[[#This Row],[Region]]="West","William")</f>
        <v>Sam</v>
      </c>
    </row>
    <row r="1243" spans="1:26" x14ac:dyDescent="0.3">
      <c r="A1243">
        <v>2760</v>
      </c>
      <c r="B1243" t="s">
        <v>2268</v>
      </c>
      <c r="C1243" t="s">
        <v>118</v>
      </c>
      <c r="D1243">
        <v>0.08</v>
      </c>
      <c r="E1243">
        <v>22.01</v>
      </c>
      <c r="F1243">
        <v>5.53</v>
      </c>
      <c r="G1243" t="s">
        <v>40</v>
      </c>
      <c r="H1243" t="s">
        <v>96</v>
      </c>
      <c r="I1243" t="s">
        <v>50</v>
      </c>
      <c r="J1243" t="s">
        <v>51</v>
      </c>
      <c r="K1243" t="s">
        <v>44</v>
      </c>
      <c r="L1243" t="s">
        <v>498</v>
      </c>
      <c r="M1243">
        <v>0.59</v>
      </c>
      <c r="N1243" t="s">
        <v>34</v>
      </c>
      <c r="O1243" t="s">
        <v>113</v>
      </c>
      <c r="P1243" t="s">
        <v>250</v>
      </c>
      <c r="Q1243" t="s">
        <v>2269</v>
      </c>
      <c r="R1243">
        <v>6708</v>
      </c>
      <c r="S1243" s="1">
        <v>42116</v>
      </c>
      <c r="T1243" s="1">
        <v>42118</v>
      </c>
      <c r="U1243">
        <v>105.7</v>
      </c>
      <c r="V1243">
        <v>11</v>
      </c>
      <c r="W1243">
        <v>241.97</v>
      </c>
      <c r="X1243">
        <v>90724</v>
      </c>
      <c r="Y1243">
        <f>Data[[#This Row],[Unit Price]]-Data[[#This Row],[Discount]]</f>
        <v>21.930000000000003</v>
      </c>
      <c r="Z1243" t="str">
        <f>_xlfn.IFS(Data[[#This Row],[Region]]="Central","Chris",Data[[#This Row],[Region]]="East","Erin",Data[[#This Row],[Region]]="South","Sam",Data[[#This Row],[Region]]="West","William")</f>
        <v>Erin</v>
      </c>
    </row>
    <row r="1244" spans="1:26" x14ac:dyDescent="0.3">
      <c r="A1244">
        <v>2764</v>
      </c>
      <c r="B1244" t="s">
        <v>2270</v>
      </c>
      <c r="C1244" t="s">
        <v>118</v>
      </c>
      <c r="D1244">
        <v>0.02</v>
      </c>
      <c r="E1244">
        <v>29.74</v>
      </c>
      <c r="F1244">
        <v>6.64</v>
      </c>
      <c r="G1244" t="s">
        <v>40</v>
      </c>
      <c r="H1244" t="s">
        <v>96</v>
      </c>
      <c r="I1244" t="s">
        <v>50</v>
      </c>
      <c r="J1244" t="s">
        <v>80</v>
      </c>
      <c r="K1244" t="s">
        <v>75</v>
      </c>
      <c r="L1244" t="s">
        <v>2271</v>
      </c>
      <c r="M1244">
        <v>0.7</v>
      </c>
      <c r="N1244" t="s">
        <v>34</v>
      </c>
      <c r="O1244" t="s">
        <v>113</v>
      </c>
      <c r="P1244" t="s">
        <v>399</v>
      </c>
      <c r="Q1244" t="s">
        <v>2007</v>
      </c>
      <c r="R1244">
        <v>7601</v>
      </c>
      <c r="S1244" s="1">
        <v>42116</v>
      </c>
      <c r="T1244" s="1">
        <v>42116</v>
      </c>
      <c r="U1244">
        <v>-21.06</v>
      </c>
      <c r="V1244">
        <v>4</v>
      </c>
      <c r="W1244">
        <v>120.81</v>
      </c>
      <c r="X1244">
        <v>90724</v>
      </c>
      <c r="Y1244">
        <f>Data[[#This Row],[Unit Price]]-Data[[#This Row],[Discount]]</f>
        <v>29.72</v>
      </c>
      <c r="Z1244" t="str">
        <f>_xlfn.IFS(Data[[#This Row],[Region]]="Central","Chris",Data[[#This Row],[Region]]="East","Erin",Data[[#This Row],[Region]]="South","Sam",Data[[#This Row],[Region]]="West","William")</f>
        <v>Erin</v>
      </c>
    </row>
    <row r="1245" spans="1:26" x14ac:dyDescent="0.3">
      <c r="A1245">
        <v>2737</v>
      </c>
      <c r="B1245" t="s">
        <v>2272</v>
      </c>
      <c r="C1245" t="s">
        <v>72</v>
      </c>
      <c r="D1245">
        <v>0.05</v>
      </c>
      <c r="E1245">
        <v>100.98</v>
      </c>
      <c r="F1245">
        <v>7.18</v>
      </c>
      <c r="G1245" t="s">
        <v>40</v>
      </c>
      <c r="H1245" t="s">
        <v>29</v>
      </c>
      <c r="I1245" t="s">
        <v>42</v>
      </c>
      <c r="J1245" t="s">
        <v>43</v>
      </c>
      <c r="K1245" t="s">
        <v>75</v>
      </c>
      <c r="L1245" t="s">
        <v>671</v>
      </c>
      <c r="M1245">
        <v>0.4</v>
      </c>
      <c r="N1245" t="s">
        <v>34</v>
      </c>
      <c r="O1245" t="s">
        <v>113</v>
      </c>
      <c r="P1245" t="s">
        <v>635</v>
      </c>
      <c r="Q1245" t="s">
        <v>1948</v>
      </c>
      <c r="R1245">
        <v>5701</v>
      </c>
      <c r="S1245" s="1">
        <v>42116</v>
      </c>
      <c r="T1245" s="1">
        <v>42118</v>
      </c>
      <c r="U1245">
        <v>566.60730000000001</v>
      </c>
      <c r="V1245">
        <v>8</v>
      </c>
      <c r="W1245">
        <v>821.17</v>
      </c>
      <c r="X1245">
        <v>89018</v>
      </c>
      <c r="Y1245">
        <f>Data[[#This Row],[Unit Price]]-Data[[#This Row],[Discount]]</f>
        <v>100.93</v>
      </c>
      <c r="Z1245" t="str">
        <f>_xlfn.IFS(Data[[#This Row],[Region]]="Central","Chris",Data[[#This Row],[Region]]="East","Erin",Data[[#This Row],[Region]]="South","Sam",Data[[#This Row],[Region]]="West","William")</f>
        <v>Erin</v>
      </c>
    </row>
    <row r="1246" spans="1:26" x14ac:dyDescent="0.3">
      <c r="A1246">
        <v>2114</v>
      </c>
      <c r="B1246" t="s">
        <v>1377</v>
      </c>
      <c r="C1246" t="s">
        <v>27</v>
      </c>
      <c r="D1246">
        <v>0.08</v>
      </c>
      <c r="E1246">
        <v>2.89</v>
      </c>
      <c r="F1246">
        <v>0.49</v>
      </c>
      <c r="G1246" t="s">
        <v>40</v>
      </c>
      <c r="H1246" t="s">
        <v>96</v>
      </c>
      <c r="I1246" t="s">
        <v>50</v>
      </c>
      <c r="J1246" t="s">
        <v>154</v>
      </c>
      <c r="K1246" t="s">
        <v>75</v>
      </c>
      <c r="L1246" t="s">
        <v>2273</v>
      </c>
      <c r="M1246">
        <v>0.38</v>
      </c>
      <c r="N1246" t="s">
        <v>34</v>
      </c>
      <c r="O1246" t="s">
        <v>35</v>
      </c>
      <c r="P1246" t="s">
        <v>244</v>
      </c>
      <c r="Q1246" t="s">
        <v>1379</v>
      </c>
      <c r="R1246">
        <v>23518</v>
      </c>
      <c r="S1246" s="1">
        <v>42117</v>
      </c>
      <c r="T1246" s="1">
        <v>42117</v>
      </c>
      <c r="U1246">
        <v>38.405999999999999</v>
      </c>
      <c r="V1246">
        <v>1</v>
      </c>
      <c r="W1246">
        <v>3.07</v>
      </c>
      <c r="X1246">
        <v>88404</v>
      </c>
      <c r="Y1246">
        <f>Data[[#This Row],[Unit Price]]-Data[[#This Row],[Discount]]</f>
        <v>2.81</v>
      </c>
      <c r="Z1246" t="str">
        <f>_xlfn.IFS(Data[[#This Row],[Region]]="Central","Chris",Data[[#This Row],[Region]]="East","Erin",Data[[#This Row],[Region]]="South","Sam",Data[[#This Row],[Region]]="West","William")</f>
        <v>Sam</v>
      </c>
    </row>
    <row r="1247" spans="1:26" x14ac:dyDescent="0.3">
      <c r="A1247">
        <v>1253</v>
      </c>
      <c r="B1247" t="s">
        <v>2274</v>
      </c>
      <c r="C1247" t="s">
        <v>49</v>
      </c>
      <c r="D1247">
        <v>0.02</v>
      </c>
      <c r="E1247">
        <v>46.89</v>
      </c>
      <c r="F1247">
        <v>5.0999999999999996</v>
      </c>
      <c r="G1247" t="s">
        <v>40</v>
      </c>
      <c r="H1247" t="s">
        <v>73</v>
      </c>
      <c r="I1247" t="s">
        <v>50</v>
      </c>
      <c r="J1247" t="s">
        <v>97</v>
      </c>
      <c r="K1247" t="s">
        <v>146</v>
      </c>
      <c r="L1247" t="s">
        <v>1845</v>
      </c>
      <c r="M1247">
        <v>0.46</v>
      </c>
      <c r="N1247" t="s">
        <v>34</v>
      </c>
      <c r="O1247" t="s">
        <v>54</v>
      </c>
      <c r="P1247" t="s">
        <v>189</v>
      </c>
      <c r="Q1247" t="s">
        <v>2275</v>
      </c>
      <c r="R1247">
        <v>78613</v>
      </c>
      <c r="S1247" s="1">
        <v>42117</v>
      </c>
      <c r="T1247" s="1">
        <v>42117</v>
      </c>
      <c r="U1247">
        <v>421.3485</v>
      </c>
      <c r="V1247">
        <v>13</v>
      </c>
      <c r="W1247">
        <v>610.65</v>
      </c>
      <c r="X1247">
        <v>89981</v>
      </c>
      <c r="Y1247">
        <f>Data[[#This Row],[Unit Price]]-Data[[#This Row],[Discount]]</f>
        <v>46.87</v>
      </c>
      <c r="Z1247" t="str">
        <f>_xlfn.IFS(Data[[#This Row],[Region]]="Central","Chris",Data[[#This Row],[Region]]="East","Erin",Data[[#This Row],[Region]]="South","Sam",Data[[#This Row],[Region]]="West","William")</f>
        <v>Chris</v>
      </c>
    </row>
    <row r="1248" spans="1:26" x14ac:dyDescent="0.3">
      <c r="A1248">
        <v>1253</v>
      </c>
      <c r="B1248" t="s">
        <v>2274</v>
      </c>
      <c r="C1248" t="s">
        <v>49</v>
      </c>
      <c r="D1248">
        <v>0.05</v>
      </c>
      <c r="E1248">
        <v>140.97999999999999</v>
      </c>
      <c r="F1248">
        <v>36.090000000000003</v>
      </c>
      <c r="G1248" t="s">
        <v>28</v>
      </c>
      <c r="H1248" t="s">
        <v>73</v>
      </c>
      <c r="I1248" t="s">
        <v>30</v>
      </c>
      <c r="J1248" t="s">
        <v>119</v>
      </c>
      <c r="K1248" t="s">
        <v>32</v>
      </c>
      <c r="L1248" t="s">
        <v>1864</v>
      </c>
      <c r="M1248">
        <v>0.77</v>
      </c>
      <c r="N1248" t="s">
        <v>34</v>
      </c>
      <c r="O1248" t="s">
        <v>54</v>
      </c>
      <c r="P1248" t="s">
        <v>189</v>
      </c>
      <c r="Q1248" t="s">
        <v>2275</v>
      </c>
      <c r="R1248">
        <v>78613</v>
      </c>
      <c r="S1248" s="1">
        <v>42117</v>
      </c>
      <c r="T1248" s="1">
        <v>42119</v>
      </c>
      <c r="U1248">
        <v>-373.09</v>
      </c>
      <c r="V1248">
        <v>5</v>
      </c>
      <c r="W1248">
        <v>699.24</v>
      </c>
      <c r="X1248">
        <v>89981</v>
      </c>
      <c r="Y1248">
        <f>Data[[#This Row],[Unit Price]]-Data[[#This Row],[Discount]]</f>
        <v>140.92999999999998</v>
      </c>
      <c r="Z1248" t="str">
        <f>_xlfn.IFS(Data[[#This Row],[Region]]="Central","Chris",Data[[#This Row],[Region]]="East","Erin",Data[[#This Row],[Region]]="South","Sam",Data[[#This Row],[Region]]="West","William")</f>
        <v>Chris</v>
      </c>
    </row>
    <row r="1249" spans="1:26" x14ac:dyDescent="0.3">
      <c r="A1249">
        <v>1253</v>
      </c>
      <c r="B1249" t="s">
        <v>2274</v>
      </c>
      <c r="C1249" t="s">
        <v>49</v>
      </c>
      <c r="D1249">
        <v>0.1</v>
      </c>
      <c r="E1249">
        <v>212.6</v>
      </c>
      <c r="F1249">
        <v>110.2</v>
      </c>
      <c r="G1249" t="s">
        <v>28</v>
      </c>
      <c r="H1249" t="s">
        <v>73</v>
      </c>
      <c r="I1249" t="s">
        <v>30</v>
      </c>
      <c r="J1249" t="s">
        <v>31</v>
      </c>
      <c r="K1249" t="s">
        <v>32</v>
      </c>
      <c r="L1249" t="s">
        <v>165</v>
      </c>
      <c r="M1249">
        <v>0.73</v>
      </c>
      <c r="N1249" t="s">
        <v>34</v>
      </c>
      <c r="O1249" t="s">
        <v>54</v>
      </c>
      <c r="P1249" t="s">
        <v>189</v>
      </c>
      <c r="Q1249" t="s">
        <v>2275</v>
      </c>
      <c r="R1249">
        <v>78613</v>
      </c>
      <c r="S1249" s="1">
        <v>42117</v>
      </c>
      <c r="T1249" s="1">
        <v>42119</v>
      </c>
      <c r="U1249">
        <v>-3465.0720000000001</v>
      </c>
      <c r="V1249">
        <v>12</v>
      </c>
      <c r="W1249">
        <v>2346.0300000000002</v>
      </c>
      <c r="X1249">
        <v>89981</v>
      </c>
      <c r="Y1249">
        <f>Data[[#This Row],[Unit Price]]-Data[[#This Row],[Discount]]</f>
        <v>212.5</v>
      </c>
      <c r="Z1249" t="str">
        <f>_xlfn.IFS(Data[[#This Row],[Region]]="Central","Chris",Data[[#This Row],[Region]]="East","Erin",Data[[#This Row],[Region]]="South","Sam",Data[[#This Row],[Region]]="West","William")</f>
        <v>Chris</v>
      </c>
    </row>
    <row r="1250" spans="1:26" x14ac:dyDescent="0.3">
      <c r="A1250">
        <v>146</v>
      </c>
      <c r="B1250" t="s">
        <v>1602</v>
      </c>
      <c r="C1250" t="s">
        <v>118</v>
      </c>
      <c r="D1250">
        <v>0.06</v>
      </c>
      <c r="E1250">
        <v>180.98</v>
      </c>
      <c r="F1250">
        <v>26.2</v>
      </c>
      <c r="G1250" t="s">
        <v>28</v>
      </c>
      <c r="H1250" t="s">
        <v>96</v>
      </c>
      <c r="I1250" t="s">
        <v>30</v>
      </c>
      <c r="J1250" t="s">
        <v>111</v>
      </c>
      <c r="K1250" t="s">
        <v>59</v>
      </c>
      <c r="L1250" t="s">
        <v>2276</v>
      </c>
      <c r="M1250">
        <v>0.59</v>
      </c>
      <c r="N1250" t="s">
        <v>34</v>
      </c>
      <c r="O1250" t="s">
        <v>54</v>
      </c>
      <c r="P1250" t="s">
        <v>189</v>
      </c>
      <c r="Q1250" t="s">
        <v>1604</v>
      </c>
      <c r="R1250">
        <v>76148</v>
      </c>
      <c r="S1250" s="1">
        <v>42117</v>
      </c>
      <c r="T1250" s="1">
        <v>42118</v>
      </c>
      <c r="U1250">
        <v>251.4084</v>
      </c>
      <c r="V1250">
        <v>5</v>
      </c>
      <c r="W1250">
        <v>929.57</v>
      </c>
      <c r="X1250">
        <v>91090</v>
      </c>
      <c r="Y1250">
        <f>Data[[#This Row],[Unit Price]]-Data[[#This Row],[Discount]]</f>
        <v>180.92</v>
      </c>
      <c r="Z1250" t="str">
        <f>_xlfn.IFS(Data[[#This Row],[Region]]="Central","Chris",Data[[#This Row],[Region]]="East","Erin",Data[[#This Row],[Region]]="South","Sam",Data[[#This Row],[Region]]="West","William")</f>
        <v>Chris</v>
      </c>
    </row>
    <row r="1251" spans="1:26" x14ac:dyDescent="0.3">
      <c r="A1251">
        <v>699</v>
      </c>
      <c r="B1251" t="s">
        <v>863</v>
      </c>
      <c r="C1251" t="s">
        <v>118</v>
      </c>
      <c r="D1251">
        <v>0.03</v>
      </c>
      <c r="E1251">
        <v>5.28</v>
      </c>
      <c r="F1251">
        <v>5.61</v>
      </c>
      <c r="G1251" t="s">
        <v>40</v>
      </c>
      <c r="H1251" t="s">
        <v>41</v>
      </c>
      <c r="I1251" t="s">
        <v>50</v>
      </c>
      <c r="J1251" t="s">
        <v>90</v>
      </c>
      <c r="K1251" t="s">
        <v>75</v>
      </c>
      <c r="L1251" t="s">
        <v>2277</v>
      </c>
      <c r="M1251">
        <v>0.4</v>
      </c>
      <c r="N1251" t="s">
        <v>34</v>
      </c>
      <c r="O1251" t="s">
        <v>61</v>
      </c>
      <c r="P1251" t="s">
        <v>92</v>
      </c>
      <c r="Q1251" t="s">
        <v>102</v>
      </c>
      <c r="R1251">
        <v>90041</v>
      </c>
      <c r="S1251" s="1">
        <v>42117</v>
      </c>
      <c r="T1251" s="1">
        <v>42118</v>
      </c>
      <c r="U1251">
        <v>-16.670000000000002</v>
      </c>
      <c r="V1251">
        <v>5</v>
      </c>
      <c r="W1251">
        <v>32.5</v>
      </c>
      <c r="X1251">
        <v>44517</v>
      </c>
      <c r="Y1251">
        <f>Data[[#This Row],[Unit Price]]-Data[[#This Row],[Discount]]</f>
        <v>5.25</v>
      </c>
      <c r="Z1251" t="str">
        <f>_xlfn.IFS(Data[[#This Row],[Region]]="Central","Chris",Data[[#This Row],[Region]]="East","Erin",Data[[#This Row],[Region]]="South","Sam",Data[[#This Row],[Region]]="West","William")</f>
        <v>William</v>
      </c>
    </row>
    <row r="1252" spans="1:26" x14ac:dyDescent="0.3">
      <c r="A1252">
        <v>702</v>
      </c>
      <c r="B1252" t="s">
        <v>2278</v>
      </c>
      <c r="C1252" t="s">
        <v>118</v>
      </c>
      <c r="D1252">
        <v>0.03</v>
      </c>
      <c r="E1252">
        <v>5.28</v>
      </c>
      <c r="F1252">
        <v>5.61</v>
      </c>
      <c r="G1252" t="s">
        <v>40</v>
      </c>
      <c r="H1252" t="s">
        <v>41</v>
      </c>
      <c r="I1252" t="s">
        <v>50</v>
      </c>
      <c r="J1252" t="s">
        <v>90</v>
      </c>
      <c r="K1252" t="s">
        <v>75</v>
      </c>
      <c r="L1252" t="s">
        <v>2277</v>
      </c>
      <c r="M1252">
        <v>0.4</v>
      </c>
      <c r="N1252" t="s">
        <v>34</v>
      </c>
      <c r="O1252" t="s">
        <v>61</v>
      </c>
      <c r="P1252" t="s">
        <v>92</v>
      </c>
      <c r="Q1252" t="s">
        <v>2279</v>
      </c>
      <c r="R1252">
        <v>95404</v>
      </c>
      <c r="S1252" s="1">
        <v>42117</v>
      </c>
      <c r="T1252" s="1">
        <v>42118</v>
      </c>
      <c r="U1252">
        <v>-16.670000000000002</v>
      </c>
      <c r="V1252">
        <v>1</v>
      </c>
      <c r="W1252">
        <v>6.5</v>
      </c>
      <c r="X1252">
        <v>87977</v>
      </c>
      <c r="Y1252">
        <f>Data[[#This Row],[Unit Price]]-Data[[#This Row],[Discount]]</f>
        <v>5.25</v>
      </c>
      <c r="Z1252" t="str">
        <f>_xlfn.IFS(Data[[#This Row],[Region]]="Central","Chris",Data[[#This Row],[Region]]="East","Erin",Data[[#This Row],[Region]]="South","Sam",Data[[#This Row],[Region]]="West","William")</f>
        <v>William</v>
      </c>
    </row>
    <row r="1253" spans="1:26" x14ac:dyDescent="0.3">
      <c r="A1253">
        <v>1304</v>
      </c>
      <c r="B1253" t="s">
        <v>2280</v>
      </c>
      <c r="C1253" t="s">
        <v>118</v>
      </c>
      <c r="D1253">
        <v>0.08</v>
      </c>
      <c r="E1253">
        <v>2.88</v>
      </c>
      <c r="F1253">
        <v>0.5</v>
      </c>
      <c r="G1253" t="s">
        <v>40</v>
      </c>
      <c r="H1253" t="s">
        <v>41</v>
      </c>
      <c r="I1253" t="s">
        <v>50</v>
      </c>
      <c r="J1253" t="s">
        <v>154</v>
      </c>
      <c r="K1253" t="s">
        <v>75</v>
      </c>
      <c r="L1253" t="s">
        <v>2281</v>
      </c>
      <c r="M1253">
        <v>0.39</v>
      </c>
      <c r="N1253" t="s">
        <v>34</v>
      </c>
      <c r="O1253" t="s">
        <v>61</v>
      </c>
      <c r="P1253" t="s">
        <v>148</v>
      </c>
      <c r="Q1253" t="s">
        <v>2282</v>
      </c>
      <c r="R1253">
        <v>84084</v>
      </c>
      <c r="S1253" s="1">
        <v>42117</v>
      </c>
      <c r="T1253" s="1">
        <v>42118</v>
      </c>
      <c r="U1253">
        <v>6.0305999999999997</v>
      </c>
      <c r="V1253">
        <v>3</v>
      </c>
      <c r="W1253">
        <v>8.74</v>
      </c>
      <c r="X1253">
        <v>87004</v>
      </c>
      <c r="Y1253">
        <f>Data[[#This Row],[Unit Price]]-Data[[#This Row],[Discount]]</f>
        <v>2.8</v>
      </c>
      <c r="Z1253" t="str">
        <f>_xlfn.IFS(Data[[#This Row],[Region]]="Central","Chris",Data[[#This Row],[Region]]="East","Erin",Data[[#This Row],[Region]]="South","Sam",Data[[#This Row],[Region]]="West","William")</f>
        <v>William</v>
      </c>
    </row>
    <row r="1254" spans="1:26" x14ac:dyDescent="0.3">
      <c r="A1254">
        <v>483</v>
      </c>
      <c r="B1254" t="s">
        <v>817</v>
      </c>
      <c r="C1254" t="s">
        <v>72</v>
      </c>
      <c r="D1254">
        <v>0.06</v>
      </c>
      <c r="E1254">
        <v>3.36</v>
      </c>
      <c r="F1254">
        <v>6.27</v>
      </c>
      <c r="G1254" t="s">
        <v>40</v>
      </c>
      <c r="H1254" t="s">
        <v>96</v>
      </c>
      <c r="I1254" t="s">
        <v>50</v>
      </c>
      <c r="J1254" t="s">
        <v>74</v>
      </c>
      <c r="K1254" t="s">
        <v>75</v>
      </c>
      <c r="L1254" t="s">
        <v>188</v>
      </c>
      <c r="M1254">
        <v>0.4</v>
      </c>
      <c r="N1254" t="s">
        <v>34</v>
      </c>
      <c r="O1254" t="s">
        <v>54</v>
      </c>
      <c r="P1254" t="s">
        <v>105</v>
      </c>
      <c r="Q1254" t="s">
        <v>819</v>
      </c>
      <c r="R1254">
        <v>60543</v>
      </c>
      <c r="S1254" s="1">
        <v>42117</v>
      </c>
      <c r="T1254" s="1">
        <v>42118</v>
      </c>
      <c r="U1254">
        <v>-24.057539999999999</v>
      </c>
      <c r="V1254">
        <v>2</v>
      </c>
      <c r="W1254">
        <v>8.82</v>
      </c>
      <c r="X1254">
        <v>90354</v>
      </c>
      <c r="Y1254">
        <f>Data[[#This Row],[Unit Price]]-Data[[#This Row],[Discount]]</f>
        <v>3.3</v>
      </c>
      <c r="Z1254" t="str">
        <f>_xlfn.IFS(Data[[#This Row],[Region]]="Central","Chris",Data[[#This Row],[Region]]="East","Erin",Data[[#This Row],[Region]]="South","Sam",Data[[#This Row],[Region]]="West","William")</f>
        <v>Chris</v>
      </c>
    </row>
    <row r="1255" spans="1:26" x14ac:dyDescent="0.3">
      <c r="A1255">
        <v>483</v>
      </c>
      <c r="B1255" t="s">
        <v>817</v>
      </c>
      <c r="C1255" t="s">
        <v>72</v>
      </c>
      <c r="D1255">
        <v>7.0000000000000007E-2</v>
      </c>
      <c r="E1255">
        <v>699.99</v>
      </c>
      <c r="F1255">
        <v>24.49</v>
      </c>
      <c r="G1255" t="s">
        <v>40</v>
      </c>
      <c r="H1255" t="s">
        <v>96</v>
      </c>
      <c r="I1255" t="s">
        <v>42</v>
      </c>
      <c r="J1255" t="s">
        <v>65</v>
      </c>
      <c r="K1255" t="s">
        <v>66</v>
      </c>
      <c r="L1255" t="s">
        <v>315</v>
      </c>
      <c r="M1255">
        <v>0.41</v>
      </c>
      <c r="N1255" t="s">
        <v>34</v>
      </c>
      <c r="O1255" t="s">
        <v>54</v>
      </c>
      <c r="P1255" t="s">
        <v>105</v>
      </c>
      <c r="Q1255" t="s">
        <v>819</v>
      </c>
      <c r="R1255">
        <v>60543</v>
      </c>
      <c r="S1255" s="1">
        <v>42117</v>
      </c>
      <c r="T1255" s="1">
        <v>42119</v>
      </c>
      <c r="U1255">
        <v>2583.5614799999998</v>
      </c>
      <c r="V1255">
        <v>9</v>
      </c>
      <c r="W1255">
        <v>5976.09</v>
      </c>
      <c r="X1255">
        <v>90354</v>
      </c>
      <c r="Y1255">
        <f>Data[[#This Row],[Unit Price]]-Data[[#This Row],[Discount]]</f>
        <v>699.92</v>
      </c>
      <c r="Z1255" t="str">
        <f>_xlfn.IFS(Data[[#This Row],[Region]]="Central","Chris",Data[[#This Row],[Region]]="East","Erin",Data[[#This Row],[Region]]="South","Sam",Data[[#This Row],[Region]]="West","William")</f>
        <v>Chris</v>
      </c>
    </row>
    <row r="1256" spans="1:26" x14ac:dyDescent="0.3">
      <c r="A1256">
        <v>1257</v>
      </c>
      <c r="B1256" t="s">
        <v>2283</v>
      </c>
      <c r="C1256" t="s">
        <v>27</v>
      </c>
      <c r="D1256">
        <v>0.04</v>
      </c>
      <c r="E1256">
        <v>2.52</v>
      </c>
      <c r="F1256">
        <v>1.92</v>
      </c>
      <c r="G1256" t="s">
        <v>40</v>
      </c>
      <c r="H1256" t="s">
        <v>73</v>
      </c>
      <c r="I1256" t="s">
        <v>50</v>
      </c>
      <c r="J1256" t="s">
        <v>570</v>
      </c>
      <c r="K1256" t="s">
        <v>52</v>
      </c>
      <c r="L1256" t="s">
        <v>2284</v>
      </c>
      <c r="M1256">
        <v>0.82</v>
      </c>
      <c r="N1256" t="s">
        <v>34</v>
      </c>
      <c r="O1256" t="s">
        <v>61</v>
      </c>
      <c r="P1256" t="s">
        <v>62</v>
      </c>
      <c r="Q1256" t="s">
        <v>1125</v>
      </c>
      <c r="R1256">
        <v>80013</v>
      </c>
      <c r="S1256" s="1">
        <v>42118</v>
      </c>
      <c r="T1256" s="1">
        <v>42118</v>
      </c>
      <c r="U1256">
        <v>-8.2080000000000002</v>
      </c>
      <c r="V1256">
        <v>1</v>
      </c>
      <c r="W1256">
        <v>3.13</v>
      </c>
      <c r="X1256">
        <v>86536</v>
      </c>
      <c r="Y1256">
        <f>Data[[#This Row],[Unit Price]]-Data[[#This Row],[Discount]]</f>
        <v>2.48</v>
      </c>
      <c r="Z1256" t="str">
        <f>_xlfn.IFS(Data[[#This Row],[Region]]="Central","Chris",Data[[#This Row],[Region]]="East","Erin",Data[[#This Row],[Region]]="South","Sam",Data[[#This Row],[Region]]="West","William")</f>
        <v>William</v>
      </c>
    </row>
    <row r="1257" spans="1:26" x14ac:dyDescent="0.3">
      <c r="A1257">
        <v>3325</v>
      </c>
      <c r="B1257" t="s">
        <v>2285</v>
      </c>
      <c r="C1257" t="s">
        <v>27</v>
      </c>
      <c r="D1257">
        <v>7.0000000000000007E-2</v>
      </c>
      <c r="E1257">
        <v>5.58</v>
      </c>
      <c r="F1257">
        <v>1.99</v>
      </c>
      <c r="G1257" t="s">
        <v>40</v>
      </c>
      <c r="H1257" t="s">
        <v>41</v>
      </c>
      <c r="I1257" t="s">
        <v>50</v>
      </c>
      <c r="J1257" t="s">
        <v>51</v>
      </c>
      <c r="K1257" t="s">
        <v>52</v>
      </c>
      <c r="L1257" t="s">
        <v>2286</v>
      </c>
      <c r="M1257">
        <v>0.46</v>
      </c>
      <c r="N1257" t="s">
        <v>34</v>
      </c>
      <c r="O1257" t="s">
        <v>61</v>
      </c>
      <c r="P1257" t="s">
        <v>141</v>
      </c>
      <c r="Q1257" t="s">
        <v>2287</v>
      </c>
      <c r="R1257">
        <v>97420</v>
      </c>
      <c r="S1257" s="1">
        <v>42118</v>
      </c>
      <c r="T1257" s="1">
        <v>42120</v>
      </c>
      <c r="U1257">
        <v>23.045999999999999</v>
      </c>
      <c r="V1257">
        <v>23</v>
      </c>
      <c r="W1257">
        <v>121.46</v>
      </c>
      <c r="X1257">
        <v>90987</v>
      </c>
      <c r="Y1257">
        <f>Data[[#This Row],[Unit Price]]-Data[[#This Row],[Discount]]</f>
        <v>5.51</v>
      </c>
      <c r="Z1257" t="str">
        <f>_xlfn.IFS(Data[[#This Row],[Region]]="Central","Chris",Data[[#This Row],[Region]]="East","Erin",Data[[#This Row],[Region]]="South","Sam",Data[[#This Row],[Region]]="West","William")</f>
        <v>William</v>
      </c>
    </row>
    <row r="1258" spans="1:26" x14ac:dyDescent="0.3">
      <c r="A1258">
        <v>1085</v>
      </c>
      <c r="B1258" t="s">
        <v>233</v>
      </c>
      <c r="C1258" t="s">
        <v>39</v>
      </c>
      <c r="D1258">
        <v>0.04</v>
      </c>
      <c r="E1258">
        <v>9.06</v>
      </c>
      <c r="F1258">
        <v>9.86</v>
      </c>
      <c r="G1258" t="s">
        <v>40</v>
      </c>
      <c r="H1258" t="s">
        <v>73</v>
      </c>
      <c r="I1258" t="s">
        <v>50</v>
      </c>
      <c r="J1258" t="s">
        <v>90</v>
      </c>
      <c r="K1258" t="s">
        <v>75</v>
      </c>
      <c r="L1258" t="s">
        <v>2288</v>
      </c>
      <c r="M1258">
        <v>0.4</v>
      </c>
      <c r="N1258" t="s">
        <v>34</v>
      </c>
      <c r="O1258" t="s">
        <v>113</v>
      </c>
      <c r="P1258" t="s">
        <v>114</v>
      </c>
      <c r="Q1258" t="s">
        <v>235</v>
      </c>
      <c r="R1258">
        <v>11729</v>
      </c>
      <c r="S1258" s="1">
        <v>42118</v>
      </c>
      <c r="T1258" s="1">
        <v>42119</v>
      </c>
      <c r="U1258">
        <v>-53.25</v>
      </c>
      <c r="V1258">
        <v>3</v>
      </c>
      <c r="W1258">
        <v>30.87</v>
      </c>
      <c r="X1258">
        <v>86123</v>
      </c>
      <c r="Y1258">
        <f>Data[[#This Row],[Unit Price]]-Data[[#This Row],[Discount]]</f>
        <v>9.0200000000000014</v>
      </c>
      <c r="Z1258" t="str">
        <f>_xlfn.IFS(Data[[#This Row],[Region]]="Central","Chris",Data[[#This Row],[Region]]="East","Erin",Data[[#This Row],[Region]]="South","Sam",Data[[#This Row],[Region]]="West","William")</f>
        <v>Erin</v>
      </c>
    </row>
    <row r="1259" spans="1:26" x14ac:dyDescent="0.3">
      <c r="A1259">
        <v>1086</v>
      </c>
      <c r="B1259" t="s">
        <v>2289</v>
      </c>
      <c r="C1259" t="s">
        <v>39</v>
      </c>
      <c r="D1259">
        <v>0.04</v>
      </c>
      <c r="E1259">
        <v>14.27</v>
      </c>
      <c r="F1259">
        <v>7.27</v>
      </c>
      <c r="G1259" t="s">
        <v>40</v>
      </c>
      <c r="H1259" t="s">
        <v>73</v>
      </c>
      <c r="I1259" t="s">
        <v>50</v>
      </c>
      <c r="J1259" t="s">
        <v>74</v>
      </c>
      <c r="K1259" t="s">
        <v>75</v>
      </c>
      <c r="L1259" t="s">
        <v>2290</v>
      </c>
      <c r="M1259">
        <v>0.38</v>
      </c>
      <c r="N1259" t="s">
        <v>34</v>
      </c>
      <c r="O1259" t="s">
        <v>113</v>
      </c>
      <c r="P1259" t="s">
        <v>114</v>
      </c>
      <c r="Q1259" t="s">
        <v>2291</v>
      </c>
      <c r="R1259">
        <v>11746</v>
      </c>
      <c r="S1259" s="1">
        <v>42118</v>
      </c>
      <c r="T1259" s="1">
        <v>42119</v>
      </c>
      <c r="U1259">
        <v>2.125</v>
      </c>
      <c r="V1259">
        <v>3</v>
      </c>
      <c r="W1259">
        <v>45.24</v>
      </c>
      <c r="X1259">
        <v>86123</v>
      </c>
      <c r="Y1259">
        <f>Data[[#This Row],[Unit Price]]-Data[[#This Row],[Discount]]</f>
        <v>14.23</v>
      </c>
      <c r="Z1259" t="str">
        <f>_xlfn.IFS(Data[[#This Row],[Region]]="Central","Chris",Data[[#This Row],[Region]]="East","Erin",Data[[#This Row],[Region]]="South","Sam",Data[[#This Row],[Region]]="West","William")</f>
        <v>Erin</v>
      </c>
    </row>
    <row r="1260" spans="1:26" x14ac:dyDescent="0.3">
      <c r="A1260">
        <v>1670</v>
      </c>
      <c r="B1260" t="s">
        <v>2292</v>
      </c>
      <c r="C1260" t="s">
        <v>49</v>
      </c>
      <c r="D1260">
        <v>0.03</v>
      </c>
      <c r="E1260">
        <v>35.409999999999997</v>
      </c>
      <c r="F1260">
        <v>1.99</v>
      </c>
      <c r="G1260" t="s">
        <v>40</v>
      </c>
      <c r="H1260" t="s">
        <v>29</v>
      </c>
      <c r="I1260" t="s">
        <v>42</v>
      </c>
      <c r="J1260" t="s">
        <v>43</v>
      </c>
      <c r="K1260" t="s">
        <v>44</v>
      </c>
      <c r="L1260" t="s">
        <v>2293</v>
      </c>
      <c r="M1260">
        <v>0.43</v>
      </c>
      <c r="N1260" t="s">
        <v>34</v>
      </c>
      <c r="O1260" t="s">
        <v>35</v>
      </c>
      <c r="P1260" t="s">
        <v>244</v>
      </c>
      <c r="Q1260" t="s">
        <v>2175</v>
      </c>
      <c r="R1260">
        <v>24060</v>
      </c>
      <c r="S1260" s="1">
        <v>42118</v>
      </c>
      <c r="T1260" s="1">
        <v>42120</v>
      </c>
      <c r="U1260">
        <v>1912.422</v>
      </c>
      <c r="V1260">
        <v>10</v>
      </c>
      <c r="W1260">
        <v>367.52</v>
      </c>
      <c r="X1260">
        <v>86722</v>
      </c>
      <c r="Y1260">
        <f>Data[[#This Row],[Unit Price]]-Data[[#This Row],[Discount]]</f>
        <v>35.379999999999995</v>
      </c>
      <c r="Z1260" t="str">
        <f>_xlfn.IFS(Data[[#This Row],[Region]]="Central","Chris",Data[[#This Row],[Region]]="East","Erin",Data[[#This Row],[Region]]="South","Sam",Data[[#This Row],[Region]]="West","William")</f>
        <v>Sam</v>
      </c>
    </row>
    <row r="1261" spans="1:26" x14ac:dyDescent="0.3">
      <c r="A1261">
        <v>1670</v>
      </c>
      <c r="B1261" t="s">
        <v>2292</v>
      </c>
      <c r="C1261" t="s">
        <v>49</v>
      </c>
      <c r="D1261">
        <v>0</v>
      </c>
      <c r="E1261">
        <v>142.86000000000001</v>
      </c>
      <c r="F1261">
        <v>19.989999999999998</v>
      </c>
      <c r="G1261" t="s">
        <v>40</v>
      </c>
      <c r="H1261" t="s">
        <v>29</v>
      </c>
      <c r="I1261" t="s">
        <v>50</v>
      </c>
      <c r="J1261" t="s">
        <v>80</v>
      </c>
      <c r="K1261" t="s">
        <v>75</v>
      </c>
      <c r="L1261" t="s">
        <v>1958</v>
      </c>
      <c r="M1261">
        <v>0.56000000000000005</v>
      </c>
      <c r="N1261" t="s">
        <v>34</v>
      </c>
      <c r="O1261" t="s">
        <v>35</v>
      </c>
      <c r="P1261" t="s">
        <v>244</v>
      </c>
      <c r="Q1261" t="s">
        <v>2175</v>
      </c>
      <c r="R1261">
        <v>24060</v>
      </c>
      <c r="S1261" s="1">
        <v>42118</v>
      </c>
      <c r="T1261" s="1">
        <v>42127</v>
      </c>
      <c r="U1261">
        <v>-739.32600000000002</v>
      </c>
      <c r="V1261">
        <v>11</v>
      </c>
      <c r="W1261">
        <v>1576.35</v>
      </c>
      <c r="X1261">
        <v>86722</v>
      </c>
      <c r="Y1261">
        <f>Data[[#This Row],[Unit Price]]-Data[[#This Row],[Discount]]</f>
        <v>142.86000000000001</v>
      </c>
      <c r="Z1261" t="str">
        <f>_xlfn.IFS(Data[[#This Row],[Region]]="Central","Chris",Data[[#This Row],[Region]]="East","Erin",Data[[#This Row],[Region]]="South","Sam",Data[[#This Row],[Region]]="West","William")</f>
        <v>Sam</v>
      </c>
    </row>
    <row r="1262" spans="1:26" x14ac:dyDescent="0.3">
      <c r="A1262">
        <v>1391</v>
      </c>
      <c r="B1262" t="s">
        <v>2294</v>
      </c>
      <c r="C1262" t="s">
        <v>72</v>
      </c>
      <c r="D1262">
        <v>0</v>
      </c>
      <c r="E1262">
        <v>2.88</v>
      </c>
      <c r="F1262">
        <v>0.7</v>
      </c>
      <c r="G1262" t="s">
        <v>89</v>
      </c>
      <c r="H1262" t="s">
        <v>41</v>
      </c>
      <c r="I1262" t="s">
        <v>50</v>
      </c>
      <c r="J1262" t="s">
        <v>51</v>
      </c>
      <c r="K1262" t="s">
        <v>52</v>
      </c>
      <c r="L1262" t="s">
        <v>641</v>
      </c>
      <c r="M1262">
        <v>0.56000000000000005</v>
      </c>
      <c r="N1262" t="s">
        <v>34</v>
      </c>
      <c r="O1262" t="s">
        <v>61</v>
      </c>
      <c r="P1262" t="s">
        <v>92</v>
      </c>
      <c r="Q1262" t="s">
        <v>2295</v>
      </c>
      <c r="R1262">
        <v>94086</v>
      </c>
      <c r="S1262" s="1">
        <v>42118</v>
      </c>
      <c r="T1262" s="1">
        <v>42118</v>
      </c>
      <c r="U1262">
        <v>-0.11</v>
      </c>
      <c r="V1262">
        <v>1</v>
      </c>
      <c r="W1262">
        <v>7.96</v>
      </c>
      <c r="X1262">
        <v>88727</v>
      </c>
      <c r="Y1262">
        <f>Data[[#This Row],[Unit Price]]-Data[[#This Row],[Discount]]</f>
        <v>2.88</v>
      </c>
      <c r="Z1262" t="str">
        <f>_xlfn.IFS(Data[[#This Row],[Region]]="Central","Chris",Data[[#This Row],[Region]]="East","Erin",Data[[#This Row],[Region]]="South","Sam",Data[[#This Row],[Region]]="West","William")</f>
        <v>William</v>
      </c>
    </row>
    <row r="1263" spans="1:26" x14ac:dyDescent="0.3">
      <c r="A1263">
        <v>2570</v>
      </c>
      <c r="B1263" t="s">
        <v>2296</v>
      </c>
      <c r="C1263" t="s">
        <v>27</v>
      </c>
      <c r="D1263">
        <v>0</v>
      </c>
      <c r="E1263">
        <v>4.37</v>
      </c>
      <c r="F1263">
        <v>5.15</v>
      </c>
      <c r="G1263" t="s">
        <v>40</v>
      </c>
      <c r="H1263" t="s">
        <v>41</v>
      </c>
      <c r="I1263" t="s">
        <v>50</v>
      </c>
      <c r="J1263" t="s">
        <v>97</v>
      </c>
      <c r="K1263" t="s">
        <v>75</v>
      </c>
      <c r="L1263" t="s">
        <v>1297</v>
      </c>
      <c r="M1263">
        <v>0.59</v>
      </c>
      <c r="N1263" t="s">
        <v>34</v>
      </c>
      <c r="O1263" t="s">
        <v>61</v>
      </c>
      <c r="P1263" t="s">
        <v>92</v>
      </c>
      <c r="Q1263" t="s">
        <v>2297</v>
      </c>
      <c r="R1263">
        <v>95616</v>
      </c>
      <c r="S1263" s="1">
        <v>42119</v>
      </c>
      <c r="T1263" s="1">
        <v>42121</v>
      </c>
      <c r="U1263">
        <v>-150.2604</v>
      </c>
      <c r="V1263">
        <v>19</v>
      </c>
      <c r="W1263">
        <v>87.85</v>
      </c>
      <c r="X1263">
        <v>90327</v>
      </c>
      <c r="Y1263">
        <f>Data[[#This Row],[Unit Price]]-Data[[#This Row],[Discount]]</f>
        <v>4.37</v>
      </c>
      <c r="Z1263" t="str">
        <f>_xlfn.IFS(Data[[#This Row],[Region]]="Central","Chris",Data[[#This Row],[Region]]="East","Erin",Data[[#This Row],[Region]]="South","Sam",Data[[#This Row],[Region]]="West","William")</f>
        <v>William</v>
      </c>
    </row>
    <row r="1264" spans="1:26" x14ac:dyDescent="0.3">
      <c r="A1264">
        <v>2570</v>
      </c>
      <c r="B1264" t="s">
        <v>2296</v>
      </c>
      <c r="C1264" t="s">
        <v>27</v>
      </c>
      <c r="D1264">
        <v>0.01</v>
      </c>
      <c r="E1264">
        <v>500.98</v>
      </c>
      <c r="F1264">
        <v>56</v>
      </c>
      <c r="G1264" t="s">
        <v>28</v>
      </c>
      <c r="H1264" t="s">
        <v>41</v>
      </c>
      <c r="I1264" t="s">
        <v>30</v>
      </c>
      <c r="J1264" t="s">
        <v>111</v>
      </c>
      <c r="K1264" t="s">
        <v>59</v>
      </c>
      <c r="L1264" t="s">
        <v>2298</v>
      </c>
      <c r="M1264">
        <v>0.6</v>
      </c>
      <c r="N1264" t="s">
        <v>34</v>
      </c>
      <c r="O1264" t="s">
        <v>61</v>
      </c>
      <c r="P1264" t="s">
        <v>92</v>
      </c>
      <c r="Q1264" t="s">
        <v>2297</v>
      </c>
      <c r="R1264">
        <v>95616</v>
      </c>
      <c r="S1264" s="1">
        <v>42119</v>
      </c>
      <c r="T1264" s="1">
        <v>42120</v>
      </c>
      <c r="U1264">
        <v>4899.1288000000004</v>
      </c>
      <c r="V1264">
        <v>14</v>
      </c>
      <c r="W1264">
        <v>7429.63</v>
      </c>
      <c r="X1264">
        <v>90327</v>
      </c>
      <c r="Y1264">
        <f>Data[[#This Row],[Unit Price]]-Data[[#This Row],[Discount]]</f>
        <v>500.97</v>
      </c>
      <c r="Z1264" t="str">
        <f>_xlfn.IFS(Data[[#This Row],[Region]]="Central","Chris",Data[[#This Row],[Region]]="East","Erin",Data[[#This Row],[Region]]="South","Sam",Data[[#This Row],[Region]]="West","William")</f>
        <v>William</v>
      </c>
    </row>
    <row r="1265" spans="1:26" x14ac:dyDescent="0.3">
      <c r="A1265">
        <v>2570</v>
      </c>
      <c r="B1265" t="s">
        <v>2296</v>
      </c>
      <c r="C1265" t="s">
        <v>27</v>
      </c>
      <c r="D1265">
        <v>0.02</v>
      </c>
      <c r="E1265">
        <v>12.58</v>
      </c>
      <c r="F1265">
        <v>5.16</v>
      </c>
      <c r="G1265" t="s">
        <v>40</v>
      </c>
      <c r="H1265" t="s">
        <v>41</v>
      </c>
      <c r="I1265" t="s">
        <v>30</v>
      </c>
      <c r="J1265" t="s">
        <v>128</v>
      </c>
      <c r="K1265" t="s">
        <v>75</v>
      </c>
      <c r="L1265" t="s">
        <v>2299</v>
      </c>
      <c r="M1265">
        <v>0.43</v>
      </c>
      <c r="N1265" t="s">
        <v>34</v>
      </c>
      <c r="O1265" t="s">
        <v>61</v>
      </c>
      <c r="P1265" t="s">
        <v>92</v>
      </c>
      <c r="Q1265" t="s">
        <v>2297</v>
      </c>
      <c r="R1265">
        <v>95616</v>
      </c>
      <c r="S1265" s="1">
        <v>42119</v>
      </c>
      <c r="T1265" s="1">
        <v>42119</v>
      </c>
      <c r="U1265">
        <v>44.712000000000003</v>
      </c>
      <c r="V1265">
        <v>18</v>
      </c>
      <c r="W1265">
        <v>224.29</v>
      </c>
      <c r="X1265">
        <v>90327</v>
      </c>
      <c r="Y1265">
        <f>Data[[#This Row],[Unit Price]]-Data[[#This Row],[Discount]]</f>
        <v>12.56</v>
      </c>
      <c r="Z1265" t="str">
        <f>_xlfn.IFS(Data[[#This Row],[Region]]="Central","Chris",Data[[#This Row],[Region]]="East","Erin",Data[[#This Row],[Region]]="South","Sam",Data[[#This Row],[Region]]="West","William")</f>
        <v>William</v>
      </c>
    </row>
    <row r="1266" spans="1:26" x14ac:dyDescent="0.3">
      <c r="A1266">
        <v>2570</v>
      </c>
      <c r="B1266" t="s">
        <v>2296</v>
      </c>
      <c r="C1266" t="s">
        <v>27</v>
      </c>
      <c r="D1266">
        <v>0.1</v>
      </c>
      <c r="E1266">
        <v>7.7</v>
      </c>
      <c r="F1266">
        <v>3.68</v>
      </c>
      <c r="G1266" t="s">
        <v>40</v>
      </c>
      <c r="H1266" t="s">
        <v>41</v>
      </c>
      <c r="I1266" t="s">
        <v>30</v>
      </c>
      <c r="J1266" t="s">
        <v>128</v>
      </c>
      <c r="K1266" t="s">
        <v>52</v>
      </c>
      <c r="L1266" t="s">
        <v>2300</v>
      </c>
      <c r="M1266">
        <v>0.52</v>
      </c>
      <c r="N1266" t="s">
        <v>34</v>
      </c>
      <c r="O1266" t="s">
        <v>61</v>
      </c>
      <c r="P1266" t="s">
        <v>92</v>
      </c>
      <c r="Q1266" t="s">
        <v>2297</v>
      </c>
      <c r="R1266">
        <v>95616</v>
      </c>
      <c r="S1266" s="1">
        <v>42119</v>
      </c>
      <c r="T1266" s="1">
        <v>42120</v>
      </c>
      <c r="U1266">
        <v>-22.626000000000001</v>
      </c>
      <c r="V1266">
        <v>7</v>
      </c>
      <c r="W1266">
        <v>51.2</v>
      </c>
      <c r="X1266">
        <v>90327</v>
      </c>
      <c r="Y1266">
        <f>Data[[#This Row],[Unit Price]]-Data[[#This Row],[Discount]]</f>
        <v>7.6000000000000005</v>
      </c>
      <c r="Z1266" t="str">
        <f>_xlfn.IFS(Data[[#This Row],[Region]]="Central","Chris",Data[[#This Row],[Region]]="East","Erin",Data[[#This Row],[Region]]="South","Sam",Data[[#This Row],[Region]]="West","William")</f>
        <v>William</v>
      </c>
    </row>
    <row r="1267" spans="1:26" x14ac:dyDescent="0.3">
      <c r="A1267">
        <v>2571</v>
      </c>
      <c r="B1267" t="s">
        <v>2301</v>
      </c>
      <c r="C1267" t="s">
        <v>27</v>
      </c>
      <c r="D1267">
        <v>0.01</v>
      </c>
      <c r="E1267">
        <v>500.98</v>
      </c>
      <c r="F1267">
        <v>56</v>
      </c>
      <c r="G1267" t="s">
        <v>28</v>
      </c>
      <c r="H1267" t="s">
        <v>41</v>
      </c>
      <c r="I1267" t="s">
        <v>30</v>
      </c>
      <c r="J1267" t="s">
        <v>111</v>
      </c>
      <c r="K1267" t="s">
        <v>59</v>
      </c>
      <c r="L1267" t="s">
        <v>2298</v>
      </c>
      <c r="M1267">
        <v>0.6</v>
      </c>
      <c r="N1267" t="s">
        <v>34</v>
      </c>
      <c r="O1267" t="s">
        <v>113</v>
      </c>
      <c r="P1267" t="s">
        <v>114</v>
      </c>
      <c r="Q1267" t="s">
        <v>115</v>
      </c>
      <c r="R1267">
        <v>10165</v>
      </c>
      <c r="S1267" s="1">
        <v>42119</v>
      </c>
      <c r="T1267" s="1">
        <v>42120</v>
      </c>
      <c r="U1267">
        <v>4260.1120000000001</v>
      </c>
      <c r="V1267">
        <v>56</v>
      </c>
      <c r="W1267">
        <v>29718.53</v>
      </c>
      <c r="X1267">
        <v>50656</v>
      </c>
      <c r="Y1267">
        <f>Data[[#This Row],[Unit Price]]-Data[[#This Row],[Discount]]</f>
        <v>500.97</v>
      </c>
      <c r="Z1267" t="str">
        <f>_xlfn.IFS(Data[[#This Row],[Region]]="Central","Chris",Data[[#This Row],[Region]]="East","Erin",Data[[#This Row],[Region]]="South","Sam",Data[[#This Row],[Region]]="West","William")</f>
        <v>Erin</v>
      </c>
    </row>
    <row r="1268" spans="1:26" x14ac:dyDescent="0.3">
      <c r="A1268">
        <v>2571</v>
      </c>
      <c r="B1268" t="s">
        <v>2301</v>
      </c>
      <c r="C1268" t="s">
        <v>27</v>
      </c>
      <c r="D1268">
        <v>0.1</v>
      </c>
      <c r="E1268">
        <v>7.7</v>
      </c>
      <c r="F1268">
        <v>3.68</v>
      </c>
      <c r="G1268" t="s">
        <v>40</v>
      </c>
      <c r="H1268" t="s">
        <v>41</v>
      </c>
      <c r="I1268" t="s">
        <v>30</v>
      </c>
      <c r="J1268" t="s">
        <v>128</v>
      </c>
      <c r="K1268" t="s">
        <v>52</v>
      </c>
      <c r="L1268" t="s">
        <v>2300</v>
      </c>
      <c r="M1268">
        <v>0.52</v>
      </c>
      <c r="N1268" t="s">
        <v>34</v>
      </c>
      <c r="O1268" t="s">
        <v>113</v>
      </c>
      <c r="P1268" t="s">
        <v>114</v>
      </c>
      <c r="Q1268" t="s">
        <v>115</v>
      </c>
      <c r="R1268">
        <v>10165</v>
      </c>
      <c r="S1268" s="1">
        <v>42119</v>
      </c>
      <c r="T1268" s="1">
        <v>42120</v>
      </c>
      <c r="U1268">
        <v>-25.14</v>
      </c>
      <c r="V1268">
        <v>27</v>
      </c>
      <c r="W1268">
        <v>197.48</v>
      </c>
      <c r="X1268">
        <v>50656</v>
      </c>
      <c r="Y1268">
        <f>Data[[#This Row],[Unit Price]]-Data[[#This Row],[Discount]]</f>
        <v>7.6000000000000005</v>
      </c>
      <c r="Z1268" t="str">
        <f>_xlfn.IFS(Data[[#This Row],[Region]]="Central","Chris",Data[[#This Row],[Region]]="East","Erin",Data[[#This Row],[Region]]="South","Sam",Data[[#This Row],[Region]]="West","William")</f>
        <v>Erin</v>
      </c>
    </row>
    <row r="1269" spans="1:26" x14ac:dyDescent="0.3">
      <c r="A1269">
        <v>3379</v>
      </c>
      <c r="B1269" t="s">
        <v>1871</v>
      </c>
      <c r="C1269" t="s">
        <v>27</v>
      </c>
      <c r="D1269">
        <v>0.05</v>
      </c>
      <c r="E1269">
        <v>3.14</v>
      </c>
      <c r="F1269">
        <v>1.92</v>
      </c>
      <c r="G1269" t="s">
        <v>89</v>
      </c>
      <c r="H1269" t="s">
        <v>73</v>
      </c>
      <c r="I1269" t="s">
        <v>50</v>
      </c>
      <c r="J1269" t="s">
        <v>570</v>
      </c>
      <c r="K1269" t="s">
        <v>52</v>
      </c>
      <c r="L1269" t="s">
        <v>1442</v>
      </c>
      <c r="M1269">
        <v>0.84</v>
      </c>
      <c r="N1269" t="s">
        <v>34</v>
      </c>
      <c r="O1269" t="s">
        <v>35</v>
      </c>
      <c r="P1269" t="s">
        <v>77</v>
      </c>
      <c r="Q1269" t="s">
        <v>1873</v>
      </c>
      <c r="R1269">
        <v>30144</v>
      </c>
      <c r="S1269" s="1">
        <v>42119</v>
      </c>
      <c r="T1269" s="1">
        <v>42120</v>
      </c>
      <c r="U1269">
        <v>1628.37</v>
      </c>
      <c r="V1269">
        <v>18</v>
      </c>
      <c r="W1269">
        <v>59.22</v>
      </c>
      <c r="X1269">
        <v>88839</v>
      </c>
      <c r="Y1269">
        <f>Data[[#This Row],[Unit Price]]-Data[[#This Row],[Discount]]</f>
        <v>3.0900000000000003</v>
      </c>
      <c r="Z1269" t="str">
        <f>_xlfn.IFS(Data[[#This Row],[Region]]="Central","Chris",Data[[#This Row],[Region]]="East","Erin",Data[[#This Row],[Region]]="South","Sam",Data[[#This Row],[Region]]="West","William")</f>
        <v>Sam</v>
      </c>
    </row>
    <row r="1270" spans="1:26" x14ac:dyDescent="0.3">
      <c r="A1270">
        <v>731</v>
      </c>
      <c r="B1270" t="s">
        <v>2302</v>
      </c>
      <c r="C1270" t="s">
        <v>39</v>
      </c>
      <c r="D1270">
        <v>0.09</v>
      </c>
      <c r="E1270">
        <v>101.41</v>
      </c>
      <c r="F1270">
        <v>35</v>
      </c>
      <c r="G1270" t="s">
        <v>40</v>
      </c>
      <c r="H1270" t="s">
        <v>41</v>
      </c>
      <c r="I1270" t="s">
        <v>50</v>
      </c>
      <c r="J1270" t="s">
        <v>80</v>
      </c>
      <c r="K1270" t="s">
        <v>66</v>
      </c>
      <c r="L1270" t="s">
        <v>768</v>
      </c>
      <c r="M1270">
        <v>0.82</v>
      </c>
      <c r="N1270" t="s">
        <v>34</v>
      </c>
      <c r="O1270" t="s">
        <v>113</v>
      </c>
      <c r="P1270" t="s">
        <v>405</v>
      </c>
      <c r="Q1270" t="s">
        <v>930</v>
      </c>
      <c r="R1270">
        <v>1803</v>
      </c>
      <c r="S1270" s="1">
        <v>42120</v>
      </c>
      <c r="T1270" s="1">
        <v>42121</v>
      </c>
      <c r="U1270">
        <v>-801.15480000000002</v>
      </c>
      <c r="V1270">
        <v>12</v>
      </c>
      <c r="W1270">
        <v>1178.32</v>
      </c>
      <c r="X1270">
        <v>90362</v>
      </c>
      <c r="Y1270">
        <f>Data[[#This Row],[Unit Price]]-Data[[#This Row],[Discount]]</f>
        <v>101.32</v>
      </c>
      <c r="Z1270" t="str">
        <f>_xlfn.IFS(Data[[#This Row],[Region]]="Central","Chris",Data[[#This Row],[Region]]="East","Erin",Data[[#This Row],[Region]]="South","Sam",Data[[#This Row],[Region]]="West","William")</f>
        <v>Erin</v>
      </c>
    </row>
    <row r="1271" spans="1:26" x14ac:dyDescent="0.3">
      <c r="A1271">
        <v>1893</v>
      </c>
      <c r="B1271" t="s">
        <v>2303</v>
      </c>
      <c r="C1271" t="s">
        <v>49</v>
      </c>
      <c r="D1271">
        <v>0.03</v>
      </c>
      <c r="E1271">
        <v>180.98</v>
      </c>
      <c r="F1271">
        <v>26.2</v>
      </c>
      <c r="G1271" t="s">
        <v>28</v>
      </c>
      <c r="H1271" t="s">
        <v>41</v>
      </c>
      <c r="I1271" t="s">
        <v>30</v>
      </c>
      <c r="J1271" t="s">
        <v>111</v>
      </c>
      <c r="K1271" t="s">
        <v>59</v>
      </c>
      <c r="L1271" t="s">
        <v>2276</v>
      </c>
      <c r="M1271">
        <v>0.59</v>
      </c>
      <c r="N1271" t="s">
        <v>34</v>
      </c>
      <c r="O1271" t="s">
        <v>54</v>
      </c>
      <c r="P1271" t="s">
        <v>82</v>
      </c>
      <c r="Q1271" t="s">
        <v>2304</v>
      </c>
      <c r="R1271">
        <v>63119</v>
      </c>
      <c r="S1271" s="1">
        <v>42120</v>
      </c>
      <c r="T1271" s="1">
        <v>42124</v>
      </c>
      <c r="U1271">
        <v>588.54</v>
      </c>
      <c r="V1271">
        <v>5</v>
      </c>
      <c r="W1271">
        <v>928.92</v>
      </c>
      <c r="X1271">
        <v>91262</v>
      </c>
      <c r="Y1271">
        <f>Data[[#This Row],[Unit Price]]-Data[[#This Row],[Discount]]</f>
        <v>180.95</v>
      </c>
      <c r="Z1271" t="str">
        <f>_xlfn.IFS(Data[[#This Row],[Region]]="Central","Chris",Data[[#This Row],[Region]]="East","Erin",Data[[#This Row],[Region]]="South","Sam",Data[[#This Row],[Region]]="West","William")</f>
        <v>Chris</v>
      </c>
    </row>
    <row r="1272" spans="1:26" x14ac:dyDescent="0.3">
      <c r="A1272">
        <v>2491</v>
      </c>
      <c r="B1272" t="s">
        <v>459</v>
      </c>
      <c r="C1272" t="s">
        <v>49</v>
      </c>
      <c r="D1272">
        <v>0.06</v>
      </c>
      <c r="E1272">
        <v>4.28</v>
      </c>
      <c r="F1272">
        <v>0.94</v>
      </c>
      <c r="G1272" t="s">
        <v>40</v>
      </c>
      <c r="H1272" t="s">
        <v>41</v>
      </c>
      <c r="I1272" t="s">
        <v>50</v>
      </c>
      <c r="J1272" t="s">
        <v>51</v>
      </c>
      <c r="K1272" t="s">
        <v>52</v>
      </c>
      <c r="L1272" t="s">
        <v>483</v>
      </c>
      <c r="M1272">
        <v>0.56000000000000005</v>
      </c>
      <c r="N1272" t="s">
        <v>34</v>
      </c>
      <c r="O1272" t="s">
        <v>61</v>
      </c>
      <c r="P1272" t="s">
        <v>92</v>
      </c>
      <c r="Q1272" t="s">
        <v>102</v>
      </c>
      <c r="R1272">
        <v>90045</v>
      </c>
      <c r="S1272" s="1">
        <v>42120</v>
      </c>
      <c r="T1272" s="1">
        <v>42122</v>
      </c>
      <c r="U1272">
        <v>0.37</v>
      </c>
      <c r="V1272">
        <v>9</v>
      </c>
      <c r="W1272">
        <v>38.96</v>
      </c>
      <c r="X1272">
        <v>11712</v>
      </c>
      <c r="Y1272">
        <f>Data[[#This Row],[Unit Price]]-Data[[#This Row],[Discount]]</f>
        <v>4.2200000000000006</v>
      </c>
      <c r="Z1272" t="str">
        <f>_xlfn.IFS(Data[[#This Row],[Region]]="Central","Chris",Data[[#This Row],[Region]]="East","Erin",Data[[#This Row],[Region]]="South","Sam",Data[[#This Row],[Region]]="West","William")</f>
        <v>William</v>
      </c>
    </row>
    <row r="1273" spans="1:26" x14ac:dyDescent="0.3">
      <c r="A1273">
        <v>2495</v>
      </c>
      <c r="B1273" t="s">
        <v>2305</v>
      </c>
      <c r="C1273" t="s">
        <v>49</v>
      </c>
      <c r="D1273">
        <v>0.06</v>
      </c>
      <c r="E1273">
        <v>4.28</v>
      </c>
      <c r="F1273">
        <v>0.94</v>
      </c>
      <c r="G1273" t="s">
        <v>40</v>
      </c>
      <c r="H1273" t="s">
        <v>41</v>
      </c>
      <c r="I1273" t="s">
        <v>50</v>
      </c>
      <c r="J1273" t="s">
        <v>51</v>
      </c>
      <c r="K1273" t="s">
        <v>52</v>
      </c>
      <c r="L1273" t="s">
        <v>483</v>
      </c>
      <c r="M1273">
        <v>0.56000000000000005</v>
      </c>
      <c r="N1273" t="s">
        <v>34</v>
      </c>
      <c r="O1273" t="s">
        <v>61</v>
      </c>
      <c r="P1273" t="s">
        <v>1062</v>
      </c>
      <c r="Q1273" t="s">
        <v>1663</v>
      </c>
      <c r="R1273">
        <v>82901</v>
      </c>
      <c r="S1273" s="1">
        <v>42120</v>
      </c>
      <c r="T1273" s="1">
        <v>42122</v>
      </c>
      <c r="U1273">
        <v>0.37</v>
      </c>
      <c r="V1273">
        <v>2</v>
      </c>
      <c r="W1273">
        <v>8.66</v>
      </c>
      <c r="X1273">
        <v>86885</v>
      </c>
      <c r="Y1273">
        <f>Data[[#This Row],[Unit Price]]-Data[[#This Row],[Discount]]</f>
        <v>4.2200000000000006</v>
      </c>
      <c r="Z1273" t="str">
        <f>_xlfn.IFS(Data[[#This Row],[Region]]="Central","Chris",Data[[#This Row],[Region]]="East","Erin",Data[[#This Row],[Region]]="South","Sam",Data[[#This Row],[Region]]="West","William")</f>
        <v>William</v>
      </c>
    </row>
    <row r="1274" spans="1:26" x14ac:dyDescent="0.3">
      <c r="A1274">
        <v>2489</v>
      </c>
      <c r="B1274" t="s">
        <v>453</v>
      </c>
      <c r="C1274" t="s">
        <v>118</v>
      </c>
      <c r="D1274">
        <v>0.04</v>
      </c>
      <c r="E1274">
        <v>419.19</v>
      </c>
      <c r="F1274">
        <v>19.989999999999998</v>
      </c>
      <c r="G1274" t="s">
        <v>40</v>
      </c>
      <c r="H1274" t="s">
        <v>73</v>
      </c>
      <c r="I1274" t="s">
        <v>50</v>
      </c>
      <c r="J1274" t="s">
        <v>80</v>
      </c>
      <c r="K1274" t="s">
        <v>75</v>
      </c>
      <c r="L1274" t="s">
        <v>2194</v>
      </c>
      <c r="M1274">
        <v>0.57999999999999996</v>
      </c>
      <c r="N1274" t="s">
        <v>34</v>
      </c>
      <c r="O1274" t="s">
        <v>61</v>
      </c>
      <c r="P1274" t="s">
        <v>92</v>
      </c>
      <c r="Q1274" t="s">
        <v>455</v>
      </c>
      <c r="R1274">
        <v>94521</v>
      </c>
      <c r="S1274" s="1">
        <v>42120</v>
      </c>
      <c r="T1274" s="1">
        <v>42121</v>
      </c>
      <c r="U1274">
        <v>1388.3559</v>
      </c>
      <c r="V1274">
        <v>5</v>
      </c>
      <c r="W1274">
        <v>2012.11</v>
      </c>
      <c r="X1274">
        <v>86885</v>
      </c>
      <c r="Y1274">
        <f>Data[[#This Row],[Unit Price]]-Data[[#This Row],[Discount]]</f>
        <v>419.15</v>
      </c>
      <c r="Z1274" t="str">
        <f>_xlfn.IFS(Data[[#This Row],[Region]]="Central","Chris",Data[[#This Row],[Region]]="East","Erin",Data[[#This Row],[Region]]="South","Sam",Data[[#This Row],[Region]]="West","William")</f>
        <v>William</v>
      </c>
    </row>
    <row r="1275" spans="1:26" x14ac:dyDescent="0.3">
      <c r="A1275">
        <v>2491</v>
      </c>
      <c r="B1275" t="s">
        <v>459</v>
      </c>
      <c r="C1275" t="s">
        <v>118</v>
      </c>
      <c r="D1275">
        <v>0.04</v>
      </c>
      <c r="E1275">
        <v>419.19</v>
      </c>
      <c r="F1275">
        <v>19.989999999999998</v>
      </c>
      <c r="G1275" t="s">
        <v>40</v>
      </c>
      <c r="H1275" t="s">
        <v>73</v>
      </c>
      <c r="I1275" t="s">
        <v>50</v>
      </c>
      <c r="J1275" t="s">
        <v>80</v>
      </c>
      <c r="K1275" t="s">
        <v>75</v>
      </c>
      <c r="L1275" t="s">
        <v>2194</v>
      </c>
      <c r="M1275">
        <v>0.57999999999999996</v>
      </c>
      <c r="N1275" t="s">
        <v>34</v>
      </c>
      <c r="O1275" t="s">
        <v>61</v>
      </c>
      <c r="P1275" t="s">
        <v>92</v>
      </c>
      <c r="Q1275" t="s">
        <v>102</v>
      </c>
      <c r="R1275">
        <v>90045</v>
      </c>
      <c r="S1275" s="1">
        <v>42120</v>
      </c>
      <c r="T1275" s="1">
        <v>42121</v>
      </c>
      <c r="U1275">
        <v>1947.67</v>
      </c>
      <c r="V1275">
        <v>20</v>
      </c>
      <c r="W1275">
        <v>8048.45</v>
      </c>
      <c r="X1275">
        <v>23042</v>
      </c>
      <c r="Y1275">
        <f>Data[[#This Row],[Unit Price]]-Data[[#This Row],[Discount]]</f>
        <v>419.15</v>
      </c>
      <c r="Z1275" t="str">
        <f>_xlfn.IFS(Data[[#This Row],[Region]]="Central","Chris",Data[[#This Row],[Region]]="East","Erin",Data[[#This Row],[Region]]="South","Sam",Data[[#This Row],[Region]]="West","William")</f>
        <v>William</v>
      </c>
    </row>
    <row r="1276" spans="1:26" x14ac:dyDescent="0.3">
      <c r="A1276">
        <v>2380</v>
      </c>
      <c r="B1276" t="s">
        <v>2306</v>
      </c>
      <c r="C1276" t="s">
        <v>72</v>
      </c>
      <c r="D1276">
        <v>7.0000000000000007E-2</v>
      </c>
      <c r="E1276">
        <v>3.38</v>
      </c>
      <c r="F1276">
        <v>0.85</v>
      </c>
      <c r="G1276" t="s">
        <v>40</v>
      </c>
      <c r="H1276" t="s">
        <v>29</v>
      </c>
      <c r="I1276" t="s">
        <v>50</v>
      </c>
      <c r="J1276" t="s">
        <v>51</v>
      </c>
      <c r="K1276" t="s">
        <v>52</v>
      </c>
      <c r="L1276" t="s">
        <v>938</v>
      </c>
      <c r="M1276">
        <v>0.48</v>
      </c>
      <c r="N1276" t="s">
        <v>34</v>
      </c>
      <c r="O1276" t="s">
        <v>54</v>
      </c>
      <c r="P1276" t="s">
        <v>291</v>
      </c>
      <c r="Q1276" t="s">
        <v>2307</v>
      </c>
      <c r="R1276">
        <v>49505</v>
      </c>
      <c r="S1276" s="1">
        <v>42120</v>
      </c>
      <c r="T1276" s="1">
        <v>42122</v>
      </c>
      <c r="U1276">
        <v>19.04</v>
      </c>
      <c r="V1276">
        <v>9</v>
      </c>
      <c r="W1276">
        <v>29.08</v>
      </c>
      <c r="X1276">
        <v>86654</v>
      </c>
      <c r="Y1276">
        <f>Data[[#This Row],[Unit Price]]-Data[[#This Row],[Discount]]</f>
        <v>3.31</v>
      </c>
      <c r="Z1276" t="str">
        <f>_xlfn.IFS(Data[[#This Row],[Region]]="Central","Chris",Data[[#This Row],[Region]]="East","Erin",Data[[#This Row],[Region]]="South","Sam",Data[[#This Row],[Region]]="West","William")</f>
        <v>Chris</v>
      </c>
    </row>
    <row r="1277" spans="1:26" x14ac:dyDescent="0.3">
      <c r="A1277">
        <v>2382</v>
      </c>
      <c r="B1277" t="s">
        <v>2308</v>
      </c>
      <c r="C1277" t="s">
        <v>72</v>
      </c>
      <c r="D1277">
        <v>7.0000000000000007E-2</v>
      </c>
      <c r="E1277">
        <v>3.38</v>
      </c>
      <c r="F1277">
        <v>0.85</v>
      </c>
      <c r="G1277" t="s">
        <v>40</v>
      </c>
      <c r="H1277" t="s">
        <v>29</v>
      </c>
      <c r="I1277" t="s">
        <v>50</v>
      </c>
      <c r="J1277" t="s">
        <v>51</v>
      </c>
      <c r="K1277" t="s">
        <v>52</v>
      </c>
      <c r="L1277" t="s">
        <v>938</v>
      </c>
      <c r="M1277">
        <v>0.48</v>
      </c>
      <c r="N1277" t="s">
        <v>34</v>
      </c>
      <c r="O1277" t="s">
        <v>113</v>
      </c>
      <c r="P1277" t="s">
        <v>114</v>
      </c>
      <c r="Q1277" t="s">
        <v>115</v>
      </c>
      <c r="R1277">
        <v>10024</v>
      </c>
      <c r="S1277" s="1">
        <v>42120</v>
      </c>
      <c r="T1277" s="1">
        <v>42122</v>
      </c>
      <c r="U1277">
        <v>19.04</v>
      </c>
      <c r="V1277">
        <v>34</v>
      </c>
      <c r="W1277">
        <v>109.86</v>
      </c>
      <c r="X1277">
        <v>13606</v>
      </c>
      <c r="Y1277">
        <f>Data[[#This Row],[Unit Price]]-Data[[#This Row],[Discount]]</f>
        <v>3.31</v>
      </c>
      <c r="Z1277" t="str">
        <f>_xlfn.IFS(Data[[#This Row],[Region]]="Central","Chris",Data[[#This Row],[Region]]="East","Erin",Data[[#This Row],[Region]]="South","Sam",Data[[#This Row],[Region]]="West","William")</f>
        <v>Erin</v>
      </c>
    </row>
    <row r="1278" spans="1:26" x14ac:dyDescent="0.3">
      <c r="A1278">
        <v>2468</v>
      </c>
      <c r="B1278" t="s">
        <v>1613</v>
      </c>
      <c r="C1278" t="s">
        <v>27</v>
      </c>
      <c r="D1278">
        <v>0.09</v>
      </c>
      <c r="E1278">
        <v>58.1</v>
      </c>
      <c r="F1278">
        <v>1.49</v>
      </c>
      <c r="G1278" t="s">
        <v>89</v>
      </c>
      <c r="H1278" t="s">
        <v>73</v>
      </c>
      <c r="I1278" t="s">
        <v>50</v>
      </c>
      <c r="J1278" t="s">
        <v>74</v>
      </c>
      <c r="K1278" t="s">
        <v>75</v>
      </c>
      <c r="L1278" t="s">
        <v>624</v>
      </c>
      <c r="M1278">
        <v>0.38</v>
      </c>
      <c r="N1278" t="s">
        <v>34</v>
      </c>
      <c r="O1278" t="s">
        <v>35</v>
      </c>
      <c r="P1278" t="s">
        <v>99</v>
      </c>
      <c r="Q1278" t="s">
        <v>1615</v>
      </c>
      <c r="R1278">
        <v>28144</v>
      </c>
      <c r="S1278" s="1">
        <v>42121</v>
      </c>
      <c r="T1278" s="1">
        <v>42123</v>
      </c>
      <c r="U1278">
        <v>765.75</v>
      </c>
      <c r="V1278">
        <v>3</v>
      </c>
      <c r="W1278">
        <v>169.46</v>
      </c>
      <c r="X1278">
        <v>88135</v>
      </c>
      <c r="Y1278">
        <f>Data[[#This Row],[Unit Price]]-Data[[#This Row],[Discount]]</f>
        <v>58.01</v>
      </c>
      <c r="Z1278" t="str">
        <f>_xlfn.IFS(Data[[#This Row],[Region]]="Central","Chris",Data[[#This Row],[Region]]="East","Erin",Data[[#This Row],[Region]]="South","Sam",Data[[#This Row],[Region]]="West","William")</f>
        <v>Sam</v>
      </c>
    </row>
    <row r="1279" spans="1:26" x14ac:dyDescent="0.3">
      <c r="A1279">
        <v>983</v>
      </c>
      <c r="B1279" t="s">
        <v>2309</v>
      </c>
      <c r="C1279" t="s">
        <v>49</v>
      </c>
      <c r="D1279">
        <v>0.09</v>
      </c>
      <c r="E1279">
        <v>300.97000000000003</v>
      </c>
      <c r="F1279">
        <v>7.18</v>
      </c>
      <c r="G1279" t="s">
        <v>40</v>
      </c>
      <c r="H1279" t="s">
        <v>96</v>
      </c>
      <c r="I1279" t="s">
        <v>42</v>
      </c>
      <c r="J1279" t="s">
        <v>43</v>
      </c>
      <c r="K1279" t="s">
        <v>75</v>
      </c>
      <c r="L1279" t="s">
        <v>2211</v>
      </c>
      <c r="M1279">
        <v>0.48</v>
      </c>
      <c r="N1279" t="s">
        <v>34</v>
      </c>
      <c r="O1279" t="s">
        <v>35</v>
      </c>
      <c r="P1279" t="s">
        <v>46</v>
      </c>
      <c r="Q1279" t="s">
        <v>2310</v>
      </c>
      <c r="R1279">
        <v>72143</v>
      </c>
      <c r="S1279" s="1">
        <v>42121</v>
      </c>
      <c r="T1279" s="1">
        <v>42121</v>
      </c>
      <c r="U1279">
        <v>17.771999999999998</v>
      </c>
      <c r="V1279">
        <v>10</v>
      </c>
      <c r="W1279">
        <v>2848.38</v>
      </c>
      <c r="X1279">
        <v>90201</v>
      </c>
      <c r="Y1279">
        <f>Data[[#This Row],[Unit Price]]-Data[[#This Row],[Discount]]</f>
        <v>300.88000000000005</v>
      </c>
      <c r="Z1279" t="str">
        <f>_xlfn.IFS(Data[[#This Row],[Region]]="Central","Chris",Data[[#This Row],[Region]]="East","Erin",Data[[#This Row],[Region]]="South","Sam",Data[[#This Row],[Region]]="West","William")</f>
        <v>Sam</v>
      </c>
    </row>
    <row r="1280" spans="1:26" x14ac:dyDescent="0.3">
      <c r="A1280">
        <v>202</v>
      </c>
      <c r="B1280" t="s">
        <v>550</v>
      </c>
      <c r="C1280" t="s">
        <v>72</v>
      </c>
      <c r="D1280">
        <v>0.09</v>
      </c>
      <c r="E1280">
        <v>12.28</v>
      </c>
      <c r="F1280">
        <v>4.8600000000000003</v>
      </c>
      <c r="G1280" t="s">
        <v>40</v>
      </c>
      <c r="H1280" t="s">
        <v>96</v>
      </c>
      <c r="I1280" t="s">
        <v>50</v>
      </c>
      <c r="J1280" t="s">
        <v>90</v>
      </c>
      <c r="K1280" t="s">
        <v>75</v>
      </c>
      <c r="L1280" t="s">
        <v>1862</v>
      </c>
      <c r="M1280">
        <v>0.38</v>
      </c>
      <c r="N1280" t="s">
        <v>34</v>
      </c>
      <c r="O1280" t="s">
        <v>54</v>
      </c>
      <c r="P1280" t="s">
        <v>209</v>
      </c>
      <c r="Q1280" t="s">
        <v>552</v>
      </c>
      <c r="R1280">
        <v>74006</v>
      </c>
      <c r="S1280" s="1">
        <v>42121</v>
      </c>
      <c r="T1280" s="1">
        <v>42122</v>
      </c>
      <c r="U1280">
        <v>1.73</v>
      </c>
      <c r="V1280">
        <v>3</v>
      </c>
      <c r="W1280">
        <v>34.65</v>
      </c>
      <c r="X1280">
        <v>88971</v>
      </c>
      <c r="Y1280">
        <f>Data[[#This Row],[Unit Price]]-Data[[#This Row],[Discount]]</f>
        <v>12.19</v>
      </c>
      <c r="Z1280" t="str">
        <f>_xlfn.IFS(Data[[#This Row],[Region]]="Central","Chris",Data[[#This Row],[Region]]="East","Erin",Data[[#This Row],[Region]]="South","Sam",Data[[#This Row],[Region]]="West","William")</f>
        <v>Chris</v>
      </c>
    </row>
    <row r="1281" spans="1:26" x14ac:dyDescent="0.3">
      <c r="A1281">
        <v>762</v>
      </c>
      <c r="B1281" t="s">
        <v>2311</v>
      </c>
      <c r="C1281" t="s">
        <v>72</v>
      </c>
      <c r="D1281">
        <v>0</v>
      </c>
      <c r="E1281">
        <v>125.99</v>
      </c>
      <c r="F1281">
        <v>8.99</v>
      </c>
      <c r="G1281" t="s">
        <v>40</v>
      </c>
      <c r="H1281" t="s">
        <v>29</v>
      </c>
      <c r="I1281" t="s">
        <v>42</v>
      </c>
      <c r="J1281" t="s">
        <v>137</v>
      </c>
      <c r="K1281" t="s">
        <v>75</v>
      </c>
      <c r="L1281" t="s">
        <v>777</v>
      </c>
      <c r="M1281">
        <v>0.56999999999999995</v>
      </c>
      <c r="N1281" t="s">
        <v>34</v>
      </c>
      <c r="O1281" t="s">
        <v>61</v>
      </c>
      <c r="P1281" t="s">
        <v>68</v>
      </c>
      <c r="Q1281" t="s">
        <v>2312</v>
      </c>
      <c r="R1281">
        <v>98661</v>
      </c>
      <c r="S1281" s="1">
        <v>42121</v>
      </c>
      <c r="T1281" s="1">
        <v>42123</v>
      </c>
      <c r="U1281">
        <v>613.89576</v>
      </c>
      <c r="V1281">
        <v>12</v>
      </c>
      <c r="W1281">
        <v>1362.2</v>
      </c>
      <c r="X1281">
        <v>87525</v>
      </c>
      <c r="Y1281">
        <f>Data[[#This Row],[Unit Price]]-Data[[#This Row],[Discount]]</f>
        <v>125.99</v>
      </c>
      <c r="Z1281" t="str">
        <f>_xlfn.IFS(Data[[#This Row],[Region]]="Central","Chris",Data[[#This Row],[Region]]="East","Erin",Data[[#This Row],[Region]]="South","Sam",Data[[#This Row],[Region]]="West","William")</f>
        <v>William</v>
      </c>
    </row>
    <row r="1282" spans="1:26" x14ac:dyDescent="0.3">
      <c r="A1282">
        <v>3320</v>
      </c>
      <c r="B1282" t="s">
        <v>2313</v>
      </c>
      <c r="C1282" t="s">
        <v>72</v>
      </c>
      <c r="D1282">
        <v>0.08</v>
      </c>
      <c r="E1282">
        <v>3.28</v>
      </c>
      <c r="F1282">
        <v>3.97</v>
      </c>
      <c r="G1282" t="s">
        <v>40</v>
      </c>
      <c r="H1282" t="s">
        <v>29</v>
      </c>
      <c r="I1282" t="s">
        <v>50</v>
      </c>
      <c r="J1282" t="s">
        <v>51</v>
      </c>
      <c r="K1282" t="s">
        <v>52</v>
      </c>
      <c r="L1282" t="s">
        <v>247</v>
      </c>
      <c r="M1282">
        <v>0.56000000000000005</v>
      </c>
      <c r="N1282" t="s">
        <v>34</v>
      </c>
      <c r="O1282" t="s">
        <v>35</v>
      </c>
      <c r="P1282" t="s">
        <v>402</v>
      </c>
      <c r="Q1282" t="s">
        <v>2118</v>
      </c>
      <c r="R1282">
        <v>38301</v>
      </c>
      <c r="S1282" s="1">
        <v>42121</v>
      </c>
      <c r="T1282" s="1">
        <v>42122</v>
      </c>
      <c r="U1282">
        <v>0.42659999999999998</v>
      </c>
      <c r="V1282">
        <v>18</v>
      </c>
      <c r="W1282">
        <v>57.24</v>
      </c>
      <c r="X1282">
        <v>90103</v>
      </c>
      <c r="Y1282">
        <f>Data[[#This Row],[Unit Price]]-Data[[#This Row],[Discount]]</f>
        <v>3.1999999999999997</v>
      </c>
      <c r="Z1282" t="str">
        <f>_xlfn.IFS(Data[[#This Row],[Region]]="Central","Chris",Data[[#This Row],[Region]]="East","Erin",Data[[#This Row],[Region]]="South","Sam",Data[[#This Row],[Region]]="West","William")</f>
        <v>Sam</v>
      </c>
    </row>
    <row r="1283" spans="1:26" x14ac:dyDescent="0.3">
      <c r="A1283">
        <v>3320</v>
      </c>
      <c r="B1283" t="s">
        <v>2313</v>
      </c>
      <c r="C1283" t="s">
        <v>72</v>
      </c>
      <c r="D1283">
        <v>0.09</v>
      </c>
      <c r="E1283">
        <v>40.97</v>
      </c>
      <c r="F1283">
        <v>8.99</v>
      </c>
      <c r="G1283" t="s">
        <v>89</v>
      </c>
      <c r="H1283" t="s">
        <v>29</v>
      </c>
      <c r="I1283" t="s">
        <v>50</v>
      </c>
      <c r="J1283" t="s">
        <v>51</v>
      </c>
      <c r="K1283" t="s">
        <v>44</v>
      </c>
      <c r="L1283" t="s">
        <v>1737</v>
      </c>
      <c r="M1283">
        <v>0.59</v>
      </c>
      <c r="N1283" t="s">
        <v>34</v>
      </c>
      <c r="O1283" t="s">
        <v>35</v>
      </c>
      <c r="P1283" t="s">
        <v>402</v>
      </c>
      <c r="Q1283" t="s">
        <v>2118</v>
      </c>
      <c r="R1283">
        <v>38301</v>
      </c>
      <c r="S1283" s="1">
        <v>42121</v>
      </c>
      <c r="T1283" s="1">
        <v>42123</v>
      </c>
      <c r="U1283">
        <v>66.215999999999994</v>
      </c>
      <c r="V1283">
        <v>22</v>
      </c>
      <c r="W1283">
        <v>824.7</v>
      </c>
      <c r="X1283">
        <v>90103</v>
      </c>
      <c r="Y1283">
        <f>Data[[#This Row],[Unit Price]]-Data[[#This Row],[Discount]]</f>
        <v>40.879999999999995</v>
      </c>
      <c r="Z1283" t="str">
        <f>_xlfn.IFS(Data[[#This Row],[Region]]="Central","Chris",Data[[#This Row],[Region]]="East","Erin",Data[[#This Row],[Region]]="South","Sam",Data[[#This Row],[Region]]="West","William")</f>
        <v>Sam</v>
      </c>
    </row>
    <row r="1284" spans="1:26" x14ac:dyDescent="0.3">
      <c r="A1284">
        <v>1439</v>
      </c>
      <c r="B1284" t="s">
        <v>2314</v>
      </c>
      <c r="C1284" t="s">
        <v>27</v>
      </c>
      <c r="D1284">
        <v>0.05</v>
      </c>
      <c r="E1284">
        <v>6.48</v>
      </c>
      <c r="F1284">
        <v>6.22</v>
      </c>
      <c r="G1284" t="s">
        <v>40</v>
      </c>
      <c r="H1284" t="s">
        <v>96</v>
      </c>
      <c r="I1284" t="s">
        <v>50</v>
      </c>
      <c r="J1284" t="s">
        <v>90</v>
      </c>
      <c r="K1284" t="s">
        <v>75</v>
      </c>
      <c r="L1284" t="s">
        <v>1080</v>
      </c>
      <c r="M1284">
        <v>0.37</v>
      </c>
      <c r="N1284" t="s">
        <v>34</v>
      </c>
      <c r="O1284" t="s">
        <v>113</v>
      </c>
      <c r="P1284" t="s">
        <v>319</v>
      </c>
      <c r="Q1284" t="s">
        <v>2315</v>
      </c>
      <c r="R1284">
        <v>44117</v>
      </c>
      <c r="S1284" s="1">
        <v>42122</v>
      </c>
      <c r="T1284" s="1">
        <v>42123</v>
      </c>
      <c r="U1284">
        <v>-29.07</v>
      </c>
      <c r="V1284">
        <v>3</v>
      </c>
      <c r="W1284">
        <v>21.46</v>
      </c>
      <c r="X1284">
        <v>90121</v>
      </c>
      <c r="Y1284">
        <f>Data[[#This Row],[Unit Price]]-Data[[#This Row],[Discount]]</f>
        <v>6.4300000000000006</v>
      </c>
      <c r="Z1284" t="str">
        <f>_xlfn.IFS(Data[[#This Row],[Region]]="Central","Chris",Data[[#This Row],[Region]]="East","Erin",Data[[#This Row],[Region]]="South","Sam",Data[[#This Row],[Region]]="West","William")</f>
        <v>Erin</v>
      </c>
    </row>
    <row r="1285" spans="1:26" x14ac:dyDescent="0.3">
      <c r="A1285">
        <v>3011</v>
      </c>
      <c r="B1285" t="s">
        <v>2316</v>
      </c>
      <c r="C1285" t="s">
        <v>27</v>
      </c>
      <c r="D1285">
        <v>0.03</v>
      </c>
      <c r="E1285">
        <v>300.64999999999998</v>
      </c>
      <c r="F1285">
        <v>24.49</v>
      </c>
      <c r="G1285" t="s">
        <v>40</v>
      </c>
      <c r="H1285" t="s">
        <v>96</v>
      </c>
      <c r="I1285" t="s">
        <v>50</v>
      </c>
      <c r="J1285" t="s">
        <v>97</v>
      </c>
      <c r="K1285" t="s">
        <v>66</v>
      </c>
      <c r="L1285" t="s">
        <v>2317</v>
      </c>
      <c r="M1285">
        <v>0.52</v>
      </c>
      <c r="N1285" t="s">
        <v>34</v>
      </c>
      <c r="O1285" t="s">
        <v>113</v>
      </c>
      <c r="P1285" t="s">
        <v>405</v>
      </c>
      <c r="Q1285" t="s">
        <v>790</v>
      </c>
      <c r="R1285">
        <v>2113</v>
      </c>
      <c r="S1285" s="1">
        <v>42122</v>
      </c>
      <c r="T1285" s="1">
        <v>42124</v>
      </c>
      <c r="U1285">
        <v>1282.4960000000001</v>
      </c>
      <c r="V1285">
        <v>32</v>
      </c>
      <c r="W1285">
        <v>9705.4599999999991</v>
      </c>
      <c r="X1285">
        <v>7623</v>
      </c>
      <c r="Y1285">
        <f>Data[[#This Row],[Unit Price]]-Data[[#This Row],[Discount]]</f>
        <v>300.62</v>
      </c>
      <c r="Z1285" t="str">
        <f>_xlfn.IFS(Data[[#This Row],[Region]]="Central","Chris",Data[[#This Row],[Region]]="East","Erin",Data[[#This Row],[Region]]="South","Sam",Data[[#This Row],[Region]]="West","William")</f>
        <v>Erin</v>
      </c>
    </row>
    <row r="1286" spans="1:26" x14ac:dyDescent="0.3">
      <c r="A1286">
        <v>3011</v>
      </c>
      <c r="B1286" t="s">
        <v>2316</v>
      </c>
      <c r="C1286" t="s">
        <v>27</v>
      </c>
      <c r="D1286">
        <v>0.06</v>
      </c>
      <c r="E1286">
        <v>49.99</v>
      </c>
      <c r="F1286">
        <v>19.989999999999998</v>
      </c>
      <c r="G1286" t="s">
        <v>40</v>
      </c>
      <c r="H1286" t="s">
        <v>96</v>
      </c>
      <c r="I1286" t="s">
        <v>42</v>
      </c>
      <c r="J1286" t="s">
        <v>43</v>
      </c>
      <c r="K1286" t="s">
        <v>75</v>
      </c>
      <c r="L1286" t="s">
        <v>891</v>
      </c>
      <c r="M1286">
        <v>0.45</v>
      </c>
      <c r="N1286" t="s">
        <v>34</v>
      </c>
      <c r="O1286" t="s">
        <v>113</v>
      </c>
      <c r="P1286" t="s">
        <v>405</v>
      </c>
      <c r="Q1286" t="s">
        <v>790</v>
      </c>
      <c r="R1286">
        <v>2113</v>
      </c>
      <c r="S1286" s="1">
        <v>42122</v>
      </c>
      <c r="T1286" s="1">
        <v>42124</v>
      </c>
      <c r="U1286">
        <v>17.2</v>
      </c>
      <c r="V1286">
        <v>67</v>
      </c>
      <c r="W1286">
        <v>3247.54</v>
      </c>
      <c r="X1286">
        <v>7623</v>
      </c>
      <c r="Y1286">
        <f>Data[[#This Row],[Unit Price]]-Data[[#This Row],[Discount]]</f>
        <v>49.93</v>
      </c>
      <c r="Z1286" t="str">
        <f>_xlfn.IFS(Data[[#This Row],[Region]]="Central","Chris",Data[[#This Row],[Region]]="East","Erin",Data[[#This Row],[Region]]="South","Sam",Data[[#This Row],[Region]]="West","William")</f>
        <v>Erin</v>
      </c>
    </row>
    <row r="1287" spans="1:26" x14ac:dyDescent="0.3">
      <c r="A1287">
        <v>3011</v>
      </c>
      <c r="B1287" t="s">
        <v>2316</v>
      </c>
      <c r="C1287" t="s">
        <v>27</v>
      </c>
      <c r="D1287">
        <v>0.1</v>
      </c>
      <c r="E1287">
        <v>104.85</v>
      </c>
      <c r="F1287">
        <v>4.6500000000000004</v>
      </c>
      <c r="G1287" t="s">
        <v>40</v>
      </c>
      <c r="H1287" t="s">
        <v>96</v>
      </c>
      <c r="I1287" t="s">
        <v>50</v>
      </c>
      <c r="J1287" t="s">
        <v>90</v>
      </c>
      <c r="K1287" t="s">
        <v>75</v>
      </c>
      <c r="L1287" t="s">
        <v>2318</v>
      </c>
      <c r="M1287">
        <v>0.37</v>
      </c>
      <c r="N1287" t="s">
        <v>34</v>
      </c>
      <c r="O1287" t="s">
        <v>113</v>
      </c>
      <c r="P1287" t="s">
        <v>405</v>
      </c>
      <c r="Q1287" t="s">
        <v>790</v>
      </c>
      <c r="R1287">
        <v>2113</v>
      </c>
      <c r="S1287" s="1">
        <v>42122</v>
      </c>
      <c r="T1287" s="1">
        <v>42123</v>
      </c>
      <c r="U1287">
        <v>1184.1199999999999</v>
      </c>
      <c r="V1287">
        <v>58</v>
      </c>
      <c r="W1287">
        <v>5582.63</v>
      </c>
      <c r="X1287">
        <v>7623</v>
      </c>
      <c r="Y1287">
        <f>Data[[#This Row],[Unit Price]]-Data[[#This Row],[Discount]]</f>
        <v>104.75</v>
      </c>
      <c r="Z1287" t="str">
        <f>_xlfn.IFS(Data[[#This Row],[Region]]="Central","Chris",Data[[#This Row],[Region]]="East","Erin",Data[[#This Row],[Region]]="South","Sam",Data[[#This Row],[Region]]="West","William")</f>
        <v>Erin</v>
      </c>
    </row>
    <row r="1288" spans="1:26" x14ac:dyDescent="0.3">
      <c r="A1288">
        <v>3012</v>
      </c>
      <c r="B1288" t="s">
        <v>2319</v>
      </c>
      <c r="C1288" t="s">
        <v>27</v>
      </c>
      <c r="D1288">
        <v>0.03</v>
      </c>
      <c r="E1288">
        <v>300.64999999999998</v>
      </c>
      <c r="F1288">
        <v>24.49</v>
      </c>
      <c r="G1288" t="s">
        <v>40</v>
      </c>
      <c r="H1288" t="s">
        <v>96</v>
      </c>
      <c r="I1288" t="s">
        <v>50</v>
      </c>
      <c r="J1288" t="s">
        <v>97</v>
      </c>
      <c r="K1288" t="s">
        <v>66</v>
      </c>
      <c r="L1288" t="s">
        <v>2317</v>
      </c>
      <c r="M1288">
        <v>0.52</v>
      </c>
      <c r="N1288" t="s">
        <v>34</v>
      </c>
      <c r="O1288" t="s">
        <v>113</v>
      </c>
      <c r="P1288" t="s">
        <v>114</v>
      </c>
      <c r="Q1288" t="s">
        <v>2320</v>
      </c>
      <c r="R1288">
        <v>14609</v>
      </c>
      <c r="S1288" s="1">
        <v>42122</v>
      </c>
      <c r="T1288" s="1">
        <v>42124</v>
      </c>
      <c r="U1288">
        <v>1474.8704</v>
      </c>
      <c r="V1288">
        <v>8</v>
      </c>
      <c r="W1288">
        <v>2426.36</v>
      </c>
      <c r="X1288">
        <v>86346</v>
      </c>
      <c r="Y1288">
        <f>Data[[#This Row],[Unit Price]]-Data[[#This Row],[Discount]]</f>
        <v>300.62</v>
      </c>
      <c r="Z1288" t="str">
        <f>_xlfn.IFS(Data[[#This Row],[Region]]="Central","Chris",Data[[#This Row],[Region]]="East","Erin",Data[[#This Row],[Region]]="South","Sam",Data[[#This Row],[Region]]="West","William")</f>
        <v>Erin</v>
      </c>
    </row>
    <row r="1289" spans="1:26" x14ac:dyDescent="0.3">
      <c r="A1289">
        <v>3012</v>
      </c>
      <c r="B1289" t="s">
        <v>2319</v>
      </c>
      <c r="C1289" t="s">
        <v>27</v>
      </c>
      <c r="D1289">
        <v>0.06</v>
      </c>
      <c r="E1289">
        <v>49.99</v>
      </c>
      <c r="F1289">
        <v>19.989999999999998</v>
      </c>
      <c r="G1289" t="s">
        <v>40</v>
      </c>
      <c r="H1289" t="s">
        <v>96</v>
      </c>
      <c r="I1289" t="s">
        <v>42</v>
      </c>
      <c r="J1289" t="s">
        <v>43</v>
      </c>
      <c r="K1289" t="s">
        <v>75</v>
      </c>
      <c r="L1289" t="s">
        <v>891</v>
      </c>
      <c r="M1289">
        <v>0.45</v>
      </c>
      <c r="N1289" t="s">
        <v>34</v>
      </c>
      <c r="O1289" t="s">
        <v>113</v>
      </c>
      <c r="P1289" t="s">
        <v>114</v>
      </c>
      <c r="Q1289" t="s">
        <v>2320</v>
      </c>
      <c r="R1289">
        <v>14609</v>
      </c>
      <c r="S1289" s="1">
        <v>42122</v>
      </c>
      <c r="T1289" s="1">
        <v>42124</v>
      </c>
      <c r="U1289">
        <v>19.78</v>
      </c>
      <c r="V1289">
        <v>17</v>
      </c>
      <c r="W1289">
        <v>824</v>
      </c>
      <c r="X1289">
        <v>86346</v>
      </c>
      <c r="Y1289">
        <f>Data[[#This Row],[Unit Price]]-Data[[#This Row],[Discount]]</f>
        <v>49.93</v>
      </c>
      <c r="Z1289" t="str">
        <f>_xlfn.IFS(Data[[#This Row],[Region]]="Central","Chris",Data[[#This Row],[Region]]="East","Erin",Data[[#This Row],[Region]]="South","Sam",Data[[#This Row],[Region]]="West","William")</f>
        <v>Erin</v>
      </c>
    </row>
    <row r="1290" spans="1:26" x14ac:dyDescent="0.3">
      <c r="A1290">
        <v>3012</v>
      </c>
      <c r="B1290" t="s">
        <v>2319</v>
      </c>
      <c r="C1290" t="s">
        <v>27</v>
      </c>
      <c r="D1290">
        <v>0.1</v>
      </c>
      <c r="E1290">
        <v>104.85</v>
      </c>
      <c r="F1290">
        <v>4.6500000000000004</v>
      </c>
      <c r="G1290" t="s">
        <v>40</v>
      </c>
      <c r="H1290" t="s">
        <v>96</v>
      </c>
      <c r="I1290" t="s">
        <v>50</v>
      </c>
      <c r="J1290" t="s">
        <v>90</v>
      </c>
      <c r="K1290" t="s">
        <v>75</v>
      </c>
      <c r="L1290" t="s">
        <v>2318</v>
      </c>
      <c r="M1290">
        <v>0.37</v>
      </c>
      <c r="N1290" t="s">
        <v>34</v>
      </c>
      <c r="O1290" t="s">
        <v>113</v>
      </c>
      <c r="P1290" t="s">
        <v>114</v>
      </c>
      <c r="Q1290" t="s">
        <v>2320</v>
      </c>
      <c r="R1290">
        <v>14609</v>
      </c>
      <c r="S1290" s="1">
        <v>42122</v>
      </c>
      <c r="T1290" s="1">
        <v>42123</v>
      </c>
      <c r="U1290">
        <v>929.79570000000001</v>
      </c>
      <c r="V1290">
        <v>14</v>
      </c>
      <c r="W1290">
        <v>1347.53</v>
      </c>
      <c r="X1290">
        <v>86346</v>
      </c>
      <c r="Y1290">
        <f>Data[[#This Row],[Unit Price]]-Data[[#This Row],[Discount]]</f>
        <v>104.75</v>
      </c>
      <c r="Z1290" t="str">
        <f>_xlfn.IFS(Data[[#This Row],[Region]]="Central","Chris",Data[[#This Row],[Region]]="East","Erin",Data[[#This Row],[Region]]="South","Sam",Data[[#This Row],[Region]]="West","William")</f>
        <v>Erin</v>
      </c>
    </row>
    <row r="1291" spans="1:26" x14ac:dyDescent="0.3">
      <c r="A1291">
        <v>2254</v>
      </c>
      <c r="B1291" t="s">
        <v>827</v>
      </c>
      <c r="C1291" t="s">
        <v>39</v>
      </c>
      <c r="D1291">
        <v>0.1</v>
      </c>
      <c r="E1291">
        <v>48.91</v>
      </c>
      <c r="F1291">
        <v>5.97</v>
      </c>
      <c r="G1291" t="s">
        <v>40</v>
      </c>
      <c r="H1291" t="s">
        <v>96</v>
      </c>
      <c r="I1291" t="s">
        <v>50</v>
      </c>
      <c r="J1291" t="s">
        <v>90</v>
      </c>
      <c r="K1291" t="s">
        <v>75</v>
      </c>
      <c r="L1291" t="s">
        <v>2321</v>
      </c>
      <c r="M1291">
        <v>0.38</v>
      </c>
      <c r="N1291" t="s">
        <v>34</v>
      </c>
      <c r="O1291" t="s">
        <v>35</v>
      </c>
      <c r="P1291" t="s">
        <v>390</v>
      </c>
      <c r="Q1291" t="s">
        <v>829</v>
      </c>
      <c r="R1291">
        <v>42003</v>
      </c>
      <c r="S1291" s="1">
        <v>42122</v>
      </c>
      <c r="T1291" s="1">
        <v>42124</v>
      </c>
      <c r="U1291">
        <v>156.74340000000001</v>
      </c>
      <c r="V1291">
        <v>14</v>
      </c>
      <c r="W1291">
        <v>618.96</v>
      </c>
      <c r="X1291">
        <v>89279</v>
      </c>
      <c r="Y1291">
        <f>Data[[#This Row],[Unit Price]]-Data[[#This Row],[Discount]]</f>
        <v>48.809999999999995</v>
      </c>
      <c r="Z1291" t="str">
        <f>_xlfn.IFS(Data[[#This Row],[Region]]="Central","Chris",Data[[#This Row],[Region]]="East","Erin",Data[[#This Row],[Region]]="South","Sam",Data[[#This Row],[Region]]="West","William")</f>
        <v>Sam</v>
      </c>
    </row>
    <row r="1292" spans="1:26" x14ac:dyDescent="0.3">
      <c r="A1292">
        <v>2254</v>
      </c>
      <c r="B1292" t="s">
        <v>827</v>
      </c>
      <c r="C1292" t="s">
        <v>39</v>
      </c>
      <c r="D1292">
        <v>0.08</v>
      </c>
      <c r="E1292">
        <v>5.98</v>
      </c>
      <c r="F1292">
        <v>5.46</v>
      </c>
      <c r="G1292" t="s">
        <v>40</v>
      </c>
      <c r="H1292" t="s">
        <v>96</v>
      </c>
      <c r="I1292" t="s">
        <v>50</v>
      </c>
      <c r="J1292" t="s">
        <v>90</v>
      </c>
      <c r="K1292" t="s">
        <v>75</v>
      </c>
      <c r="L1292" t="s">
        <v>1158</v>
      </c>
      <c r="M1292">
        <v>0.36</v>
      </c>
      <c r="N1292" t="s">
        <v>34</v>
      </c>
      <c r="O1292" t="s">
        <v>35</v>
      </c>
      <c r="P1292" t="s">
        <v>390</v>
      </c>
      <c r="Q1292" t="s">
        <v>829</v>
      </c>
      <c r="R1292">
        <v>42003</v>
      </c>
      <c r="S1292" s="1">
        <v>42122</v>
      </c>
      <c r="T1292" s="1">
        <v>42122</v>
      </c>
      <c r="U1292">
        <v>110.11799999999999</v>
      </c>
      <c r="V1292">
        <v>13</v>
      </c>
      <c r="W1292">
        <v>77.540000000000006</v>
      </c>
      <c r="X1292">
        <v>89279</v>
      </c>
      <c r="Y1292">
        <f>Data[[#This Row],[Unit Price]]-Data[[#This Row],[Discount]]</f>
        <v>5.9</v>
      </c>
      <c r="Z1292" t="str">
        <f>_xlfn.IFS(Data[[#This Row],[Region]]="Central","Chris",Data[[#This Row],[Region]]="East","Erin",Data[[#This Row],[Region]]="South","Sam",Data[[#This Row],[Region]]="West","William")</f>
        <v>Sam</v>
      </c>
    </row>
    <row r="1293" spans="1:26" x14ac:dyDescent="0.3">
      <c r="A1293">
        <v>2912</v>
      </c>
      <c r="B1293" t="s">
        <v>2322</v>
      </c>
      <c r="C1293" t="s">
        <v>39</v>
      </c>
      <c r="D1293">
        <v>0.04</v>
      </c>
      <c r="E1293">
        <v>4.13</v>
      </c>
      <c r="F1293">
        <v>0.99</v>
      </c>
      <c r="G1293" t="s">
        <v>89</v>
      </c>
      <c r="H1293" t="s">
        <v>73</v>
      </c>
      <c r="I1293" t="s">
        <v>50</v>
      </c>
      <c r="J1293" t="s">
        <v>154</v>
      </c>
      <c r="K1293" t="s">
        <v>75</v>
      </c>
      <c r="L1293" t="s">
        <v>328</v>
      </c>
      <c r="M1293">
        <v>0.39</v>
      </c>
      <c r="N1293" t="s">
        <v>34</v>
      </c>
      <c r="O1293" t="s">
        <v>54</v>
      </c>
      <c r="P1293" t="s">
        <v>567</v>
      </c>
      <c r="Q1293" t="s">
        <v>2323</v>
      </c>
      <c r="R1293">
        <v>58201</v>
      </c>
      <c r="S1293" s="1">
        <v>42122</v>
      </c>
      <c r="T1293" s="1">
        <v>42124</v>
      </c>
      <c r="U1293">
        <v>22.307700000000001</v>
      </c>
      <c r="V1293">
        <v>7</v>
      </c>
      <c r="W1293">
        <v>32.33</v>
      </c>
      <c r="X1293">
        <v>87396</v>
      </c>
      <c r="Y1293">
        <f>Data[[#This Row],[Unit Price]]-Data[[#This Row],[Discount]]</f>
        <v>4.09</v>
      </c>
      <c r="Z1293" t="str">
        <f>_xlfn.IFS(Data[[#This Row],[Region]]="Central","Chris",Data[[#This Row],[Region]]="East","Erin",Data[[#This Row],[Region]]="South","Sam",Data[[#This Row],[Region]]="West","William")</f>
        <v>Chris</v>
      </c>
    </row>
    <row r="1294" spans="1:26" x14ac:dyDescent="0.3">
      <c r="A1294">
        <v>2912</v>
      </c>
      <c r="B1294" t="s">
        <v>2322</v>
      </c>
      <c r="C1294" t="s">
        <v>39</v>
      </c>
      <c r="D1294">
        <v>0.06</v>
      </c>
      <c r="E1294">
        <v>55.48</v>
      </c>
      <c r="F1294">
        <v>14.3</v>
      </c>
      <c r="G1294" t="s">
        <v>40</v>
      </c>
      <c r="H1294" t="s">
        <v>73</v>
      </c>
      <c r="I1294" t="s">
        <v>50</v>
      </c>
      <c r="J1294" t="s">
        <v>90</v>
      </c>
      <c r="K1294" t="s">
        <v>75</v>
      </c>
      <c r="L1294" t="s">
        <v>849</v>
      </c>
      <c r="M1294">
        <v>0.37</v>
      </c>
      <c r="N1294" t="s">
        <v>34</v>
      </c>
      <c r="O1294" t="s">
        <v>54</v>
      </c>
      <c r="P1294" t="s">
        <v>567</v>
      </c>
      <c r="Q1294" t="s">
        <v>2323</v>
      </c>
      <c r="R1294">
        <v>58201</v>
      </c>
      <c r="S1294" s="1">
        <v>42122</v>
      </c>
      <c r="T1294" s="1">
        <v>42124</v>
      </c>
      <c r="U1294">
        <v>443.02140000000003</v>
      </c>
      <c r="V1294">
        <v>12</v>
      </c>
      <c r="W1294">
        <v>642.05999999999995</v>
      </c>
      <c r="X1294">
        <v>87396</v>
      </c>
      <c r="Y1294">
        <f>Data[[#This Row],[Unit Price]]-Data[[#This Row],[Discount]]</f>
        <v>55.419999999999995</v>
      </c>
      <c r="Z1294" t="str">
        <f>_xlfn.IFS(Data[[#This Row],[Region]]="Central","Chris",Data[[#This Row],[Region]]="East","Erin",Data[[#This Row],[Region]]="South","Sam",Data[[#This Row],[Region]]="West","William")</f>
        <v>Chris</v>
      </c>
    </row>
    <row r="1295" spans="1:26" x14ac:dyDescent="0.3">
      <c r="A1295">
        <v>3359</v>
      </c>
      <c r="B1295" t="s">
        <v>2324</v>
      </c>
      <c r="C1295" t="s">
        <v>39</v>
      </c>
      <c r="D1295">
        <v>0.09</v>
      </c>
      <c r="E1295">
        <v>28.53</v>
      </c>
      <c r="F1295">
        <v>1.49</v>
      </c>
      <c r="G1295" t="s">
        <v>40</v>
      </c>
      <c r="H1295" t="s">
        <v>73</v>
      </c>
      <c r="I1295" t="s">
        <v>50</v>
      </c>
      <c r="J1295" t="s">
        <v>74</v>
      </c>
      <c r="K1295" t="s">
        <v>75</v>
      </c>
      <c r="L1295" t="s">
        <v>1834</v>
      </c>
      <c r="M1295">
        <v>0.38</v>
      </c>
      <c r="N1295" t="s">
        <v>34</v>
      </c>
      <c r="O1295" t="s">
        <v>54</v>
      </c>
      <c r="P1295" t="s">
        <v>359</v>
      </c>
      <c r="Q1295" t="s">
        <v>2325</v>
      </c>
      <c r="R1295">
        <v>53213</v>
      </c>
      <c r="S1295" s="1">
        <v>42122</v>
      </c>
      <c r="T1295" s="1">
        <v>42124</v>
      </c>
      <c r="U1295">
        <v>107.45462000000001</v>
      </c>
      <c r="V1295">
        <v>6</v>
      </c>
      <c r="W1295">
        <v>157.33000000000001</v>
      </c>
      <c r="X1295">
        <v>91437</v>
      </c>
      <c r="Y1295">
        <f>Data[[#This Row],[Unit Price]]-Data[[#This Row],[Discount]]</f>
        <v>28.44</v>
      </c>
      <c r="Z1295" t="str">
        <f>_xlfn.IFS(Data[[#This Row],[Region]]="Central","Chris",Data[[#This Row],[Region]]="East","Erin",Data[[#This Row],[Region]]="South","Sam",Data[[#This Row],[Region]]="West","William")</f>
        <v>Chris</v>
      </c>
    </row>
    <row r="1296" spans="1:26" x14ac:dyDescent="0.3">
      <c r="A1296">
        <v>234</v>
      </c>
      <c r="B1296" t="s">
        <v>987</v>
      </c>
      <c r="C1296" t="s">
        <v>49</v>
      </c>
      <c r="D1296">
        <v>0.06</v>
      </c>
      <c r="E1296">
        <v>3.34</v>
      </c>
      <c r="F1296">
        <v>7.49</v>
      </c>
      <c r="G1296" t="s">
        <v>89</v>
      </c>
      <c r="H1296" t="s">
        <v>29</v>
      </c>
      <c r="I1296" t="s">
        <v>50</v>
      </c>
      <c r="J1296" t="s">
        <v>51</v>
      </c>
      <c r="K1296" t="s">
        <v>52</v>
      </c>
      <c r="L1296" t="s">
        <v>2326</v>
      </c>
      <c r="M1296">
        <v>0.54</v>
      </c>
      <c r="N1296" t="s">
        <v>34</v>
      </c>
      <c r="O1296" t="s">
        <v>54</v>
      </c>
      <c r="P1296" t="s">
        <v>215</v>
      </c>
      <c r="Q1296" t="s">
        <v>739</v>
      </c>
      <c r="R1296">
        <v>50208</v>
      </c>
      <c r="S1296" s="1">
        <v>42122</v>
      </c>
      <c r="T1296" s="1">
        <v>42124</v>
      </c>
      <c r="U1296">
        <v>-175.86</v>
      </c>
      <c r="V1296">
        <v>8</v>
      </c>
      <c r="W1296">
        <v>27.45</v>
      </c>
      <c r="X1296">
        <v>90239</v>
      </c>
      <c r="Y1296">
        <f>Data[[#This Row],[Unit Price]]-Data[[#This Row],[Discount]]</f>
        <v>3.28</v>
      </c>
      <c r="Z1296" t="str">
        <f>_xlfn.IFS(Data[[#This Row],[Region]]="Central","Chris",Data[[#This Row],[Region]]="East","Erin",Data[[#This Row],[Region]]="South","Sam",Data[[#This Row],[Region]]="West","William")</f>
        <v>Chris</v>
      </c>
    </row>
    <row r="1297" spans="1:26" x14ac:dyDescent="0.3">
      <c r="A1297">
        <v>1217</v>
      </c>
      <c r="B1297" t="s">
        <v>2327</v>
      </c>
      <c r="C1297" t="s">
        <v>118</v>
      </c>
      <c r="D1297">
        <v>0.09</v>
      </c>
      <c r="E1297">
        <v>130.97999999999999</v>
      </c>
      <c r="F1297">
        <v>30</v>
      </c>
      <c r="G1297" t="s">
        <v>28</v>
      </c>
      <c r="H1297" t="s">
        <v>29</v>
      </c>
      <c r="I1297" t="s">
        <v>30</v>
      </c>
      <c r="J1297" t="s">
        <v>111</v>
      </c>
      <c r="K1297" t="s">
        <v>59</v>
      </c>
      <c r="L1297" t="s">
        <v>2201</v>
      </c>
      <c r="M1297">
        <v>0.78</v>
      </c>
      <c r="N1297" t="s">
        <v>34</v>
      </c>
      <c r="O1297" t="s">
        <v>113</v>
      </c>
      <c r="P1297" t="s">
        <v>405</v>
      </c>
      <c r="Q1297" t="s">
        <v>790</v>
      </c>
      <c r="R1297">
        <v>2112</v>
      </c>
      <c r="S1297" s="1">
        <v>42122</v>
      </c>
      <c r="T1297" s="1">
        <v>42125</v>
      </c>
      <c r="U1297">
        <v>-421.76</v>
      </c>
      <c r="V1297">
        <v>41</v>
      </c>
      <c r="W1297">
        <v>5258.94</v>
      </c>
      <c r="X1297">
        <v>54595</v>
      </c>
      <c r="Y1297">
        <f>Data[[#This Row],[Unit Price]]-Data[[#This Row],[Discount]]</f>
        <v>130.88999999999999</v>
      </c>
      <c r="Z1297" t="str">
        <f>_xlfn.IFS(Data[[#This Row],[Region]]="Central","Chris",Data[[#This Row],[Region]]="East","Erin",Data[[#This Row],[Region]]="South","Sam",Data[[#This Row],[Region]]="West","William")</f>
        <v>Erin</v>
      </c>
    </row>
    <row r="1298" spans="1:26" x14ac:dyDescent="0.3">
      <c r="A1298">
        <v>1226</v>
      </c>
      <c r="B1298" t="s">
        <v>2328</v>
      </c>
      <c r="C1298" t="s">
        <v>118</v>
      </c>
      <c r="D1298">
        <v>0.02</v>
      </c>
      <c r="E1298">
        <v>8.34</v>
      </c>
      <c r="F1298">
        <v>2.64</v>
      </c>
      <c r="G1298" t="s">
        <v>40</v>
      </c>
      <c r="H1298" t="s">
        <v>29</v>
      </c>
      <c r="I1298" t="s">
        <v>50</v>
      </c>
      <c r="J1298" t="s">
        <v>570</v>
      </c>
      <c r="K1298" t="s">
        <v>44</v>
      </c>
      <c r="L1298" t="s">
        <v>885</v>
      </c>
      <c r="M1298">
        <v>0.59</v>
      </c>
      <c r="N1298" t="s">
        <v>34</v>
      </c>
      <c r="O1298" t="s">
        <v>113</v>
      </c>
      <c r="P1298" t="s">
        <v>586</v>
      </c>
      <c r="Q1298" t="s">
        <v>2329</v>
      </c>
      <c r="R1298">
        <v>2861</v>
      </c>
      <c r="S1298" s="1">
        <v>42122</v>
      </c>
      <c r="T1298" s="1">
        <v>42124</v>
      </c>
      <c r="U1298">
        <v>6.79</v>
      </c>
      <c r="V1298">
        <v>8</v>
      </c>
      <c r="W1298">
        <v>66.739999999999995</v>
      </c>
      <c r="X1298">
        <v>90800</v>
      </c>
      <c r="Y1298">
        <f>Data[[#This Row],[Unit Price]]-Data[[#This Row],[Discount]]</f>
        <v>8.32</v>
      </c>
      <c r="Z1298" t="str">
        <f>_xlfn.IFS(Data[[#This Row],[Region]]="Central","Chris",Data[[#This Row],[Region]]="East","Erin",Data[[#This Row],[Region]]="South","Sam",Data[[#This Row],[Region]]="West","William")</f>
        <v>Erin</v>
      </c>
    </row>
    <row r="1299" spans="1:26" x14ac:dyDescent="0.3">
      <c r="A1299">
        <v>1227</v>
      </c>
      <c r="B1299" t="s">
        <v>2330</v>
      </c>
      <c r="C1299" t="s">
        <v>118</v>
      </c>
      <c r="D1299">
        <v>0.09</v>
      </c>
      <c r="E1299">
        <v>130.97999999999999</v>
      </c>
      <c r="F1299">
        <v>30</v>
      </c>
      <c r="G1299" t="s">
        <v>28</v>
      </c>
      <c r="H1299" t="s">
        <v>29</v>
      </c>
      <c r="I1299" t="s">
        <v>30</v>
      </c>
      <c r="J1299" t="s">
        <v>111</v>
      </c>
      <c r="K1299" t="s">
        <v>59</v>
      </c>
      <c r="L1299" t="s">
        <v>2201</v>
      </c>
      <c r="M1299">
        <v>0.78</v>
      </c>
      <c r="N1299" t="s">
        <v>34</v>
      </c>
      <c r="O1299" t="s">
        <v>113</v>
      </c>
      <c r="P1299" t="s">
        <v>635</v>
      </c>
      <c r="Q1299" t="s">
        <v>636</v>
      </c>
      <c r="R1299">
        <v>5403</v>
      </c>
      <c r="S1299" s="1">
        <v>42122</v>
      </c>
      <c r="T1299" s="1">
        <v>42125</v>
      </c>
      <c r="U1299">
        <v>-421.76</v>
      </c>
      <c r="V1299">
        <v>10</v>
      </c>
      <c r="W1299">
        <v>1282.67</v>
      </c>
      <c r="X1299">
        <v>90800</v>
      </c>
      <c r="Y1299">
        <f>Data[[#This Row],[Unit Price]]-Data[[#This Row],[Discount]]</f>
        <v>130.88999999999999</v>
      </c>
      <c r="Z1299" t="str">
        <f>_xlfn.IFS(Data[[#This Row],[Region]]="Central","Chris",Data[[#This Row],[Region]]="East","Erin",Data[[#This Row],[Region]]="South","Sam",Data[[#This Row],[Region]]="West","William")</f>
        <v>Erin</v>
      </c>
    </row>
    <row r="1300" spans="1:26" x14ac:dyDescent="0.3">
      <c r="A1300">
        <v>2353</v>
      </c>
      <c r="B1300" t="s">
        <v>2331</v>
      </c>
      <c r="C1300" t="s">
        <v>27</v>
      </c>
      <c r="D1300">
        <v>0.04</v>
      </c>
      <c r="E1300">
        <v>5.98</v>
      </c>
      <c r="F1300">
        <v>0.96</v>
      </c>
      <c r="G1300" t="s">
        <v>40</v>
      </c>
      <c r="H1300" t="s">
        <v>96</v>
      </c>
      <c r="I1300" t="s">
        <v>50</v>
      </c>
      <c r="J1300" t="s">
        <v>51</v>
      </c>
      <c r="K1300" t="s">
        <v>52</v>
      </c>
      <c r="L1300" t="s">
        <v>1269</v>
      </c>
      <c r="M1300">
        <v>0.6</v>
      </c>
      <c r="N1300" t="s">
        <v>34</v>
      </c>
      <c r="O1300" t="s">
        <v>113</v>
      </c>
      <c r="P1300" t="s">
        <v>420</v>
      </c>
      <c r="Q1300" t="s">
        <v>2332</v>
      </c>
      <c r="R1300">
        <v>21040</v>
      </c>
      <c r="S1300" s="1">
        <v>42123</v>
      </c>
      <c r="T1300" s="1">
        <v>42124</v>
      </c>
      <c r="U1300">
        <v>52.697600000000001</v>
      </c>
      <c r="V1300">
        <v>22</v>
      </c>
      <c r="W1300">
        <v>131.79</v>
      </c>
      <c r="X1300">
        <v>86164</v>
      </c>
      <c r="Y1300">
        <f>Data[[#This Row],[Unit Price]]-Data[[#This Row],[Discount]]</f>
        <v>5.94</v>
      </c>
      <c r="Z1300" t="str">
        <f>_xlfn.IFS(Data[[#This Row],[Region]]="Central","Chris",Data[[#This Row],[Region]]="East","Erin",Data[[#This Row],[Region]]="South","Sam",Data[[#This Row],[Region]]="West","William")</f>
        <v>Erin</v>
      </c>
    </row>
    <row r="1301" spans="1:26" x14ac:dyDescent="0.3">
      <c r="A1301">
        <v>2353</v>
      </c>
      <c r="B1301" t="s">
        <v>2331</v>
      </c>
      <c r="C1301" t="s">
        <v>27</v>
      </c>
      <c r="D1301">
        <v>0.01</v>
      </c>
      <c r="E1301">
        <v>20.99</v>
      </c>
      <c r="F1301">
        <v>0.99</v>
      </c>
      <c r="G1301" t="s">
        <v>40</v>
      </c>
      <c r="H1301" t="s">
        <v>96</v>
      </c>
      <c r="I1301" t="s">
        <v>42</v>
      </c>
      <c r="J1301" t="s">
        <v>137</v>
      </c>
      <c r="K1301" t="s">
        <v>52</v>
      </c>
      <c r="L1301" t="s">
        <v>2333</v>
      </c>
      <c r="M1301">
        <v>0.56999999999999995</v>
      </c>
      <c r="N1301" t="s">
        <v>34</v>
      </c>
      <c r="O1301" t="s">
        <v>113</v>
      </c>
      <c r="P1301" t="s">
        <v>420</v>
      </c>
      <c r="Q1301" t="s">
        <v>2332</v>
      </c>
      <c r="R1301">
        <v>21040</v>
      </c>
      <c r="S1301" s="1">
        <v>42123</v>
      </c>
      <c r="T1301" s="1">
        <v>42124</v>
      </c>
      <c r="U1301">
        <v>-78.194159999999997</v>
      </c>
      <c r="V1301">
        <v>2</v>
      </c>
      <c r="W1301">
        <v>35.33</v>
      </c>
      <c r="X1301">
        <v>86164</v>
      </c>
      <c r="Y1301">
        <f>Data[[#This Row],[Unit Price]]-Data[[#This Row],[Discount]]</f>
        <v>20.979999999999997</v>
      </c>
      <c r="Z1301" t="str">
        <f>_xlfn.IFS(Data[[#This Row],[Region]]="Central","Chris",Data[[#This Row],[Region]]="East","Erin",Data[[#This Row],[Region]]="South","Sam",Data[[#This Row],[Region]]="West","William")</f>
        <v>Erin</v>
      </c>
    </row>
    <row r="1302" spans="1:26" x14ac:dyDescent="0.3">
      <c r="A1302">
        <v>782</v>
      </c>
      <c r="B1302" t="s">
        <v>2334</v>
      </c>
      <c r="C1302" t="s">
        <v>39</v>
      </c>
      <c r="D1302">
        <v>0.04</v>
      </c>
      <c r="E1302">
        <v>34.76</v>
      </c>
      <c r="F1302">
        <v>5.49</v>
      </c>
      <c r="G1302" t="s">
        <v>40</v>
      </c>
      <c r="H1302" t="s">
        <v>29</v>
      </c>
      <c r="I1302" t="s">
        <v>50</v>
      </c>
      <c r="J1302" t="s">
        <v>80</v>
      </c>
      <c r="K1302" t="s">
        <v>75</v>
      </c>
      <c r="L1302" t="s">
        <v>2335</v>
      </c>
      <c r="M1302">
        <v>0.6</v>
      </c>
      <c r="N1302" t="s">
        <v>34</v>
      </c>
      <c r="O1302" t="s">
        <v>61</v>
      </c>
      <c r="P1302" t="s">
        <v>92</v>
      </c>
      <c r="Q1302" t="s">
        <v>2336</v>
      </c>
      <c r="R1302">
        <v>90604</v>
      </c>
      <c r="S1302" s="1">
        <v>42123</v>
      </c>
      <c r="T1302" s="1">
        <v>42124</v>
      </c>
      <c r="U1302">
        <v>192.51689999999999</v>
      </c>
      <c r="V1302">
        <v>8</v>
      </c>
      <c r="W1302">
        <v>279.01</v>
      </c>
      <c r="X1302">
        <v>90962</v>
      </c>
      <c r="Y1302">
        <f>Data[[#This Row],[Unit Price]]-Data[[#This Row],[Discount]]</f>
        <v>34.72</v>
      </c>
      <c r="Z1302" t="str">
        <f>_xlfn.IFS(Data[[#This Row],[Region]]="Central","Chris",Data[[#This Row],[Region]]="East","Erin",Data[[#This Row],[Region]]="South","Sam",Data[[#This Row],[Region]]="West","William")</f>
        <v>William</v>
      </c>
    </row>
    <row r="1303" spans="1:26" x14ac:dyDescent="0.3">
      <c r="A1303">
        <v>803</v>
      </c>
      <c r="B1303" t="s">
        <v>2337</v>
      </c>
      <c r="C1303" t="s">
        <v>118</v>
      </c>
      <c r="D1303">
        <v>0.03</v>
      </c>
      <c r="E1303">
        <v>35.99</v>
      </c>
      <c r="F1303">
        <v>5</v>
      </c>
      <c r="G1303" t="s">
        <v>40</v>
      </c>
      <c r="H1303" t="s">
        <v>29</v>
      </c>
      <c r="I1303" t="s">
        <v>42</v>
      </c>
      <c r="J1303" t="s">
        <v>137</v>
      </c>
      <c r="K1303" t="s">
        <v>75</v>
      </c>
      <c r="L1303" t="s">
        <v>953</v>
      </c>
      <c r="M1303">
        <v>0.85</v>
      </c>
      <c r="N1303" t="s">
        <v>34</v>
      </c>
      <c r="O1303" t="s">
        <v>35</v>
      </c>
      <c r="P1303" t="s">
        <v>125</v>
      </c>
      <c r="Q1303" t="s">
        <v>2338</v>
      </c>
      <c r="R1303">
        <v>32168</v>
      </c>
      <c r="S1303" s="1">
        <v>42123</v>
      </c>
      <c r="T1303" s="1">
        <v>42124</v>
      </c>
      <c r="U1303">
        <v>-184.548</v>
      </c>
      <c r="V1303">
        <v>3</v>
      </c>
      <c r="W1303">
        <v>93.82</v>
      </c>
      <c r="X1303">
        <v>90048</v>
      </c>
      <c r="Y1303">
        <f>Data[[#This Row],[Unit Price]]-Data[[#This Row],[Discount]]</f>
        <v>35.96</v>
      </c>
      <c r="Z1303" t="str">
        <f>_xlfn.IFS(Data[[#This Row],[Region]]="Central","Chris",Data[[#This Row],[Region]]="East","Erin",Data[[#This Row],[Region]]="South","Sam",Data[[#This Row],[Region]]="West","William")</f>
        <v>Sam</v>
      </c>
    </row>
    <row r="1304" spans="1:26" x14ac:dyDescent="0.3">
      <c r="A1304">
        <v>2115</v>
      </c>
      <c r="B1304" t="s">
        <v>2339</v>
      </c>
      <c r="C1304" t="s">
        <v>118</v>
      </c>
      <c r="D1304">
        <v>0.02</v>
      </c>
      <c r="E1304">
        <v>95.95</v>
      </c>
      <c r="F1304">
        <v>74.349999999999994</v>
      </c>
      <c r="G1304" t="s">
        <v>28</v>
      </c>
      <c r="H1304" t="s">
        <v>96</v>
      </c>
      <c r="I1304" t="s">
        <v>30</v>
      </c>
      <c r="J1304" t="s">
        <v>111</v>
      </c>
      <c r="K1304" t="s">
        <v>59</v>
      </c>
      <c r="L1304" t="s">
        <v>2340</v>
      </c>
      <c r="M1304">
        <v>0.56999999999999995</v>
      </c>
      <c r="N1304" t="s">
        <v>34</v>
      </c>
      <c r="O1304" t="s">
        <v>35</v>
      </c>
      <c r="P1304" t="s">
        <v>244</v>
      </c>
      <c r="Q1304" t="s">
        <v>1637</v>
      </c>
      <c r="R1304">
        <v>22124</v>
      </c>
      <c r="S1304" s="1">
        <v>42123</v>
      </c>
      <c r="T1304" s="1">
        <v>42125</v>
      </c>
      <c r="U1304">
        <v>636.52200000000005</v>
      </c>
      <c r="V1304">
        <v>14</v>
      </c>
      <c r="W1304">
        <v>1377.46</v>
      </c>
      <c r="X1304">
        <v>88406</v>
      </c>
      <c r="Y1304">
        <f>Data[[#This Row],[Unit Price]]-Data[[#This Row],[Discount]]</f>
        <v>95.93</v>
      </c>
      <c r="Z1304" t="str">
        <f>_xlfn.IFS(Data[[#This Row],[Region]]="Central","Chris",Data[[#This Row],[Region]]="East","Erin",Data[[#This Row],[Region]]="South","Sam",Data[[#This Row],[Region]]="West","William")</f>
        <v>Sam</v>
      </c>
    </row>
    <row r="1305" spans="1:26" x14ac:dyDescent="0.3">
      <c r="A1305">
        <v>3381</v>
      </c>
      <c r="B1305" t="s">
        <v>1813</v>
      </c>
      <c r="C1305" t="s">
        <v>118</v>
      </c>
      <c r="D1305">
        <v>0.02</v>
      </c>
      <c r="E1305">
        <v>28.53</v>
      </c>
      <c r="F1305">
        <v>1.49</v>
      </c>
      <c r="G1305" t="s">
        <v>40</v>
      </c>
      <c r="H1305" t="s">
        <v>73</v>
      </c>
      <c r="I1305" t="s">
        <v>50</v>
      </c>
      <c r="J1305" t="s">
        <v>74</v>
      </c>
      <c r="K1305" t="s">
        <v>75</v>
      </c>
      <c r="L1305" t="s">
        <v>1834</v>
      </c>
      <c r="M1305">
        <v>0.38</v>
      </c>
      <c r="N1305" t="s">
        <v>34</v>
      </c>
      <c r="O1305" t="s">
        <v>35</v>
      </c>
      <c r="P1305" t="s">
        <v>77</v>
      </c>
      <c r="Q1305" t="s">
        <v>1815</v>
      </c>
      <c r="R1305">
        <v>31204</v>
      </c>
      <c r="S1305" s="1">
        <v>42123</v>
      </c>
      <c r="T1305" s="1">
        <v>42123</v>
      </c>
      <c r="U1305">
        <v>1.992</v>
      </c>
      <c r="V1305">
        <v>18</v>
      </c>
      <c r="W1305">
        <v>513.33000000000004</v>
      </c>
      <c r="X1305">
        <v>88840</v>
      </c>
      <c r="Y1305">
        <f>Data[[#This Row],[Unit Price]]-Data[[#This Row],[Discount]]</f>
        <v>28.51</v>
      </c>
      <c r="Z1305" t="str">
        <f>_xlfn.IFS(Data[[#This Row],[Region]]="Central","Chris",Data[[#This Row],[Region]]="East","Erin",Data[[#This Row],[Region]]="South","Sam",Data[[#This Row],[Region]]="West","William")</f>
        <v>Sam</v>
      </c>
    </row>
    <row r="1306" spans="1:26" x14ac:dyDescent="0.3">
      <c r="A1306">
        <v>3393</v>
      </c>
      <c r="B1306" t="s">
        <v>1173</v>
      </c>
      <c r="C1306" t="s">
        <v>118</v>
      </c>
      <c r="D1306">
        <v>0.08</v>
      </c>
      <c r="E1306">
        <v>125.99</v>
      </c>
      <c r="F1306">
        <v>7.69</v>
      </c>
      <c r="G1306" t="s">
        <v>40</v>
      </c>
      <c r="H1306" t="s">
        <v>41</v>
      </c>
      <c r="I1306" t="s">
        <v>42</v>
      </c>
      <c r="J1306" t="s">
        <v>137</v>
      </c>
      <c r="K1306" t="s">
        <v>75</v>
      </c>
      <c r="L1306" t="s">
        <v>647</v>
      </c>
      <c r="M1306">
        <v>0.59</v>
      </c>
      <c r="N1306" t="s">
        <v>34</v>
      </c>
      <c r="O1306" t="s">
        <v>61</v>
      </c>
      <c r="P1306" t="s">
        <v>68</v>
      </c>
      <c r="Q1306" t="s">
        <v>1174</v>
      </c>
      <c r="R1306">
        <v>99163</v>
      </c>
      <c r="S1306" s="1">
        <v>42123</v>
      </c>
      <c r="T1306" s="1">
        <v>42124</v>
      </c>
      <c r="U1306">
        <v>374.625</v>
      </c>
      <c r="V1306">
        <v>7</v>
      </c>
      <c r="W1306">
        <v>710.36</v>
      </c>
      <c r="X1306">
        <v>87908</v>
      </c>
      <c r="Y1306">
        <f>Data[[#This Row],[Unit Price]]-Data[[#This Row],[Discount]]</f>
        <v>125.91</v>
      </c>
      <c r="Z1306" t="str">
        <f>_xlfn.IFS(Data[[#This Row],[Region]]="Central","Chris",Data[[#This Row],[Region]]="East","Erin",Data[[#This Row],[Region]]="South","Sam",Data[[#This Row],[Region]]="West","William")</f>
        <v>William</v>
      </c>
    </row>
    <row r="1307" spans="1:26" x14ac:dyDescent="0.3">
      <c r="A1307">
        <v>617</v>
      </c>
      <c r="B1307" t="s">
        <v>2341</v>
      </c>
      <c r="C1307" t="s">
        <v>72</v>
      </c>
      <c r="D1307">
        <v>0.02</v>
      </c>
      <c r="E1307">
        <v>15.57</v>
      </c>
      <c r="F1307">
        <v>1.39</v>
      </c>
      <c r="G1307" t="s">
        <v>40</v>
      </c>
      <c r="H1307" t="s">
        <v>41</v>
      </c>
      <c r="I1307" t="s">
        <v>50</v>
      </c>
      <c r="J1307" t="s">
        <v>347</v>
      </c>
      <c r="K1307" t="s">
        <v>75</v>
      </c>
      <c r="L1307" t="s">
        <v>2342</v>
      </c>
      <c r="M1307">
        <v>0.38</v>
      </c>
      <c r="N1307" t="s">
        <v>34</v>
      </c>
      <c r="O1307" t="s">
        <v>61</v>
      </c>
      <c r="P1307" t="s">
        <v>62</v>
      </c>
      <c r="Q1307" t="s">
        <v>954</v>
      </c>
      <c r="R1307">
        <v>81001</v>
      </c>
      <c r="S1307" s="1">
        <v>42123</v>
      </c>
      <c r="T1307" s="1">
        <v>42124</v>
      </c>
      <c r="U1307">
        <v>23.5428</v>
      </c>
      <c r="V1307">
        <v>3</v>
      </c>
      <c r="W1307">
        <v>46.23</v>
      </c>
      <c r="X1307">
        <v>88198</v>
      </c>
      <c r="Y1307">
        <f>Data[[#This Row],[Unit Price]]-Data[[#This Row],[Discount]]</f>
        <v>15.55</v>
      </c>
      <c r="Z1307" t="str">
        <f>_xlfn.IFS(Data[[#This Row],[Region]]="Central","Chris",Data[[#This Row],[Region]]="East","Erin",Data[[#This Row],[Region]]="South","Sam",Data[[#This Row],[Region]]="West","William")</f>
        <v>William</v>
      </c>
    </row>
    <row r="1308" spans="1:26" x14ac:dyDescent="0.3">
      <c r="A1308">
        <v>617</v>
      </c>
      <c r="B1308" t="s">
        <v>2341</v>
      </c>
      <c r="C1308" t="s">
        <v>72</v>
      </c>
      <c r="D1308">
        <v>0.02</v>
      </c>
      <c r="E1308">
        <v>20.89</v>
      </c>
      <c r="F1308">
        <v>11.52</v>
      </c>
      <c r="G1308" t="s">
        <v>40</v>
      </c>
      <c r="H1308" t="s">
        <v>41</v>
      </c>
      <c r="I1308" t="s">
        <v>50</v>
      </c>
      <c r="J1308" t="s">
        <v>80</v>
      </c>
      <c r="K1308" t="s">
        <v>75</v>
      </c>
      <c r="L1308" t="s">
        <v>1875</v>
      </c>
      <c r="M1308">
        <v>0.83</v>
      </c>
      <c r="N1308" t="s">
        <v>34</v>
      </c>
      <c r="O1308" t="s">
        <v>61</v>
      </c>
      <c r="P1308" t="s">
        <v>62</v>
      </c>
      <c r="Q1308" t="s">
        <v>954</v>
      </c>
      <c r="R1308">
        <v>81001</v>
      </c>
      <c r="S1308" s="1">
        <v>42123</v>
      </c>
      <c r="T1308" s="1">
        <v>42124</v>
      </c>
      <c r="U1308">
        <v>-276.11279999999999</v>
      </c>
      <c r="V1308">
        <v>13</v>
      </c>
      <c r="W1308">
        <v>279.27999999999997</v>
      </c>
      <c r="X1308">
        <v>88198</v>
      </c>
      <c r="Y1308">
        <f>Data[[#This Row],[Unit Price]]-Data[[#This Row],[Discount]]</f>
        <v>20.87</v>
      </c>
      <c r="Z1308" t="str">
        <f>_xlfn.IFS(Data[[#This Row],[Region]]="Central","Chris",Data[[#This Row],[Region]]="East","Erin",Data[[#This Row],[Region]]="South","Sam",Data[[#This Row],[Region]]="West","William")</f>
        <v>William</v>
      </c>
    </row>
    <row r="1309" spans="1:26" x14ac:dyDescent="0.3">
      <c r="A1309">
        <v>618</v>
      </c>
      <c r="B1309" t="s">
        <v>1816</v>
      </c>
      <c r="C1309" t="s">
        <v>72</v>
      </c>
      <c r="D1309">
        <v>0.06</v>
      </c>
      <c r="E1309">
        <v>5.38</v>
      </c>
      <c r="F1309">
        <v>5.24</v>
      </c>
      <c r="G1309" t="s">
        <v>89</v>
      </c>
      <c r="H1309" t="s">
        <v>41</v>
      </c>
      <c r="I1309" t="s">
        <v>50</v>
      </c>
      <c r="J1309" t="s">
        <v>74</v>
      </c>
      <c r="K1309" t="s">
        <v>75</v>
      </c>
      <c r="L1309" t="s">
        <v>2343</v>
      </c>
      <c r="M1309">
        <v>0.36</v>
      </c>
      <c r="N1309" t="s">
        <v>34</v>
      </c>
      <c r="O1309" t="s">
        <v>61</v>
      </c>
      <c r="P1309" t="s">
        <v>62</v>
      </c>
      <c r="Q1309" t="s">
        <v>1817</v>
      </c>
      <c r="R1309">
        <v>81007</v>
      </c>
      <c r="S1309" s="1">
        <v>42123</v>
      </c>
      <c r="T1309" s="1">
        <v>42124</v>
      </c>
      <c r="U1309">
        <v>-64.670940000000002</v>
      </c>
      <c r="V1309">
        <v>14</v>
      </c>
      <c r="W1309">
        <v>81.819999999999993</v>
      </c>
      <c r="X1309">
        <v>88198</v>
      </c>
      <c r="Y1309">
        <f>Data[[#This Row],[Unit Price]]-Data[[#This Row],[Discount]]</f>
        <v>5.32</v>
      </c>
      <c r="Z1309" t="str">
        <f>_xlfn.IFS(Data[[#This Row],[Region]]="Central","Chris",Data[[#This Row],[Region]]="East","Erin",Data[[#This Row],[Region]]="South","Sam",Data[[#This Row],[Region]]="West","William")</f>
        <v>William</v>
      </c>
    </row>
    <row r="1310" spans="1:26" x14ac:dyDescent="0.3">
      <c r="A1310">
        <v>618</v>
      </c>
      <c r="B1310" t="s">
        <v>1816</v>
      </c>
      <c r="C1310" t="s">
        <v>72</v>
      </c>
      <c r="D1310">
        <v>0.03</v>
      </c>
      <c r="E1310">
        <v>7.35</v>
      </c>
      <c r="F1310">
        <v>5.96</v>
      </c>
      <c r="G1310" t="s">
        <v>40</v>
      </c>
      <c r="H1310" t="s">
        <v>41</v>
      </c>
      <c r="I1310" t="s">
        <v>50</v>
      </c>
      <c r="J1310" t="s">
        <v>90</v>
      </c>
      <c r="K1310" t="s">
        <v>75</v>
      </c>
      <c r="L1310" t="s">
        <v>2344</v>
      </c>
      <c r="M1310">
        <v>0.38</v>
      </c>
      <c r="N1310" t="s">
        <v>34</v>
      </c>
      <c r="O1310" t="s">
        <v>61</v>
      </c>
      <c r="P1310" t="s">
        <v>62</v>
      </c>
      <c r="Q1310" t="s">
        <v>1817</v>
      </c>
      <c r="R1310">
        <v>81007</v>
      </c>
      <c r="S1310" s="1">
        <v>42123</v>
      </c>
      <c r="T1310" s="1">
        <v>42124</v>
      </c>
      <c r="U1310">
        <v>-11.113200000000001</v>
      </c>
      <c r="V1310">
        <v>1</v>
      </c>
      <c r="W1310">
        <v>13.16</v>
      </c>
      <c r="X1310">
        <v>88198</v>
      </c>
      <c r="Y1310">
        <f>Data[[#This Row],[Unit Price]]-Data[[#This Row],[Discount]]</f>
        <v>7.3199999999999994</v>
      </c>
      <c r="Z1310" t="str">
        <f>_xlfn.IFS(Data[[#This Row],[Region]]="Central","Chris",Data[[#This Row],[Region]]="East","Erin",Data[[#This Row],[Region]]="South","Sam",Data[[#This Row],[Region]]="West","William")</f>
        <v>William</v>
      </c>
    </row>
    <row r="1311" spans="1:26" x14ac:dyDescent="0.3">
      <c r="A1311">
        <v>638</v>
      </c>
      <c r="B1311" t="s">
        <v>2345</v>
      </c>
      <c r="C1311" t="s">
        <v>27</v>
      </c>
      <c r="D1311">
        <v>0.06</v>
      </c>
      <c r="E1311">
        <v>65.989999999999995</v>
      </c>
      <c r="F1311">
        <v>8.8000000000000007</v>
      </c>
      <c r="G1311" t="s">
        <v>89</v>
      </c>
      <c r="H1311" t="s">
        <v>41</v>
      </c>
      <c r="I1311" t="s">
        <v>42</v>
      </c>
      <c r="J1311" t="s">
        <v>137</v>
      </c>
      <c r="K1311" t="s">
        <v>75</v>
      </c>
      <c r="L1311" t="s">
        <v>454</v>
      </c>
      <c r="M1311">
        <v>0.57999999999999996</v>
      </c>
      <c r="N1311" t="s">
        <v>34</v>
      </c>
      <c r="O1311" t="s">
        <v>61</v>
      </c>
      <c r="P1311" t="s">
        <v>92</v>
      </c>
      <c r="Q1311" t="s">
        <v>2346</v>
      </c>
      <c r="R1311">
        <v>95062</v>
      </c>
      <c r="S1311" s="1">
        <v>42124</v>
      </c>
      <c r="T1311" s="1">
        <v>42125</v>
      </c>
      <c r="U1311">
        <v>288.08999999999997</v>
      </c>
      <c r="V1311">
        <v>9</v>
      </c>
      <c r="W1311">
        <v>506.38</v>
      </c>
      <c r="X1311">
        <v>87954</v>
      </c>
      <c r="Y1311">
        <f>Data[[#This Row],[Unit Price]]-Data[[#This Row],[Discount]]</f>
        <v>65.929999999999993</v>
      </c>
      <c r="Z1311" t="str">
        <f>_xlfn.IFS(Data[[#This Row],[Region]]="Central","Chris",Data[[#This Row],[Region]]="East","Erin",Data[[#This Row],[Region]]="South","Sam",Data[[#This Row],[Region]]="West","William")</f>
        <v>William</v>
      </c>
    </row>
    <row r="1312" spans="1:26" x14ac:dyDescent="0.3">
      <c r="A1312">
        <v>638</v>
      </c>
      <c r="B1312" t="s">
        <v>2345</v>
      </c>
      <c r="C1312" t="s">
        <v>27</v>
      </c>
      <c r="D1312">
        <v>0</v>
      </c>
      <c r="E1312">
        <v>195.99</v>
      </c>
      <c r="F1312">
        <v>4.2</v>
      </c>
      <c r="G1312" t="s">
        <v>89</v>
      </c>
      <c r="H1312" t="s">
        <v>41</v>
      </c>
      <c r="I1312" t="s">
        <v>42</v>
      </c>
      <c r="J1312" t="s">
        <v>137</v>
      </c>
      <c r="K1312" t="s">
        <v>75</v>
      </c>
      <c r="L1312" t="s">
        <v>2347</v>
      </c>
      <c r="M1312">
        <v>0.56999999999999995</v>
      </c>
      <c r="N1312" t="s">
        <v>34</v>
      </c>
      <c r="O1312" t="s">
        <v>61</v>
      </c>
      <c r="P1312" t="s">
        <v>92</v>
      </c>
      <c r="Q1312" t="s">
        <v>2346</v>
      </c>
      <c r="R1312">
        <v>95062</v>
      </c>
      <c r="S1312" s="1">
        <v>42124</v>
      </c>
      <c r="T1312" s="1">
        <v>42126</v>
      </c>
      <c r="U1312">
        <v>719.47680000000003</v>
      </c>
      <c r="V1312">
        <v>6</v>
      </c>
      <c r="W1312">
        <v>1042.72</v>
      </c>
      <c r="X1312">
        <v>87954</v>
      </c>
      <c r="Y1312">
        <f>Data[[#This Row],[Unit Price]]-Data[[#This Row],[Discount]]</f>
        <v>195.99</v>
      </c>
      <c r="Z1312" t="str">
        <f>_xlfn.IFS(Data[[#This Row],[Region]]="Central","Chris",Data[[#This Row],[Region]]="East","Erin",Data[[#This Row],[Region]]="South","Sam",Data[[#This Row],[Region]]="West","William")</f>
        <v>William</v>
      </c>
    </row>
    <row r="1313" spans="1:26" x14ac:dyDescent="0.3">
      <c r="A1313">
        <v>640</v>
      </c>
      <c r="B1313" t="s">
        <v>1187</v>
      </c>
      <c r="C1313" t="s">
        <v>27</v>
      </c>
      <c r="D1313">
        <v>0.06</v>
      </c>
      <c r="E1313">
        <v>65.989999999999995</v>
      </c>
      <c r="F1313">
        <v>8.8000000000000007</v>
      </c>
      <c r="G1313" t="s">
        <v>89</v>
      </c>
      <c r="H1313" t="s">
        <v>41</v>
      </c>
      <c r="I1313" t="s">
        <v>42</v>
      </c>
      <c r="J1313" t="s">
        <v>137</v>
      </c>
      <c r="K1313" t="s">
        <v>75</v>
      </c>
      <c r="L1313" t="s">
        <v>454</v>
      </c>
      <c r="M1313">
        <v>0.57999999999999996</v>
      </c>
      <c r="N1313" t="s">
        <v>34</v>
      </c>
      <c r="O1313" t="s">
        <v>61</v>
      </c>
      <c r="P1313" t="s">
        <v>68</v>
      </c>
      <c r="Q1313" t="s">
        <v>144</v>
      </c>
      <c r="R1313">
        <v>98119</v>
      </c>
      <c r="S1313" s="1">
        <v>42124</v>
      </c>
      <c r="T1313" s="1">
        <v>42125</v>
      </c>
      <c r="U1313">
        <v>288.08999999999997</v>
      </c>
      <c r="V1313">
        <v>34</v>
      </c>
      <c r="W1313">
        <v>1912.98</v>
      </c>
      <c r="X1313">
        <v>45380</v>
      </c>
      <c r="Y1313">
        <f>Data[[#This Row],[Unit Price]]-Data[[#This Row],[Discount]]</f>
        <v>65.929999999999993</v>
      </c>
      <c r="Z1313" t="str">
        <f>_xlfn.IFS(Data[[#This Row],[Region]]="Central","Chris",Data[[#This Row],[Region]]="East","Erin",Data[[#This Row],[Region]]="South","Sam",Data[[#This Row],[Region]]="West","William")</f>
        <v>William</v>
      </c>
    </row>
    <row r="1314" spans="1:26" x14ac:dyDescent="0.3">
      <c r="A1314">
        <v>640</v>
      </c>
      <c r="B1314" t="s">
        <v>1187</v>
      </c>
      <c r="C1314" t="s">
        <v>27</v>
      </c>
      <c r="D1314">
        <v>0</v>
      </c>
      <c r="E1314">
        <v>195.99</v>
      </c>
      <c r="F1314">
        <v>4.2</v>
      </c>
      <c r="G1314" t="s">
        <v>89</v>
      </c>
      <c r="H1314" t="s">
        <v>41</v>
      </c>
      <c r="I1314" t="s">
        <v>42</v>
      </c>
      <c r="J1314" t="s">
        <v>137</v>
      </c>
      <c r="K1314" t="s">
        <v>75</v>
      </c>
      <c r="L1314" t="s">
        <v>2347</v>
      </c>
      <c r="M1314">
        <v>0.56999999999999995</v>
      </c>
      <c r="N1314" t="s">
        <v>34</v>
      </c>
      <c r="O1314" t="s">
        <v>61</v>
      </c>
      <c r="P1314" t="s">
        <v>68</v>
      </c>
      <c r="Q1314" t="s">
        <v>144</v>
      </c>
      <c r="R1314">
        <v>98119</v>
      </c>
      <c r="S1314" s="1">
        <v>42124</v>
      </c>
      <c r="T1314" s="1">
        <v>42126</v>
      </c>
      <c r="U1314">
        <v>1030.509</v>
      </c>
      <c r="V1314">
        <v>24</v>
      </c>
      <c r="W1314">
        <v>4170.87</v>
      </c>
      <c r="X1314">
        <v>45380</v>
      </c>
      <c r="Y1314">
        <f>Data[[#This Row],[Unit Price]]-Data[[#This Row],[Discount]]</f>
        <v>195.99</v>
      </c>
      <c r="Z1314" t="str">
        <f>_xlfn.IFS(Data[[#This Row],[Region]]="Central","Chris",Data[[#This Row],[Region]]="East","Erin",Data[[#This Row],[Region]]="South","Sam",Data[[#This Row],[Region]]="West","William")</f>
        <v>William</v>
      </c>
    </row>
    <row r="1315" spans="1:26" x14ac:dyDescent="0.3">
      <c r="A1315">
        <v>851</v>
      </c>
      <c r="B1315" t="s">
        <v>1366</v>
      </c>
      <c r="C1315" t="s">
        <v>27</v>
      </c>
      <c r="D1315">
        <v>0.06</v>
      </c>
      <c r="E1315">
        <v>1.26</v>
      </c>
      <c r="F1315">
        <v>0.7</v>
      </c>
      <c r="G1315" t="s">
        <v>40</v>
      </c>
      <c r="H1315" t="s">
        <v>96</v>
      </c>
      <c r="I1315" t="s">
        <v>50</v>
      </c>
      <c r="J1315" t="s">
        <v>178</v>
      </c>
      <c r="K1315" t="s">
        <v>52</v>
      </c>
      <c r="L1315" t="s">
        <v>2348</v>
      </c>
      <c r="M1315">
        <v>0.81</v>
      </c>
      <c r="N1315" t="s">
        <v>34</v>
      </c>
      <c r="O1315" t="s">
        <v>61</v>
      </c>
      <c r="P1315" t="s">
        <v>92</v>
      </c>
      <c r="Q1315" t="s">
        <v>1368</v>
      </c>
      <c r="R1315">
        <v>91745</v>
      </c>
      <c r="S1315" s="1">
        <v>42124</v>
      </c>
      <c r="T1315" s="1">
        <v>42124</v>
      </c>
      <c r="U1315">
        <v>-6.6096000000000004</v>
      </c>
      <c r="V1315">
        <v>4</v>
      </c>
      <c r="W1315">
        <v>5.28</v>
      </c>
      <c r="X1315">
        <v>88571</v>
      </c>
      <c r="Y1315">
        <f>Data[[#This Row],[Unit Price]]-Data[[#This Row],[Discount]]</f>
        <v>1.2</v>
      </c>
      <c r="Z1315" t="str">
        <f>_xlfn.IFS(Data[[#This Row],[Region]]="Central","Chris",Data[[#This Row],[Region]]="East","Erin",Data[[#This Row],[Region]]="South","Sam",Data[[#This Row],[Region]]="West","William")</f>
        <v>William</v>
      </c>
    </row>
    <row r="1316" spans="1:26" x14ac:dyDescent="0.3">
      <c r="A1316">
        <v>854</v>
      </c>
      <c r="B1316" t="s">
        <v>2349</v>
      </c>
      <c r="C1316" t="s">
        <v>27</v>
      </c>
      <c r="D1316">
        <v>0.06</v>
      </c>
      <c r="E1316">
        <v>1.76</v>
      </c>
      <c r="F1316">
        <v>0.7</v>
      </c>
      <c r="G1316" t="s">
        <v>40</v>
      </c>
      <c r="H1316" t="s">
        <v>96</v>
      </c>
      <c r="I1316" t="s">
        <v>50</v>
      </c>
      <c r="J1316" t="s">
        <v>51</v>
      </c>
      <c r="K1316" t="s">
        <v>52</v>
      </c>
      <c r="L1316" t="s">
        <v>1665</v>
      </c>
      <c r="M1316">
        <v>0.56000000000000005</v>
      </c>
      <c r="N1316" t="s">
        <v>34</v>
      </c>
      <c r="O1316" t="s">
        <v>113</v>
      </c>
      <c r="P1316" t="s">
        <v>250</v>
      </c>
      <c r="Q1316" t="s">
        <v>2350</v>
      </c>
      <c r="R1316">
        <v>6405</v>
      </c>
      <c r="S1316" s="1">
        <v>42124</v>
      </c>
      <c r="T1316" s="1">
        <v>42126</v>
      </c>
      <c r="U1316">
        <v>1.2236</v>
      </c>
      <c r="V1316">
        <v>22</v>
      </c>
      <c r="W1316">
        <v>39.26</v>
      </c>
      <c r="X1316">
        <v>88571</v>
      </c>
      <c r="Y1316">
        <f>Data[[#This Row],[Unit Price]]-Data[[#This Row],[Discount]]</f>
        <v>1.7</v>
      </c>
      <c r="Z1316" t="str">
        <f>_xlfn.IFS(Data[[#This Row],[Region]]="Central","Chris",Data[[#This Row],[Region]]="East","Erin",Data[[#This Row],[Region]]="South","Sam",Data[[#This Row],[Region]]="West","William")</f>
        <v>Erin</v>
      </c>
    </row>
    <row r="1317" spans="1:26" x14ac:dyDescent="0.3">
      <c r="A1317">
        <v>855</v>
      </c>
      <c r="B1317" t="s">
        <v>2351</v>
      </c>
      <c r="C1317" t="s">
        <v>27</v>
      </c>
      <c r="D1317">
        <v>0.02</v>
      </c>
      <c r="E1317">
        <v>24.98</v>
      </c>
      <c r="F1317">
        <v>8.7899999999999991</v>
      </c>
      <c r="G1317" t="s">
        <v>40</v>
      </c>
      <c r="H1317" t="s">
        <v>96</v>
      </c>
      <c r="I1317" t="s">
        <v>50</v>
      </c>
      <c r="J1317" t="s">
        <v>80</v>
      </c>
      <c r="K1317" t="s">
        <v>75</v>
      </c>
      <c r="L1317" t="s">
        <v>2352</v>
      </c>
      <c r="M1317">
        <v>0.66</v>
      </c>
      <c r="N1317" t="s">
        <v>34</v>
      </c>
      <c r="O1317" t="s">
        <v>113</v>
      </c>
      <c r="P1317" t="s">
        <v>250</v>
      </c>
      <c r="Q1317" t="s">
        <v>2353</v>
      </c>
      <c r="R1317">
        <v>6810</v>
      </c>
      <c r="S1317" s="1">
        <v>42124</v>
      </c>
      <c r="T1317" s="1">
        <v>42125</v>
      </c>
      <c r="U1317">
        <v>4.3148</v>
      </c>
      <c r="V1317">
        <v>23</v>
      </c>
      <c r="W1317">
        <v>606.51</v>
      </c>
      <c r="X1317">
        <v>88571</v>
      </c>
      <c r="Y1317">
        <f>Data[[#This Row],[Unit Price]]-Data[[#This Row],[Discount]]</f>
        <v>24.96</v>
      </c>
      <c r="Z1317" t="str">
        <f>_xlfn.IFS(Data[[#This Row],[Region]]="Central","Chris",Data[[#This Row],[Region]]="East","Erin",Data[[#This Row],[Region]]="South","Sam",Data[[#This Row],[Region]]="West","William")</f>
        <v>Erin</v>
      </c>
    </row>
    <row r="1318" spans="1:26" x14ac:dyDescent="0.3">
      <c r="A1318">
        <v>858</v>
      </c>
      <c r="B1318" t="s">
        <v>2354</v>
      </c>
      <c r="C1318" t="s">
        <v>27</v>
      </c>
      <c r="D1318">
        <v>0.05</v>
      </c>
      <c r="E1318">
        <v>35.99</v>
      </c>
      <c r="F1318">
        <v>5.99</v>
      </c>
      <c r="G1318" t="s">
        <v>89</v>
      </c>
      <c r="H1318" t="s">
        <v>96</v>
      </c>
      <c r="I1318" t="s">
        <v>42</v>
      </c>
      <c r="J1318" t="s">
        <v>137</v>
      </c>
      <c r="K1318" t="s">
        <v>52</v>
      </c>
      <c r="L1318" t="s">
        <v>1374</v>
      </c>
      <c r="M1318">
        <v>0.38</v>
      </c>
      <c r="N1318" t="s">
        <v>34</v>
      </c>
      <c r="O1318" t="s">
        <v>113</v>
      </c>
      <c r="P1318" t="s">
        <v>333</v>
      </c>
      <c r="Q1318" t="s">
        <v>1660</v>
      </c>
      <c r="R1318">
        <v>4240</v>
      </c>
      <c r="S1318" s="1">
        <v>42124</v>
      </c>
      <c r="T1318" s="1">
        <v>42126</v>
      </c>
      <c r="U1318">
        <v>-125.83296</v>
      </c>
      <c r="V1318">
        <v>2</v>
      </c>
      <c r="W1318">
        <v>64.89</v>
      </c>
      <c r="X1318">
        <v>88571</v>
      </c>
      <c r="Y1318">
        <f>Data[[#This Row],[Unit Price]]-Data[[#This Row],[Discount]]</f>
        <v>35.940000000000005</v>
      </c>
      <c r="Z1318" t="str">
        <f>_xlfn.IFS(Data[[#This Row],[Region]]="Central","Chris",Data[[#This Row],[Region]]="East","Erin",Data[[#This Row],[Region]]="South","Sam",Data[[#This Row],[Region]]="West","William")</f>
        <v>Erin</v>
      </c>
    </row>
    <row r="1319" spans="1:26" x14ac:dyDescent="0.3">
      <c r="A1319">
        <v>2704</v>
      </c>
      <c r="B1319" t="s">
        <v>2355</v>
      </c>
      <c r="C1319" t="s">
        <v>27</v>
      </c>
      <c r="D1319">
        <v>0.06</v>
      </c>
      <c r="E1319">
        <v>3.6</v>
      </c>
      <c r="F1319">
        <v>2.2000000000000002</v>
      </c>
      <c r="G1319" t="s">
        <v>40</v>
      </c>
      <c r="H1319" t="s">
        <v>41</v>
      </c>
      <c r="I1319" t="s">
        <v>50</v>
      </c>
      <c r="J1319" t="s">
        <v>90</v>
      </c>
      <c r="K1319" t="s">
        <v>52</v>
      </c>
      <c r="L1319" t="s">
        <v>1386</v>
      </c>
      <c r="M1319">
        <v>0.39</v>
      </c>
      <c r="N1319" t="s">
        <v>34</v>
      </c>
      <c r="O1319" t="s">
        <v>35</v>
      </c>
      <c r="P1319" t="s">
        <v>125</v>
      </c>
      <c r="Q1319" t="s">
        <v>2356</v>
      </c>
      <c r="R1319">
        <v>32503</v>
      </c>
      <c r="S1319" s="1">
        <v>42124</v>
      </c>
      <c r="T1319" s="1">
        <v>42126</v>
      </c>
      <c r="U1319">
        <v>2755.6421999999998</v>
      </c>
      <c r="V1319">
        <v>4</v>
      </c>
      <c r="W1319">
        <v>15.19</v>
      </c>
      <c r="X1319">
        <v>91407</v>
      </c>
      <c r="Y1319">
        <f>Data[[#This Row],[Unit Price]]-Data[[#This Row],[Discount]]</f>
        <v>3.54</v>
      </c>
      <c r="Z1319" t="str">
        <f>_xlfn.IFS(Data[[#This Row],[Region]]="Central","Chris",Data[[#This Row],[Region]]="East","Erin",Data[[#This Row],[Region]]="South","Sam",Data[[#This Row],[Region]]="West","William")</f>
        <v>Sam</v>
      </c>
    </row>
    <row r="1320" spans="1:26" x14ac:dyDescent="0.3">
      <c r="A1320">
        <v>1352</v>
      </c>
      <c r="B1320" t="s">
        <v>2357</v>
      </c>
      <c r="C1320" t="s">
        <v>39</v>
      </c>
      <c r="D1320">
        <v>0.05</v>
      </c>
      <c r="E1320">
        <v>17.670000000000002</v>
      </c>
      <c r="F1320">
        <v>8.99</v>
      </c>
      <c r="G1320" t="s">
        <v>40</v>
      </c>
      <c r="H1320" t="s">
        <v>73</v>
      </c>
      <c r="I1320" t="s">
        <v>30</v>
      </c>
      <c r="J1320" t="s">
        <v>128</v>
      </c>
      <c r="K1320" t="s">
        <v>44</v>
      </c>
      <c r="L1320" t="s">
        <v>2058</v>
      </c>
      <c r="M1320">
        <v>0.47</v>
      </c>
      <c r="N1320" t="s">
        <v>34</v>
      </c>
      <c r="O1320" t="s">
        <v>113</v>
      </c>
      <c r="P1320" t="s">
        <v>420</v>
      </c>
      <c r="Q1320" t="s">
        <v>1703</v>
      </c>
      <c r="R1320">
        <v>20746</v>
      </c>
      <c r="S1320" s="1">
        <v>42124</v>
      </c>
      <c r="T1320" s="1">
        <v>42125</v>
      </c>
      <c r="U1320">
        <v>46.036799999999999</v>
      </c>
      <c r="V1320">
        <v>16</v>
      </c>
      <c r="W1320">
        <v>283.44</v>
      </c>
      <c r="X1320">
        <v>88234</v>
      </c>
      <c r="Y1320">
        <f>Data[[#This Row],[Unit Price]]-Data[[#This Row],[Discount]]</f>
        <v>17.62</v>
      </c>
      <c r="Z1320" t="str">
        <f>_xlfn.IFS(Data[[#This Row],[Region]]="Central","Chris",Data[[#This Row],[Region]]="East","Erin",Data[[#This Row],[Region]]="South","Sam",Data[[#This Row],[Region]]="West","William")</f>
        <v>Erin</v>
      </c>
    </row>
    <row r="1321" spans="1:26" x14ac:dyDescent="0.3">
      <c r="A1321">
        <v>1347</v>
      </c>
      <c r="B1321" t="s">
        <v>2358</v>
      </c>
      <c r="C1321" t="s">
        <v>49</v>
      </c>
      <c r="D1321">
        <v>0.1</v>
      </c>
      <c r="E1321">
        <v>2.62</v>
      </c>
      <c r="F1321">
        <v>0.8</v>
      </c>
      <c r="G1321" t="s">
        <v>40</v>
      </c>
      <c r="H1321" t="s">
        <v>73</v>
      </c>
      <c r="I1321" t="s">
        <v>50</v>
      </c>
      <c r="J1321" t="s">
        <v>178</v>
      </c>
      <c r="K1321" t="s">
        <v>52</v>
      </c>
      <c r="L1321" t="s">
        <v>2126</v>
      </c>
      <c r="M1321">
        <v>0.39</v>
      </c>
      <c r="N1321" t="s">
        <v>34</v>
      </c>
      <c r="O1321" t="s">
        <v>35</v>
      </c>
      <c r="P1321" t="s">
        <v>125</v>
      </c>
      <c r="Q1321" t="s">
        <v>2359</v>
      </c>
      <c r="R1321">
        <v>33511</v>
      </c>
      <c r="S1321" s="1">
        <v>42124</v>
      </c>
      <c r="T1321" s="1">
        <v>42130</v>
      </c>
      <c r="U1321">
        <v>-94.490899999999996</v>
      </c>
      <c r="V1321">
        <v>21</v>
      </c>
      <c r="W1321">
        <v>51.86</v>
      </c>
      <c r="X1321">
        <v>89686</v>
      </c>
      <c r="Y1321">
        <f>Data[[#This Row],[Unit Price]]-Data[[#This Row],[Discount]]</f>
        <v>2.52</v>
      </c>
      <c r="Z1321" t="str">
        <f>_xlfn.IFS(Data[[#This Row],[Region]]="Central","Chris",Data[[#This Row],[Region]]="East","Erin",Data[[#This Row],[Region]]="South","Sam",Data[[#This Row],[Region]]="West","William")</f>
        <v>Sam</v>
      </c>
    </row>
    <row r="1322" spans="1:26" x14ac:dyDescent="0.3">
      <c r="A1322">
        <v>2704</v>
      </c>
      <c r="B1322" t="s">
        <v>2355</v>
      </c>
      <c r="C1322" t="s">
        <v>49</v>
      </c>
      <c r="D1322">
        <v>0.03</v>
      </c>
      <c r="E1322">
        <v>13.48</v>
      </c>
      <c r="F1322">
        <v>4.51</v>
      </c>
      <c r="G1322" t="s">
        <v>89</v>
      </c>
      <c r="H1322" t="s">
        <v>41</v>
      </c>
      <c r="I1322" t="s">
        <v>50</v>
      </c>
      <c r="J1322" t="s">
        <v>80</v>
      </c>
      <c r="K1322" t="s">
        <v>75</v>
      </c>
      <c r="L1322" t="s">
        <v>1783</v>
      </c>
      <c r="M1322">
        <v>0.59</v>
      </c>
      <c r="N1322" t="s">
        <v>34</v>
      </c>
      <c r="O1322" t="s">
        <v>35</v>
      </c>
      <c r="P1322" t="s">
        <v>125</v>
      </c>
      <c r="Q1322" t="s">
        <v>2356</v>
      </c>
      <c r="R1322">
        <v>32503</v>
      </c>
      <c r="S1322" s="1">
        <v>42124</v>
      </c>
      <c r="T1322" s="1">
        <v>42128</v>
      </c>
      <c r="U1322">
        <v>-256.01799999999997</v>
      </c>
      <c r="V1322">
        <v>4</v>
      </c>
      <c r="W1322">
        <v>59.49</v>
      </c>
      <c r="X1322">
        <v>91408</v>
      </c>
      <c r="Y1322">
        <f>Data[[#This Row],[Unit Price]]-Data[[#This Row],[Discount]]</f>
        <v>13.450000000000001</v>
      </c>
      <c r="Z1322" t="str">
        <f>_xlfn.IFS(Data[[#This Row],[Region]]="Central","Chris",Data[[#This Row],[Region]]="East","Erin",Data[[#This Row],[Region]]="South","Sam",Data[[#This Row],[Region]]="West","William")</f>
        <v>Sam</v>
      </c>
    </row>
    <row r="1323" spans="1:26" x14ac:dyDescent="0.3">
      <c r="A1323">
        <v>2823</v>
      </c>
      <c r="B1323" t="s">
        <v>2360</v>
      </c>
      <c r="C1323" t="s">
        <v>49</v>
      </c>
      <c r="D1323">
        <v>0.02</v>
      </c>
      <c r="E1323">
        <v>21.98</v>
      </c>
      <c r="F1323">
        <v>2.87</v>
      </c>
      <c r="G1323" t="s">
        <v>40</v>
      </c>
      <c r="H1323" t="s">
        <v>96</v>
      </c>
      <c r="I1323" t="s">
        <v>50</v>
      </c>
      <c r="J1323" t="s">
        <v>51</v>
      </c>
      <c r="K1323" t="s">
        <v>44</v>
      </c>
      <c r="L1323" t="s">
        <v>1740</v>
      </c>
      <c r="M1323">
        <v>0.55000000000000004</v>
      </c>
      <c r="N1323" t="s">
        <v>34</v>
      </c>
      <c r="O1323" t="s">
        <v>61</v>
      </c>
      <c r="P1323" t="s">
        <v>298</v>
      </c>
      <c r="Q1323" t="s">
        <v>2361</v>
      </c>
      <c r="R1323">
        <v>89031</v>
      </c>
      <c r="S1323" s="1">
        <v>42124</v>
      </c>
      <c r="T1323" s="1">
        <v>42126</v>
      </c>
      <c r="U1323">
        <v>165.6345</v>
      </c>
      <c r="V1323">
        <v>11</v>
      </c>
      <c r="W1323">
        <v>240.05</v>
      </c>
      <c r="X1323">
        <v>87240</v>
      </c>
      <c r="Y1323">
        <f>Data[[#This Row],[Unit Price]]-Data[[#This Row],[Discount]]</f>
        <v>21.96</v>
      </c>
      <c r="Z1323" t="str">
        <f>_xlfn.IFS(Data[[#This Row],[Region]]="Central","Chris",Data[[#This Row],[Region]]="East","Erin",Data[[#This Row],[Region]]="South","Sam",Data[[#This Row],[Region]]="West","William")</f>
        <v>William</v>
      </c>
    </row>
    <row r="1324" spans="1:26" x14ac:dyDescent="0.3">
      <c r="A1324">
        <v>1989</v>
      </c>
      <c r="B1324" t="s">
        <v>695</v>
      </c>
      <c r="C1324" t="s">
        <v>118</v>
      </c>
      <c r="D1324">
        <v>0.1</v>
      </c>
      <c r="E1324">
        <v>1.6</v>
      </c>
      <c r="F1324">
        <v>1.29</v>
      </c>
      <c r="G1324" t="s">
        <v>40</v>
      </c>
      <c r="H1324" t="s">
        <v>73</v>
      </c>
      <c r="I1324" t="s">
        <v>50</v>
      </c>
      <c r="J1324" t="s">
        <v>51</v>
      </c>
      <c r="K1324" t="s">
        <v>52</v>
      </c>
      <c r="L1324" t="s">
        <v>2362</v>
      </c>
      <c r="M1324">
        <v>0.42</v>
      </c>
      <c r="N1324" t="s">
        <v>34</v>
      </c>
      <c r="O1324" t="s">
        <v>61</v>
      </c>
      <c r="P1324" t="s">
        <v>148</v>
      </c>
      <c r="Q1324" t="s">
        <v>697</v>
      </c>
      <c r="R1324">
        <v>84117</v>
      </c>
      <c r="S1324" s="1">
        <v>42124</v>
      </c>
      <c r="T1324" s="1">
        <v>42124</v>
      </c>
      <c r="U1324">
        <v>-14.990399999999999</v>
      </c>
      <c r="V1324">
        <v>11</v>
      </c>
      <c r="W1324">
        <v>16.88</v>
      </c>
      <c r="X1324">
        <v>90003</v>
      </c>
      <c r="Y1324">
        <f>Data[[#This Row],[Unit Price]]-Data[[#This Row],[Discount]]</f>
        <v>1.5</v>
      </c>
      <c r="Z1324" t="str">
        <f>_xlfn.IFS(Data[[#This Row],[Region]]="Central","Chris",Data[[#This Row],[Region]]="East","Erin",Data[[#This Row],[Region]]="South","Sam",Data[[#This Row],[Region]]="West","William")</f>
        <v>William</v>
      </c>
    </row>
    <row r="1325" spans="1:26" x14ac:dyDescent="0.3">
      <c r="A1325">
        <v>2394</v>
      </c>
      <c r="B1325" t="s">
        <v>2363</v>
      </c>
      <c r="C1325" t="s">
        <v>27</v>
      </c>
      <c r="D1325">
        <v>0.01</v>
      </c>
      <c r="E1325">
        <v>11.7</v>
      </c>
      <c r="F1325">
        <v>5.63</v>
      </c>
      <c r="G1325" t="s">
        <v>40</v>
      </c>
      <c r="H1325" t="s">
        <v>96</v>
      </c>
      <c r="I1325" t="s">
        <v>50</v>
      </c>
      <c r="J1325" t="s">
        <v>74</v>
      </c>
      <c r="K1325" t="s">
        <v>75</v>
      </c>
      <c r="L1325" t="s">
        <v>2364</v>
      </c>
      <c r="M1325">
        <v>0.4</v>
      </c>
      <c r="N1325" t="s">
        <v>34</v>
      </c>
      <c r="O1325" t="s">
        <v>35</v>
      </c>
      <c r="P1325" t="s">
        <v>77</v>
      </c>
      <c r="Q1325" t="s">
        <v>2365</v>
      </c>
      <c r="R1325">
        <v>30328</v>
      </c>
      <c r="S1325" s="1">
        <v>42125</v>
      </c>
      <c r="T1325" s="1">
        <v>42127</v>
      </c>
      <c r="U1325">
        <v>39.21</v>
      </c>
      <c r="V1325">
        <v>16</v>
      </c>
      <c r="W1325">
        <v>196.69</v>
      </c>
      <c r="X1325">
        <v>86949</v>
      </c>
      <c r="Y1325">
        <f>Data[[#This Row],[Unit Price]]-Data[[#This Row],[Discount]]</f>
        <v>11.69</v>
      </c>
      <c r="Z1325" t="str">
        <f>_xlfn.IFS(Data[[#This Row],[Region]]="Central","Chris",Data[[#This Row],[Region]]="East","Erin",Data[[#This Row],[Region]]="South","Sam",Data[[#This Row],[Region]]="West","William")</f>
        <v>Sam</v>
      </c>
    </row>
    <row r="1326" spans="1:26" x14ac:dyDescent="0.3">
      <c r="A1326">
        <v>2394</v>
      </c>
      <c r="B1326" t="s">
        <v>2363</v>
      </c>
      <c r="C1326" t="s">
        <v>27</v>
      </c>
      <c r="D1326">
        <v>0.03</v>
      </c>
      <c r="E1326">
        <v>4.55</v>
      </c>
      <c r="F1326">
        <v>1.49</v>
      </c>
      <c r="G1326" t="s">
        <v>40</v>
      </c>
      <c r="H1326" t="s">
        <v>96</v>
      </c>
      <c r="I1326" t="s">
        <v>50</v>
      </c>
      <c r="J1326" t="s">
        <v>74</v>
      </c>
      <c r="K1326" t="s">
        <v>75</v>
      </c>
      <c r="L1326" t="s">
        <v>1505</v>
      </c>
      <c r="M1326">
        <v>0.35</v>
      </c>
      <c r="N1326" t="s">
        <v>34</v>
      </c>
      <c r="O1326" t="s">
        <v>35</v>
      </c>
      <c r="P1326" t="s">
        <v>77</v>
      </c>
      <c r="Q1326" t="s">
        <v>2365</v>
      </c>
      <c r="R1326">
        <v>30328</v>
      </c>
      <c r="S1326" s="1">
        <v>42125</v>
      </c>
      <c r="T1326" s="1">
        <v>42125</v>
      </c>
      <c r="U1326">
        <v>100.38</v>
      </c>
      <c r="V1326">
        <v>9</v>
      </c>
      <c r="W1326">
        <v>40.28</v>
      </c>
      <c r="X1326">
        <v>86949</v>
      </c>
      <c r="Y1326">
        <f>Data[[#This Row],[Unit Price]]-Data[[#This Row],[Discount]]</f>
        <v>4.5199999999999996</v>
      </c>
      <c r="Z1326" t="str">
        <f>_xlfn.IFS(Data[[#This Row],[Region]]="Central","Chris",Data[[#This Row],[Region]]="East","Erin",Data[[#This Row],[Region]]="South","Sam",Data[[#This Row],[Region]]="West","William")</f>
        <v>Sam</v>
      </c>
    </row>
    <row r="1327" spans="1:26" x14ac:dyDescent="0.3">
      <c r="A1327">
        <v>2724</v>
      </c>
      <c r="B1327" t="s">
        <v>2366</v>
      </c>
      <c r="C1327" t="s">
        <v>27</v>
      </c>
      <c r="D1327">
        <v>0.06</v>
      </c>
      <c r="E1327">
        <v>4.9800000000000004</v>
      </c>
      <c r="F1327">
        <v>7.44</v>
      </c>
      <c r="G1327" t="s">
        <v>40</v>
      </c>
      <c r="H1327" t="s">
        <v>73</v>
      </c>
      <c r="I1327" t="s">
        <v>50</v>
      </c>
      <c r="J1327" t="s">
        <v>90</v>
      </c>
      <c r="K1327" t="s">
        <v>75</v>
      </c>
      <c r="L1327" t="s">
        <v>2176</v>
      </c>
      <c r="M1327">
        <v>0.36</v>
      </c>
      <c r="N1327" t="s">
        <v>34</v>
      </c>
      <c r="O1327" t="s">
        <v>35</v>
      </c>
      <c r="P1327" t="s">
        <v>402</v>
      </c>
      <c r="Q1327" t="s">
        <v>2367</v>
      </c>
      <c r="R1327">
        <v>37421</v>
      </c>
      <c r="S1327" s="1">
        <v>42125</v>
      </c>
      <c r="T1327" s="1">
        <v>42126</v>
      </c>
      <c r="U1327">
        <v>-37.561999999999998</v>
      </c>
      <c r="V1327">
        <v>10</v>
      </c>
      <c r="W1327">
        <v>53.21</v>
      </c>
      <c r="X1327">
        <v>88959</v>
      </c>
      <c r="Y1327">
        <f>Data[[#This Row],[Unit Price]]-Data[[#This Row],[Discount]]</f>
        <v>4.9200000000000008</v>
      </c>
      <c r="Z1327" t="str">
        <f>_xlfn.IFS(Data[[#This Row],[Region]]="Central","Chris",Data[[#This Row],[Region]]="East","Erin",Data[[#This Row],[Region]]="South","Sam",Data[[#This Row],[Region]]="West","William")</f>
        <v>Sam</v>
      </c>
    </row>
    <row r="1328" spans="1:26" x14ac:dyDescent="0.3">
      <c r="A1328">
        <v>2724</v>
      </c>
      <c r="B1328" t="s">
        <v>2366</v>
      </c>
      <c r="C1328" t="s">
        <v>27</v>
      </c>
      <c r="D1328">
        <v>0.01</v>
      </c>
      <c r="E1328">
        <v>6.48</v>
      </c>
      <c r="F1328">
        <v>7.37</v>
      </c>
      <c r="G1328" t="s">
        <v>40</v>
      </c>
      <c r="H1328" t="s">
        <v>73</v>
      </c>
      <c r="I1328" t="s">
        <v>50</v>
      </c>
      <c r="J1328" t="s">
        <v>90</v>
      </c>
      <c r="K1328" t="s">
        <v>75</v>
      </c>
      <c r="L1328" t="s">
        <v>1617</v>
      </c>
      <c r="M1328">
        <v>0.37</v>
      </c>
      <c r="N1328" t="s">
        <v>34</v>
      </c>
      <c r="O1328" t="s">
        <v>35</v>
      </c>
      <c r="P1328" t="s">
        <v>402</v>
      </c>
      <c r="Q1328" t="s">
        <v>2367</v>
      </c>
      <c r="R1328">
        <v>37421</v>
      </c>
      <c r="S1328" s="1">
        <v>42125</v>
      </c>
      <c r="T1328" s="1">
        <v>42127</v>
      </c>
      <c r="U1328">
        <v>-449.69400000000002</v>
      </c>
      <c r="V1328">
        <v>18</v>
      </c>
      <c r="W1328">
        <v>122.8</v>
      </c>
      <c r="X1328">
        <v>88959</v>
      </c>
      <c r="Y1328">
        <f>Data[[#This Row],[Unit Price]]-Data[[#This Row],[Discount]]</f>
        <v>6.4700000000000006</v>
      </c>
      <c r="Z1328" t="str">
        <f>_xlfn.IFS(Data[[#This Row],[Region]]="Central","Chris",Data[[#This Row],[Region]]="East","Erin",Data[[#This Row],[Region]]="South","Sam",Data[[#This Row],[Region]]="West","William")</f>
        <v>Sam</v>
      </c>
    </row>
    <row r="1329" spans="1:26" x14ac:dyDescent="0.3">
      <c r="A1329">
        <v>1271</v>
      </c>
      <c r="B1329" t="s">
        <v>2113</v>
      </c>
      <c r="C1329" t="s">
        <v>49</v>
      </c>
      <c r="D1329">
        <v>0.1</v>
      </c>
      <c r="E1329">
        <v>34.229999999999997</v>
      </c>
      <c r="F1329">
        <v>5.0199999999999996</v>
      </c>
      <c r="G1329" t="s">
        <v>40</v>
      </c>
      <c r="H1329" t="s">
        <v>96</v>
      </c>
      <c r="I1329" t="s">
        <v>30</v>
      </c>
      <c r="J1329" t="s">
        <v>128</v>
      </c>
      <c r="K1329" t="s">
        <v>75</v>
      </c>
      <c r="L1329" t="s">
        <v>1320</v>
      </c>
      <c r="M1329">
        <v>0.55000000000000004</v>
      </c>
      <c r="N1329" t="s">
        <v>34</v>
      </c>
      <c r="O1329" t="s">
        <v>61</v>
      </c>
      <c r="P1329" t="s">
        <v>92</v>
      </c>
      <c r="Q1329" t="s">
        <v>2114</v>
      </c>
      <c r="R1329">
        <v>91941</v>
      </c>
      <c r="S1329" s="1">
        <v>42125</v>
      </c>
      <c r="T1329" s="1">
        <v>42130</v>
      </c>
      <c r="U1329">
        <v>151.56540000000001</v>
      </c>
      <c r="V1329">
        <v>7</v>
      </c>
      <c r="W1329">
        <v>219.66</v>
      </c>
      <c r="X1329">
        <v>88411</v>
      </c>
      <c r="Y1329">
        <f>Data[[#This Row],[Unit Price]]-Data[[#This Row],[Discount]]</f>
        <v>34.129999999999995</v>
      </c>
      <c r="Z1329" t="str">
        <f>_xlfn.IFS(Data[[#This Row],[Region]]="Central","Chris",Data[[#This Row],[Region]]="East","Erin",Data[[#This Row],[Region]]="South","Sam",Data[[#This Row],[Region]]="West","William")</f>
        <v>William</v>
      </c>
    </row>
    <row r="1330" spans="1:26" x14ac:dyDescent="0.3">
      <c r="A1330">
        <v>1383</v>
      </c>
      <c r="B1330" t="s">
        <v>2368</v>
      </c>
      <c r="C1330" t="s">
        <v>118</v>
      </c>
      <c r="D1330">
        <v>0.03</v>
      </c>
      <c r="E1330">
        <v>2.23</v>
      </c>
      <c r="F1330">
        <v>4.57</v>
      </c>
      <c r="G1330" t="s">
        <v>40</v>
      </c>
      <c r="H1330" t="s">
        <v>41</v>
      </c>
      <c r="I1330" t="s">
        <v>30</v>
      </c>
      <c r="J1330" t="s">
        <v>128</v>
      </c>
      <c r="K1330" t="s">
        <v>44</v>
      </c>
      <c r="L1330" t="s">
        <v>2369</v>
      </c>
      <c r="M1330">
        <v>0.41</v>
      </c>
      <c r="N1330" t="s">
        <v>34</v>
      </c>
      <c r="O1330" t="s">
        <v>61</v>
      </c>
      <c r="P1330" t="s">
        <v>148</v>
      </c>
      <c r="Q1330" t="s">
        <v>1234</v>
      </c>
      <c r="R1330">
        <v>84120</v>
      </c>
      <c r="S1330" s="1">
        <v>42125</v>
      </c>
      <c r="T1330" s="1">
        <v>42126</v>
      </c>
      <c r="U1330">
        <v>-93.25</v>
      </c>
      <c r="V1330">
        <v>12</v>
      </c>
      <c r="W1330">
        <v>28.66</v>
      </c>
      <c r="X1330">
        <v>89406</v>
      </c>
      <c r="Y1330">
        <f>Data[[#This Row],[Unit Price]]-Data[[#This Row],[Discount]]</f>
        <v>2.2000000000000002</v>
      </c>
      <c r="Z1330" t="str">
        <f>_xlfn.IFS(Data[[#This Row],[Region]]="Central","Chris",Data[[#This Row],[Region]]="East","Erin",Data[[#This Row],[Region]]="South","Sam",Data[[#This Row],[Region]]="West","William")</f>
        <v>William</v>
      </c>
    </row>
    <row r="1331" spans="1:26" x14ac:dyDescent="0.3">
      <c r="A1331">
        <v>381</v>
      </c>
      <c r="B1331" t="s">
        <v>2370</v>
      </c>
      <c r="C1331" t="s">
        <v>72</v>
      </c>
      <c r="D1331">
        <v>7.0000000000000007E-2</v>
      </c>
      <c r="E1331">
        <v>415.88</v>
      </c>
      <c r="F1331">
        <v>11.37</v>
      </c>
      <c r="G1331" t="s">
        <v>40</v>
      </c>
      <c r="H1331" t="s">
        <v>96</v>
      </c>
      <c r="I1331" t="s">
        <v>50</v>
      </c>
      <c r="J1331" t="s">
        <v>80</v>
      </c>
      <c r="K1331" t="s">
        <v>75</v>
      </c>
      <c r="L1331" t="s">
        <v>1383</v>
      </c>
      <c r="M1331">
        <v>0.56999999999999995</v>
      </c>
      <c r="N1331" t="s">
        <v>34</v>
      </c>
      <c r="O1331" t="s">
        <v>54</v>
      </c>
      <c r="P1331" t="s">
        <v>105</v>
      </c>
      <c r="Q1331" t="s">
        <v>1849</v>
      </c>
      <c r="R1331">
        <v>61701</v>
      </c>
      <c r="S1331" s="1">
        <v>42125</v>
      </c>
      <c r="T1331" s="1">
        <v>42125</v>
      </c>
      <c r="U1331">
        <v>-539.59</v>
      </c>
      <c r="V1331">
        <v>1</v>
      </c>
      <c r="W1331">
        <v>394.51</v>
      </c>
      <c r="X1331">
        <v>88929</v>
      </c>
      <c r="Y1331">
        <f>Data[[#This Row],[Unit Price]]-Data[[#This Row],[Discount]]</f>
        <v>415.81</v>
      </c>
      <c r="Z1331" t="str">
        <f>_xlfn.IFS(Data[[#This Row],[Region]]="Central","Chris",Data[[#This Row],[Region]]="East","Erin",Data[[#This Row],[Region]]="South","Sam",Data[[#This Row],[Region]]="West","William")</f>
        <v>Chris</v>
      </c>
    </row>
    <row r="1332" spans="1:26" x14ac:dyDescent="0.3">
      <c r="A1332">
        <v>1193</v>
      </c>
      <c r="B1332" t="s">
        <v>1353</v>
      </c>
      <c r="C1332" t="s">
        <v>72</v>
      </c>
      <c r="D1332">
        <v>0.03</v>
      </c>
      <c r="E1332">
        <v>5.98</v>
      </c>
      <c r="F1332">
        <v>1.49</v>
      </c>
      <c r="G1332" t="s">
        <v>40</v>
      </c>
      <c r="H1332" t="s">
        <v>29</v>
      </c>
      <c r="I1332" t="s">
        <v>50</v>
      </c>
      <c r="J1332" t="s">
        <v>74</v>
      </c>
      <c r="K1332" t="s">
        <v>75</v>
      </c>
      <c r="L1332" t="s">
        <v>1589</v>
      </c>
      <c r="M1332">
        <v>0.39</v>
      </c>
      <c r="N1332" t="s">
        <v>34</v>
      </c>
      <c r="O1332" t="s">
        <v>113</v>
      </c>
      <c r="P1332" t="s">
        <v>376</v>
      </c>
      <c r="Q1332" t="s">
        <v>68</v>
      </c>
      <c r="R1332">
        <v>20016</v>
      </c>
      <c r="S1332" s="1">
        <v>42125</v>
      </c>
      <c r="T1332" s="1">
        <v>42127</v>
      </c>
      <c r="U1332">
        <v>38.08</v>
      </c>
      <c r="V1332">
        <v>85</v>
      </c>
      <c r="W1332">
        <v>517.85</v>
      </c>
      <c r="X1332">
        <v>38852</v>
      </c>
      <c r="Y1332">
        <f>Data[[#This Row],[Unit Price]]-Data[[#This Row],[Discount]]</f>
        <v>5.95</v>
      </c>
      <c r="Z1332" t="str">
        <f>_xlfn.IFS(Data[[#This Row],[Region]]="Central","Chris",Data[[#This Row],[Region]]="East","Erin",Data[[#This Row],[Region]]="South","Sam",Data[[#This Row],[Region]]="West","William")</f>
        <v>Erin</v>
      </c>
    </row>
    <row r="1333" spans="1:26" x14ac:dyDescent="0.3">
      <c r="A1333">
        <v>1194</v>
      </c>
      <c r="B1333" t="s">
        <v>2371</v>
      </c>
      <c r="C1333" t="s">
        <v>72</v>
      </c>
      <c r="D1333">
        <v>0.03</v>
      </c>
      <c r="E1333">
        <v>5.98</v>
      </c>
      <c r="F1333">
        <v>1.49</v>
      </c>
      <c r="G1333" t="s">
        <v>40</v>
      </c>
      <c r="H1333" t="s">
        <v>29</v>
      </c>
      <c r="I1333" t="s">
        <v>50</v>
      </c>
      <c r="J1333" t="s">
        <v>74</v>
      </c>
      <c r="K1333" t="s">
        <v>75</v>
      </c>
      <c r="L1333" t="s">
        <v>1589</v>
      </c>
      <c r="M1333">
        <v>0.39</v>
      </c>
      <c r="N1333" t="s">
        <v>34</v>
      </c>
      <c r="O1333" t="s">
        <v>35</v>
      </c>
      <c r="P1333" t="s">
        <v>125</v>
      </c>
      <c r="Q1333" t="s">
        <v>2372</v>
      </c>
      <c r="R1333">
        <v>34142</v>
      </c>
      <c r="S1333" s="1">
        <v>42125</v>
      </c>
      <c r="T1333" s="1">
        <v>42127</v>
      </c>
      <c r="U1333">
        <v>20.495999999999999</v>
      </c>
      <c r="V1333">
        <v>21</v>
      </c>
      <c r="W1333">
        <v>127.94</v>
      </c>
      <c r="X1333">
        <v>87586</v>
      </c>
      <c r="Y1333">
        <f>Data[[#This Row],[Unit Price]]-Data[[#This Row],[Discount]]</f>
        <v>5.95</v>
      </c>
      <c r="Z1333" t="str">
        <f>_xlfn.IFS(Data[[#This Row],[Region]]="Central","Chris",Data[[#This Row],[Region]]="East","Erin",Data[[#This Row],[Region]]="South","Sam",Data[[#This Row],[Region]]="West","William")</f>
        <v>Sam</v>
      </c>
    </row>
    <row r="1334" spans="1:26" x14ac:dyDescent="0.3">
      <c r="A1334">
        <v>3139</v>
      </c>
      <c r="B1334" t="s">
        <v>2373</v>
      </c>
      <c r="C1334" t="s">
        <v>27</v>
      </c>
      <c r="D1334">
        <v>0.09</v>
      </c>
      <c r="E1334">
        <v>280.98</v>
      </c>
      <c r="F1334">
        <v>57</v>
      </c>
      <c r="G1334" t="s">
        <v>28</v>
      </c>
      <c r="H1334" t="s">
        <v>73</v>
      </c>
      <c r="I1334" t="s">
        <v>30</v>
      </c>
      <c r="J1334" t="s">
        <v>111</v>
      </c>
      <c r="K1334" t="s">
        <v>59</v>
      </c>
      <c r="L1334" t="s">
        <v>864</v>
      </c>
      <c r="M1334">
        <v>0.78</v>
      </c>
      <c r="N1334" t="s">
        <v>34</v>
      </c>
      <c r="O1334" t="s">
        <v>113</v>
      </c>
      <c r="P1334" t="s">
        <v>399</v>
      </c>
      <c r="Q1334" t="s">
        <v>2374</v>
      </c>
      <c r="R1334">
        <v>7016</v>
      </c>
      <c r="S1334" s="1">
        <v>42126</v>
      </c>
      <c r="T1334" s="1">
        <v>42129</v>
      </c>
      <c r="U1334">
        <v>252.488</v>
      </c>
      <c r="V1334">
        <v>31</v>
      </c>
      <c r="W1334">
        <v>7974.21</v>
      </c>
      <c r="X1334">
        <v>86793</v>
      </c>
      <c r="Y1334">
        <f>Data[[#This Row],[Unit Price]]-Data[[#This Row],[Discount]]</f>
        <v>280.89000000000004</v>
      </c>
      <c r="Z1334" t="str">
        <f>_xlfn.IFS(Data[[#This Row],[Region]]="Central","Chris",Data[[#This Row],[Region]]="East","Erin",Data[[#This Row],[Region]]="South","Sam",Data[[#This Row],[Region]]="West","William")</f>
        <v>Erin</v>
      </c>
    </row>
    <row r="1335" spans="1:26" x14ac:dyDescent="0.3">
      <c r="A1335">
        <v>3367</v>
      </c>
      <c r="B1335" t="s">
        <v>2375</v>
      </c>
      <c r="C1335" t="s">
        <v>27</v>
      </c>
      <c r="D1335">
        <v>0.08</v>
      </c>
      <c r="E1335">
        <v>30.97</v>
      </c>
      <c r="F1335">
        <v>4</v>
      </c>
      <c r="G1335" t="s">
        <v>40</v>
      </c>
      <c r="H1335" t="s">
        <v>73</v>
      </c>
      <c r="I1335" t="s">
        <v>42</v>
      </c>
      <c r="J1335" t="s">
        <v>43</v>
      </c>
      <c r="K1335" t="s">
        <v>75</v>
      </c>
      <c r="L1335" t="s">
        <v>2164</v>
      </c>
      <c r="M1335">
        <v>0.74</v>
      </c>
      <c r="N1335" t="s">
        <v>34</v>
      </c>
      <c r="O1335" t="s">
        <v>113</v>
      </c>
      <c r="P1335" t="s">
        <v>319</v>
      </c>
      <c r="Q1335" t="s">
        <v>2376</v>
      </c>
      <c r="R1335">
        <v>43221</v>
      </c>
      <c r="S1335" s="1">
        <v>42126</v>
      </c>
      <c r="T1335" s="1">
        <v>42127</v>
      </c>
      <c r="U1335">
        <v>10.68</v>
      </c>
      <c r="V1335">
        <v>26</v>
      </c>
      <c r="W1335">
        <v>758.97</v>
      </c>
      <c r="X1335">
        <v>90502</v>
      </c>
      <c r="Y1335">
        <f>Data[[#This Row],[Unit Price]]-Data[[#This Row],[Discount]]</f>
        <v>30.89</v>
      </c>
      <c r="Z1335" t="str">
        <f>_xlfn.IFS(Data[[#This Row],[Region]]="Central","Chris",Data[[#This Row],[Region]]="East","Erin",Data[[#This Row],[Region]]="South","Sam",Data[[#This Row],[Region]]="West","William")</f>
        <v>Erin</v>
      </c>
    </row>
    <row r="1336" spans="1:26" x14ac:dyDescent="0.3">
      <c r="A1336">
        <v>3367</v>
      </c>
      <c r="B1336" t="s">
        <v>2375</v>
      </c>
      <c r="C1336" t="s">
        <v>27</v>
      </c>
      <c r="D1336">
        <v>0.1</v>
      </c>
      <c r="E1336">
        <v>4.13</v>
      </c>
      <c r="F1336">
        <v>0.5</v>
      </c>
      <c r="G1336" t="s">
        <v>89</v>
      </c>
      <c r="H1336" t="s">
        <v>73</v>
      </c>
      <c r="I1336" t="s">
        <v>50</v>
      </c>
      <c r="J1336" t="s">
        <v>154</v>
      </c>
      <c r="K1336" t="s">
        <v>75</v>
      </c>
      <c r="L1336" t="s">
        <v>2377</v>
      </c>
      <c r="M1336">
        <v>0.39</v>
      </c>
      <c r="N1336" t="s">
        <v>34</v>
      </c>
      <c r="O1336" t="s">
        <v>113</v>
      </c>
      <c r="P1336" t="s">
        <v>319</v>
      </c>
      <c r="Q1336" t="s">
        <v>2376</v>
      </c>
      <c r="R1336">
        <v>43221</v>
      </c>
      <c r="S1336" s="1">
        <v>42126</v>
      </c>
      <c r="T1336" s="1">
        <v>42128</v>
      </c>
      <c r="U1336">
        <v>58.263599999999997</v>
      </c>
      <c r="V1336">
        <v>18</v>
      </c>
      <c r="W1336">
        <v>84.44</v>
      </c>
      <c r="X1336">
        <v>90502</v>
      </c>
      <c r="Y1336">
        <f>Data[[#This Row],[Unit Price]]-Data[[#This Row],[Discount]]</f>
        <v>4.03</v>
      </c>
      <c r="Z1336" t="str">
        <f>_xlfn.IFS(Data[[#This Row],[Region]]="Central","Chris",Data[[#This Row],[Region]]="East","Erin",Data[[#This Row],[Region]]="South","Sam",Data[[#This Row],[Region]]="West","William")</f>
        <v>Erin</v>
      </c>
    </row>
    <row r="1337" spans="1:26" x14ac:dyDescent="0.3">
      <c r="A1337">
        <v>408</v>
      </c>
      <c r="B1337" t="s">
        <v>2378</v>
      </c>
      <c r="C1337" t="s">
        <v>49</v>
      </c>
      <c r="D1337">
        <v>7.0000000000000007E-2</v>
      </c>
      <c r="E1337">
        <v>29.17</v>
      </c>
      <c r="F1337">
        <v>6.27</v>
      </c>
      <c r="G1337" t="s">
        <v>40</v>
      </c>
      <c r="H1337" t="s">
        <v>96</v>
      </c>
      <c r="I1337" t="s">
        <v>50</v>
      </c>
      <c r="J1337" t="s">
        <v>74</v>
      </c>
      <c r="K1337" t="s">
        <v>75</v>
      </c>
      <c r="L1337" t="s">
        <v>76</v>
      </c>
      <c r="M1337">
        <v>0.37</v>
      </c>
      <c r="N1337" t="s">
        <v>34</v>
      </c>
      <c r="O1337" t="s">
        <v>54</v>
      </c>
      <c r="P1337" t="s">
        <v>189</v>
      </c>
      <c r="Q1337" t="s">
        <v>2379</v>
      </c>
      <c r="R1337">
        <v>78589</v>
      </c>
      <c r="S1337" s="1">
        <v>42126</v>
      </c>
      <c r="T1337" s="1">
        <v>42130</v>
      </c>
      <c r="U1337">
        <v>236.2371</v>
      </c>
      <c r="V1337">
        <v>14</v>
      </c>
      <c r="W1337">
        <v>400.47</v>
      </c>
      <c r="X1337">
        <v>89639</v>
      </c>
      <c r="Y1337">
        <f>Data[[#This Row],[Unit Price]]-Data[[#This Row],[Discount]]</f>
        <v>29.1</v>
      </c>
      <c r="Z1337" t="str">
        <f>_xlfn.IFS(Data[[#This Row],[Region]]="Central","Chris",Data[[#This Row],[Region]]="East","Erin",Data[[#This Row],[Region]]="South","Sam",Data[[#This Row],[Region]]="West","William")</f>
        <v>Chris</v>
      </c>
    </row>
    <row r="1338" spans="1:26" x14ac:dyDescent="0.3">
      <c r="A1338">
        <v>2426</v>
      </c>
      <c r="B1338" t="s">
        <v>1652</v>
      </c>
      <c r="C1338" t="s">
        <v>49</v>
      </c>
      <c r="D1338">
        <v>0.08</v>
      </c>
      <c r="E1338">
        <v>4.4800000000000004</v>
      </c>
      <c r="F1338">
        <v>49</v>
      </c>
      <c r="G1338" t="s">
        <v>40</v>
      </c>
      <c r="H1338" t="s">
        <v>29</v>
      </c>
      <c r="I1338" t="s">
        <v>50</v>
      </c>
      <c r="J1338" t="s">
        <v>97</v>
      </c>
      <c r="K1338" t="s">
        <v>66</v>
      </c>
      <c r="L1338" t="s">
        <v>470</v>
      </c>
      <c r="M1338">
        <v>0.6</v>
      </c>
      <c r="N1338" t="s">
        <v>34</v>
      </c>
      <c r="O1338" t="s">
        <v>54</v>
      </c>
      <c r="P1338" t="s">
        <v>189</v>
      </c>
      <c r="Q1338" t="s">
        <v>1654</v>
      </c>
      <c r="R1338">
        <v>75061</v>
      </c>
      <c r="S1338" s="1">
        <v>42126</v>
      </c>
      <c r="T1338" s="1">
        <v>42126</v>
      </c>
      <c r="U1338">
        <v>139.58009999999999</v>
      </c>
      <c r="V1338">
        <v>37</v>
      </c>
      <c r="W1338">
        <v>202.29</v>
      </c>
      <c r="X1338">
        <v>90861</v>
      </c>
      <c r="Y1338">
        <f>Data[[#This Row],[Unit Price]]-Data[[#This Row],[Discount]]</f>
        <v>4.4000000000000004</v>
      </c>
      <c r="Z1338" t="str">
        <f>_xlfn.IFS(Data[[#This Row],[Region]]="Central","Chris",Data[[#This Row],[Region]]="East","Erin",Data[[#This Row],[Region]]="South","Sam",Data[[#This Row],[Region]]="West","William")</f>
        <v>Chris</v>
      </c>
    </row>
    <row r="1339" spans="1:26" x14ac:dyDescent="0.3">
      <c r="A1339">
        <v>2426</v>
      </c>
      <c r="B1339" t="s">
        <v>1652</v>
      </c>
      <c r="C1339" t="s">
        <v>49</v>
      </c>
      <c r="D1339">
        <v>0</v>
      </c>
      <c r="E1339">
        <v>17.670000000000002</v>
      </c>
      <c r="F1339">
        <v>8.99</v>
      </c>
      <c r="G1339" t="s">
        <v>40</v>
      </c>
      <c r="H1339" t="s">
        <v>29</v>
      </c>
      <c r="I1339" t="s">
        <v>30</v>
      </c>
      <c r="J1339" t="s">
        <v>128</v>
      </c>
      <c r="K1339" t="s">
        <v>44</v>
      </c>
      <c r="L1339" t="s">
        <v>2058</v>
      </c>
      <c r="M1339">
        <v>0.47</v>
      </c>
      <c r="N1339" t="s">
        <v>34</v>
      </c>
      <c r="O1339" t="s">
        <v>54</v>
      </c>
      <c r="P1339" t="s">
        <v>189</v>
      </c>
      <c r="Q1339" t="s">
        <v>1654</v>
      </c>
      <c r="R1339">
        <v>75061</v>
      </c>
      <c r="S1339" s="1">
        <v>42126</v>
      </c>
      <c r="T1339" s="1">
        <v>42133</v>
      </c>
      <c r="U1339">
        <v>109.67</v>
      </c>
      <c r="V1339">
        <v>9</v>
      </c>
      <c r="W1339">
        <v>168.71</v>
      </c>
      <c r="X1339">
        <v>90861</v>
      </c>
      <c r="Y1339">
        <f>Data[[#This Row],[Unit Price]]-Data[[#This Row],[Discount]]</f>
        <v>17.670000000000002</v>
      </c>
      <c r="Z1339" t="str">
        <f>_xlfn.IFS(Data[[#This Row],[Region]]="Central","Chris",Data[[#This Row],[Region]]="East","Erin",Data[[#This Row],[Region]]="South","Sam",Data[[#This Row],[Region]]="West","William")</f>
        <v>Chris</v>
      </c>
    </row>
    <row r="1340" spans="1:26" x14ac:dyDescent="0.3">
      <c r="A1340">
        <v>2578</v>
      </c>
      <c r="B1340" t="s">
        <v>2380</v>
      </c>
      <c r="C1340" t="s">
        <v>49</v>
      </c>
      <c r="D1340">
        <v>0.04</v>
      </c>
      <c r="E1340">
        <v>8.6</v>
      </c>
      <c r="F1340">
        <v>6.19</v>
      </c>
      <c r="G1340" t="s">
        <v>40</v>
      </c>
      <c r="H1340" t="s">
        <v>73</v>
      </c>
      <c r="I1340" t="s">
        <v>50</v>
      </c>
      <c r="J1340" t="s">
        <v>74</v>
      </c>
      <c r="K1340" t="s">
        <v>75</v>
      </c>
      <c r="L1340" t="s">
        <v>534</v>
      </c>
      <c r="M1340">
        <v>0.38</v>
      </c>
      <c r="N1340" t="s">
        <v>34</v>
      </c>
      <c r="O1340" t="s">
        <v>35</v>
      </c>
      <c r="P1340" t="s">
        <v>166</v>
      </c>
      <c r="Q1340" t="s">
        <v>2381</v>
      </c>
      <c r="R1340">
        <v>36801</v>
      </c>
      <c r="S1340" s="1">
        <v>42126</v>
      </c>
      <c r="T1340" s="1">
        <v>42128</v>
      </c>
      <c r="U1340">
        <v>309.71159999999998</v>
      </c>
      <c r="V1340">
        <v>5</v>
      </c>
      <c r="W1340">
        <v>46.85</v>
      </c>
      <c r="X1340">
        <v>88298</v>
      </c>
      <c r="Y1340">
        <f>Data[[#This Row],[Unit Price]]-Data[[#This Row],[Discount]]</f>
        <v>8.56</v>
      </c>
      <c r="Z1340" t="str">
        <f>_xlfn.IFS(Data[[#This Row],[Region]]="Central","Chris",Data[[#This Row],[Region]]="East","Erin",Data[[#This Row],[Region]]="South","Sam",Data[[#This Row],[Region]]="West","William")</f>
        <v>Sam</v>
      </c>
    </row>
    <row r="1341" spans="1:26" x14ac:dyDescent="0.3">
      <c r="A1341">
        <v>2578</v>
      </c>
      <c r="B1341" t="s">
        <v>2380</v>
      </c>
      <c r="C1341" t="s">
        <v>49</v>
      </c>
      <c r="D1341">
        <v>0.01</v>
      </c>
      <c r="E1341">
        <v>3.58</v>
      </c>
      <c r="F1341">
        <v>1.63</v>
      </c>
      <c r="G1341" t="s">
        <v>40</v>
      </c>
      <c r="H1341" t="s">
        <v>73</v>
      </c>
      <c r="I1341" t="s">
        <v>50</v>
      </c>
      <c r="J1341" t="s">
        <v>178</v>
      </c>
      <c r="K1341" t="s">
        <v>52</v>
      </c>
      <c r="L1341" t="s">
        <v>2223</v>
      </c>
      <c r="M1341">
        <v>0.36</v>
      </c>
      <c r="N1341" t="s">
        <v>34</v>
      </c>
      <c r="O1341" t="s">
        <v>35</v>
      </c>
      <c r="P1341" t="s">
        <v>166</v>
      </c>
      <c r="Q1341" t="s">
        <v>2381</v>
      </c>
      <c r="R1341">
        <v>36801</v>
      </c>
      <c r="S1341" s="1">
        <v>42126</v>
      </c>
      <c r="T1341" s="1">
        <v>42130</v>
      </c>
      <c r="U1341">
        <v>-128.85599999999999</v>
      </c>
      <c r="V1341">
        <v>26</v>
      </c>
      <c r="W1341">
        <v>93.57</v>
      </c>
      <c r="X1341">
        <v>88298</v>
      </c>
      <c r="Y1341">
        <f>Data[[#This Row],[Unit Price]]-Data[[#This Row],[Discount]]</f>
        <v>3.5700000000000003</v>
      </c>
      <c r="Z1341" t="str">
        <f>_xlfn.IFS(Data[[#This Row],[Region]]="Central","Chris",Data[[#This Row],[Region]]="East","Erin",Data[[#This Row],[Region]]="South","Sam",Data[[#This Row],[Region]]="West","William")</f>
        <v>Sam</v>
      </c>
    </row>
    <row r="1342" spans="1:26" x14ac:dyDescent="0.3">
      <c r="A1342">
        <v>2578</v>
      </c>
      <c r="B1342" t="s">
        <v>2380</v>
      </c>
      <c r="C1342" t="s">
        <v>49</v>
      </c>
      <c r="D1342">
        <v>0.08</v>
      </c>
      <c r="E1342">
        <v>105.49</v>
      </c>
      <c r="F1342">
        <v>41.64</v>
      </c>
      <c r="G1342" t="s">
        <v>28</v>
      </c>
      <c r="H1342" t="s">
        <v>73</v>
      </c>
      <c r="I1342" t="s">
        <v>30</v>
      </c>
      <c r="J1342" t="s">
        <v>31</v>
      </c>
      <c r="K1342" t="s">
        <v>32</v>
      </c>
      <c r="L1342" t="s">
        <v>2382</v>
      </c>
      <c r="M1342">
        <v>0.75</v>
      </c>
      <c r="N1342" t="s">
        <v>34</v>
      </c>
      <c r="O1342" t="s">
        <v>35</v>
      </c>
      <c r="P1342" t="s">
        <v>166</v>
      </c>
      <c r="Q1342" t="s">
        <v>2381</v>
      </c>
      <c r="R1342">
        <v>36801</v>
      </c>
      <c r="S1342" s="1">
        <v>42126</v>
      </c>
      <c r="T1342" s="1">
        <v>42133</v>
      </c>
      <c r="U1342">
        <v>-36.945999999999998</v>
      </c>
      <c r="V1342">
        <v>34</v>
      </c>
      <c r="W1342">
        <v>2694.49</v>
      </c>
      <c r="X1342">
        <v>88298</v>
      </c>
      <c r="Y1342">
        <f>Data[[#This Row],[Unit Price]]-Data[[#This Row],[Discount]]</f>
        <v>105.41</v>
      </c>
      <c r="Z1342" t="str">
        <f>_xlfn.IFS(Data[[#This Row],[Region]]="Central","Chris",Data[[#This Row],[Region]]="East","Erin",Data[[#This Row],[Region]]="South","Sam",Data[[#This Row],[Region]]="West","William")</f>
        <v>Sam</v>
      </c>
    </row>
    <row r="1343" spans="1:26" x14ac:dyDescent="0.3">
      <c r="A1343">
        <v>2531</v>
      </c>
      <c r="B1343" t="s">
        <v>2383</v>
      </c>
      <c r="C1343" t="s">
        <v>118</v>
      </c>
      <c r="D1343">
        <v>0.08</v>
      </c>
      <c r="E1343">
        <v>4</v>
      </c>
      <c r="F1343">
        <v>1.3</v>
      </c>
      <c r="G1343" t="s">
        <v>40</v>
      </c>
      <c r="H1343" t="s">
        <v>29</v>
      </c>
      <c r="I1343" t="s">
        <v>50</v>
      </c>
      <c r="J1343" t="s">
        <v>90</v>
      </c>
      <c r="K1343" t="s">
        <v>52</v>
      </c>
      <c r="L1343" t="s">
        <v>373</v>
      </c>
      <c r="M1343">
        <v>0.37</v>
      </c>
      <c r="N1343" t="s">
        <v>34</v>
      </c>
      <c r="O1343" t="s">
        <v>61</v>
      </c>
      <c r="P1343" t="s">
        <v>92</v>
      </c>
      <c r="Q1343" t="s">
        <v>2384</v>
      </c>
      <c r="R1343">
        <v>93422</v>
      </c>
      <c r="S1343" s="1">
        <v>42126</v>
      </c>
      <c r="T1343" s="1">
        <v>42128</v>
      </c>
      <c r="U1343">
        <v>28.4</v>
      </c>
      <c r="V1343">
        <v>14</v>
      </c>
      <c r="W1343">
        <v>51.99</v>
      </c>
      <c r="X1343">
        <v>87452</v>
      </c>
      <c r="Y1343">
        <f>Data[[#This Row],[Unit Price]]-Data[[#This Row],[Discount]]</f>
        <v>3.92</v>
      </c>
      <c r="Z1343" t="str">
        <f>_xlfn.IFS(Data[[#This Row],[Region]]="Central","Chris",Data[[#This Row],[Region]]="East","Erin",Data[[#This Row],[Region]]="South","Sam",Data[[#This Row],[Region]]="West","William")</f>
        <v>William</v>
      </c>
    </row>
    <row r="1344" spans="1:26" x14ac:dyDescent="0.3">
      <c r="A1344">
        <v>27</v>
      </c>
      <c r="B1344" t="s">
        <v>2385</v>
      </c>
      <c r="C1344" t="s">
        <v>72</v>
      </c>
      <c r="D1344">
        <v>0.04</v>
      </c>
      <c r="E1344">
        <v>4.1399999999999997</v>
      </c>
      <c r="F1344">
        <v>6.6</v>
      </c>
      <c r="G1344" t="s">
        <v>40</v>
      </c>
      <c r="H1344" t="s">
        <v>96</v>
      </c>
      <c r="I1344" t="s">
        <v>30</v>
      </c>
      <c r="J1344" t="s">
        <v>128</v>
      </c>
      <c r="K1344" t="s">
        <v>75</v>
      </c>
      <c r="L1344" t="s">
        <v>414</v>
      </c>
      <c r="M1344">
        <v>0.49</v>
      </c>
      <c r="N1344" t="s">
        <v>34</v>
      </c>
      <c r="O1344" t="s">
        <v>61</v>
      </c>
      <c r="P1344" t="s">
        <v>92</v>
      </c>
      <c r="Q1344" t="s">
        <v>1965</v>
      </c>
      <c r="R1344">
        <v>90712</v>
      </c>
      <c r="S1344" s="1">
        <v>42126</v>
      </c>
      <c r="T1344" s="1">
        <v>42128</v>
      </c>
      <c r="U1344">
        <v>8.8940000000000001</v>
      </c>
      <c r="V1344">
        <v>12</v>
      </c>
      <c r="W1344">
        <v>54.78</v>
      </c>
      <c r="X1344">
        <v>87652</v>
      </c>
      <c r="Y1344">
        <f>Data[[#This Row],[Unit Price]]-Data[[#This Row],[Discount]]</f>
        <v>4.0999999999999996</v>
      </c>
      <c r="Z1344" t="str">
        <f>_xlfn.IFS(Data[[#This Row],[Region]]="Central","Chris",Data[[#This Row],[Region]]="East","Erin",Data[[#This Row],[Region]]="South","Sam",Data[[#This Row],[Region]]="West","William")</f>
        <v>William</v>
      </c>
    </row>
    <row r="1345" spans="1:26" x14ac:dyDescent="0.3">
      <c r="A1345">
        <v>3386</v>
      </c>
      <c r="B1345" t="s">
        <v>2386</v>
      </c>
      <c r="C1345" t="s">
        <v>27</v>
      </c>
      <c r="D1345">
        <v>0</v>
      </c>
      <c r="E1345">
        <v>2.61</v>
      </c>
      <c r="F1345">
        <v>0.5</v>
      </c>
      <c r="G1345" t="s">
        <v>40</v>
      </c>
      <c r="H1345" t="s">
        <v>96</v>
      </c>
      <c r="I1345" t="s">
        <v>50</v>
      </c>
      <c r="J1345" t="s">
        <v>154</v>
      </c>
      <c r="K1345" t="s">
        <v>75</v>
      </c>
      <c r="L1345" t="s">
        <v>1369</v>
      </c>
      <c r="M1345">
        <v>0.39</v>
      </c>
      <c r="N1345" t="s">
        <v>34</v>
      </c>
      <c r="O1345" t="s">
        <v>113</v>
      </c>
      <c r="P1345" t="s">
        <v>319</v>
      </c>
      <c r="Q1345" t="s">
        <v>2200</v>
      </c>
      <c r="R1345">
        <v>43402</v>
      </c>
      <c r="S1345" s="1">
        <v>42127</v>
      </c>
      <c r="T1345" s="1">
        <v>42129</v>
      </c>
      <c r="U1345">
        <v>19.554600000000001</v>
      </c>
      <c r="V1345">
        <v>10</v>
      </c>
      <c r="W1345">
        <v>28.34</v>
      </c>
      <c r="X1345">
        <v>88746</v>
      </c>
      <c r="Y1345">
        <f>Data[[#This Row],[Unit Price]]-Data[[#This Row],[Discount]]</f>
        <v>2.61</v>
      </c>
      <c r="Z1345" t="str">
        <f>_xlfn.IFS(Data[[#This Row],[Region]]="Central","Chris",Data[[#This Row],[Region]]="East","Erin",Data[[#This Row],[Region]]="South","Sam",Data[[#This Row],[Region]]="West","William")</f>
        <v>Erin</v>
      </c>
    </row>
    <row r="1346" spans="1:26" x14ac:dyDescent="0.3">
      <c r="A1346">
        <v>3386</v>
      </c>
      <c r="B1346" t="s">
        <v>2386</v>
      </c>
      <c r="C1346" t="s">
        <v>27</v>
      </c>
      <c r="D1346">
        <v>0.04</v>
      </c>
      <c r="E1346">
        <v>25.38</v>
      </c>
      <c r="F1346">
        <v>8.99</v>
      </c>
      <c r="G1346" t="s">
        <v>89</v>
      </c>
      <c r="H1346" t="s">
        <v>96</v>
      </c>
      <c r="I1346" t="s">
        <v>30</v>
      </c>
      <c r="J1346" t="s">
        <v>128</v>
      </c>
      <c r="K1346" t="s">
        <v>44</v>
      </c>
      <c r="L1346" t="s">
        <v>2387</v>
      </c>
      <c r="M1346">
        <v>0.5</v>
      </c>
      <c r="N1346" t="s">
        <v>34</v>
      </c>
      <c r="O1346" t="s">
        <v>113</v>
      </c>
      <c r="P1346" t="s">
        <v>319</v>
      </c>
      <c r="Q1346" t="s">
        <v>2200</v>
      </c>
      <c r="R1346">
        <v>43402</v>
      </c>
      <c r="S1346" s="1">
        <v>42127</v>
      </c>
      <c r="T1346" s="1">
        <v>42130</v>
      </c>
      <c r="U1346">
        <v>152.482</v>
      </c>
      <c r="V1346">
        <v>35</v>
      </c>
      <c r="W1346">
        <v>861.3</v>
      </c>
      <c r="X1346">
        <v>88746</v>
      </c>
      <c r="Y1346">
        <f>Data[[#This Row],[Unit Price]]-Data[[#This Row],[Discount]]</f>
        <v>25.34</v>
      </c>
      <c r="Z1346" t="str">
        <f>_xlfn.IFS(Data[[#This Row],[Region]]="Central","Chris",Data[[#This Row],[Region]]="East","Erin",Data[[#This Row],[Region]]="South","Sam",Data[[#This Row],[Region]]="West","William")</f>
        <v>Erin</v>
      </c>
    </row>
    <row r="1347" spans="1:26" x14ac:dyDescent="0.3">
      <c r="A1347">
        <v>2157</v>
      </c>
      <c r="B1347" t="s">
        <v>1683</v>
      </c>
      <c r="C1347" t="s">
        <v>39</v>
      </c>
      <c r="D1347">
        <v>7.0000000000000007E-2</v>
      </c>
      <c r="E1347">
        <v>30.93</v>
      </c>
      <c r="F1347">
        <v>3.92</v>
      </c>
      <c r="G1347" t="s">
        <v>40</v>
      </c>
      <c r="H1347" t="s">
        <v>73</v>
      </c>
      <c r="I1347" t="s">
        <v>30</v>
      </c>
      <c r="J1347" t="s">
        <v>128</v>
      </c>
      <c r="K1347" t="s">
        <v>44</v>
      </c>
      <c r="L1347" t="s">
        <v>1653</v>
      </c>
      <c r="M1347">
        <v>0.44</v>
      </c>
      <c r="N1347" t="s">
        <v>34</v>
      </c>
      <c r="O1347" t="s">
        <v>54</v>
      </c>
      <c r="P1347" t="s">
        <v>291</v>
      </c>
      <c r="Q1347" t="s">
        <v>1685</v>
      </c>
      <c r="R1347">
        <v>48093</v>
      </c>
      <c r="S1347" s="1">
        <v>42127</v>
      </c>
      <c r="T1347" s="1">
        <v>42128</v>
      </c>
      <c r="U1347">
        <v>398.30250000000001</v>
      </c>
      <c r="V1347">
        <v>19</v>
      </c>
      <c r="W1347">
        <v>577.25</v>
      </c>
      <c r="X1347">
        <v>90386</v>
      </c>
      <c r="Y1347">
        <f>Data[[#This Row],[Unit Price]]-Data[[#This Row],[Discount]]</f>
        <v>30.86</v>
      </c>
      <c r="Z1347" t="str">
        <f>_xlfn.IFS(Data[[#This Row],[Region]]="Central","Chris",Data[[#This Row],[Region]]="East","Erin",Data[[#This Row],[Region]]="South","Sam",Data[[#This Row],[Region]]="West","William")</f>
        <v>Chris</v>
      </c>
    </row>
    <row r="1348" spans="1:26" x14ac:dyDescent="0.3">
      <c r="A1348">
        <v>2157</v>
      </c>
      <c r="B1348" t="s">
        <v>1683</v>
      </c>
      <c r="C1348" t="s">
        <v>39</v>
      </c>
      <c r="D1348">
        <v>0.05</v>
      </c>
      <c r="E1348">
        <v>297.48</v>
      </c>
      <c r="F1348">
        <v>18.059999999999999</v>
      </c>
      <c r="G1348" t="s">
        <v>28</v>
      </c>
      <c r="H1348" t="s">
        <v>73</v>
      </c>
      <c r="I1348" t="s">
        <v>42</v>
      </c>
      <c r="J1348" t="s">
        <v>58</v>
      </c>
      <c r="K1348" t="s">
        <v>59</v>
      </c>
      <c r="L1348" t="s">
        <v>389</v>
      </c>
      <c r="M1348">
        <v>0.6</v>
      </c>
      <c r="N1348" t="s">
        <v>34</v>
      </c>
      <c r="O1348" t="s">
        <v>54</v>
      </c>
      <c r="P1348" t="s">
        <v>291</v>
      </c>
      <c r="Q1348" t="s">
        <v>1685</v>
      </c>
      <c r="R1348">
        <v>48093</v>
      </c>
      <c r="S1348" s="1">
        <v>42127</v>
      </c>
      <c r="T1348" s="1">
        <v>42128</v>
      </c>
      <c r="U1348">
        <v>709.85199999999998</v>
      </c>
      <c r="V1348">
        <v>14</v>
      </c>
      <c r="W1348">
        <v>4075.18</v>
      </c>
      <c r="X1348">
        <v>90386</v>
      </c>
      <c r="Y1348">
        <f>Data[[#This Row],[Unit Price]]-Data[[#This Row],[Discount]]</f>
        <v>297.43</v>
      </c>
      <c r="Z1348" t="str">
        <f>_xlfn.IFS(Data[[#This Row],[Region]]="Central","Chris",Data[[#This Row],[Region]]="East","Erin",Data[[#This Row],[Region]]="South","Sam",Data[[#This Row],[Region]]="West","William")</f>
        <v>Chris</v>
      </c>
    </row>
    <row r="1349" spans="1:26" x14ac:dyDescent="0.3">
      <c r="A1349">
        <v>2157</v>
      </c>
      <c r="B1349" t="s">
        <v>1683</v>
      </c>
      <c r="C1349" t="s">
        <v>39</v>
      </c>
      <c r="D1349">
        <v>7.0000000000000007E-2</v>
      </c>
      <c r="E1349">
        <v>296.18</v>
      </c>
      <c r="F1349">
        <v>54.12</v>
      </c>
      <c r="G1349" t="s">
        <v>28</v>
      </c>
      <c r="H1349" t="s">
        <v>73</v>
      </c>
      <c r="I1349" t="s">
        <v>30</v>
      </c>
      <c r="J1349" t="s">
        <v>31</v>
      </c>
      <c r="K1349" t="s">
        <v>32</v>
      </c>
      <c r="L1349" t="s">
        <v>1081</v>
      </c>
      <c r="M1349">
        <v>0.76</v>
      </c>
      <c r="N1349" t="s">
        <v>34</v>
      </c>
      <c r="O1349" t="s">
        <v>54</v>
      </c>
      <c r="P1349" t="s">
        <v>291</v>
      </c>
      <c r="Q1349" t="s">
        <v>1685</v>
      </c>
      <c r="R1349">
        <v>48093</v>
      </c>
      <c r="S1349" s="1">
        <v>42127</v>
      </c>
      <c r="T1349" s="1">
        <v>42129</v>
      </c>
      <c r="U1349">
        <v>80.809200000000004</v>
      </c>
      <c r="V1349">
        <v>6</v>
      </c>
      <c r="W1349">
        <v>1798.23</v>
      </c>
      <c r="X1349">
        <v>90386</v>
      </c>
      <c r="Y1349">
        <f>Data[[#This Row],[Unit Price]]-Data[[#This Row],[Discount]]</f>
        <v>296.11</v>
      </c>
      <c r="Z1349" t="str">
        <f>_xlfn.IFS(Data[[#This Row],[Region]]="Central","Chris",Data[[#This Row],[Region]]="East","Erin",Data[[#This Row],[Region]]="South","Sam",Data[[#This Row],[Region]]="West","William")</f>
        <v>Chris</v>
      </c>
    </row>
    <row r="1350" spans="1:26" x14ac:dyDescent="0.3">
      <c r="A1350">
        <v>1391</v>
      </c>
      <c r="B1350" t="s">
        <v>2294</v>
      </c>
      <c r="C1350" t="s">
        <v>49</v>
      </c>
      <c r="D1350">
        <v>7.0000000000000007E-2</v>
      </c>
      <c r="E1350">
        <v>12.28</v>
      </c>
      <c r="F1350">
        <v>6.13</v>
      </c>
      <c r="G1350" t="s">
        <v>40</v>
      </c>
      <c r="H1350" t="s">
        <v>29</v>
      </c>
      <c r="I1350" t="s">
        <v>50</v>
      </c>
      <c r="J1350" t="s">
        <v>80</v>
      </c>
      <c r="K1350" t="s">
        <v>75</v>
      </c>
      <c r="L1350" t="s">
        <v>2388</v>
      </c>
      <c r="M1350">
        <v>0.56999999999999995</v>
      </c>
      <c r="N1350" t="s">
        <v>34</v>
      </c>
      <c r="O1350" t="s">
        <v>61</v>
      </c>
      <c r="P1350" t="s">
        <v>92</v>
      </c>
      <c r="Q1350" t="s">
        <v>2295</v>
      </c>
      <c r="R1350">
        <v>94086</v>
      </c>
      <c r="S1350" s="1">
        <v>42127</v>
      </c>
      <c r="T1350" s="1">
        <v>42134</v>
      </c>
      <c r="U1350">
        <v>15.236000000000001</v>
      </c>
      <c r="V1350">
        <v>33</v>
      </c>
      <c r="W1350">
        <v>389.59</v>
      </c>
      <c r="X1350">
        <v>88730</v>
      </c>
      <c r="Y1350">
        <f>Data[[#This Row],[Unit Price]]-Data[[#This Row],[Discount]]</f>
        <v>12.209999999999999</v>
      </c>
      <c r="Z1350" t="str">
        <f>_xlfn.IFS(Data[[#This Row],[Region]]="Central","Chris",Data[[#This Row],[Region]]="East","Erin",Data[[#This Row],[Region]]="South","Sam",Data[[#This Row],[Region]]="West","William")</f>
        <v>William</v>
      </c>
    </row>
    <row r="1351" spans="1:26" x14ac:dyDescent="0.3">
      <c r="A1351">
        <v>1680</v>
      </c>
      <c r="B1351" t="s">
        <v>2389</v>
      </c>
      <c r="C1351" t="s">
        <v>49</v>
      </c>
      <c r="D1351">
        <v>0.09</v>
      </c>
      <c r="E1351">
        <v>30.98</v>
      </c>
      <c r="F1351">
        <v>19.510000000000002</v>
      </c>
      <c r="G1351" t="s">
        <v>40</v>
      </c>
      <c r="H1351" t="s">
        <v>41</v>
      </c>
      <c r="I1351" t="s">
        <v>50</v>
      </c>
      <c r="J1351" t="s">
        <v>347</v>
      </c>
      <c r="K1351" t="s">
        <v>75</v>
      </c>
      <c r="L1351" t="s">
        <v>2390</v>
      </c>
      <c r="M1351">
        <v>0.36</v>
      </c>
      <c r="N1351" t="s">
        <v>34</v>
      </c>
      <c r="O1351" t="s">
        <v>113</v>
      </c>
      <c r="P1351" t="s">
        <v>319</v>
      </c>
      <c r="Q1351" t="s">
        <v>766</v>
      </c>
      <c r="R1351">
        <v>45014</v>
      </c>
      <c r="S1351" s="1">
        <v>42127</v>
      </c>
      <c r="T1351" s="1">
        <v>42129</v>
      </c>
      <c r="U1351">
        <v>-163.53</v>
      </c>
      <c r="V1351">
        <v>18</v>
      </c>
      <c r="W1351">
        <v>514.62</v>
      </c>
      <c r="X1351">
        <v>86645</v>
      </c>
      <c r="Y1351">
        <f>Data[[#This Row],[Unit Price]]-Data[[#This Row],[Discount]]</f>
        <v>30.89</v>
      </c>
      <c r="Z1351" t="str">
        <f>_xlfn.IFS(Data[[#This Row],[Region]]="Central","Chris",Data[[#This Row],[Region]]="East","Erin",Data[[#This Row],[Region]]="South","Sam",Data[[#This Row],[Region]]="West","William")</f>
        <v>Erin</v>
      </c>
    </row>
    <row r="1352" spans="1:26" x14ac:dyDescent="0.3">
      <c r="A1352">
        <v>1680</v>
      </c>
      <c r="B1352" t="s">
        <v>2389</v>
      </c>
      <c r="C1352" t="s">
        <v>49</v>
      </c>
      <c r="D1352">
        <v>0.03</v>
      </c>
      <c r="E1352">
        <v>49.34</v>
      </c>
      <c r="F1352">
        <v>10.25</v>
      </c>
      <c r="G1352" t="s">
        <v>40</v>
      </c>
      <c r="H1352" t="s">
        <v>41</v>
      </c>
      <c r="I1352" t="s">
        <v>30</v>
      </c>
      <c r="J1352" t="s">
        <v>128</v>
      </c>
      <c r="K1352" t="s">
        <v>66</v>
      </c>
      <c r="L1352" t="s">
        <v>2391</v>
      </c>
      <c r="M1352">
        <v>0.56999999999999995</v>
      </c>
      <c r="N1352" t="s">
        <v>34</v>
      </c>
      <c r="O1352" t="s">
        <v>113</v>
      </c>
      <c r="P1352" t="s">
        <v>319</v>
      </c>
      <c r="Q1352" t="s">
        <v>766</v>
      </c>
      <c r="R1352">
        <v>45014</v>
      </c>
      <c r="S1352" s="1">
        <v>42127</v>
      </c>
      <c r="T1352" s="1">
        <v>42129</v>
      </c>
      <c r="U1352">
        <v>554.77</v>
      </c>
      <c r="V1352">
        <v>17</v>
      </c>
      <c r="W1352">
        <v>817.32</v>
      </c>
      <c r="X1352">
        <v>86645</v>
      </c>
      <c r="Y1352">
        <f>Data[[#This Row],[Unit Price]]-Data[[#This Row],[Discount]]</f>
        <v>49.31</v>
      </c>
      <c r="Z1352" t="str">
        <f>_xlfn.IFS(Data[[#This Row],[Region]]="Central","Chris",Data[[#This Row],[Region]]="East","Erin",Data[[#This Row],[Region]]="South","Sam",Data[[#This Row],[Region]]="West","William")</f>
        <v>Erin</v>
      </c>
    </row>
    <row r="1353" spans="1:26" x14ac:dyDescent="0.3">
      <c r="A1353">
        <v>94</v>
      </c>
      <c r="B1353" t="s">
        <v>2392</v>
      </c>
      <c r="C1353" t="s">
        <v>72</v>
      </c>
      <c r="D1353">
        <v>0.04</v>
      </c>
      <c r="E1353">
        <v>160.97999999999999</v>
      </c>
      <c r="F1353">
        <v>30</v>
      </c>
      <c r="G1353" t="s">
        <v>28</v>
      </c>
      <c r="H1353" t="s">
        <v>73</v>
      </c>
      <c r="I1353" t="s">
        <v>30</v>
      </c>
      <c r="J1353" t="s">
        <v>111</v>
      </c>
      <c r="K1353" t="s">
        <v>59</v>
      </c>
      <c r="L1353" t="s">
        <v>894</v>
      </c>
      <c r="M1353">
        <v>0.62</v>
      </c>
      <c r="N1353" t="s">
        <v>34</v>
      </c>
      <c r="O1353" t="s">
        <v>54</v>
      </c>
      <c r="P1353" t="s">
        <v>105</v>
      </c>
      <c r="Q1353" t="s">
        <v>535</v>
      </c>
      <c r="R1353">
        <v>60601</v>
      </c>
      <c r="S1353" s="1">
        <v>42127</v>
      </c>
      <c r="T1353" s="1">
        <v>42129</v>
      </c>
      <c r="U1353">
        <v>116.1</v>
      </c>
      <c r="V1353">
        <v>37</v>
      </c>
      <c r="W1353">
        <v>6276.34</v>
      </c>
      <c r="X1353">
        <v>44231</v>
      </c>
      <c r="Y1353">
        <f>Data[[#This Row],[Unit Price]]-Data[[#This Row],[Discount]]</f>
        <v>160.94</v>
      </c>
      <c r="Z1353" t="str">
        <f>_xlfn.IFS(Data[[#This Row],[Region]]="Central","Chris",Data[[#This Row],[Region]]="East","Erin",Data[[#This Row],[Region]]="South","Sam",Data[[#This Row],[Region]]="West","William")</f>
        <v>Chris</v>
      </c>
    </row>
    <row r="1354" spans="1:26" x14ac:dyDescent="0.3">
      <c r="A1354">
        <v>94</v>
      </c>
      <c r="B1354" t="s">
        <v>2392</v>
      </c>
      <c r="C1354" t="s">
        <v>72</v>
      </c>
      <c r="D1354">
        <v>0.01</v>
      </c>
      <c r="E1354">
        <v>17.98</v>
      </c>
      <c r="F1354">
        <v>4</v>
      </c>
      <c r="G1354" t="s">
        <v>40</v>
      </c>
      <c r="H1354" t="s">
        <v>73</v>
      </c>
      <c r="I1354" t="s">
        <v>42</v>
      </c>
      <c r="J1354" t="s">
        <v>43</v>
      </c>
      <c r="K1354" t="s">
        <v>75</v>
      </c>
      <c r="L1354" t="s">
        <v>1659</v>
      </c>
      <c r="M1354">
        <v>0.79</v>
      </c>
      <c r="N1354" t="s">
        <v>34</v>
      </c>
      <c r="O1354" t="s">
        <v>54</v>
      </c>
      <c r="P1354" t="s">
        <v>105</v>
      </c>
      <c r="Q1354" t="s">
        <v>535</v>
      </c>
      <c r="R1354">
        <v>60601</v>
      </c>
      <c r="S1354" s="1">
        <v>42127</v>
      </c>
      <c r="T1354" s="1">
        <v>42129</v>
      </c>
      <c r="U1354">
        <v>-87.96</v>
      </c>
      <c r="V1354">
        <v>146</v>
      </c>
      <c r="W1354">
        <v>2664.4</v>
      </c>
      <c r="X1354">
        <v>44231</v>
      </c>
      <c r="Y1354">
        <f>Data[[#This Row],[Unit Price]]-Data[[#This Row],[Discount]]</f>
        <v>17.97</v>
      </c>
      <c r="Z1354" t="str">
        <f>_xlfn.IFS(Data[[#This Row],[Region]]="Central","Chris",Data[[#This Row],[Region]]="East","Erin",Data[[#This Row],[Region]]="South","Sam",Data[[#This Row],[Region]]="West","William")</f>
        <v>Chris</v>
      </c>
    </row>
    <row r="1355" spans="1:26" x14ac:dyDescent="0.3">
      <c r="A1355">
        <v>97</v>
      </c>
      <c r="B1355" t="s">
        <v>2393</v>
      </c>
      <c r="C1355" t="s">
        <v>72</v>
      </c>
      <c r="D1355">
        <v>0.04</v>
      </c>
      <c r="E1355">
        <v>160.97999999999999</v>
      </c>
      <c r="F1355">
        <v>30</v>
      </c>
      <c r="G1355" t="s">
        <v>28</v>
      </c>
      <c r="H1355" t="s">
        <v>73</v>
      </c>
      <c r="I1355" t="s">
        <v>30</v>
      </c>
      <c r="J1355" t="s">
        <v>111</v>
      </c>
      <c r="K1355" t="s">
        <v>59</v>
      </c>
      <c r="L1355" t="s">
        <v>894</v>
      </c>
      <c r="M1355">
        <v>0.62</v>
      </c>
      <c r="N1355" t="s">
        <v>34</v>
      </c>
      <c r="O1355" t="s">
        <v>54</v>
      </c>
      <c r="P1355" t="s">
        <v>539</v>
      </c>
      <c r="Q1355" t="s">
        <v>2394</v>
      </c>
      <c r="R1355">
        <v>66502</v>
      </c>
      <c r="S1355" s="1">
        <v>42127</v>
      </c>
      <c r="T1355" s="1">
        <v>42129</v>
      </c>
      <c r="U1355">
        <v>255.42</v>
      </c>
      <c r="V1355">
        <v>9</v>
      </c>
      <c r="W1355">
        <v>1526.68</v>
      </c>
      <c r="X1355">
        <v>87306</v>
      </c>
      <c r="Y1355">
        <f>Data[[#This Row],[Unit Price]]-Data[[#This Row],[Discount]]</f>
        <v>160.94</v>
      </c>
      <c r="Z1355" t="str">
        <f>_xlfn.IFS(Data[[#This Row],[Region]]="Central","Chris",Data[[#This Row],[Region]]="East","Erin",Data[[#This Row],[Region]]="South","Sam",Data[[#This Row],[Region]]="West","William")</f>
        <v>Chris</v>
      </c>
    </row>
    <row r="1356" spans="1:26" x14ac:dyDescent="0.3">
      <c r="A1356">
        <v>97</v>
      </c>
      <c r="B1356" t="s">
        <v>2393</v>
      </c>
      <c r="C1356" t="s">
        <v>72</v>
      </c>
      <c r="D1356">
        <v>0.06</v>
      </c>
      <c r="E1356">
        <v>115.99</v>
      </c>
      <c r="F1356">
        <v>8.99</v>
      </c>
      <c r="G1356" t="s">
        <v>40</v>
      </c>
      <c r="H1356" t="s">
        <v>73</v>
      </c>
      <c r="I1356" t="s">
        <v>42</v>
      </c>
      <c r="J1356" t="s">
        <v>137</v>
      </c>
      <c r="K1356" t="s">
        <v>75</v>
      </c>
      <c r="L1356" t="s">
        <v>2111</v>
      </c>
      <c r="M1356">
        <v>0.57999999999999996</v>
      </c>
      <c r="N1356" t="s">
        <v>34</v>
      </c>
      <c r="O1356" t="s">
        <v>54</v>
      </c>
      <c r="P1356" t="s">
        <v>539</v>
      </c>
      <c r="Q1356" t="s">
        <v>2394</v>
      </c>
      <c r="R1356">
        <v>66502</v>
      </c>
      <c r="S1356" s="1">
        <v>42127</v>
      </c>
      <c r="T1356" s="1">
        <v>42128</v>
      </c>
      <c r="U1356">
        <v>685.6146</v>
      </c>
      <c r="V1356">
        <v>20</v>
      </c>
      <c r="W1356">
        <v>1952.56</v>
      </c>
      <c r="X1356">
        <v>87306</v>
      </c>
      <c r="Y1356">
        <f>Data[[#This Row],[Unit Price]]-Data[[#This Row],[Discount]]</f>
        <v>115.92999999999999</v>
      </c>
      <c r="Z1356" t="str">
        <f>_xlfn.IFS(Data[[#This Row],[Region]]="Central","Chris",Data[[#This Row],[Region]]="East","Erin",Data[[#This Row],[Region]]="South","Sam",Data[[#This Row],[Region]]="West","William")</f>
        <v>Chris</v>
      </c>
    </row>
    <row r="1357" spans="1:26" x14ac:dyDescent="0.3">
      <c r="A1357">
        <v>1869</v>
      </c>
      <c r="B1357" t="s">
        <v>2395</v>
      </c>
      <c r="C1357" t="s">
        <v>72</v>
      </c>
      <c r="D1357">
        <v>0.08</v>
      </c>
      <c r="E1357">
        <v>8.09</v>
      </c>
      <c r="F1357">
        <v>7.96</v>
      </c>
      <c r="G1357" t="s">
        <v>40</v>
      </c>
      <c r="H1357" t="s">
        <v>41</v>
      </c>
      <c r="I1357" t="s">
        <v>30</v>
      </c>
      <c r="J1357" t="s">
        <v>128</v>
      </c>
      <c r="K1357" t="s">
        <v>75</v>
      </c>
      <c r="L1357" t="s">
        <v>524</v>
      </c>
      <c r="M1357">
        <v>0.49</v>
      </c>
      <c r="N1357" t="s">
        <v>34</v>
      </c>
      <c r="O1357" t="s">
        <v>61</v>
      </c>
      <c r="P1357" t="s">
        <v>642</v>
      </c>
      <c r="Q1357" t="s">
        <v>2396</v>
      </c>
      <c r="R1357">
        <v>88310</v>
      </c>
      <c r="S1357" s="1">
        <v>42127</v>
      </c>
      <c r="T1357" s="1">
        <v>42128</v>
      </c>
      <c r="U1357">
        <v>-88.82</v>
      </c>
      <c r="V1357">
        <v>10</v>
      </c>
      <c r="W1357">
        <v>80.349999999999994</v>
      </c>
      <c r="X1357">
        <v>89209</v>
      </c>
      <c r="Y1357">
        <f>Data[[#This Row],[Unit Price]]-Data[[#This Row],[Discount]]</f>
        <v>8.01</v>
      </c>
      <c r="Z1357" t="str">
        <f>_xlfn.IFS(Data[[#This Row],[Region]]="Central","Chris",Data[[#This Row],[Region]]="East","Erin",Data[[#This Row],[Region]]="South","Sam",Data[[#This Row],[Region]]="West","William")</f>
        <v>William</v>
      </c>
    </row>
    <row r="1358" spans="1:26" x14ac:dyDescent="0.3">
      <c r="A1358">
        <v>335</v>
      </c>
      <c r="B1358" t="s">
        <v>2397</v>
      </c>
      <c r="C1358" t="s">
        <v>27</v>
      </c>
      <c r="D1358">
        <v>0.09</v>
      </c>
      <c r="E1358">
        <v>6.28</v>
      </c>
      <c r="F1358">
        <v>5.29</v>
      </c>
      <c r="G1358" t="s">
        <v>40</v>
      </c>
      <c r="H1358" t="s">
        <v>96</v>
      </c>
      <c r="I1358" t="s">
        <v>30</v>
      </c>
      <c r="J1358" t="s">
        <v>128</v>
      </c>
      <c r="K1358" t="s">
        <v>75</v>
      </c>
      <c r="L1358" t="s">
        <v>1577</v>
      </c>
      <c r="M1358">
        <v>0.43</v>
      </c>
      <c r="N1358" t="s">
        <v>34</v>
      </c>
      <c r="O1358" t="s">
        <v>61</v>
      </c>
      <c r="P1358" t="s">
        <v>141</v>
      </c>
      <c r="Q1358" t="s">
        <v>2398</v>
      </c>
      <c r="R1358">
        <v>97504</v>
      </c>
      <c r="S1358" s="1">
        <v>42128</v>
      </c>
      <c r="T1358" s="1">
        <v>42128</v>
      </c>
      <c r="U1358">
        <v>-5.2</v>
      </c>
      <c r="V1358">
        <v>1</v>
      </c>
      <c r="W1358">
        <v>8.5299999999999994</v>
      </c>
      <c r="X1358">
        <v>87277</v>
      </c>
      <c r="Y1358">
        <f>Data[[#This Row],[Unit Price]]-Data[[#This Row],[Discount]]</f>
        <v>6.19</v>
      </c>
      <c r="Z1358" t="str">
        <f>_xlfn.IFS(Data[[#This Row],[Region]]="Central","Chris",Data[[#This Row],[Region]]="East","Erin",Data[[#This Row],[Region]]="South","Sam",Data[[#This Row],[Region]]="West","William")</f>
        <v>William</v>
      </c>
    </row>
    <row r="1359" spans="1:26" x14ac:dyDescent="0.3">
      <c r="A1359">
        <v>342</v>
      </c>
      <c r="B1359" t="s">
        <v>2399</v>
      </c>
      <c r="C1359" t="s">
        <v>27</v>
      </c>
      <c r="D1359">
        <v>0.01</v>
      </c>
      <c r="E1359">
        <v>3.26</v>
      </c>
      <c r="F1359">
        <v>1.86</v>
      </c>
      <c r="G1359" t="s">
        <v>40</v>
      </c>
      <c r="H1359" t="s">
        <v>96</v>
      </c>
      <c r="I1359" t="s">
        <v>50</v>
      </c>
      <c r="J1359" t="s">
        <v>51</v>
      </c>
      <c r="K1359" t="s">
        <v>52</v>
      </c>
      <c r="L1359" t="s">
        <v>2400</v>
      </c>
      <c r="M1359">
        <v>0.41</v>
      </c>
      <c r="N1359" t="s">
        <v>34</v>
      </c>
      <c r="O1359" t="s">
        <v>35</v>
      </c>
      <c r="P1359" t="s">
        <v>125</v>
      </c>
      <c r="Q1359" t="s">
        <v>130</v>
      </c>
      <c r="R1359">
        <v>33181</v>
      </c>
      <c r="S1359" s="1">
        <v>42128</v>
      </c>
      <c r="T1359" s="1">
        <v>42130</v>
      </c>
      <c r="U1359">
        <v>-4.6683000000000003</v>
      </c>
      <c r="V1359">
        <v>20</v>
      </c>
      <c r="W1359">
        <v>73.97</v>
      </c>
      <c r="X1359">
        <v>3332</v>
      </c>
      <c r="Y1359">
        <f>Data[[#This Row],[Unit Price]]-Data[[#This Row],[Discount]]</f>
        <v>3.25</v>
      </c>
      <c r="Z1359" t="str">
        <f>_xlfn.IFS(Data[[#This Row],[Region]]="Central","Chris",Data[[#This Row],[Region]]="East","Erin",Data[[#This Row],[Region]]="South","Sam",Data[[#This Row],[Region]]="West","William")</f>
        <v>Sam</v>
      </c>
    </row>
    <row r="1360" spans="1:26" x14ac:dyDescent="0.3">
      <c r="A1360">
        <v>344</v>
      </c>
      <c r="B1360" t="s">
        <v>2401</v>
      </c>
      <c r="C1360" t="s">
        <v>27</v>
      </c>
      <c r="D1360">
        <v>0.01</v>
      </c>
      <c r="E1360">
        <v>3.26</v>
      </c>
      <c r="F1360">
        <v>1.86</v>
      </c>
      <c r="G1360" t="s">
        <v>40</v>
      </c>
      <c r="H1360" t="s">
        <v>96</v>
      </c>
      <c r="I1360" t="s">
        <v>50</v>
      </c>
      <c r="J1360" t="s">
        <v>51</v>
      </c>
      <c r="K1360" t="s">
        <v>52</v>
      </c>
      <c r="L1360" t="s">
        <v>2400</v>
      </c>
      <c r="M1360">
        <v>0.41</v>
      </c>
      <c r="N1360" t="s">
        <v>34</v>
      </c>
      <c r="O1360" t="s">
        <v>113</v>
      </c>
      <c r="P1360" t="s">
        <v>333</v>
      </c>
      <c r="Q1360" t="s">
        <v>2402</v>
      </c>
      <c r="R1360">
        <v>4101</v>
      </c>
      <c r="S1360" s="1">
        <v>42128</v>
      </c>
      <c r="T1360" s="1">
        <v>42130</v>
      </c>
      <c r="U1360">
        <v>0.70199999999999996</v>
      </c>
      <c r="V1360">
        <v>5</v>
      </c>
      <c r="W1360">
        <v>18.489999999999998</v>
      </c>
      <c r="X1360">
        <v>88152</v>
      </c>
      <c r="Y1360">
        <f>Data[[#This Row],[Unit Price]]-Data[[#This Row],[Discount]]</f>
        <v>3.25</v>
      </c>
      <c r="Z1360" t="str">
        <f>_xlfn.IFS(Data[[#This Row],[Region]]="Central","Chris",Data[[#This Row],[Region]]="East","Erin",Data[[#This Row],[Region]]="South","Sam",Data[[#This Row],[Region]]="West","William")</f>
        <v>Erin</v>
      </c>
    </row>
    <row r="1361" spans="1:26" x14ac:dyDescent="0.3">
      <c r="A1361">
        <v>2289</v>
      </c>
      <c r="B1361" t="s">
        <v>2403</v>
      </c>
      <c r="C1361" t="s">
        <v>27</v>
      </c>
      <c r="D1361">
        <v>0.01</v>
      </c>
      <c r="E1361">
        <v>7.59</v>
      </c>
      <c r="F1361">
        <v>4</v>
      </c>
      <c r="G1361" t="s">
        <v>40</v>
      </c>
      <c r="H1361" t="s">
        <v>73</v>
      </c>
      <c r="I1361" t="s">
        <v>30</v>
      </c>
      <c r="J1361" t="s">
        <v>128</v>
      </c>
      <c r="K1361" t="s">
        <v>52</v>
      </c>
      <c r="L1361" t="s">
        <v>1689</v>
      </c>
      <c r="M1361">
        <v>0.42</v>
      </c>
      <c r="N1361" t="s">
        <v>34</v>
      </c>
      <c r="O1361" t="s">
        <v>54</v>
      </c>
      <c r="P1361" t="s">
        <v>86</v>
      </c>
      <c r="Q1361" t="s">
        <v>965</v>
      </c>
      <c r="R1361">
        <v>55337</v>
      </c>
      <c r="S1361" s="1">
        <v>42128</v>
      </c>
      <c r="T1361" s="1">
        <v>42128</v>
      </c>
      <c r="U1361">
        <v>2.97</v>
      </c>
      <c r="V1361">
        <v>17</v>
      </c>
      <c r="W1361">
        <v>136.25</v>
      </c>
      <c r="X1361">
        <v>88165</v>
      </c>
      <c r="Y1361">
        <f>Data[[#This Row],[Unit Price]]-Data[[#This Row],[Discount]]</f>
        <v>7.58</v>
      </c>
      <c r="Z1361" t="str">
        <f>_xlfn.IFS(Data[[#This Row],[Region]]="Central","Chris",Data[[#This Row],[Region]]="East","Erin",Data[[#This Row],[Region]]="South","Sam",Data[[#This Row],[Region]]="West","William")</f>
        <v>Chris</v>
      </c>
    </row>
    <row r="1362" spans="1:26" x14ac:dyDescent="0.3">
      <c r="A1362">
        <v>2650</v>
      </c>
      <c r="B1362" t="s">
        <v>2404</v>
      </c>
      <c r="C1362" t="s">
        <v>27</v>
      </c>
      <c r="D1362">
        <v>0.05</v>
      </c>
      <c r="E1362">
        <v>35.99</v>
      </c>
      <c r="F1362">
        <v>5.99</v>
      </c>
      <c r="G1362" t="s">
        <v>40</v>
      </c>
      <c r="H1362" t="s">
        <v>96</v>
      </c>
      <c r="I1362" t="s">
        <v>42</v>
      </c>
      <c r="J1362" t="s">
        <v>137</v>
      </c>
      <c r="K1362" t="s">
        <v>52</v>
      </c>
      <c r="L1362" t="s">
        <v>1374</v>
      </c>
      <c r="M1362">
        <v>0.38</v>
      </c>
      <c r="N1362" t="s">
        <v>34</v>
      </c>
      <c r="O1362" t="s">
        <v>113</v>
      </c>
      <c r="P1362" t="s">
        <v>322</v>
      </c>
      <c r="Q1362" t="s">
        <v>2405</v>
      </c>
      <c r="R1362">
        <v>15234</v>
      </c>
      <c r="S1362" s="1">
        <v>42128</v>
      </c>
      <c r="T1362" s="1">
        <v>42129</v>
      </c>
      <c r="U1362">
        <v>524.31719999999996</v>
      </c>
      <c r="V1362">
        <v>26</v>
      </c>
      <c r="W1362">
        <v>759.88</v>
      </c>
      <c r="X1362">
        <v>88815</v>
      </c>
      <c r="Y1362">
        <f>Data[[#This Row],[Unit Price]]-Data[[#This Row],[Discount]]</f>
        <v>35.940000000000005</v>
      </c>
      <c r="Z1362" t="str">
        <f>_xlfn.IFS(Data[[#This Row],[Region]]="Central","Chris",Data[[#This Row],[Region]]="East","Erin",Data[[#This Row],[Region]]="South","Sam",Data[[#This Row],[Region]]="West","William")</f>
        <v>Erin</v>
      </c>
    </row>
    <row r="1363" spans="1:26" x14ac:dyDescent="0.3">
      <c r="A1363">
        <v>2689</v>
      </c>
      <c r="B1363" t="s">
        <v>2406</v>
      </c>
      <c r="C1363" t="s">
        <v>27</v>
      </c>
      <c r="D1363">
        <v>0.09</v>
      </c>
      <c r="E1363">
        <v>3.75</v>
      </c>
      <c r="F1363">
        <v>0.5</v>
      </c>
      <c r="G1363" t="s">
        <v>40</v>
      </c>
      <c r="H1363" t="s">
        <v>73</v>
      </c>
      <c r="I1363" t="s">
        <v>50</v>
      </c>
      <c r="J1363" t="s">
        <v>154</v>
      </c>
      <c r="K1363" t="s">
        <v>75</v>
      </c>
      <c r="L1363" t="s">
        <v>2407</v>
      </c>
      <c r="M1363">
        <v>0.37</v>
      </c>
      <c r="N1363" t="s">
        <v>34</v>
      </c>
      <c r="O1363" t="s">
        <v>113</v>
      </c>
      <c r="P1363" t="s">
        <v>399</v>
      </c>
      <c r="Q1363" t="s">
        <v>2408</v>
      </c>
      <c r="R1363">
        <v>7011</v>
      </c>
      <c r="S1363" s="1">
        <v>42128</v>
      </c>
      <c r="T1363" s="1">
        <v>42130</v>
      </c>
      <c r="U1363">
        <v>51.218699999999998</v>
      </c>
      <c r="V1363">
        <v>21</v>
      </c>
      <c r="W1363">
        <v>74.23</v>
      </c>
      <c r="X1363">
        <v>90624</v>
      </c>
      <c r="Y1363">
        <f>Data[[#This Row],[Unit Price]]-Data[[#This Row],[Discount]]</f>
        <v>3.66</v>
      </c>
      <c r="Z1363" t="str">
        <f>_xlfn.IFS(Data[[#This Row],[Region]]="Central","Chris",Data[[#This Row],[Region]]="East","Erin",Data[[#This Row],[Region]]="South","Sam",Data[[#This Row],[Region]]="West","William")</f>
        <v>Erin</v>
      </c>
    </row>
    <row r="1364" spans="1:26" x14ac:dyDescent="0.3">
      <c r="A1364">
        <v>2693</v>
      </c>
      <c r="B1364" t="s">
        <v>2409</v>
      </c>
      <c r="C1364" t="s">
        <v>27</v>
      </c>
      <c r="D1364">
        <v>0.01</v>
      </c>
      <c r="E1364">
        <v>30.98</v>
      </c>
      <c r="F1364">
        <v>9.18</v>
      </c>
      <c r="G1364" t="s">
        <v>40</v>
      </c>
      <c r="H1364" t="s">
        <v>73</v>
      </c>
      <c r="I1364" t="s">
        <v>50</v>
      </c>
      <c r="J1364" t="s">
        <v>90</v>
      </c>
      <c r="K1364" t="s">
        <v>75</v>
      </c>
      <c r="L1364" t="s">
        <v>2251</v>
      </c>
      <c r="M1364">
        <v>0.4</v>
      </c>
      <c r="N1364" t="s">
        <v>34</v>
      </c>
      <c r="O1364" t="s">
        <v>113</v>
      </c>
      <c r="P1364" t="s">
        <v>635</v>
      </c>
      <c r="Q1364" t="s">
        <v>1632</v>
      </c>
      <c r="R1364">
        <v>5201</v>
      </c>
      <c r="S1364" s="1">
        <v>42128</v>
      </c>
      <c r="T1364" s="1">
        <v>42128</v>
      </c>
      <c r="U1364">
        <v>380.46800000000002</v>
      </c>
      <c r="V1364">
        <v>20</v>
      </c>
      <c r="W1364">
        <v>627.19000000000005</v>
      </c>
      <c r="X1364">
        <v>90624</v>
      </c>
      <c r="Y1364">
        <f>Data[[#This Row],[Unit Price]]-Data[[#This Row],[Discount]]</f>
        <v>30.97</v>
      </c>
      <c r="Z1364" t="str">
        <f>_xlfn.IFS(Data[[#This Row],[Region]]="Central","Chris",Data[[#This Row],[Region]]="East","Erin",Data[[#This Row],[Region]]="South","Sam",Data[[#This Row],[Region]]="West","William")</f>
        <v>Erin</v>
      </c>
    </row>
    <row r="1365" spans="1:26" x14ac:dyDescent="0.3">
      <c r="A1365">
        <v>411</v>
      </c>
      <c r="B1365" t="s">
        <v>2410</v>
      </c>
      <c r="C1365" t="s">
        <v>39</v>
      </c>
      <c r="D1365">
        <v>0.05</v>
      </c>
      <c r="E1365">
        <v>178.47</v>
      </c>
      <c r="F1365">
        <v>19.989999999999998</v>
      </c>
      <c r="G1365" t="s">
        <v>89</v>
      </c>
      <c r="H1365" t="s">
        <v>41</v>
      </c>
      <c r="I1365" t="s">
        <v>50</v>
      </c>
      <c r="J1365" t="s">
        <v>80</v>
      </c>
      <c r="K1365" t="s">
        <v>75</v>
      </c>
      <c r="L1365" t="s">
        <v>1013</v>
      </c>
      <c r="M1365">
        <v>0.55000000000000004</v>
      </c>
      <c r="N1365" t="s">
        <v>34</v>
      </c>
      <c r="O1365" t="s">
        <v>61</v>
      </c>
      <c r="P1365" t="s">
        <v>92</v>
      </c>
      <c r="Q1365" t="s">
        <v>2138</v>
      </c>
      <c r="R1365">
        <v>94601</v>
      </c>
      <c r="S1365" s="1">
        <v>42128</v>
      </c>
      <c r="T1365" s="1">
        <v>42131</v>
      </c>
      <c r="U1365">
        <v>943</v>
      </c>
      <c r="V1365">
        <v>9</v>
      </c>
      <c r="W1365">
        <v>1531.31</v>
      </c>
      <c r="X1365">
        <v>87905</v>
      </c>
      <c r="Y1365">
        <f>Data[[#This Row],[Unit Price]]-Data[[#This Row],[Discount]]</f>
        <v>178.42</v>
      </c>
      <c r="Z1365" t="str">
        <f>_xlfn.IFS(Data[[#This Row],[Region]]="Central","Chris",Data[[#This Row],[Region]]="East","Erin",Data[[#This Row],[Region]]="South","Sam",Data[[#This Row],[Region]]="West","William")</f>
        <v>William</v>
      </c>
    </row>
    <row r="1366" spans="1:26" x14ac:dyDescent="0.3">
      <c r="A1366">
        <v>3176</v>
      </c>
      <c r="B1366" t="s">
        <v>2411</v>
      </c>
      <c r="C1366" t="s">
        <v>39</v>
      </c>
      <c r="D1366">
        <v>0.06</v>
      </c>
      <c r="E1366">
        <v>10.97</v>
      </c>
      <c r="F1366">
        <v>6.5</v>
      </c>
      <c r="G1366" t="s">
        <v>40</v>
      </c>
      <c r="H1366" t="s">
        <v>41</v>
      </c>
      <c r="I1366" t="s">
        <v>42</v>
      </c>
      <c r="J1366" t="s">
        <v>43</v>
      </c>
      <c r="K1366" t="s">
        <v>75</v>
      </c>
      <c r="L1366" t="s">
        <v>2412</v>
      </c>
      <c r="M1366">
        <v>0.64</v>
      </c>
      <c r="N1366" t="s">
        <v>34</v>
      </c>
      <c r="O1366" t="s">
        <v>35</v>
      </c>
      <c r="P1366" t="s">
        <v>125</v>
      </c>
      <c r="Q1366" t="s">
        <v>2413</v>
      </c>
      <c r="R1366">
        <v>32216</v>
      </c>
      <c r="S1366" s="1">
        <v>42128</v>
      </c>
      <c r="T1366" s="1">
        <v>42130</v>
      </c>
      <c r="U1366">
        <v>65.597999999999999</v>
      </c>
      <c r="V1366">
        <v>19</v>
      </c>
      <c r="W1366">
        <v>215.25</v>
      </c>
      <c r="X1366">
        <v>90820</v>
      </c>
      <c r="Y1366">
        <f>Data[[#This Row],[Unit Price]]-Data[[#This Row],[Discount]]</f>
        <v>10.91</v>
      </c>
      <c r="Z1366" t="str">
        <f>_xlfn.IFS(Data[[#This Row],[Region]]="Central","Chris",Data[[#This Row],[Region]]="East","Erin",Data[[#This Row],[Region]]="South","Sam",Data[[#This Row],[Region]]="West","William")</f>
        <v>Sam</v>
      </c>
    </row>
    <row r="1367" spans="1:26" x14ac:dyDescent="0.3">
      <c r="A1367">
        <v>3356</v>
      </c>
      <c r="B1367" t="s">
        <v>2414</v>
      </c>
      <c r="C1367" t="s">
        <v>118</v>
      </c>
      <c r="D1367">
        <v>7.0000000000000007E-2</v>
      </c>
      <c r="E1367">
        <v>5.34</v>
      </c>
      <c r="F1367">
        <v>5.63</v>
      </c>
      <c r="G1367" t="s">
        <v>40</v>
      </c>
      <c r="H1367" t="s">
        <v>96</v>
      </c>
      <c r="I1367" t="s">
        <v>50</v>
      </c>
      <c r="J1367" t="s">
        <v>74</v>
      </c>
      <c r="K1367" t="s">
        <v>75</v>
      </c>
      <c r="L1367" t="s">
        <v>1725</v>
      </c>
      <c r="M1367">
        <v>0.39</v>
      </c>
      <c r="N1367" t="s">
        <v>34</v>
      </c>
      <c r="O1367" t="s">
        <v>61</v>
      </c>
      <c r="P1367" t="s">
        <v>492</v>
      </c>
      <c r="Q1367" t="s">
        <v>2415</v>
      </c>
      <c r="R1367">
        <v>83616</v>
      </c>
      <c r="S1367" s="1">
        <v>42128</v>
      </c>
      <c r="T1367" s="1">
        <v>42130</v>
      </c>
      <c r="U1367">
        <v>-116.3455</v>
      </c>
      <c r="V1367">
        <v>13</v>
      </c>
      <c r="W1367">
        <v>66.650000000000006</v>
      </c>
      <c r="X1367">
        <v>88588</v>
      </c>
      <c r="Y1367">
        <f>Data[[#This Row],[Unit Price]]-Data[[#This Row],[Discount]]</f>
        <v>5.27</v>
      </c>
      <c r="Z1367" t="str">
        <f>_xlfn.IFS(Data[[#This Row],[Region]]="Central","Chris",Data[[#This Row],[Region]]="East","Erin",Data[[#This Row],[Region]]="South","Sam",Data[[#This Row],[Region]]="West","William")</f>
        <v>William</v>
      </c>
    </row>
    <row r="1368" spans="1:26" x14ac:dyDescent="0.3">
      <c r="A1368">
        <v>3356</v>
      </c>
      <c r="B1368" t="s">
        <v>2414</v>
      </c>
      <c r="C1368" t="s">
        <v>118</v>
      </c>
      <c r="D1368">
        <v>0.03</v>
      </c>
      <c r="E1368">
        <v>160.97999999999999</v>
      </c>
      <c r="F1368">
        <v>30</v>
      </c>
      <c r="G1368" t="s">
        <v>28</v>
      </c>
      <c r="H1368" t="s">
        <v>96</v>
      </c>
      <c r="I1368" t="s">
        <v>30</v>
      </c>
      <c r="J1368" t="s">
        <v>111</v>
      </c>
      <c r="K1368" t="s">
        <v>59</v>
      </c>
      <c r="L1368" t="s">
        <v>894</v>
      </c>
      <c r="M1368">
        <v>0.62</v>
      </c>
      <c r="N1368" t="s">
        <v>34</v>
      </c>
      <c r="O1368" t="s">
        <v>61</v>
      </c>
      <c r="P1368" t="s">
        <v>492</v>
      </c>
      <c r="Q1368" t="s">
        <v>2415</v>
      </c>
      <c r="R1368">
        <v>83616</v>
      </c>
      <c r="S1368" s="1">
        <v>42128</v>
      </c>
      <c r="T1368" s="1">
        <v>42129</v>
      </c>
      <c r="U1368">
        <v>1304.9000000000001</v>
      </c>
      <c r="V1368">
        <v>18</v>
      </c>
      <c r="W1368">
        <v>2934.16</v>
      </c>
      <c r="X1368">
        <v>88588</v>
      </c>
      <c r="Y1368">
        <f>Data[[#This Row],[Unit Price]]-Data[[#This Row],[Discount]]</f>
        <v>160.94999999999999</v>
      </c>
      <c r="Z1368" t="str">
        <f>_xlfn.IFS(Data[[#This Row],[Region]]="Central","Chris",Data[[#This Row],[Region]]="East","Erin",Data[[#This Row],[Region]]="South","Sam",Data[[#This Row],[Region]]="West","William")</f>
        <v>William</v>
      </c>
    </row>
    <row r="1369" spans="1:26" x14ac:dyDescent="0.3">
      <c r="A1369">
        <v>3356</v>
      </c>
      <c r="B1369" t="s">
        <v>2414</v>
      </c>
      <c r="C1369" t="s">
        <v>118</v>
      </c>
      <c r="D1369">
        <v>0.04</v>
      </c>
      <c r="E1369">
        <v>65.989999999999995</v>
      </c>
      <c r="F1369">
        <v>5.63</v>
      </c>
      <c r="G1369" t="s">
        <v>89</v>
      </c>
      <c r="H1369" t="s">
        <v>96</v>
      </c>
      <c r="I1369" t="s">
        <v>42</v>
      </c>
      <c r="J1369" t="s">
        <v>137</v>
      </c>
      <c r="K1369" t="s">
        <v>75</v>
      </c>
      <c r="L1369" t="s">
        <v>2416</v>
      </c>
      <c r="M1369">
        <v>0.56000000000000005</v>
      </c>
      <c r="N1369" t="s">
        <v>34</v>
      </c>
      <c r="O1369" t="s">
        <v>61</v>
      </c>
      <c r="P1369" t="s">
        <v>492</v>
      </c>
      <c r="Q1369" t="s">
        <v>2415</v>
      </c>
      <c r="R1369">
        <v>83616</v>
      </c>
      <c r="S1369" s="1">
        <v>42128</v>
      </c>
      <c r="T1369" s="1">
        <v>42128</v>
      </c>
      <c r="U1369">
        <v>605.04719999999998</v>
      </c>
      <c r="V1369">
        <v>15</v>
      </c>
      <c r="W1369">
        <v>876.88</v>
      </c>
      <c r="X1369">
        <v>88588</v>
      </c>
      <c r="Y1369">
        <f>Data[[#This Row],[Unit Price]]-Data[[#This Row],[Discount]]</f>
        <v>65.949999999999989</v>
      </c>
      <c r="Z1369" t="str">
        <f>_xlfn.IFS(Data[[#This Row],[Region]]="Central","Chris",Data[[#This Row],[Region]]="East","Erin",Data[[#This Row],[Region]]="South","Sam",Data[[#This Row],[Region]]="West","William")</f>
        <v>William</v>
      </c>
    </row>
    <row r="1370" spans="1:26" x14ac:dyDescent="0.3">
      <c r="A1370">
        <v>1765</v>
      </c>
      <c r="B1370" t="s">
        <v>2417</v>
      </c>
      <c r="C1370" t="s">
        <v>72</v>
      </c>
      <c r="D1370">
        <v>0</v>
      </c>
      <c r="E1370">
        <v>5.77</v>
      </c>
      <c r="F1370">
        <v>4.97</v>
      </c>
      <c r="G1370" t="s">
        <v>40</v>
      </c>
      <c r="H1370" t="s">
        <v>41</v>
      </c>
      <c r="I1370" t="s">
        <v>50</v>
      </c>
      <c r="J1370" t="s">
        <v>74</v>
      </c>
      <c r="K1370" t="s">
        <v>75</v>
      </c>
      <c r="L1370" t="s">
        <v>2418</v>
      </c>
      <c r="M1370">
        <v>0.35</v>
      </c>
      <c r="N1370" t="s">
        <v>34</v>
      </c>
      <c r="O1370" t="s">
        <v>54</v>
      </c>
      <c r="P1370" t="s">
        <v>82</v>
      </c>
      <c r="Q1370" t="s">
        <v>2419</v>
      </c>
      <c r="R1370">
        <v>63141</v>
      </c>
      <c r="S1370" s="1">
        <v>42128</v>
      </c>
      <c r="T1370" s="1">
        <v>42129</v>
      </c>
      <c r="U1370">
        <v>3.5581</v>
      </c>
      <c r="V1370">
        <v>8</v>
      </c>
      <c r="W1370">
        <v>52.43</v>
      </c>
      <c r="X1370">
        <v>89777</v>
      </c>
      <c r="Y1370">
        <f>Data[[#This Row],[Unit Price]]-Data[[#This Row],[Discount]]</f>
        <v>5.77</v>
      </c>
      <c r="Z1370" t="str">
        <f>_xlfn.IFS(Data[[#This Row],[Region]]="Central","Chris",Data[[#This Row],[Region]]="East","Erin",Data[[#This Row],[Region]]="South","Sam",Data[[#This Row],[Region]]="West","William")</f>
        <v>Chris</v>
      </c>
    </row>
    <row r="1371" spans="1:26" x14ac:dyDescent="0.3">
      <c r="A1371">
        <v>693</v>
      </c>
      <c r="B1371" t="s">
        <v>1551</v>
      </c>
      <c r="C1371" t="s">
        <v>39</v>
      </c>
      <c r="D1371">
        <v>0</v>
      </c>
      <c r="E1371">
        <v>230.98</v>
      </c>
      <c r="F1371">
        <v>23.78</v>
      </c>
      <c r="G1371" t="s">
        <v>28</v>
      </c>
      <c r="H1371" t="s">
        <v>29</v>
      </c>
      <c r="I1371" t="s">
        <v>30</v>
      </c>
      <c r="J1371" t="s">
        <v>31</v>
      </c>
      <c r="K1371" t="s">
        <v>32</v>
      </c>
      <c r="L1371" t="s">
        <v>1530</v>
      </c>
      <c r="M1371">
        <v>0.6</v>
      </c>
      <c r="N1371" t="s">
        <v>34</v>
      </c>
      <c r="O1371" t="s">
        <v>61</v>
      </c>
      <c r="P1371" t="s">
        <v>62</v>
      </c>
      <c r="Q1371" t="s">
        <v>1552</v>
      </c>
      <c r="R1371">
        <v>80229</v>
      </c>
      <c r="S1371" s="1">
        <v>42129</v>
      </c>
      <c r="T1371" s="1">
        <v>42131</v>
      </c>
      <c r="U1371">
        <v>6095.8602000000001</v>
      </c>
      <c r="V1371">
        <v>36</v>
      </c>
      <c r="W1371">
        <v>8834.58</v>
      </c>
      <c r="X1371">
        <v>87813</v>
      </c>
      <c r="Y1371">
        <f>Data[[#This Row],[Unit Price]]-Data[[#This Row],[Discount]]</f>
        <v>230.98</v>
      </c>
      <c r="Z1371" t="str">
        <f>_xlfn.IFS(Data[[#This Row],[Region]]="Central","Chris",Data[[#This Row],[Region]]="East","Erin",Data[[#This Row],[Region]]="South","Sam",Data[[#This Row],[Region]]="West","William")</f>
        <v>William</v>
      </c>
    </row>
    <row r="1372" spans="1:26" x14ac:dyDescent="0.3">
      <c r="A1372">
        <v>2273</v>
      </c>
      <c r="B1372" t="s">
        <v>2420</v>
      </c>
      <c r="C1372" t="s">
        <v>49</v>
      </c>
      <c r="D1372">
        <v>0.04</v>
      </c>
      <c r="E1372">
        <v>120.98</v>
      </c>
      <c r="F1372">
        <v>3.99</v>
      </c>
      <c r="G1372" t="s">
        <v>40</v>
      </c>
      <c r="H1372" t="s">
        <v>96</v>
      </c>
      <c r="I1372" t="s">
        <v>50</v>
      </c>
      <c r="J1372" t="s">
        <v>97</v>
      </c>
      <c r="K1372" t="s">
        <v>75</v>
      </c>
      <c r="L1372" t="s">
        <v>2421</v>
      </c>
      <c r="M1372">
        <v>0.6</v>
      </c>
      <c r="N1372" t="s">
        <v>34</v>
      </c>
      <c r="O1372" t="s">
        <v>54</v>
      </c>
      <c r="P1372" t="s">
        <v>189</v>
      </c>
      <c r="Q1372" t="s">
        <v>2422</v>
      </c>
      <c r="R1372">
        <v>78550</v>
      </c>
      <c r="S1372" s="1">
        <v>42129</v>
      </c>
      <c r="T1372" s="1">
        <v>42129</v>
      </c>
      <c r="U1372">
        <v>1389.5771999999999</v>
      </c>
      <c r="V1372">
        <v>17</v>
      </c>
      <c r="W1372">
        <v>2013.88</v>
      </c>
      <c r="X1372">
        <v>90109</v>
      </c>
      <c r="Y1372">
        <f>Data[[#This Row],[Unit Price]]-Data[[#This Row],[Discount]]</f>
        <v>120.94</v>
      </c>
      <c r="Z1372" t="str">
        <f>_xlfn.IFS(Data[[#This Row],[Region]]="Central","Chris",Data[[#This Row],[Region]]="East","Erin",Data[[#This Row],[Region]]="South","Sam",Data[[#This Row],[Region]]="West","William")</f>
        <v>Chris</v>
      </c>
    </row>
    <row r="1373" spans="1:26" x14ac:dyDescent="0.3">
      <c r="A1373">
        <v>2273</v>
      </c>
      <c r="B1373" t="s">
        <v>2420</v>
      </c>
      <c r="C1373" t="s">
        <v>49</v>
      </c>
      <c r="D1373">
        <v>0.02</v>
      </c>
      <c r="E1373">
        <v>55.99</v>
      </c>
      <c r="F1373">
        <v>5</v>
      </c>
      <c r="G1373" t="s">
        <v>40</v>
      </c>
      <c r="H1373" t="s">
        <v>96</v>
      </c>
      <c r="I1373" t="s">
        <v>42</v>
      </c>
      <c r="J1373" t="s">
        <v>137</v>
      </c>
      <c r="K1373" t="s">
        <v>44</v>
      </c>
      <c r="L1373" t="s">
        <v>1940</v>
      </c>
      <c r="M1373">
        <v>0.83</v>
      </c>
      <c r="N1373" t="s">
        <v>34</v>
      </c>
      <c r="O1373" t="s">
        <v>54</v>
      </c>
      <c r="P1373" t="s">
        <v>189</v>
      </c>
      <c r="Q1373" t="s">
        <v>2422</v>
      </c>
      <c r="R1373">
        <v>78550</v>
      </c>
      <c r="S1373" s="1">
        <v>42129</v>
      </c>
      <c r="T1373" s="1">
        <v>42129</v>
      </c>
      <c r="U1373">
        <v>-222.816</v>
      </c>
      <c r="V1373">
        <v>4</v>
      </c>
      <c r="W1373">
        <v>201.32</v>
      </c>
      <c r="X1373">
        <v>90109</v>
      </c>
      <c r="Y1373">
        <f>Data[[#This Row],[Unit Price]]-Data[[#This Row],[Discount]]</f>
        <v>55.97</v>
      </c>
      <c r="Z1373" t="str">
        <f>_xlfn.IFS(Data[[#This Row],[Region]]="Central","Chris",Data[[#This Row],[Region]]="East","Erin",Data[[#This Row],[Region]]="South","Sam",Data[[#This Row],[Region]]="West","William")</f>
        <v>Chris</v>
      </c>
    </row>
    <row r="1374" spans="1:26" x14ac:dyDescent="0.3">
      <c r="A1374">
        <v>2274</v>
      </c>
      <c r="B1374" t="s">
        <v>2423</v>
      </c>
      <c r="C1374" t="s">
        <v>49</v>
      </c>
      <c r="D1374">
        <v>0.05</v>
      </c>
      <c r="E1374">
        <v>23.99</v>
      </c>
      <c r="F1374">
        <v>15.68</v>
      </c>
      <c r="G1374" t="s">
        <v>28</v>
      </c>
      <c r="H1374" t="s">
        <v>96</v>
      </c>
      <c r="I1374" t="s">
        <v>30</v>
      </c>
      <c r="J1374" t="s">
        <v>128</v>
      </c>
      <c r="K1374" t="s">
        <v>59</v>
      </c>
      <c r="L1374" t="s">
        <v>2424</v>
      </c>
      <c r="M1374">
        <v>0.62</v>
      </c>
      <c r="N1374" t="s">
        <v>34</v>
      </c>
      <c r="O1374" t="s">
        <v>54</v>
      </c>
      <c r="P1374" t="s">
        <v>189</v>
      </c>
      <c r="Q1374" t="s">
        <v>1755</v>
      </c>
      <c r="R1374">
        <v>77036</v>
      </c>
      <c r="S1374" s="1">
        <v>42129</v>
      </c>
      <c r="T1374" s="1">
        <v>42133</v>
      </c>
      <c r="U1374">
        <v>-133.71</v>
      </c>
      <c r="V1374">
        <v>12</v>
      </c>
      <c r="W1374">
        <v>298.51</v>
      </c>
      <c r="X1374">
        <v>90109</v>
      </c>
      <c r="Y1374">
        <f>Data[[#This Row],[Unit Price]]-Data[[#This Row],[Discount]]</f>
        <v>23.939999999999998</v>
      </c>
      <c r="Z1374" t="str">
        <f>_xlfn.IFS(Data[[#This Row],[Region]]="Central","Chris",Data[[#This Row],[Region]]="East","Erin",Data[[#This Row],[Region]]="South","Sam",Data[[#This Row],[Region]]="West","William")</f>
        <v>Chris</v>
      </c>
    </row>
    <row r="1375" spans="1:26" x14ac:dyDescent="0.3">
      <c r="A1375">
        <v>2379</v>
      </c>
      <c r="B1375" t="s">
        <v>2425</v>
      </c>
      <c r="C1375" t="s">
        <v>49</v>
      </c>
      <c r="D1375">
        <v>0.06</v>
      </c>
      <c r="E1375">
        <v>122.99</v>
      </c>
      <c r="F1375">
        <v>19.989999999999998</v>
      </c>
      <c r="G1375" t="s">
        <v>40</v>
      </c>
      <c r="H1375" t="s">
        <v>29</v>
      </c>
      <c r="I1375" t="s">
        <v>50</v>
      </c>
      <c r="J1375" t="s">
        <v>74</v>
      </c>
      <c r="K1375" t="s">
        <v>75</v>
      </c>
      <c r="L1375" t="s">
        <v>2426</v>
      </c>
      <c r="M1375">
        <v>0.37</v>
      </c>
      <c r="N1375" t="s">
        <v>34</v>
      </c>
      <c r="O1375" t="s">
        <v>54</v>
      </c>
      <c r="P1375" t="s">
        <v>291</v>
      </c>
      <c r="Q1375" t="s">
        <v>2067</v>
      </c>
      <c r="R1375">
        <v>48135</v>
      </c>
      <c r="S1375" s="1">
        <v>42129</v>
      </c>
      <c r="T1375" s="1">
        <v>42131</v>
      </c>
      <c r="U1375">
        <v>1019.7096</v>
      </c>
      <c r="V1375">
        <v>12</v>
      </c>
      <c r="W1375">
        <v>1477.84</v>
      </c>
      <c r="X1375">
        <v>86655</v>
      </c>
      <c r="Y1375">
        <f>Data[[#This Row],[Unit Price]]-Data[[#This Row],[Discount]]</f>
        <v>122.92999999999999</v>
      </c>
      <c r="Z1375" t="str">
        <f>_xlfn.IFS(Data[[#This Row],[Region]]="Central","Chris",Data[[#This Row],[Region]]="East","Erin",Data[[#This Row],[Region]]="South","Sam",Data[[#This Row],[Region]]="West","William")</f>
        <v>Chris</v>
      </c>
    </row>
    <row r="1376" spans="1:26" x14ac:dyDescent="0.3">
      <c r="A1376">
        <v>2380</v>
      </c>
      <c r="B1376" t="s">
        <v>2306</v>
      </c>
      <c r="C1376" t="s">
        <v>49</v>
      </c>
      <c r="D1376">
        <v>0.08</v>
      </c>
      <c r="E1376">
        <v>68.81</v>
      </c>
      <c r="F1376">
        <v>60</v>
      </c>
      <c r="G1376" t="s">
        <v>28</v>
      </c>
      <c r="H1376" t="s">
        <v>29</v>
      </c>
      <c r="I1376" t="s">
        <v>50</v>
      </c>
      <c r="J1376" t="s">
        <v>97</v>
      </c>
      <c r="K1376" t="s">
        <v>59</v>
      </c>
      <c r="L1376" t="s">
        <v>1678</v>
      </c>
      <c r="M1376">
        <v>0.41</v>
      </c>
      <c r="N1376" t="s">
        <v>34</v>
      </c>
      <c r="O1376" t="s">
        <v>54</v>
      </c>
      <c r="P1376" t="s">
        <v>291</v>
      </c>
      <c r="Q1376" t="s">
        <v>2307</v>
      </c>
      <c r="R1376">
        <v>49505</v>
      </c>
      <c r="S1376" s="1">
        <v>42129</v>
      </c>
      <c r="T1376" s="1">
        <v>42131</v>
      </c>
      <c r="U1376">
        <v>-1069.72</v>
      </c>
      <c r="V1376">
        <v>17</v>
      </c>
      <c r="W1376">
        <v>1162.46</v>
      </c>
      <c r="X1376">
        <v>86655</v>
      </c>
      <c r="Y1376">
        <f>Data[[#This Row],[Unit Price]]-Data[[#This Row],[Discount]]</f>
        <v>68.73</v>
      </c>
      <c r="Z1376" t="str">
        <f>_xlfn.IFS(Data[[#This Row],[Region]]="Central","Chris",Data[[#This Row],[Region]]="East","Erin",Data[[#This Row],[Region]]="South","Sam",Data[[#This Row],[Region]]="West","William")</f>
        <v>Chris</v>
      </c>
    </row>
    <row r="1377" spans="1:26" x14ac:dyDescent="0.3">
      <c r="A1377">
        <v>2382</v>
      </c>
      <c r="B1377" t="s">
        <v>2308</v>
      </c>
      <c r="C1377" t="s">
        <v>49</v>
      </c>
      <c r="D1377">
        <v>0.06</v>
      </c>
      <c r="E1377">
        <v>122.99</v>
      </c>
      <c r="F1377">
        <v>19.989999999999998</v>
      </c>
      <c r="G1377" t="s">
        <v>40</v>
      </c>
      <c r="H1377" t="s">
        <v>29</v>
      </c>
      <c r="I1377" t="s">
        <v>50</v>
      </c>
      <c r="J1377" t="s">
        <v>74</v>
      </c>
      <c r="K1377" t="s">
        <v>75</v>
      </c>
      <c r="L1377" t="s">
        <v>2426</v>
      </c>
      <c r="M1377">
        <v>0.37</v>
      </c>
      <c r="N1377" t="s">
        <v>34</v>
      </c>
      <c r="O1377" t="s">
        <v>113</v>
      </c>
      <c r="P1377" t="s">
        <v>114</v>
      </c>
      <c r="Q1377" t="s">
        <v>115</v>
      </c>
      <c r="R1377">
        <v>10024</v>
      </c>
      <c r="S1377" s="1">
        <v>42129</v>
      </c>
      <c r="T1377" s="1">
        <v>42131</v>
      </c>
      <c r="U1377">
        <v>1408.1865</v>
      </c>
      <c r="V1377">
        <v>48</v>
      </c>
      <c r="W1377">
        <v>5911.35</v>
      </c>
      <c r="X1377">
        <v>962</v>
      </c>
      <c r="Y1377">
        <f>Data[[#This Row],[Unit Price]]-Data[[#This Row],[Discount]]</f>
        <v>122.92999999999999</v>
      </c>
      <c r="Z1377" t="str">
        <f>_xlfn.IFS(Data[[#This Row],[Region]]="Central","Chris",Data[[#This Row],[Region]]="East","Erin",Data[[#This Row],[Region]]="South","Sam",Data[[#This Row],[Region]]="West","William")</f>
        <v>Erin</v>
      </c>
    </row>
    <row r="1378" spans="1:26" x14ac:dyDescent="0.3">
      <c r="A1378">
        <v>2382</v>
      </c>
      <c r="B1378" t="s">
        <v>2308</v>
      </c>
      <c r="C1378" t="s">
        <v>49</v>
      </c>
      <c r="D1378">
        <v>0.08</v>
      </c>
      <c r="E1378">
        <v>68.81</v>
      </c>
      <c r="F1378">
        <v>60</v>
      </c>
      <c r="G1378" t="s">
        <v>28</v>
      </c>
      <c r="H1378" t="s">
        <v>29</v>
      </c>
      <c r="I1378" t="s">
        <v>50</v>
      </c>
      <c r="J1378" t="s">
        <v>97</v>
      </c>
      <c r="K1378" t="s">
        <v>59</v>
      </c>
      <c r="L1378" t="s">
        <v>1678</v>
      </c>
      <c r="M1378">
        <v>0.41</v>
      </c>
      <c r="N1378" t="s">
        <v>34</v>
      </c>
      <c r="O1378" t="s">
        <v>113</v>
      </c>
      <c r="P1378" t="s">
        <v>114</v>
      </c>
      <c r="Q1378" t="s">
        <v>115</v>
      </c>
      <c r="R1378">
        <v>10024</v>
      </c>
      <c r="S1378" s="1">
        <v>42129</v>
      </c>
      <c r="T1378" s="1">
        <v>42131</v>
      </c>
      <c r="U1378">
        <v>-1069.72</v>
      </c>
      <c r="V1378">
        <v>68</v>
      </c>
      <c r="W1378">
        <v>4649.8500000000004</v>
      </c>
      <c r="X1378">
        <v>962</v>
      </c>
      <c r="Y1378">
        <f>Data[[#This Row],[Unit Price]]-Data[[#This Row],[Discount]]</f>
        <v>68.73</v>
      </c>
      <c r="Z1378" t="str">
        <f>_xlfn.IFS(Data[[#This Row],[Region]]="Central","Chris",Data[[#This Row],[Region]]="East","Erin",Data[[#This Row],[Region]]="South","Sam",Data[[#This Row],[Region]]="West","William")</f>
        <v>Erin</v>
      </c>
    </row>
    <row r="1379" spans="1:26" x14ac:dyDescent="0.3">
      <c r="A1379">
        <v>1101</v>
      </c>
      <c r="B1379" t="s">
        <v>2427</v>
      </c>
      <c r="C1379" t="s">
        <v>118</v>
      </c>
      <c r="D1379">
        <v>0.02</v>
      </c>
      <c r="E1379">
        <v>15.14</v>
      </c>
      <c r="F1379">
        <v>4.53</v>
      </c>
      <c r="G1379" t="s">
        <v>40</v>
      </c>
      <c r="H1379" t="s">
        <v>29</v>
      </c>
      <c r="I1379" t="s">
        <v>50</v>
      </c>
      <c r="J1379" t="s">
        <v>80</v>
      </c>
      <c r="K1379" t="s">
        <v>75</v>
      </c>
      <c r="L1379" t="s">
        <v>1357</v>
      </c>
      <c r="M1379">
        <v>0.81</v>
      </c>
      <c r="N1379" t="s">
        <v>34</v>
      </c>
      <c r="O1379" t="s">
        <v>61</v>
      </c>
      <c r="P1379" t="s">
        <v>92</v>
      </c>
      <c r="Q1379" t="s">
        <v>1257</v>
      </c>
      <c r="R1379">
        <v>93030</v>
      </c>
      <c r="S1379" s="1">
        <v>42129</v>
      </c>
      <c r="T1379" s="1">
        <v>42130</v>
      </c>
      <c r="U1379">
        <v>5.8840000000000003</v>
      </c>
      <c r="V1379">
        <v>3</v>
      </c>
      <c r="W1379">
        <v>51.02</v>
      </c>
      <c r="X1379">
        <v>91488</v>
      </c>
      <c r="Y1379">
        <f>Data[[#This Row],[Unit Price]]-Data[[#This Row],[Discount]]</f>
        <v>15.120000000000001</v>
      </c>
      <c r="Z1379" t="str">
        <f>_xlfn.IFS(Data[[#This Row],[Region]]="Central","Chris",Data[[#This Row],[Region]]="East","Erin",Data[[#This Row],[Region]]="South","Sam",Data[[#This Row],[Region]]="West","William")</f>
        <v>William</v>
      </c>
    </row>
    <row r="1380" spans="1:26" x14ac:dyDescent="0.3">
      <c r="A1380">
        <v>2509</v>
      </c>
      <c r="B1380" t="s">
        <v>2428</v>
      </c>
      <c r="C1380" t="s">
        <v>118</v>
      </c>
      <c r="D1380">
        <v>0.05</v>
      </c>
      <c r="E1380">
        <v>30.98</v>
      </c>
      <c r="F1380">
        <v>9.18</v>
      </c>
      <c r="G1380" t="s">
        <v>40</v>
      </c>
      <c r="H1380" t="s">
        <v>73</v>
      </c>
      <c r="I1380" t="s">
        <v>50</v>
      </c>
      <c r="J1380" t="s">
        <v>90</v>
      </c>
      <c r="K1380" t="s">
        <v>75</v>
      </c>
      <c r="L1380" t="s">
        <v>2251</v>
      </c>
      <c r="M1380">
        <v>0.4</v>
      </c>
      <c r="N1380" t="s">
        <v>34</v>
      </c>
      <c r="O1380" t="s">
        <v>113</v>
      </c>
      <c r="P1380" t="s">
        <v>333</v>
      </c>
      <c r="Q1380" t="s">
        <v>2429</v>
      </c>
      <c r="R1380">
        <v>4106</v>
      </c>
      <c r="S1380" s="1">
        <v>42129</v>
      </c>
      <c r="T1380" s="1">
        <v>42129</v>
      </c>
      <c r="U1380">
        <v>308.67</v>
      </c>
      <c r="V1380">
        <v>15</v>
      </c>
      <c r="W1380">
        <v>462.57</v>
      </c>
      <c r="X1380">
        <v>87029</v>
      </c>
      <c r="Y1380">
        <f>Data[[#This Row],[Unit Price]]-Data[[#This Row],[Discount]]</f>
        <v>30.93</v>
      </c>
      <c r="Z1380" t="str">
        <f>_xlfn.IFS(Data[[#This Row],[Region]]="Central","Chris",Data[[#This Row],[Region]]="East","Erin",Data[[#This Row],[Region]]="South","Sam",Data[[#This Row],[Region]]="West","William")</f>
        <v>Erin</v>
      </c>
    </row>
    <row r="1381" spans="1:26" x14ac:dyDescent="0.3">
      <c r="A1381">
        <v>1979</v>
      </c>
      <c r="B1381" t="s">
        <v>2430</v>
      </c>
      <c r="C1381" t="s">
        <v>72</v>
      </c>
      <c r="D1381">
        <v>0.05</v>
      </c>
      <c r="E1381">
        <v>20.99</v>
      </c>
      <c r="F1381">
        <v>3.3</v>
      </c>
      <c r="G1381" t="s">
        <v>40</v>
      </c>
      <c r="H1381" t="s">
        <v>96</v>
      </c>
      <c r="I1381" t="s">
        <v>42</v>
      </c>
      <c r="J1381" t="s">
        <v>137</v>
      </c>
      <c r="K1381" t="s">
        <v>44</v>
      </c>
      <c r="L1381" t="s">
        <v>1585</v>
      </c>
      <c r="M1381">
        <v>0.81</v>
      </c>
      <c r="N1381" t="s">
        <v>34</v>
      </c>
      <c r="O1381" t="s">
        <v>61</v>
      </c>
      <c r="P1381" t="s">
        <v>62</v>
      </c>
      <c r="Q1381" t="s">
        <v>2431</v>
      </c>
      <c r="R1381">
        <v>80122</v>
      </c>
      <c r="S1381" s="1">
        <v>42129</v>
      </c>
      <c r="T1381" s="1">
        <v>42130</v>
      </c>
      <c r="U1381">
        <v>21.883400000000002</v>
      </c>
      <c r="V1381">
        <v>4</v>
      </c>
      <c r="W1381">
        <v>72.75</v>
      </c>
      <c r="X1381">
        <v>87757</v>
      </c>
      <c r="Y1381">
        <f>Data[[#This Row],[Unit Price]]-Data[[#This Row],[Discount]]</f>
        <v>20.939999999999998</v>
      </c>
      <c r="Z1381" t="str">
        <f>_xlfn.IFS(Data[[#This Row],[Region]]="Central","Chris",Data[[#This Row],[Region]]="East","Erin",Data[[#This Row],[Region]]="South","Sam",Data[[#This Row],[Region]]="West","William")</f>
        <v>William</v>
      </c>
    </row>
    <row r="1382" spans="1:26" x14ac:dyDescent="0.3">
      <c r="A1382">
        <v>1416</v>
      </c>
      <c r="B1382" t="s">
        <v>2432</v>
      </c>
      <c r="C1382" t="s">
        <v>27</v>
      </c>
      <c r="D1382">
        <v>0.02</v>
      </c>
      <c r="E1382">
        <v>417.4</v>
      </c>
      <c r="F1382">
        <v>75.23</v>
      </c>
      <c r="G1382" t="s">
        <v>28</v>
      </c>
      <c r="H1382" t="s">
        <v>29</v>
      </c>
      <c r="I1382" t="s">
        <v>30</v>
      </c>
      <c r="J1382" t="s">
        <v>31</v>
      </c>
      <c r="K1382" t="s">
        <v>32</v>
      </c>
      <c r="L1382" t="s">
        <v>1197</v>
      </c>
      <c r="M1382">
        <v>0.79</v>
      </c>
      <c r="N1382" t="s">
        <v>34</v>
      </c>
      <c r="O1382" t="s">
        <v>54</v>
      </c>
      <c r="P1382" t="s">
        <v>55</v>
      </c>
      <c r="Q1382" t="s">
        <v>1514</v>
      </c>
      <c r="R1382">
        <v>46203</v>
      </c>
      <c r="S1382" s="1">
        <v>42130</v>
      </c>
      <c r="T1382" s="1">
        <v>42131</v>
      </c>
      <c r="U1382">
        <v>-634.86540000000002</v>
      </c>
      <c r="V1382">
        <v>1</v>
      </c>
      <c r="W1382">
        <v>471.21</v>
      </c>
      <c r="X1382">
        <v>90538</v>
      </c>
      <c r="Y1382">
        <f>Data[[#This Row],[Unit Price]]-Data[[#This Row],[Discount]]</f>
        <v>417.38</v>
      </c>
      <c r="Z1382" t="str">
        <f>_xlfn.IFS(Data[[#This Row],[Region]]="Central","Chris",Data[[#This Row],[Region]]="East","Erin",Data[[#This Row],[Region]]="South","Sam",Data[[#This Row],[Region]]="West","William")</f>
        <v>Chris</v>
      </c>
    </row>
    <row r="1383" spans="1:26" x14ac:dyDescent="0.3">
      <c r="A1383">
        <v>2420</v>
      </c>
      <c r="B1383" t="s">
        <v>2433</v>
      </c>
      <c r="C1383" t="s">
        <v>39</v>
      </c>
      <c r="D1383">
        <v>0.04</v>
      </c>
      <c r="E1383">
        <v>9.11</v>
      </c>
      <c r="F1383">
        <v>2.15</v>
      </c>
      <c r="G1383" t="s">
        <v>40</v>
      </c>
      <c r="H1383" t="s">
        <v>41</v>
      </c>
      <c r="I1383" t="s">
        <v>50</v>
      </c>
      <c r="J1383" t="s">
        <v>90</v>
      </c>
      <c r="K1383" t="s">
        <v>52</v>
      </c>
      <c r="L1383" t="s">
        <v>91</v>
      </c>
      <c r="M1383">
        <v>0.4</v>
      </c>
      <c r="N1383" t="s">
        <v>34</v>
      </c>
      <c r="O1383" t="s">
        <v>35</v>
      </c>
      <c r="P1383" t="s">
        <v>244</v>
      </c>
      <c r="Q1383" t="s">
        <v>2434</v>
      </c>
      <c r="R1383">
        <v>23223</v>
      </c>
      <c r="S1383" s="1">
        <v>42130</v>
      </c>
      <c r="T1383" s="1">
        <v>42130</v>
      </c>
      <c r="U1383">
        <v>-23.071999999999999</v>
      </c>
      <c r="V1383">
        <v>11</v>
      </c>
      <c r="W1383">
        <v>100.87</v>
      </c>
      <c r="X1383">
        <v>86752</v>
      </c>
      <c r="Y1383">
        <f>Data[[#This Row],[Unit Price]]-Data[[#This Row],[Discount]]</f>
        <v>9.07</v>
      </c>
      <c r="Z1383" t="str">
        <f>_xlfn.IFS(Data[[#This Row],[Region]]="Central","Chris",Data[[#This Row],[Region]]="East","Erin",Data[[#This Row],[Region]]="South","Sam",Data[[#This Row],[Region]]="West","William")</f>
        <v>Sam</v>
      </c>
    </row>
    <row r="1384" spans="1:26" x14ac:dyDescent="0.3">
      <c r="A1384">
        <v>1986</v>
      </c>
      <c r="B1384" t="s">
        <v>2435</v>
      </c>
      <c r="C1384" t="s">
        <v>72</v>
      </c>
      <c r="D1384">
        <v>0.01</v>
      </c>
      <c r="E1384">
        <v>15.31</v>
      </c>
      <c r="F1384">
        <v>8.7799999999999994</v>
      </c>
      <c r="G1384" t="s">
        <v>40</v>
      </c>
      <c r="H1384" t="s">
        <v>73</v>
      </c>
      <c r="I1384" t="s">
        <v>50</v>
      </c>
      <c r="J1384" t="s">
        <v>80</v>
      </c>
      <c r="K1384" t="s">
        <v>75</v>
      </c>
      <c r="L1384" t="s">
        <v>2436</v>
      </c>
      <c r="M1384">
        <v>0.56999999999999995</v>
      </c>
      <c r="N1384" t="s">
        <v>34</v>
      </c>
      <c r="O1384" t="s">
        <v>54</v>
      </c>
      <c r="P1384" t="s">
        <v>189</v>
      </c>
      <c r="Q1384" t="s">
        <v>1506</v>
      </c>
      <c r="R1384">
        <v>79701</v>
      </c>
      <c r="S1384" s="1">
        <v>42130</v>
      </c>
      <c r="T1384" s="1">
        <v>42131</v>
      </c>
      <c r="U1384">
        <v>12.146000000000001</v>
      </c>
      <c r="V1384">
        <v>23</v>
      </c>
      <c r="W1384">
        <v>377</v>
      </c>
      <c r="X1384">
        <v>90888</v>
      </c>
      <c r="Y1384">
        <f>Data[[#This Row],[Unit Price]]-Data[[#This Row],[Discount]]</f>
        <v>15.3</v>
      </c>
      <c r="Z1384" t="str">
        <f>_xlfn.IFS(Data[[#This Row],[Region]]="Central","Chris",Data[[#This Row],[Region]]="East","Erin",Data[[#This Row],[Region]]="South","Sam",Data[[#This Row],[Region]]="West","William")</f>
        <v>Chris</v>
      </c>
    </row>
    <row r="1385" spans="1:26" x14ac:dyDescent="0.3">
      <c r="A1385">
        <v>1986</v>
      </c>
      <c r="B1385" t="s">
        <v>2435</v>
      </c>
      <c r="C1385" t="s">
        <v>72</v>
      </c>
      <c r="D1385">
        <v>0.05</v>
      </c>
      <c r="E1385">
        <v>7.99</v>
      </c>
      <c r="F1385">
        <v>5.03</v>
      </c>
      <c r="G1385" t="s">
        <v>89</v>
      </c>
      <c r="H1385" t="s">
        <v>73</v>
      </c>
      <c r="I1385" t="s">
        <v>42</v>
      </c>
      <c r="J1385" t="s">
        <v>137</v>
      </c>
      <c r="K1385" t="s">
        <v>146</v>
      </c>
      <c r="L1385" t="s">
        <v>467</v>
      </c>
      <c r="M1385">
        <v>0.6</v>
      </c>
      <c r="N1385" t="s">
        <v>34</v>
      </c>
      <c r="O1385" t="s">
        <v>54</v>
      </c>
      <c r="P1385" t="s">
        <v>189</v>
      </c>
      <c r="Q1385" t="s">
        <v>1506</v>
      </c>
      <c r="R1385">
        <v>79701</v>
      </c>
      <c r="S1385" s="1">
        <v>42130</v>
      </c>
      <c r="T1385" s="1">
        <v>42132</v>
      </c>
      <c r="U1385">
        <v>5.6870000000000003</v>
      </c>
      <c r="V1385">
        <v>4</v>
      </c>
      <c r="W1385">
        <v>42.99</v>
      </c>
      <c r="X1385">
        <v>90888</v>
      </c>
      <c r="Y1385">
        <f>Data[[#This Row],[Unit Price]]-Data[[#This Row],[Discount]]</f>
        <v>7.94</v>
      </c>
      <c r="Z1385" t="str">
        <f>_xlfn.IFS(Data[[#This Row],[Region]]="Central","Chris",Data[[#This Row],[Region]]="East","Erin",Data[[#This Row],[Region]]="South","Sam",Data[[#This Row],[Region]]="West","William")</f>
        <v>Chris</v>
      </c>
    </row>
    <row r="1386" spans="1:26" x14ac:dyDescent="0.3">
      <c r="A1386">
        <v>1261</v>
      </c>
      <c r="B1386" t="s">
        <v>2437</v>
      </c>
      <c r="C1386" t="s">
        <v>27</v>
      </c>
      <c r="D1386">
        <v>0.02</v>
      </c>
      <c r="E1386">
        <v>73.98</v>
      </c>
      <c r="F1386">
        <v>14.52</v>
      </c>
      <c r="G1386" t="s">
        <v>40</v>
      </c>
      <c r="H1386" t="s">
        <v>73</v>
      </c>
      <c r="I1386" t="s">
        <v>42</v>
      </c>
      <c r="J1386" t="s">
        <v>43</v>
      </c>
      <c r="K1386" t="s">
        <v>75</v>
      </c>
      <c r="L1386" t="s">
        <v>310</v>
      </c>
      <c r="M1386">
        <v>0.65</v>
      </c>
      <c r="N1386" t="s">
        <v>34</v>
      </c>
      <c r="O1386" t="s">
        <v>61</v>
      </c>
      <c r="P1386" t="s">
        <v>62</v>
      </c>
      <c r="Q1386" t="s">
        <v>2438</v>
      </c>
      <c r="R1386">
        <v>80020</v>
      </c>
      <c r="S1386" s="1">
        <v>42131</v>
      </c>
      <c r="T1386" s="1">
        <v>42134</v>
      </c>
      <c r="U1386">
        <v>43.537999999999997</v>
      </c>
      <c r="V1386">
        <v>5</v>
      </c>
      <c r="W1386">
        <v>378.23</v>
      </c>
      <c r="X1386">
        <v>89730</v>
      </c>
      <c r="Y1386">
        <f>Data[[#This Row],[Unit Price]]-Data[[#This Row],[Discount]]</f>
        <v>73.960000000000008</v>
      </c>
      <c r="Z1386" t="str">
        <f>_xlfn.IFS(Data[[#This Row],[Region]]="Central","Chris",Data[[#This Row],[Region]]="East","Erin",Data[[#This Row],[Region]]="South","Sam",Data[[#This Row],[Region]]="West","William")</f>
        <v>William</v>
      </c>
    </row>
    <row r="1387" spans="1:26" x14ac:dyDescent="0.3">
      <c r="A1387">
        <v>1502</v>
      </c>
      <c r="B1387" t="s">
        <v>2439</v>
      </c>
      <c r="C1387" t="s">
        <v>27</v>
      </c>
      <c r="D1387">
        <v>0.08</v>
      </c>
      <c r="E1387">
        <v>3.69</v>
      </c>
      <c r="F1387">
        <v>0.5</v>
      </c>
      <c r="G1387" t="s">
        <v>40</v>
      </c>
      <c r="H1387" t="s">
        <v>29</v>
      </c>
      <c r="I1387" t="s">
        <v>50</v>
      </c>
      <c r="J1387" t="s">
        <v>154</v>
      </c>
      <c r="K1387" t="s">
        <v>75</v>
      </c>
      <c r="L1387" t="s">
        <v>1896</v>
      </c>
      <c r="M1387">
        <v>0.38</v>
      </c>
      <c r="N1387" t="s">
        <v>34</v>
      </c>
      <c r="O1387" t="s">
        <v>35</v>
      </c>
      <c r="P1387" t="s">
        <v>125</v>
      </c>
      <c r="Q1387" t="s">
        <v>2440</v>
      </c>
      <c r="R1387">
        <v>33065</v>
      </c>
      <c r="S1387" s="1">
        <v>42131</v>
      </c>
      <c r="T1387" s="1">
        <v>42134</v>
      </c>
      <c r="U1387">
        <v>-3.6547000000000001</v>
      </c>
      <c r="V1387">
        <v>38</v>
      </c>
      <c r="W1387">
        <v>129.43</v>
      </c>
      <c r="X1387">
        <v>89193</v>
      </c>
      <c r="Y1387">
        <f>Data[[#This Row],[Unit Price]]-Data[[#This Row],[Discount]]</f>
        <v>3.61</v>
      </c>
      <c r="Z1387" t="str">
        <f>_xlfn.IFS(Data[[#This Row],[Region]]="Central","Chris",Data[[#This Row],[Region]]="East","Erin",Data[[#This Row],[Region]]="South","Sam",Data[[#This Row],[Region]]="West","William")</f>
        <v>Sam</v>
      </c>
    </row>
    <row r="1388" spans="1:26" x14ac:dyDescent="0.3">
      <c r="A1388">
        <v>1725</v>
      </c>
      <c r="B1388" t="s">
        <v>2441</v>
      </c>
      <c r="C1388" t="s">
        <v>39</v>
      </c>
      <c r="D1388">
        <v>0.05</v>
      </c>
      <c r="E1388">
        <v>35.99</v>
      </c>
      <c r="F1388">
        <v>1.1000000000000001</v>
      </c>
      <c r="G1388" t="s">
        <v>40</v>
      </c>
      <c r="H1388" t="s">
        <v>96</v>
      </c>
      <c r="I1388" t="s">
        <v>42</v>
      </c>
      <c r="J1388" t="s">
        <v>137</v>
      </c>
      <c r="K1388" t="s">
        <v>75</v>
      </c>
      <c r="L1388" t="s">
        <v>276</v>
      </c>
      <c r="M1388">
        <v>0.55000000000000004</v>
      </c>
      <c r="N1388" t="s">
        <v>34</v>
      </c>
      <c r="O1388" t="s">
        <v>113</v>
      </c>
      <c r="P1388" t="s">
        <v>319</v>
      </c>
      <c r="Q1388" t="s">
        <v>2442</v>
      </c>
      <c r="R1388">
        <v>43026</v>
      </c>
      <c r="S1388" s="1">
        <v>42131</v>
      </c>
      <c r="T1388" s="1">
        <v>42133</v>
      </c>
      <c r="U1388">
        <v>149.166</v>
      </c>
      <c r="V1388">
        <v>9</v>
      </c>
      <c r="W1388">
        <v>261.56</v>
      </c>
      <c r="X1388">
        <v>87193</v>
      </c>
      <c r="Y1388">
        <f>Data[[#This Row],[Unit Price]]-Data[[#This Row],[Discount]]</f>
        <v>35.940000000000005</v>
      </c>
      <c r="Z1388" t="str">
        <f>_xlfn.IFS(Data[[#This Row],[Region]]="Central","Chris",Data[[#This Row],[Region]]="East","Erin",Data[[#This Row],[Region]]="South","Sam",Data[[#This Row],[Region]]="West","William")</f>
        <v>Erin</v>
      </c>
    </row>
    <row r="1389" spans="1:26" x14ac:dyDescent="0.3">
      <c r="A1389">
        <v>2962</v>
      </c>
      <c r="B1389" t="s">
        <v>2443</v>
      </c>
      <c r="C1389" t="s">
        <v>39</v>
      </c>
      <c r="D1389">
        <v>7.0000000000000007E-2</v>
      </c>
      <c r="E1389">
        <v>4.76</v>
      </c>
      <c r="F1389">
        <v>0.88</v>
      </c>
      <c r="G1389" t="s">
        <v>89</v>
      </c>
      <c r="H1389" t="s">
        <v>41</v>
      </c>
      <c r="I1389" t="s">
        <v>50</v>
      </c>
      <c r="J1389" t="s">
        <v>90</v>
      </c>
      <c r="K1389" t="s">
        <v>52</v>
      </c>
      <c r="L1389" t="s">
        <v>2444</v>
      </c>
      <c r="M1389">
        <v>0.39</v>
      </c>
      <c r="N1389" t="s">
        <v>34</v>
      </c>
      <c r="O1389" t="s">
        <v>61</v>
      </c>
      <c r="P1389" t="s">
        <v>62</v>
      </c>
      <c r="Q1389" t="s">
        <v>1315</v>
      </c>
      <c r="R1389">
        <v>80027</v>
      </c>
      <c r="S1389" s="1">
        <v>42131</v>
      </c>
      <c r="T1389" s="1">
        <v>42133</v>
      </c>
      <c r="U1389">
        <v>33.347700000000003</v>
      </c>
      <c r="V1389">
        <v>10</v>
      </c>
      <c r="W1389">
        <v>48.33</v>
      </c>
      <c r="X1389">
        <v>88611</v>
      </c>
      <c r="Y1389">
        <f>Data[[#This Row],[Unit Price]]-Data[[#This Row],[Discount]]</f>
        <v>4.6899999999999995</v>
      </c>
      <c r="Z1389" t="str">
        <f>_xlfn.IFS(Data[[#This Row],[Region]]="Central","Chris",Data[[#This Row],[Region]]="East","Erin",Data[[#This Row],[Region]]="South","Sam",Data[[#This Row],[Region]]="West","William")</f>
        <v>William</v>
      </c>
    </row>
    <row r="1390" spans="1:26" x14ac:dyDescent="0.3">
      <c r="A1390">
        <v>3248</v>
      </c>
      <c r="B1390" t="s">
        <v>2445</v>
      </c>
      <c r="C1390" t="s">
        <v>39</v>
      </c>
      <c r="D1390">
        <v>7.0000000000000007E-2</v>
      </c>
      <c r="E1390">
        <v>2.78</v>
      </c>
      <c r="F1390">
        <v>1.49</v>
      </c>
      <c r="G1390" t="s">
        <v>40</v>
      </c>
      <c r="H1390" t="s">
        <v>29</v>
      </c>
      <c r="I1390" t="s">
        <v>50</v>
      </c>
      <c r="J1390" t="s">
        <v>74</v>
      </c>
      <c r="K1390" t="s">
        <v>75</v>
      </c>
      <c r="L1390" t="s">
        <v>2186</v>
      </c>
      <c r="M1390">
        <v>0.36</v>
      </c>
      <c r="N1390" t="s">
        <v>34</v>
      </c>
      <c r="O1390" t="s">
        <v>35</v>
      </c>
      <c r="P1390" t="s">
        <v>170</v>
      </c>
      <c r="Q1390" t="s">
        <v>2446</v>
      </c>
      <c r="R1390">
        <v>70458</v>
      </c>
      <c r="S1390" s="1">
        <v>42131</v>
      </c>
      <c r="T1390" s="1">
        <v>42132</v>
      </c>
      <c r="U1390">
        <v>-340.53109999999998</v>
      </c>
      <c r="V1390">
        <v>17</v>
      </c>
      <c r="W1390">
        <v>47.12</v>
      </c>
      <c r="X1390">
        <v>87297</v>
      </c>
      <c r="Y1390">
        <f>Data[[#This Row],[Unit Price]]-Data[[#This Row],[Discount]]</f>
        <v>2.71</v>
      </c>
      <c r="Z1390" t="str">
        <f>_xlfn.IFS(Data[[#This Row],[Region]]="Central","Chris",Data[[#This Row],[Region]]="East","Erin",Data[[#This Row],[Region]]="South","Sam",Data[[#This Row],[Region]]="West","William")</f>
        <v>Sam</v>
      </c>
    </row>
    <row r="1391" spans="1:26" x14ac:dyDescent="0.3">
      <c r="A1391">
        <v>3338</v>
      </c>
      <c r="B1391" t="s">
        <v>2447</v>
      </c>
      <c r="C1391" t="s">
        <v>39</v>
      </c>
      <c r="D1391">
        <v>0.08</v>
      </c>
      <c r="E1391">
        <v>6.48</v>
      </c>
      <c r="F1391">
        <v>8.4</v>
      </c>
      <c r="G1391" t="s">
        <v>40</v>
      </c>
      <c r="H1391" t="s">
        <v>41</v>
      </c>
      <c r="I1391" t="s">
        <v>50</v>
      </c>
      <c r="J1391" t="s">
        <v>90</v>
      </c>
      <c r="K1391" t="s">
        <v>75</v>
      </c>
      <c r="L1391" t="s">
        <v>1945</v>
      </c>
      <c r="M1391">
        <v>0.37</v>
      </c>
      <c r="N1391" t="s">
        <v>34</v>
      </c>
      <c r="O1391" t="s">
        <v>35</v>
      </c>
      <c r="P1391" t="s">
        <v>125</v>
      </c>
      <c r="Q1391" t="s">
        <v>2448</v>
      </c>
      <c r="R1391">
        <v>33614</v>
      </c>
      <c r="S1391" s="1">
        <v>42131</v>
      </c>
      <c r="T1391" s="1">
        <v>42131</v>
      </c>
      <c r="U1391">
        <v>58.811999999999998</v>
      </c>
      <c r="V1391">
        <v>7</v>
      </c>
      <c r="W1391">
        <v>45</v>
      </c>
      <c r="X1391">
        <v>85979</v>
      </c>
      <c r="Y1391">
        <f>Data[[#This Row],[Unit Price]]-Data[[#This Row],[Discount]]</f>
        <v>6.4</v>
      </c>
      <c r="Z1391" t="str">
        <f>_xlfn.IFS(Data[[#This Row],[Region]]="Central","Chris",Data[[#This Row],[Region]]="East","Erin",Data[[#This Row],[Region]]="South","Sam",Data[[#This Row],[Region]]="West","William")</f>
        <v>Sam</v>
      </c>
    </row>
    <row r="1392" spans="1:26" x14ac:dyDescent="0.3">
      <c r="A1392">
        <v>1997</v>
      </c>
      <c r="B1392" t="s">
        <v>776</v>
      </c>
      <c r="C1392" t="s">
        <v>118</v>
      </c>
      <c r="D1392">
        <v>0.01</v>
      </c>
      <c r="E1392">
        <v>16.48</v>
      </c>
      <c r="F1392">
        <v>1.99</v>
      </c>
      <c r="G1392" t="s">
        <v>40</v>
      </c>
      <c r="H1392" t="s">
        <v>41</v>
      </c>
      <c r="I1392" t="s">
        <v>42</v>
      </c>
      <c r="J1392" t="s">
        <v>43</v>
      </c>
      <c r="K1392" t="s">
        <v>44</v>
      </c>
      <c r="L1392" t="s">
        <v>603</v>
      </c>
      <c r="M1392">
        <v>0.42</v>
      </c>
      <c r="N1392" t="s">
        <v>34</v>
      </c>
      <c r="O1392" t="s">
        <v>35</v>
      </c>
      <c r="P1392" t="s">
        <v>273</v>
      </c>
      <c r="Q1392" t="s">
        <v>274</v>
      </c>
      <c r="R1392">
        <v>29915</v>
      </c>
      <c r="S1392" s="1">
        <v>42131</v>
      </c>
      <c r="T1392" s="1">
        <v>42132</v>
      </c>
      <c r="U1392">
        <v>739.67399999999998</v>
      </c>
      <c r="V1392">
        <v>7</v>
      </c>
      <c r="W1392">
        <v>122.93</v>
      </c>
      <c r="X1392">
        <v>90334</v>
      </c>
      <c r="Y1392">
        <f>Data[[#This Row],[Unit Price]]-Data[[#This Row],[Discount]]</f>
        <v>16.47</v>
      </c>
      <c r="Z1392" t="str">
        <f>_xlfn.IFS(Data[[#This Row],[Region]]="Central","Chris",Data[[#This Row],[Region]]="East","Erin",Data[[#This Row],[Region]]="South","Sam",Data[[#This Row],[Region]]="West","William")</f>
        <v>Sam</v>
      </c>
    </row>
    <row r="1393" spans="1:26" x14ac:dyDescent="0.3">
      <c r="A1393">
        <v>3077</v>
      </c>
      <c r="B1393" t="s">
        <v>2449</v>
      </c>
      <c r="C1393" t="s">
        <v>118</v>
      </c>
      <c r="D1393">
        <v>7.0000000000000007E-2</v>
      </c>
      <c r="E1393">
        <v>300.97000000000003</v>
      </c>
      <c r="F1393">
        <v>7.18</v>
      </c>
      <c r="G1393" t="s">
        <v>40</v>
      </c>
      <c r="H1393" t="s">
        <v>29</v>
      </c>
      <c r="I1393" t="s">
        <v>42</v>
      </c>
      <c r="J1393" t="s">
        <v>43</v>
      </c>
      <c r="K1393" t="s">
        <v>75</v>
      </c>
      <c r="L1393" t="s">
        <v>2211</v>
      </c>
      <c r="M1393">
        <v>0.48</v>
      </c>
      <c r="N1393" t="s">
        <v>34</v>
      </c>
      <c r="O1393" t="s">
        <v>113</v>
      </c>
      <c r="P1393" t="s">
        <v>319</v>
      </c>
      <c r="Q1393" t="s">
        <v>2450</v>
      </c>
      <c r="R1393">
        <v>44136</v>
      </c>
      <c r="S1393" s="1">
        <v>42131</v>
      </c>
      <c r="T1393" s="1">
        <v>42133</v>
      </c>
      <c r="U1393">
        <v>-807.59</v>
      </c>
      <c r="V1393">
        <v>2</v>
      </c>
      <c r="W1393">
        <v>582.20000000000005</v>
      </c>
      <c r="X1393">
        <v>88239</v>
      </c>
      <c r="Y1393">
        <f>Data[[#This Row],[Unit Price]]-Data[[#This Row],[Discount]]</f>
        <v>300.90000000000003</v>
      </c>
      <c r="Z1393" t="str">
        <f>_xlfn.IFS(Data[[#This Row],[Region]]="Central","Chris",Data[[#This Row],[Region]]="East","Erin",Data[[#This Row],[Region]]="South","Sam",Data[[#This Row],[Region]]="West","William")</f>
        <v>Erin</v>
      </c>
    </row>
    <row r="1394" spans="1:26" x14ac:dyDescent="0.3">
      <c r="A1394">
        <v>3079</v>
      </c>
      <c r="B1394" t="s">
        <v>321</v>
      </c>
      <c r="C1394" t="s">
        <v>118</v>
      </c>
      <c r="D1394">
        <v>7.0000000000000007E-2</v>
      </c>
      <c r="E1394">
        <v>300.97000000000003</v>
      </c>
      <c r="F1394">
        <v>7.18</v>
      </c>
      <c r="G1394" t="s">
        <v>40</v>
      </c>
      <c r="H1394" t="s">
        <v>29</v>
      </c>
      <c r="I1394" t="s">
        <v>42</v>
      </c>
      <c r="J1394" t="s">
        <v>43</v>
      </c>
      <c r="K1394" t="s">
        <v>75</v>
      </c>
      <c r="L1394" t="s">
        <v>2211</v>
      </c>
      <c r="M1394">
        <v>0.48</v>
      </c>
      <c r="N1394" t="s">
        <v>34</v>
      </c>
      <c r="O1394" t="s">
        <v>113</v>
      </c>
      <c r="P1394" t="s">
        <v>322</v>
      </c>
      <c r="Q1394" t="s">
        <v>323</v>
      </c>
      <c r="R1394">
        <v>19112</v>
      </c>
      <c r="S1394" s="1">
        <v>42131</v>
      </c>
      <c r="T1394" s="1">
        <v>42133</v>
      </c>
      <c r="U1394">
        <v>-807.59</v>
      </c>
      <c r="V1394">
        <v>7</v>
      </c>
      <c r="W1394">
        <v>2037.69</v>
      </c>
      <c r="X1394">
        <v>41253</v>
      </c>
      <c r="Y1394">
        <f>Data[[#This Row],[Unit Price]]-Data[[#This Row],[Discount]]</f>
        <v>300.90000000000003</v>
      </c>
      <c r="Z1394" t="str">
        <f>_xlfn.IFS(Data[[#This Row],[Region]]="Central","Chris",Data[[#This Row],[Region]]="East","Erin",Data[[#This Row],[Region]]="South","Sam",Data[[#This Row],[Region]]="West","William")</f>
        <v>Erin</v>
      </c>
    </row>
    <row r="1395" spans="1:26" x14ac:dyDescent="0.3">
      <c r="A1395">
        <v>2187</v>
      </c>
      <c r="B1395" t="s">
        <v>2451</v>
      </c>
      <c r="C1395" t="s">
        <v>39</v>
      </c>
      <c r="D1395">
        <v>0.09</v>
      </c>
      <c r="E1395">
        <v>16.98</v>
      </c>
      <c r="F1395">
        <v>12.39</v>
      </c>
      <c r="G1395" t="s">
        <v>40</v>
      </c>
      <c r="H1395" t="s">
        <v>96</v>
      </c>
      <c r="I1395" t="s">
        <v>50</v>
      </c>
      <c r="J1395" t="s">
        <v>347</v>
      </c>
      <c r="K1395" t="s">
        <v>75</v>
      </c>
      <c r="L1395" t="s">
        <v>2452</v>
      </c>
      <c r="M1395">
        <v>0.35</v>
      </c>
      <c r="N1395" t="s">
        <v>34</v>
      </c>
      <c r="O1395" t="s">
        <v>54</v>
      </c>
      <c r="P1395" t="s">
        <v>82</v>
      </c>
      <c r="Q1395" t="s">
        <v>2453</v>
      </c>
      <c r="R1395">
        <v>64055</v>
      </c>
      <c r="S1395" s="1">
        <v>42132</v>
      </c>
      <c r="T1395" s="1">
        <v>42134</v>
      </c>
      <c r="U1395">
        <v>-48.57</v>
      </c>
      <c r="V1395">
        <v>5</v>
      </c>
      <c r="W1395">
        <v>86.8</v>
      </c>
      <c r="X1395">
        <v>89440</v>
      </c>
      <c r="Y1395">
        <f>Data[[#This Row],[Unit Price]]-Data[[#This Row],[Discount]]</f>
        <v>16.89</v>
      </c>
      <c r="Z1395" t="str">
        <f>_xlfn.IFS(Data[[#This Row],[Region]]="Central","Chris",Data[[#This Row],[Region]]="East","Erin",Data[[#This Row],[Region]]="South","Sam",Data[[#This Row],[Region]]="West","William")</f>
        <v>Chris</v>
      </c>
    </row>
    <row r="1396" spans="1:26" x14ac:dyDescent="0.3">
      <c r="A1396">
        <v>2189</v>
      </c>
      <c r="B1396" t="s">
        <v>2454</v>
      </c>
      <c r="C1396" t="s">
        <v>39</v>
      </c>
      <c r="D1396">
        <v>0.09</v>
      </c>
      <c r="E1396">
        <v>16.98</v>
      </c>
      <c r="F1396">
        <v>12.39</v>
      </c>
      <c r="G1396" t="s">
        <v>40</v>
      </c>
      <c r="H1396" t="s">
        <v>96</v>
      </c>
      <c r="I1396" t="s">
        <v>50</v>
      </c>
      <c r="J1396" t="s">
        <v>347</v>
      </c>
      <c r="K1396" t="s">
        <v>75</v>
      </c>
      <c r="L1396" t="s">
        <v>2452</v>
      </c>
      <c r="M1396">
        <v>0.35</v>
      </c>
      <c r="N1396" t="s">
        <v>34</v>
      </c>
      <c r="O1396" t="s">
        <v>113</v>
      </c>
      <c r="P1396" t="s">
        <v>114</v>
      </c>
      <c r="Q1396" t="s">
        <v>115</v>
      </c>
      <c r="R1396">
        <v>10177</v>
      </c>
      <c r="S1396" s="1">
        <v>42132</v>
      </c>
      <c r="T1396" s="1">
        <v>42134</v>
      </c>
      <c r="U1396">
        <v>-48.57</v>
      </c>
      <c r="V1396">
        <v>22</v>
      </c>
      <c r="W1396">
        <v>381.91</v>
      </c>
      <c r="X1396">
        <v>7364</v>
      </c>
      <c r="Y1396">
        <f>Data[[#This Row],[Unit Price]]-Data[[#This Row],[Discount]]</f>
        <v>16.89</v>
      </c>
      <c r="Z1396" t="str">
        <f>_xlfn.IFS(Data[[#This Row],[Region]]="Central","Chris",Data[[#This Row],[Region]]="East","Erin",Data[[#This Row],[Region]]="South","Sam",Data[[#This Row],[Region]]="West","William")</f>
        <v>Erin</v>
      </c>
    </row>
    <row r="1397" spans="1:26" x14ac:dyDescent="0.3">
      <c r="A1397">
        <v>2063</v>
      </c>
      <c r="B1397" t="s">
        <v>2455</v>
      </c>
      <c r="C1397" t="s">
        <v>49</v>
      </c>
      <c r="D1397">
        <v>0.06</v>
      </c>
      <c r="E1397">
        <v>300.97000000000003</v>
      </c>
      <c r="F1397">
        <v>7.18</v>
      </c>
      <c r="G1397" t="s">
        <v>40</v>
      </c>
      <c r="H1397" t="s">
        <v>96</v>
      </c>
      <c r="I1397" t="s">
        <v>42</v>
      </c>
      <c r="J1397" t="s">
        <v>43</v>
      </c>
      <c r="K1397" t="s">
        <v>75</v>
      </c>
      <c r="L1397" t="s">
        <v>2211</v>
      </c>
      <c r="M1397">
        <v>0.48</v>
      </c>
      <c r="N1397" t="s">
        <v>34</v>
      </c>
      <c r="O1397" t="s">
        <v>35</v>
      </c>
      <c r="P1397" t="s">
        <v>244</v>
      </c>
      <c r="Q1397" t="s">
        <v>2456</v>
      </c>
      <c r="R1397">
        <v>23602</v>
      </c>
      <c r="S1397" s="1">
        <v>42132</v>
      </c>
      <c r="T1397" s="1">
        <v>42132</v>
      </c>
      <c r="U1397">
        <v>-729.98800000000006</v>
      </c>
      <c r="V1397">
        <v>1</v>
      </c>
      <c r="W1397">
        <v>291.39999999999998</v>
      </c>
      <c r="X1397">
        <v>87147</v>
      </c>
      <c r="Y1397">
        <f>Data[[#This Row],[Unit Price]]-Data[[#This Row],[Discount]]</f>
        <v>300.91000000000003</v>
      </c>
      <c r="Z1397" t="str">
        <f>_xlfn.IFS(Data[[#This Row],[Region]]="Central","Chris",Data[[#This Row],[Region]]="East","Erin",Data[[#This Row],[Region]]="South","Sam",Data[[#This Row],[Region]]="West","William")</f>
        <v>Sam</v>
      </c>
    </row>
    <row r="1398" spans="1:26" x14ac:dyDescent="0.3">
      <c r="A1398">
        <v>2880</v>
      </c>
      <c r="B1398" t="s">
        <v>1905</v>
      </c>
      <c r="C1398" t="s">
        <v>49</v>
      </c>
      <c r="D1398">
        <v>0.09</v>
      </c>
      <c r="E1398">
        <v>243.98</v>
      </c>
      <c r="F1398">
        <v>43.32</v>
      </c>
      <c r="G1398" t="s">
        <v>28</v>
      </c>
      <c r="H1398" t="s">
        <v>29</v>
      </c>
      <c r="I1398" t="s">
        <v>30</v>
      </c>
      <c r="J1398" t="s">
        <v>111</v>
      </c>
      <c r="K1398" t="s">
        <v>59</v>
      </c>
      <c r="L1398" t="s">
        <v>237</v>
      </c>
      <c r="M1398">
        <v>0.55000000000000004</v>
      </c>
      <c r="N1398" t="s">
        <v>34</v>
      </c>
      <c r="O1398" t="s">
        <v>35</v>
      </c>
      <c r="P1398" t="s">
        <v>125</v>
      </c>
      <c r="Q1398" t="s">
        <v>1906</v>
      </c>
      <c r="R1398">
        <v>33160</v>
      </c>
      <c r="S1398" s="1">
        <v>42132</v>
      </c>
      <c r="T1398" s="1">
        <v>42137</v>
      </c>
      <c r="U1398">
        <v>1059.288</v>
      </c>
      <c r="V1398">
        <v>25</v>
      </c>
      <c r="W1398">
        <v>5587.89</v>
      </c>
      <c r="X1398">
        <v>88627</v>
      </c>
      <c r="Y1398">
        <f>Data[[#This Row],[Unit Price]]-Data[[#This Row],[Discount]]</f>
        <v>243.89</v>
      </c>
      <c r="Z1398" t="str">
        <f>_xlfn.IFS(Data[[#This Row],[Region]]="Central","Chris",Data[[#This Row],[Region]]="East","Erin",Data[[#This Row],[Region]]="South","Sam",Data[[#This Row],[Region]]="West","William")</f>
        <v>Sam</v>
      </c>
    </row>
    <row r="1399" spans="1:26" x14ac:dyDescent="0.3">
      <c r="A1399">
        <v>2991</v>
      </c>
      <c r="B1399" t="s">
        <v>2457</v>
      </c>
      <c r="C1399" t="s">
        <v>49</v>
      </c>
      <c r="D1399">
        <v>0.05</v>
      </c>
      <c r="E1399">
        <v>70.97</v>
      </c>
      <c r="F1399">
        <v>3.5</v>
      </c>
      <c r="G1399" t="s">
        <v>40</v>
      </c>
      <c r="H1399" t="s">
        <v>73</v>
      </c>
      <c r="I1399" t="s">
        <v>50</v>
      </c>
      <c r="J1399" t="s">
        <v>97</v>
      </c>
      <c r="K1399" t="s">
        <v>75</v>
      </c>
      <c r="L1399" t="s">
        <v>2179</v>
      </c>
      <c r="M1399">
        <v>0.59</v>
      </c>
      <c r="N1399" t="s">
        <v>34</v>
      </c>
      <c r="O1399" t="s">
        <v>54</v>
      </c>
      <c r="P1399" t="s">
        <v>359</v>
      </c>
      <c r="Q1399" t="s">
        <v>2458</v>
      </c>
      <c r="R1399">
        <v>53402</v>
      </c>
      <c r="S1399" s="1">
        <v>42132</v>
      </c>
      <c r="T1399" s="1">
        <v>42137</v>
      </c>
      <c r="U1399">
        <v>18.218</v>
      </c>
      <c r="V1399">
        <v>2</v>
      </c>
      <c r="W1399">
        <v>141.59</v>
      </c>
      <c r="X1399">
        <v>91466</v>
      </c>
      <c r="Y1399">
        <f>Data[[#This Row],[Unit Price]]-Data[[#This Row],[Discount]]</f>
        <v>70.92</v>
      </c>
      <c r="Z1399" t="str">
        <f>_xlfn.IFS(Data[[#This Row],[Region]]="Central","Chris",Data[[#This Row],[Region]]="East","Erin",Data[[#This Row],[Region]]="South","Sam",Data[[#This Row],[Region]]="West","William")</f>
        <v>Chris</v>
      </c>
    </row>
    <row r="1400" spans="1:26" x14ac:dyDescent="0.3">
      <c r="A1400">
        <v>2992</v>
      </c>
      <c r="B1400" t="s">
        <v>2459</v>
      </c>
      <c r="C1400" t="s">
        <v>49</v>
      </c>
      <c r="D1400">
        <v>0</v>
      </c>
      <c r="E1400">
        <v>5.28</v>
      </c>
      <c r="F1400">
        <v>6.26</v>
      </c>
      <c r="G1400" t="s">
        <v>40</v>
      </c>
      <c r="H1400" t="s">
        <v>73</v>
      </c>
      <c r="I1400" t="s">
        <v>50</v>
      </c>
      <c r="J1400" t="s">
        <v>90</v>
      </c>
      <c r="K1400" t="s">
        <v>75</v>
      </c>
      <c r="L1400" t="s">
        <v>2460</v>
      </c>
      <c r="M1400">
        <v>0.4</v>
      </c>
      <c r="N1400" t="s">
        <v>34</v>
      </c>
      <c r="O1400" t="s">
        <v>54</v>
      </c>
      <c r="P1400" t="s">
        <v>359</v>
      </c>
      <c r="Q1400" t="s">
        <v>2461</v>
      </c>
      <c r="R1400">
        <v>53081</v>
      </c>
      <c r="S1400" s="1">
        <v>42132</v>
      </c>
      <c r="T1400" s="1">
        <v>42139</v>
      </c>
      <c r="U1400">
        <v>25.058</v>
      </c>
      <c r="V1400">
        <v>36</v>
      </c>
      <c r="W1400">
        <v>203.05</v>
      </c>
      <c r="X1400">
        <v>91466</v>
      </c>
      <c r="Y1400">
        <f>Data[[#This Row],[Unit Price]]-Data[[#This Row],[Discount]]</f>
        <v>5.28</v>
      </c>
      <c r="Z1400" t="str">
        <f>_xlfn.IFS(Data[[#This Row],[Region]]="Central","Chris",Data[[#This Row],[Region]]="East","Erin",Data[[#This Row],[Region]]="South","Sam",Data[[#This Row],[Region]]="West","William")</f>
        <v>Chris</v>
      </c>
    </row>
    <row r="1401" spans="1:26" x14ac:dyDescent="0.3">
      <c r="A1401">
        <v>453</v>
      </c>
      <c r="B1401" t="s">
        <v>2462</v>
      </c>
      <c r="C1401" t="s">
        <v>72</v>
      </c>
      <c r="D1401">
        <v>0.03</v>
      </c>
      <c r="E1401">
        <v>29.34</v>
      </c>
      <c r="F1401">
        <v>7.87</v>
      </c>
      <c r="G1401" t="s">
        <v>40</v>
      </c>
      <c r="H1401" t="s">
        <v>96</v>
      </c>
      <c r="I1401" t="s">
        <v>30</v>
      </c>
      <c r="J1401" t="s">
        <v>128</v>
      </c>
      <c r="K1401" t="s">
        <v>75</v>
      </c>
      <c r="L1401" t="s">
        <v>1662</v>
      </c>
      <c r="M1401">
        <v>0.54</v>
      </c>
      <c r="N1401" t="s">
        <v>34</v>
      </c>
      <c r="O1401" t="s">
        <v>61</v>
      </c>
      <c r="P1401" t="s">
        <v>92</v>
      </c>
      <c r="Q1401" t="s">
        <v>2463</v>
      </c>
      <c r="R1401">
        <v>95032</v>
      </c>
      <c r="S1401" s="1">
        <v>42132</v>
      </c>
      <c r="T1401" s="1">
        <v>42134</v>
      </c>
      <c r="U1401">
        <v>-41.32</v>
      </c>
      <c r="V1401">
        <v>1</v>
      </c>
      <c r="W1401">
        <v>32.4</v>
      </c>
      <c r="X1401">
        <v>86011</v>
      </c>
      <c r="Y1401">
        <f>Data[[#This Row],[Unit Price]]-Data[[#This Row],[Discount]]</f>
        <v>29.31</v>
      </c>
      <c r="Z1401" t="str">
        <f>_xlfn.IFS(Data[[#This Row],[Region]]="Central","Chris",Data[[#This Row],[Region]]="East","Erin",Data[[#This Row],[Region]]="South","Sam",Data[[#This Row],[Region]]="West","William")</f>
        <v>William</v>
      </c>
    </row>
    <row r="1402" spans="1:26" x14ac:dyDescent="0.3">
      <c r="A1402">
        <v>1028</v>
      </c>
      <c r="B1402" t="s">
        <v>1914</v>
      </c>
      <c r="C1402" t="s">
        <v>72</v>
      </c>
      <c r="D1402">
        <v>0.05</v>
      </c>
      <c r="E1402">
        <v>83.1</v>
      </c>
      <c r="F1402">
        <v>6.13</v>
      </c>
      <c r="G1402" t="s">
        <v>89</v>
      </c>
      <c r="H1402" t="s">
        <v>29</v>
      </c>
      <c r="I1402" t="s">
        <v>42</v>
      </c>
      <c r="J1402" t="s">
        <v>43</v>
      </c>
      <c r="K1402" t="s">
        <v>75</v>
      </c>
      <c r="L1402" t="s">
        <v>2464</v>
      </c>
      <c r="M1402">
        <v>0.45</v>
      </c>
      <c r="N1402" t="s">
        <v>34</v>
      </c>
      <c r="O1402" t="s">
        <v>113</v>
      </c>
      <c r="P1402" t="s">
        <v>114</v>
      </c>
      <c r="Q1402" t="s">
        <v>1916</v>
      </c>
      <c r="R1402">
        <v>11725</v>
      </c>
      <c r="S1402" s="1">
        <v>42132</v>
      </c>
      <c r="T1402" s="1">
        <v>42133</v>
      </c>
      <c r="U1402">
        <v>1152.5277000000001</v>
      </c>
      <c r="V1402">
        <v>20</v>
      </c>
      <c r="W1402">
        <v>1670.33</v>
      </c>
      <c r="X1402">
        <v>89007</v>
      </c>
      <c r="Y1402">
        <f>Data[[#This Row],[Unit Price]]-Data[[#This Row],[Discount]]</f>
        <v>83.05</v>
      </c>
      <c r="Z1402" t="str">
        <f>_xlfn.IFS(Data[[#This Row],[Region]]="Central","Chris",Data[[#This Row],[Region]]="East","Erin",Data[[#This Row],[Region]]="South","Sam",Data[[#This Row],[Region]]="West","William")</f>
        <v>Erin</v>
      </c>
    </row>
    <row r="1403" spans="1:26" x14ac:dyDescent="0.3">
      <c r="A1403">
        <v>1080</v>
      </c>
      <c r="B1403" t="s">
        <v>2465</v>
      </c>
      <c r="C1403" t="s">
        <v>72</v>
      </c>
      <c r="D1403">
        <v>0.08</v>
      </c>
      <c r="E1403">
        <v>13.9</v>
      </c>
      <c r="F1403">
        <v>7.59</v>
      </c>
      <c r="G1403" t="s">
        <v>40</v>
      </c>
      <c r="H1403" t="s">
        <v>96</v>
      </c>
      <c r="I1403" t="s">
        <v>50</v>
      </c>
      <c r="J1403" t="s">
        <v>570</v>
      </c>
      <c r="K1403" t="s">
        <v>44</v>
      </c>
      <c r="L1403" t="s">
        <v>2466</v>
      </c>
      <c r="M1403">
        <v>0.56000000000000005</v>
      </c>
      <c r="N1403" t="s">
        <v>34</v>
      </c>
      <c r="O1403" t="s">
        <v>54</v>
      </c>
      <c r="P1403" t="s">
        <v>105</v>
      </c>
      <c r="Q1403" t="s">
        <v>2467</v>
      </c>
      <c r="R1403">
        <v>60174</v>
      </c>
      <c r="S1403" s="1">
        <v>42132</v>
      </c>
      <c r="T1403" s="1">
        <v>42133</v>
      </c>
      <c r="U1403">
        <v>9.8620000000000001</v>
      </c>
      <c r="V1403">
        <v>14</v>
      </c>
      <c r="W1403">
        <v>196.41</v>
      </c>
      <c r="X1403">
        <v>88461</v>
      </c>
      <c r="Y1403">
        <f>Data[[#This Row],[Unit Price]]-Data[[#This Row],[Discount]]</f>
        <v>13.82</v>
      </c>
      <c r="Z1403" t="str">
        <f>_xlfn.IFS(Data[[#This Row],[Region]]="Central","Chris",Data[[#This Row],[Region]]="East","Erin",Data[[#This Row],[Region]]="South","Sam",Data[[#This Row],[Region]]="West","William")</f>
        <v>Chris</v>
      </c>
    </row>
    <row r="1404" spans="1:26" x14ac:dyDescent="0.3">
      <c r="A1404">
        <v>2882</v>
      </c>
      <c r="B1404" t="s">
        <v>673</v>
      </c>
      <c r="C1404" t="s">
        <v>27</v>
      </c>
      <c r="D1404">
        <v>0.05</v>
      </c>
      <c r="E1404">
        <v>6.48</v>
      </c>
      <c r="F1404">
        <v>8.73</v>
      </c>
      <c r="G1404" t="s">
        <v>40</v>
      </c>
      <c r="H1404" t="s">
        <v>41</v>
      </c>
      <c r="I1404" t="s">
        <v>50</v>
      </c>
      <c r="J1404" t="s">
        <v>90</v>
      </c>
      <c r="K1404" t="s">
        <v>75</v>
      </c>
      <c r="L1404" t="s">
        <v>160</v>
      </c>
      <c r="M1404">
        <v>0.37</v>
      </c>
      <c r="N1404" t="s">
        <v>34</v>
      </c>
      <c r="O1404" t="s">
        <v>35</v>
      </c>
      <c r="P1404" t="s">
        <v>99</v>
      </c>
      <c r="Q1404" t="s">
        <v>675</v>
      </c>
      <c r="R1404">
        <v>28206</v>
      </c>
      <c r="S1404" s="1">
        <v>42133</v>
      </c>
      <c r="T1404" s="1">
        <v>42133</v>
      </c>
      <c r="U1404">
        <v>-160.38470000000001</v>
      </c>
      <c r="V1404">
        <v>35</v>
      </c>
      <c r="W1404">
        <v>232.5</v>
      </c>
      <c r="X1404">
        <v>4839</v>
      </c>
      <c r="Y1404">
        <f>Data[[#This Row],[Unit Price]]-Data[[#This Row],[Discount]]</f>
        <v>6.4300000000000006</v>
      </c>
      <c r="Z1404" t="str">
        <f>_xlfn.IFS(Data[[#This Row],[Region]]="Central","Chris",Data[[#This Row],[Region]]="East","Erin",Data[[#This Row],[Region]]="South","Sam",Data[[#This Row],[Region]]="West","William")</f>
        <v>Sam</v>
      </c>
    </row>
    <row r="1405" spans="1:26" x14ac:dyDescent="0.3">
      <c r="A1405">
        <v>2883</v>
      </c>
      <c r="B1405" t="s">
        <v>2468</v>
      </c>
      <c r="C1405" t="s">
        <v>27</v>
      </c>
      <c r="D1405">
        <v>0.05</v>
      </c>
      <c r="E1405">
        <v>6.48</v>
      </c>
      <c r="F1405">
        <v>8.73</v>
      </c>
      <c r="G1405" t="s">
        <v>40</v>
      </c>
      <c r="H1405" t="s">
        <v>41</v>
      </c>
      <c r="I1405" t="s">
        <v>50</v>
      </c>
      <c r="J1405" t="s">
        <v>90</v>
      </c>
      <c r="K1405" t="s">
        <v>75</v>
      </c>
      <c r="L1405" t="s">
        <v>160</v>
      </c>
      <c r="M1405">
        <v>0.37</v>
      </c>
      <c r="N1405" t="s">
        <v>34</v>
      </c>
      <c r="O1405" t="s">
        <v>113</v>
      </c>
      <c r="P1405" t="s">
        <v>319</v>
      </c>
      <c r="Q1405" t="s">
        <v>1477</v>
      </c>
      <c r="R1405">
        <v>44070</v>
      </c>
      <c r="S1405" s="1">
        <v>42133</v>
      </c>
      <c r="T1405" s="1">
        <v>42133</v>
      </c>
      <c r="U1405">
        <v>-120.59</v>
      </c>
      <c r="V1405">
        <v>9</v>
      </c>
      <c r="W1405">
        <v>59.79</v>
      </c>
      <c r="X1405">
        <v>87632</v>
      </c>
      <c r="Y1405">
        <f>Data[[#This Row],[Unit Price]]-Data[[#This Row],[Discount]]</f>
        <v>6.4300000000000006</v>
      </c>
      <c r="Z1405" t="str">
        <f>_xlfn.IFS(Data[[#This Row],[Region]]="Central","Chris",Data[[#This Row],[Region]]="East","Erin",Data[[#This Row],[Region]]="South","Sam",Data[[#This Row],[Region]]="West","William")</f>
        <v>Erin</v>
      </c>
    </row>
    <row r="1406" spans="1:26" x14ac:dyDescent="0.3">
      <c r="A1406">
        <v>62</v>
      </c>
      <c r="B1406" t="s">
        <v>2469</v>
      </c>
      <c r="C1406" t="s">
        <v>39</v>
      </c>
      <c r="D1406">
        <v>0.02</v>
      </c>
      <c r="E1406">
        <v>5.98</v>
      </c>
      <c r="F1406">
        <v>5.15</v>
      </c>
      <c r="G1406" t="s">
        <v>40</v>
      </c>
      <c r="H1406" t="s">
        <v>96</v>
      </c>
      <c r="I1406" t="s">
        <v>50</v>
      </c>
      <c r="J1406" t="s">
        <v>90</v>
      </c>
      <c r="K1406" t="s">
        <v>75</v>
      </c>
      <c r="L1406" t="s">
        <v>2470</v>
      </c>
      <c r="M1406">
        <v>0.36</v>
      </c>
      <c r="N1406" t="s">
        <v>34</v>
      </c>
      <c r="O1406" t="s">
        <v>54</v>
      </c>
      <c r="P1406" t="s">
        <v>189</v>
      </c>
      <c r="Q1406" t="s">
        <v>2471</v>
      </c>
      <c r="R1406">
        <v>78664</v>
      </c>
      <c r="S1406" s="1">
        <v>42133</v>
      </c>
      <c r="T1406" s="1">
        <v>42135</v>
      </c>
      <c r="U1406">
        <v>2.14</v>
      </c>
      <c r="V1406">
        <v>3</v>
      </c>
      <c r="W1406">
        <v>22.85</v>
      </c>
      <c r="X1406">
        <v>87407</v>
      </c>
      <c r="Y1406">
        <f>Data[[#This Row],[Unit Price]]-Data[[#This Row],[Discount]]</f>
        <v>5.9600000000000009</v>
      </c>
      <c r="Z1406" t="str">
        <f>_xlfn.IFS(Data[[#This Row],[Region]]="Central","Chris",Data[[#This Row],[Region]]="East","Erin",Data[[#This Row],[Region]]="South","Sam",Data[[#This Row],[Region]]="West","William")</f>
        <v>Chris</v>
      </c>
    </row>
    <row r="1407" spans="1:26" x14ac:dyDescent="0.3">
      <c r="A1407">
        <v>1650</v>
      </c>
      <c r="B1407" t="s">
        <v>2472</v>
      </c>
      <c r="C1407" t="s">
        <v>39</v>
      </c>
      <c r="D1407">
        <v>0.05</v>
      </c>
      <c r="E1407">
        <v>6.48</v>
      </c>
      <c r="F1407">
        <v>2.74</v>
      </c>
      <c r="G1407" t="s">
        <v>40</v>
      </c>
      <c r="H1407" t="s">
        <v>96</v>
      </c>
      <c r="I1407" t="s">
        <v>42</v>
      </c>
      <c r="J1407" t="s">
        <v>43</v>
      </c>
      <c r="K1407" t="s">
        <v>44</v>
      </c>
      <c r="L1407" t="s">
        <v>2473</v>
      </c>
      <c r="M1407">
        <v>0.71</v>
      </c>
      <c r="N1407" t="s">
        <v>34</v>
      </c>
      <c r="O1407" t="s">
        <v>35</v>
      </c>
      <c r="P1407" t="s">
        <v>99</v>
      </c>
      <c r="Q1407" t="s">
        <v>2474</v>
      </c>
      <c r="R1407">
        <v>27203</v>
      </c>
      <c r="S1407" s="1">
        <v>42133</v>
      </c>
      <c r="T1407" s="1">
        <v>42133</v>
      </c>
      <c r="U1407">
        <v>15.096</v>
      </c>
      <c r="V1407">
        <v>15</v>
      </c>
      <c r="W1407">
        <v>94.27</v>
      </c>
      <c r="X1407">
        <v>91042</v>
      </c>
      <c r="Y1407">
        <f>Data[[#This Row],[Unit Price]]-Data[[#This Row],[Discount]]</f>
        <v>6.4300000000000006</v>
      </c>
      <c r="Z1407" t="str">
        <f>_xlfn.IFS(Data[[#This Row],[Region]]="Central","Chris",Data[[#This Row],[Region]]="East","Erin",Data[[#This Row],[Region]]="South","Sam",Data[[#This Row],[Region]]="West","William")</f>
        <v>Sam</v>
      </c>
    </row>
    <row r="1408" spans="1:26" x14ac:dyDescent="0.3">
      <c r="A1408">
        <v>1650</v>
      </c>
      <c r="B1408" t="s">
        <v>2472</v>
      </c>
      <c r="C1408" t="s">
        <v>39</v>
      </c>
      <c r="D1408">
        <v>0.09</v>
      </c>
      <c r="E1408">
        <v>12.53</v>
      </c>
      <c r="F1408">
        <v>0.5</v>
      </c>
      <c r="G1408" t="s">
        <v>40</v>
      </c>
      <c r="H1408" t="s">
        <v>96</v>
      </c>
      <c r="I1408" t="s">
        <v>50</v>
      </c>
      <c r="J1408" t="s">
        <v>154</v>
      </c>
      <c r="K1408" t="s">
        <v>75</v>
      </c>
      <c r="L1408" t="s">
        <v>2069</v>
      </c>
      <c r="M1408">
        <v>0.38</v>
      </c>
      <c r="N1408" t="s">
        <v>34</v>
      </c>
      <c r="O1408" t="s">
        <v>35</v>
      </c>
      <c r="P1408" t="s">
        <v>99</v>
      </c>
      <c r="Q1408" t="s">
        <v>2474</v>
      </c>
      <c r="R1408">
        <v>27203</v>
      </c>
      <c r="S1408" s="1">
        <v>42133</v>
      </c>
      <c r="T1408" s="1">
        <v>42134</v>
      </c>
      <c r="U1408">
        <v>14.9124</v>
      </c>
      <c r="V1408">
        <v>7</v>
      </c>
      <c r="W1408">
        <v>82.21</v>
      </c>
      <c r="X1408">
        <v>91042</v>
      </c>
      <c r="Y1408">
        <f>Data[[#This Row],[Unit Price]]-Data[[#This Row],[Discount]]</f>
        <v>12.44</v>
      </c>
      <c r="Z1408" t="str">
        <f>_xlfn.IFS(Data[[#This Row],[Region]]="Central","Chris",Data[[#This Row],[Region]]="East","Erin",Data[[#This Row],[Region]]="South","Sam",Data[[#This Row],[Region]]="West","William")</f>
        <v>Sam</v>
      </c>
    </row>
    <row r="1409" spans="1:26" x14ac:dyDescent="0.3">
      <c r="A1409">
        <v>1650</v>
      </c>
      <c r="B1409" t="s">
        <v>2472</v>
      </c>
      <c r="C1409" t="s">
        <v>39</v>
      </c>
      <c r="D1409">
        <v>0.08</v>
      </c>
      <c r="E1409">
        <v>65.989999999999995</v>
      </c>
      <c r="F1409">
        <v>8.99</v>
      </c>
      <c r="G1409" t="s">
        <v>89</v>
      </c>
      <c r="H1409" t="s">
        <v>96</v>
      </c>
      <c r="I1409" t="s">
        <v>42</v>
      </c>
      <c r="J1409" t="s">
        <v>137</v>
      </c>
      <c r="K1409" t="s">
        <v>75</v>
      </c>
      <c r="L1409" t="s">
        <v>1614</v>
      </c>
      <c r="M1409">
        <v>0.55000000000000004</v>
      </c>
      <c r="N1409" t="s">
        <v>34</v>
      </c>
      <c r="O1409" t="s">
        <v>35</v>
      </c>
      <c r="P1409" t="s">
        <v>99</v>
      </c>
      <c r="Q1409" t="s">
        <v>2474</v>
      </c>
      <c r="R1409">
        <v>27203</v>
      </c>
      <c r="S1409" s="1">
        <v>42133</v>
      </c>
      <c r="T1409" s="1">
        <v>42135</v>
      </c>
      <c r="U1409">
        <v>-135.226</v>
      </c>
      <c r="V1409">
        <v>8</v>
      </c>
      <c r="W1409">
        <v>417.47</v>
      </c>
      <c r="X1409">
        <v>91042</v>
      </c>
      <c r="Y1409">
        <f>Data[[#This Row],[Unit Price]]-Data[[#This Row],[Discount]]</f>
        <v>65.91</v>
      </c>
      <c r="Z1409" t="str">
        <f>_xlfn.IFS(Data[[#This Row],[Region]]="Central","Chris",Data[[#This Row],[Region]]="East","Erin",Data[[#This Row],[Region]]="South","Sam",Data[[#This Row],[Region]]="West","William")</f>
        <v>Sam</v>
      </c>
    </row>
    <row r="1410" spans="1:26" x14ac:dyDescent="0.3">
      <c r="A1410">
        <v>43</v>
      </c>
      <c r="B1410" t="s">
        <v>2475</v>
      </c>
      <c r="C1410" t="s">
        <v>39</v>
      </c>
      <c r="D1410">
        <v>0</v>
      </c>
      <c r="E1410">
        <v>99.99</v>
      </c>
      <c r="F1410">
        <v>19.989999999999998</v>
      </c>
      <c r="G1410" t="s">
        <v>40</v>
      </c>
      <c r="H1410" t="s">
        <v>41</v>
      </c>
      <c r="I1410" t="s">
        <v>42</v>
      </c>
      <c r="J1410" t="s">
        <v>58</v>
      </c>
      <c r="K1410" t="s">
        <v>75</v>
      </c>
      <c r="L1410" t="s">
        <v>1564</v>
      </c>
      <c r="M1410">
        <v>0.52</v>
      </c>
      <c r="N1410" t="s">
        <v>34</v>
      </c>
      <c r="O1410" t="s">
        <v>61</v>
      </c>
      <c r="P1410" t="s">
        <v>68</v>
      </c>
      <c r="Q1410" t="s">
        <v>844</v>
      </c>
      <c r="R1410">
        <v>98052</v>
      </c>
      <c r="S1410" s="1">
        <v>42134</v>
      </c>
      <c r="T1410" s="1">
        <v>42135</v>
      </c>
      <c r="U1410">
        <v>25.913820000000001</v>
      </c>
      <c r="V1410">
        <v>6</v>
      </c>
      <c r="W1410">
        <v>647.07000000000005</v>
      </c>
      <c r="X1410">
        <v>91454</v>
      </c>
      <c r="Y1410">
        <f>Data[[#This Row],[Unit Price]]-Data[[#This Row],[Discount]]</f>
        <v>99.99</v>
      </c>
      <c r="Z1410" t="str">
        <f>_xlfn.IFS(Data[[#This Row],[Region]]="Central","Chris",Data[[#This Row],[Region]]="East","Erin",Data[[#This Row],[Region]]="South","Sam",Data[[#This Row],[Region]]="West","William")</f>
        <v>William</v>
      </c>
    </row>
    <row r="1411" spans="1:26" x14ac:dyDescent="0.3">
      <c r="A1411">
        <v>1778</v>
      </c>
      <c r="B1411" t="s">
        <v>2476</v>
      </c>
      <c r="C1411" t="s">
        <v>39</v>
      </c>
      <c r="D1411">
        <v>0.06</v>
      </c>
      <c r="E1411">
        <v>13.99</v>
      </c>
      <c r="F1411">
        <v>7.51</v>
      </c>
      <c r="G1411" t="s">
        <v>40</v>
      </c>
      <c r="H1411" t="s">
        <v>41</v>
      </c>
      <c r="I1411" t="s">
        <v>42</v>
      </c>
      <c r="J1411" t="s">
        <v>58</v>
      </c>
      <c r="K1411" t="s">
        <v>146</v>
      </c>
      <c r="L1411" t="s">
        <v>1078</v>
      </c>
      <c r="M1411">
        <v>0.39</v>
      </c>
      <c r="N1411" t="s">
        <v>34</v>
      </c>
      <c r="O1411" t="s">
        <v>54</v>
      </c>
      <c r="P1411" t="s">
        <v>55</v>
      </c>
      <c r="Q1411" t="s">
        <v>2477</v>
      </c>
      <c r="R1411">
        <v>47906</v>
      </c>
      <c r="S1411" s="1">
        <v>42134</v>
      </c>
      <c r="T1411" s="1">
        <v>42136</v>
      </c>
      <c r="U1411">
        <v>6.4832400000000003</v>
      </c>
      <c r="V1411">
        <v>21</v>
      </c>
      <c r="W1411">
        <v>287.99</v>
      </c>
      <c r="X1411">
        <v>89943</v>
      </c>
      <c r="Y1411">
        <f>Data[[#This Row],[Unit Price]]-Data[[#This Row],[Discount]]</f>
        <v>13.93</v>
      </c>
      <c r="Z1411" t="str">
        <f>_xlfn.IFS(Data[[#This Row],[Region]]="Central","Chris",Data[[#This Row],[Region]]="East","Erin",Data[[#This Row],[Region]]="South","Sam",Data[[#This Row],[Region]]="West","William")</f>
        <v>Chris</v>
      </c>
    </row>
    <row r="1412" spans="1:26" x14ac:dyDescent="0.3">
      <c r="A1412">
        <v>1778</v>
      </c>
      <c r="B1412" t="s">
        <v>2476</v>
      </c>
      <c r="C1412" t="s">
        <v>39</v>
      </c>
      <c r="D1412">
        <v>0.06</v>
      </c>
      <c r="E1412">
        <v>15.04</v>
      </c>
      <c r="F1412">
        <v>1.97</v>
      </c>
      <c r="G1412" t="s">
        <v>40</v>
      </c>
      <c r="H1412" t="s">
        <v>41</v>
      </c>
      <c r="I1412" t="s">
        <v>50</v>
      </c>
      <c r="J1412" t="s">
        <v>90</v>
      </c>
      <c r="K1412" t="s">
        <v>52</v>
      </c>
      <c r="L1412" t="s">
        <v>94</v>
      </c>
      <c r="M1412">
        <v>0.39</v>
      </c>
      <c r="N1412" t="s">
        <v>34</v>
      </c>
      <c r="O1412" t="s">
        <v>54</v>
      </c>
      <c r="P1412" t="s">
        <v>55</v>
      </c>
      <c r="Q1412" t="s">
        <v>2477</v>
      </c>
      <c r="R1412">
        <v>47906</v>
      </c>
      <c r="S1412" s="1">
        <v>42134</v>
      </c>
      <c r="T1412" s="1">
        <v>42134</v>
      </c>
      <c r="U1412">
        <v>2.3319999999999999</v>
      </c>
      <c r="V1412">
        <v>3</v>
      </c>
      <c r="W1412">
        <v>46.86</v>
      </c>
      <c r="X1412">
        <v>89943</v>
      </c>
      <c r="Y1412">
        <f>Data[[#This Row],[Unit Price]]-Data[[#This Row],[Discount]]</f>
        <v>14.979999999999999</v>
      </c>
      <c r="Z1412" t="str">
        <f>_xlfn.IFS(Data[[#This Row],[Region]]="Central","Chris",Data[[#This Row],[Region]]="East","Erin",Data[[#This Row],[Region]]="South","Sam",Data[[#This Row],[Region]]="West","William")</f>
        <v>Chris</v>
      </c>
    </row>
    <row r="1413" spans="1:26" x14ac:dyDescent="0.3">
      <c r="A1413">
        <v>3283</v>
      </c>
      <c r="B1413" t="s">
        <v>2246</v>
      </c>
      <c r="C1413" t="s">
        <v>39</v>
      </c>
      <c r="D1413">
        <v>0.03</v>
      </c>
      <c r="E1413">
        <v>17.48</v>
      </c>
      <c r="F1413">
        <v>1.99</v>
      </c>
      <c r="G1413" t="s">
        <v>40</v>
      </c>
      <c r="H1413" t="s">
        <v>96</v>
      </c>
      <c r="I1413" t="s">
        <v>42</v>
      </c>
      <c r="J1413" t="s">
        <v>43</v>
      </c>
      <c r="K1413" t="s">
        <v>44</v>
      </c>
      <c r="L1413" t="s">
        <v>124</v>
      </c>
      <c r="M1413">
        <v>0.45</v>
      </c>
      <c r="N1413" t="s">
        <v>34</v>
      </c>
      <c r="O1413" t="s">
        <v>35</v>
      </c>
      <c r="P1413" t="s">
        <v>125</v>
      </c>
      <c r="Q1413" t="s">
        <v>2247</v>
      </c>
      <c r="R1413">
        <v>33156</v>
      </c>
      <c r="S1413" s="1">
        <v>42134</v>
      </c>
      <c r="T1413" s="1">
        <v>42135</v>
      </c>
      <c r="U1413">
        <v>710.80740000000003</v>
      </c>
      <c r="V1413">
        <v>31</v>
      </c>
      <c r="W1413">
        <v>537.79999999999995</v>
      </c>
      <c r="X1413">
        <v>90753</v>
      </c>
      <c r="Y1413">
        <f>Data[[#This Row],[Unit Price]]-Data[[#This Row],[Discount]]</f>
        <v>17.45</v>
      </c>
      <c r="Z1413" t="str">
        <f>_xlfn.IFS(Data[[#This Row],[Region]]="Central","Chris",Data[[#This Row],[Region]]="East","Erin",Data[[#This Row],[Region]]="South","Sam",Data[[#This Row],[Region]]="West","William")</f>
        <v>Sam</v>
      </c>
    </row>
    <row r="1414" spans="1:26" x14ac:dyDescent="0.3">
      <c r="A1414">
        <v>995</v>
      </c>
      <c r="B1414" t="s">
        <v>2478</v>
      </c>
      <c r="C1414" t="s">
        <v>49</v>
      </c>
      <c r="D1414">
        <v>0.09</v>
      </c>
      <c r="E1414">
        <v>7.64</v>
      </c>
      <c r="F1414">
        <v>5.83</v>
      </c>
      <c r="G1414" t="s">
        <v>40</v>
      </c>
      <c r="H1414" t="s">
        <v>29</v>
      </c>
      <c r="I1414" t="s">
        <v>50</v>
      </c>
      <c r="J1414" t="s">
        <v>90</v>
      </c>
      <c r="K1414" t="s">
        <v>52</v>
      </c>
      <c r="L1414" t="s">
        <v>234</v>
      </c>
      <c r="M1414">
        <v>0.36</v>
      </c>
      <c r="N1414" t="s">
        <v>34</v>
      </c>
      <c r="O1414" t="s">
        <v>113</v>
      </c>
      <c r="P1414" t="s">
        <v>333</v>
      </c>
      <c r="Q1414" t="s">
        <v>2479</v>
      </c>
      <c r="R1414">
        <v>4070</v>
      </c>
      <c r="S1414" s="1">
        <v>42134</v>
      </c>
      <c r="T1414" s="1">
        <v>42139</v>
      </c>
      <c r="U1414">
        <v>4.032</v>
      </c>
      <c r="V1414">
        <v>9</v>
      </c>
      <c r="W1414">
        <v>72.83</v>
      </c>
      <c r="X1414">
        <v>89434</v>
      </c>
      <c r="Y1414">
        <f>Data[[#This Row],[Unit Price]]-Data[[#This Row],[Discount]]</f>
        <v>7.55</v>
      </c>
      <c r="Z1414" t="str">
        <f>_xlfn.IFS(Data[[#This Row],[Region]]="Central","Chris",Data[[#This Row],[Region]]="East","Erin",Data[[#This Row],[Region]]="South","Sam",Data[[#This Row],[Region]]="West","William")</f>
        <v>Erin</v>
      </c>
    </row>
    <row r="1415" spans="1:26" x14ac:dyDescent="0.3">
      <c r="A1415">
        <v>2820</v>
      </c>
      <c r="B1415" t="s">
        <v>497</v>
      </c>
      <c r="C1415" t="s">
        <v>49</v>
      </c>
      <c r="D1415">
        <v>0.08</v>
      </c>
      <c r="E1415">
        <v>6.48</v>
      </c>
      <c r="F1415">
        <v>2.74</v>
      </c>
      <c r="G1415" t="s">
        <v>40</v>
      </c>
      <c r="H1415" t="s">
        <v>73</v>
      </c>
      <c r="I1415" t="s">
        <v>42</v>
      </c>
      <c r="J1415" t="s">
        <v>43</v>
      </c>
      <c r="K1415" t="s">
        <v>44</v>
      </c>
      <c r="L1415" t="s">
        <v>2473</v>
      </c>
      <c r="M1415">
        <v>0.71</v>
      </c>
      <c r="N1415" t="s">
        <v>34</v>
      </c>
      <c r="O1415" t="s">
        <v>54</v>
      </c>
      <c r="P1415" t="s">
        <v>82</v>
      </c>
      <c r="Q1415" t="s">
        <v>499</v>
      </c>
      <c r="R1415">
        <v>63129</v>
      </c>
      <c r="S1415" s="1">
        <v>42134</v>
      </c>
      <c r="T1415" s="1">
        <v>42136</v>
      </c>
      <c r="U1415">
        <v>-82.64</v>
      </c>
      <c r="V1415">
        <v>18</v>
      </c>
      <c r="W1415">
        <v>113.68</v>
      </c>
      <c r="X1415">
        <v>87899</v>
      </c>
      <c r="Y1415">
        <f>Data[[#This Row],[Unit Price]]-Data[[#This Row],[Discount]]</f>
        <v>6.4</v>
      </c>
      <c r="Z1415" t="str">
        <f>_xlfn.IFS(Data[[#This Row],[Region]]="Central","Chris",Data[[#This Row],[Region]]="East","Erin",Data[[#This Row],[Region]]="South","Sam",Data[[#This Row],[Region]]="West","William")</f>
        <v>Chris</v>
      </c>
    </row>
    <row r="1416" spans="1:26" x14ac:dyDescent="0.3">
      <c r="A1416">
        <v>1709</v>
      </c>
      <c r="B1416" t="s">
        <v>686</v>
      </c>
      <c r="C1416" t="s">
        <v>118</v>
      </c>
      <c r="D1416">
        <v>0.04</v>
      </c>
      <c r="E1416">
        <v>95.43</v>
      </c>
      <c r="F1416">
        <v>19.989999999999998</v>
      </c>
      <c r="G1416" t="s">
        <v>40</v>
      </c>
      <c r="H1416" t="s">
        <v>29</v>
      </c>
      <c r="I1416" t="s">
        <v>50</v>
      </c>
      <c r="J1416" t="s">
        <v>80</v>
      </c>
      <c r="K1416" t="s">
        <v>75</v>
      </c>
      <c r="L1416" t="s">
        <v>1439</v>
      </c>
      <c r="M1416">
        <v>0.79</v>
      </c>
      <c r="N1416" t="s">
        <v>34</v>
      </c>
      <c r="O1416" t="s">
        <v>113</v>
      </c>
      <c r="P1416" t="s">
        <v>322</v>
      </c>
      <c r="Q1416" t="s">
        <v>688</v>
      </c>
      <c r="R1416">
        <v>19464</v>
      </c>
      <c r="S1416" s="1">
        <v>42134</v>
      </c>
      <c r="T1416" s="1">
        <v>42136</v>
      </c>
      <c r="U1416">
        <v>13.536</v>
      </c>
      <c r="V1416">
        <v>33</v>
      </c>
      <c r="W1416">
        <v>3251.76</v>
      </c>
      <c r="X1416">
        <v>88783</v>
      </c>
      <c r="Y1416">
        <f>Data[[#This Row],[Unit Price]]-Data[[#This Row],[Discount]]</f>
        <v>95.39</v>
      </c>
      <c r="Z1416" t="str">
        <f>_xlfn.IFS(Data[[#This Row],[Region]]="Central","Chris",Data[[#This Row],[Region]]="East","Erin",Data[[#This Row],[Region]]="South","Sam",Data[[#This Row],[Region]]="West","William")</f>
        <v>Erin</v>
      </c>
    </row>
    <row r="1417" spans="1:26" x14ac:dyDescent="0.3">
      <c r="A1417">
        <v>1595</v>
      </c>
      <c r="B1417" t="s">
        <v>2480</v>
      </c>
      <c r="C1417" t="s">
        <v>39</v>
      </c>
      <c r="D1417">
        <v>0.01</v>
      </c>
      <c r="E1417">
        <v>500.98</v>
      </c>
      <c r="F1417">
        <v>26</v>
      </c>
      <c r="G1417" t="s">
        <v>28</v>
      </c>
      <c r="H1417" t="s">
        <v>96</v>
      </c>
      <c r="I1417" t="s">
        <v>30</v>
      </c>
      <c r="J1417" t="s">
        <v>111</v>
      </c>
      <c r="K1417" t="s">
        <v>59</v>
      </c>
      <c r="L1417" t="s">
        <v>2298</v>
      </c>
      <c r="M1417">
        <v>0.6</v>
      </c>
      <c r="N1417" t="s">
        <v>34</v>
      </c>
      <c r="O1417" t="s">
        <v>113</v>
      </c>
      <c r="P1417" t="s">
        <v>905</v>
      </c>
      <c r="Q1417" t="s">
        <v>2481</v>
      </c>
      <c r="R1417">
        <v>25705</v>
      </c>
      <c r="S1417" s="1">
        <v>42135</v>
      </c>
      <c r="T1417" s="1">
        <v>42136</v>
      </c>
      <c r="U1417">
        <v>5078.5379999999996</v>
      </c>
      <c r="V1417">
        <v>14</v>
      </c>
      <c r="W1417">
        <v>7360.2</v>
      </c>
      <c r="X1417">
        <v>90796</v>
      </c>
      <c r="Y1417">
        <f>Data[[#This Row],[Unit Price]]-Data[[#This Row],[Discount]]</f>
        <v>500.97</v>
      </c>
      <c r="Z1417" t="str">
        <f>_xlfn.IFS(Data[[#This Row],[Region]]="Central","Chris",Data[[#This Row],[Region]]="East","Erin",Data[[#This Row],[Region]]="South","Sam",Data[[#This Row],[Region]]="West","William")</f>
        <v>Erin</v>
      </c>
    </row>
    <row r="1418" spans="1:26" x14ac:dyDescent="0.3">
      <c r="A1418">
        <v>1595</v>
      </c>
      <c r="B1418" t="s">
        <v>2480</v>
      </c>
      <c r="C1418" t="s">
        <v>39</v>
      </c>
      <c r="D1418">
        <v>0.08</v>
      </c>
      <c r="E1418">
        <v>9.77</v>
      </c>
      <c r="F1418">
        <v>6.02</v>
      </c>
      <c r="G1418" t="s">
        <v>40</v>
      </c>
      <c r="H1418" t="s">
        <v>96</v>
      </c>
      <c r="I1418" t="s">
        <v>30</v>
      </c>
      <c r="J1418" t="s">
        <v>128</v>
      </c>
      <c r="K1418" t="s">
        <v>146</v>
      </c>
      <c r="L1418" t="s">
        <v>2121</v>
      </c>
      <c r="M1418">
        <v>0.48</v>
      </c>
      <c r="N1418" t="s">
        <v>34</v>
      </c>
      <c r="O1418" t="s">
        <v>113</v>
      </c>
      <c r="P1418" t="s">
        <v>905</v>
      </c>
      <c r="Q1418" t="s">
        <v>2481</v>
      </c>
      <c r="R1418">
        <v>25705</v>
      </c>
      <c r="S1418" s="1">
        <v>42135</v>
      </c>
      <c r="T1418" s="1">
        <v>42136</v>
      </c>
      <c r="U1418">
        <v>23.276</v>
      </c>
      <c r="V1418">
        <v>9</v>
      </c>
      <c r="W1418">
        <v>89.06</v>
      </c>
      <c r="X1418">
        <v>90796</v>
      </c>
      <c r="Y1418">
        <f>Data[[#This Row],[Unit Price]]-Data[[#This Row],[Discount]]</f>
        <v>9.69</v>
      </c>
      <c r="Z1418" t="str">
        <f>_xlfn.IFS(Data[[#This Row],[Region]]="Central","Chris",Data[[#This Row],[Region]]="East","Erin",Data[[#This Row],[Region]]="South","Sam",Data[[#This Row],[Region]]="West","William")</f>
        <v>Erin</v>
      </c>
    </row>
    <row r="1419" spans="1:26" x14ac:dyDescent="0.3">
      <c r="A1419">
        <v>1595</v>
      </c>
      <c r="B1419" t="s">
        <v>2480</v>
      </c>
      <c r="C1419" t="s">
        <v>39</v>
      </c>
      <c r="D1419">
        <v>0.09</v>
      </c>
      <c r="E1419">
        <v>3.28</v>
      </c>
      <c r="F1419">
        <v>0.98</v>
      </c>
      <c r="G1419" t="s">
        <v>40</v>
      </c>
      <c r="H1419" t="s">
        <v>96</v>
      </c>
      <c r="I1419" t="s">
        <v>50</v>
      </c>
      <c r="J1419" t="s">
        <v>51</v>
      </c>
      <c r="K1419" t="s">
        <v>52</v>
      </c>
      <c r="L1419" t="s">
        <v>2482</v>
      </c>
      <c r="M1419">
        <v>0.59</v>
      </c>
      <c r="N1419" t="s">
        <v>34</v>
      </c>
      <c r="O1419" t="s">
        <v>113</v>
      </c>
      <c r="P1419" t="s">
        <v>905</v>
      </c>
      <c r="Q1419" t="s">
        <v>2481</v>
      </c>
      <c r="R1419">
        <v>25705</v>
      </c>
      <c r="S1419" s="1">
        <v>42135</v>
      </c>
      <c r="T1419" s="1">
        <v>42137</v>
      </c>
      <c r="U1419">
        <v>17.754000000000001</v>
      </c>
      <c r="V1419">
        <v>42</v>
      </c>
      <c r="W1419">
        <v>134.97</v>
      </c>
      <c r="X1419">
        <v>90796</v>
      </c>
      <c r="Y1419">
        <f>Data[[#This Row],[Unit Price]]-Data[[#This Row],[Discount]]</f>
        <v>3.19</v>
      </c>
      <c r="Z1419" t="str">
        <f>_xlfn.IFS(Data[[#This Row],[Region]]="Central","Chris",Data[[#This Row],[Region]]="East","Erin",Data[[#This Row],[Region]]="South","Sam",Data[[#This Row],[Region]]="West","William")</f>
        <v>Erin</v>
      </c>
    </row>
    <row r="1420" spans="1:26" x14ac:dyDescent="0.3">
      <c r="A1420">
        <v>1609</v>
      </c>
      <c r="B1420" t="s">
        <v>2483</v>
      </c>
      <c r="C1420" t="s">
        <v>39</v>
      </c>
      <c r="D1420">
        <v>0.03</v>
      </c>
      <c r="E1420">
        <v>2.16</v>
      </c>
      <c r="F1420">
        <v>6.05</v>
      </c>
      <c r="G1420" t="s">
        <v>40</v>
      </c>
      <c r="H1420" t="s">
        <v>41</v>
      </c>
      <c r="I1420" t="s">
        <v>50</v>
      </c>
      <c r="J1420" t="s">
        <v>74</v>
      </c>
      <c r="K1420" t="s">
        <v>75</v>
      </c>
      <c r="L1420" t="s">
        <v>898</v>
      </c>
      <c r="M1420">
        <v>0.37</v>
      </c>
      <c r="N1420" t="s">
        <v>34</v>
      </c>
      <c r="O1420" t="s">
        <v>61</v>
      </c>
      <c r="P1420" t="s">
        <v>92</v>
      </c>
      <c r="Q1420" t="s">
        <v>2484</v>
      </c>
      <c r="R1420">
        <v>95823</v>
      </c>
      <c r="S1420" s="1">
        <v>42135</v>
      </c>
      <c r="T1420" s="1">
        <v>42136</v>
      </c>
      <c r="U1420">
        <v>-90.585499999999996</v>
      </c>
      <c r="V1420">
        <v>7</v>
      </c>
      <c r="W1420">
        <v>17.309999999999999</v>
      </c>
      <c r="X1420">
        <v>87824</v>
      </c>
      <c r="Y1420">
        <f>Data[[#This Row],[Unit Price]]-Data[[#This Row],[Discount]]</f>
        <v>2.1300000000000003</v>
      </c>
      <c r="Z1420" t="str">
        <f>_xlfn.IFS(Data[[#This Row],[Region]]="Central","Chris",Data[[#This Row],[Region]]="East","Erin",Data[[#This Row],[Region]]="South","Sam",Data[[#This Row],[Region]]="West","William")</f>
        <v>William</v>
      </c>
    </row>
    <row r="1421" spans="1:26" x14ac:dyDescent="0.3">
      <c r="A1421">
        <v>1609</v>
      </c>
      <c r="B1421" t="s">
        <v>2483</v>
      </c>
      <c r="C1421" t="s">
        <v>39</v>
      </c>
      <c r="D1421">
        <v>0.03</v>
      </c>
      <c r="E1421">
        <v>9.7100000000000009</v>
      </c>
      <c r="F1421">
        <v>9.4499999999999993</v>
      </c>
      <c r="G1421" t="s">
        <v>40</v>
      </c>
      <c r="H1421" t="s">
        <v>41</v>
      </c>
      <c r="I1421" t="s">
        <v>50</v>
      </c>
      <c r="J1421" t="s">
        <v>80</v>
      </c>
      <c r="K1421" t="s">
        <v>75</v>
      </c>
      <c r="L1421" t="s">
        <v>1205</v>
      </c>
      <c r="M1421">
        <v>0.6</v>
      </c>
      <c r="N1421" t="s">
        <v>34</v>
      </c>
      <c r="O1421" t="s">
        <v>61</v>
      </c>
      <c r="P1421" t="s">
        <v>92</v>
      </c>
      <c r="Q1421" t="s">
        <v>2484</v>
      </c>
      <c r="R1421">
        <v>95823</v>
      </c>
      <c r="S1421" s="1">
        <v>42135</v>
      </c>
      <c r="T1421" s="1">
        <v>42135</v>
      </c>
      <c r="U1421">
        <v>-36.9</v>
      </c>
      <c r="V1421">
        <v>2</v>
      </c>
      <c r="W1421">
        <v>23.56</v>
      </c>
      <c r="X1421">
        <v>87824</v>
      </c>
      <c r="Y1421">
        <f>Data[[#This Row],[Unit Price]]-Data[[#This Row],[Discount]]</f>
        <v>9.6800000000000015</v>
      </c>
      <c r="Z1421" t="str">
        <f>_xlfn.IFS(Data[[#This Row],[Region]]="Central","Chris",Data[[#This Row],[Region]]="East","Erin",Data[[#This Row],[Region]]="South","Sam",Data[[#This Row],[Region]]="West","William")</f>
        <v>William</v>
      </c>
    </row>
    <row r="1422" spans="1:26" x14ac:dyDescent="0.3">
      <c r="A1422">
        <v>2464</v>
      </c>
      <c r="B1422" t="s">
        <v>657</v>
      </c>
      <c r="C1422" t="s">
        <v>39</v>
      </c>
      <c r="D1422">
        <v>0.09</v>
      </c>
      <c r="E1422">
        <v>1.74</v>
      </c>
      <c r="F1422">
        <v>4.08</v>
      </c>
      <c r="G1422" t="s">
        <v>89</v>
      </c>
      <c r="H1422" t="s">
        <v>41</v>
      </c>
      <c r="I1422" t="s">
        <v>30</v>
      </c>
      <c r="J1422" t="s">
        <v>128</v>
      </c>
      <c r="K1422" t="s">
        <v>44</v>
      </c>
      <c r="L1422" t="s">
        <v>772</v>
      </c>
      <c r="M1422">
        <v>0.53</v>
      </c>
      <c r="N1422" t="s">
        <v>34</v>
      </c>
      <c r="O1422" t="s">
        <v>35</v>
      </c>
      <c r="P1422" t="s">
        <v>170</v>
      </c>
      <c r="Q1422" t="s">
        <v>659</v>
      </c>
      <c r="R1422">
        <v>71111</v>
      </c>
      <c r="S1422" s="1">
        <v>42135</v>
      </c>
      <c r="T1422" s="1">
        <v>42137</v>
      </c>
      <c r="U1422">
        <v>608.26199999999994</v>
      </c>
      <c r="V1422">
        <v>4</v>
      </c>
      <c r="W1422">
        <v>10.41</v>
      </c>
      <c r="X1422">
        <v>88713</v>
      </c>
      <c r="Y1422">
        <f>Data[[#This Row],[Unit Price]]-Data[[#This Row],[Discount]]</f>
        <v>1.65</v>
      </c>
      <c r="Z1422" t="str">
        <f>_xlfn.IFS(Data[[#This Row],[Region]]="Central","Chris",Data[[#This Row],[Region]]="East","Erin",Data[[#This Row],[Region]]="South","Sam",Data[[#This Row],[Region]]="West","William")</f>
        <v>Sam</v>
      </c>
    </row>
    <row r="1423" spans="1:26" x14ac:dyDescent="0.3">
      <c r="A1423">
        <v>2464</v>
      </c>
      <c r="B1423" t="s">
        <v>657</v>
      </c>
      <c r="C1423" t="s">
        <v>39</v>
      </c>
      <c r="D1423">
        <v>0.08</v>
      </c>
      <c r="E1423">
        <v>227.55</v>
      </c>
      <c r="F1423">
        <v>32.479999999999997</v>
      </c>
      <c r="G1423" t="s">
        <v>28</v>
      </c>
      <c r="H1423" t="s">
        <v>41</v>
      </c>
      <c r="I1423" t="s">
        <v>30</v>
      </c>
      <c r="J1423" t="s">
        <v>31</v>
      </c>
      <c r="K1423" t="s">
        <v>32</v>
      </c>
      <c r="L1423" t="s">
        <v>2485</v>
      </c>
      <c r="M1423">
        <v>0.68</v>
      </c>
      <c r="N1423" t="s">
        <v>34</v>
      </c>
      <c r="O1423" t="s">
        <v>35</v>
      </c>
      <c r="P1423" t="s">
        <v>170</v>
      </c>
      <c r="Q1423" t="s">
        <v>659</v>
      </c>
      <c r="R1423">
        <v>71111</v>
      </c>
      <c r="S1423" s="1">
        <v>42135</v>
      </c>
      <c r="T1423" s="1">
        <v>42135</v>
      </c>
      <c r="U1423">
        <v>-570.16959999999995</v>
      </c>
      <c r="V1423">
        <v>16</v>
      </c>
      <c r="W1423">
        <v>2849.64</v>
      </c>
      <c r="X1423">
        <v>88713</v>
      </c>
      <c r="Y1423">
        <f>Data[[#This Row],[Unit Price]]-Data[[#This Row],[Discount]]</f>
        <v>227.47</v>
      </c>
      <c r="Z1423" t="str">
        <f>_xlfn.IFS(Data[[#This Row],[Region]]="Central","Chris",Data[[#This Row],[Region]]="East","Erin",Data[[#This Row],[Region]]="South","Sam",Data[[#This Row],[Region]]="West","William")</f>
        <v>Sam</v>
      </c>
    </row>
    <row r="1424" spans="1:26" x14ac:dyDescent="0.3">
      <c r="A1424">
        <v>1693</v>
      </c>
      <c r="B1424" t="s">
        <v>740</v>
      </c>
      <c r="C1424" t="s">
        <v>49</v>
      </c>
      <c r="D1424">
        <v>0.01</v>
      </c>
      <c r="E1424">
        <v>15.67</v>
      </c>
      <c r="F1424">
        <v>1.39</v>
      </c>
      <c r="G1424" t="s">
        <v>89</v>
      </c>
      <c r="H1424" t="s">
        <v>41</v>
      </c>
      <c r="I1424" t="s">
        <v>50</v>
      </c>
      <c r="J1424" t="s">
        <v>347</v>
      </c>
      <c r="K1424" t="s">
        <v>75</v>
      </c>
      <c r="L1424" t="s">
        <v>2486</v>
      </c>
      <c r="M1424">
        <v>0.38</v>
      </c>
      <c r="N1424" t="s">
        <v>34</v>
      </c>
      <c r="O1424" t="s">
        <v>35</v>
      </c>
      <c r="P1424" t="s">
        <v>244</v>
      </c>
      <c r="Q1424" t="s">
        <v>742</v>
      </c>
      <c r="R1424">
        <v>20190</v>
      </c>
      <c r="S1424" s="1">
        <v>42135</v>
      </c>
      <c r="T1424" s="1">
        <v>42135</v>
      </c>
      <c r="U1424">
        <v>-273.98</v>
      </c>
      <c r="V1424">
        <v>11</v>
      </c>
      <c r="W1424">
        <v>188.09</v>
      </c>
      <c r="X1424">
        <v>90190</v>
      </c>
      <c r="Y1424">
        <f>Data[[#This Row],[Unit Price]]-Data[[#This Row],[Discount]]</f>
        <v>15.66</v>
      </c>
      <c r="Z1424" t="str">
        <f>_xlfn.IFS(Data[[#This Row],[Region]]="Central","Chris",Data[[#This Row],[Region]]="East","Erin",Data[[#This Row],[Region]]="South","Sam",Data[[#This Row],[Region]]="West","William")</f>
        <v>Sam</v>
      </c>
    </row>
    <row r="1425" spans="1:26" x14ac:dyDescent="0.3">
      <c r="A1425">
        <v>2935</v>
      </c>
      <c r="B1425" t="s">
        <v>2487</v>
      </c>
      <c r="C1425" t="s">
        <v>49</v>
      </c>
      <c r="D1425">
        <v>0.02</v>
      </c>
      <c r="E1425">
        <v>3.8</v>
      </c>
      <c r="F1425">
        <v>1.49</v>
      </c>
      <c r="G1425" t="s">
        <v>40</v>
      </c>
      <c r="H1425" t="s">
        <v>29</v>
      </c>
      <c r="I1425" t="s">
        <v>50</v>
      </c>
      <c r="J1425" t="s">
        <v>74</v>
      </c>
      <c r="K1425" t="s">
        <v>75</v>
      </c>
      <c r="L1425" t="s">
        <v>1194</v>
      </c>
      <c r="M1425">
        <v>0.38</v>
      </c>
      <c r="N1425" t="s">
        <v>34</v>
      </c>
      <c r="O1425" t="s">
        <v>113</v>
      </c>
      <c r="P1425" t="s">
        <v>405</v>
      </c>
      <c r="Q1425" t="s">
        <v>790</v>
      </c>
      <c r="R1425">
        <v>2215</v>
      </c>
      <c r="S1425" s="1">
        <v>42135</v>
      </c>
      <c r="T1425" s="1">
        <v>42139</v>
      </c>
      <c r="U1425">
        <v>7.31</v>
      </c>
      <c r="V1425">
        <v>5</v>
      </c>
      <c r="W1425">
        <v>20.46</v>
      </c>
      <c r="X1425">
        <v>87617</v>
      </c>
      <c r="Y1425">
        <f>Data[[#This Row],[Unit Price]]-Data[[#This Row],[Discount]]</f>
        <v>3.78</v>
      </c>
      <c r="Z1425" t="str">
        <f>_xlfn.IFS(Data[[#This Row],[Region]]="Central","Chris",Data[[#This Row],[Region]]="East","Erin",Data[[#This Row],[Region]]="South","Sam",Data[[#This Row],[Region]]="West","William")</f>
        <v>Erin</v>
      </c>
    </row>
    <row r="1426" spans="1:26" x14ac:dyDescent="0.3">
      <c r="A1426">
        <v>1671</v>
      </c>
      <c r="B1426" t="s">
        <v>1068</v>
      </c>
      <c r="C1426" t="s">
        <v>27</v>
      </c>
      <c r="D1426">
        <v>0.03</v>
      </c>
      <c r="E1426">
        <v>223.98</v>
      </c>
      <c r="F1426">
        <v>15.01</v>
      </c>
      <c r="G1426" t="s">
        <v>40</v>
      </c>
      <c r="H1426" t="s">
        <v>29</v>
      </c>
      <c r="I1426" t="s">
        <v>50</v>
      </c>
      <c r="J1426" t="s">
        <v>74</v>
      </c>
      <c r="K1426" t="s">
        <v>75</v>
      </c>
      <c r="L1426" t="s">
        <v>2488</v>
      </c>
      <c r="M1426">
        <v>0.38</v>
      </c>
      <c r="N1426" t="s">
        <v>34</v>
      </c>
      <c r="O1426" t="s">
        <v>35</v>
      </c>
      <c r="P1426" t="s">
        <v>244</v>
      </c>
      <c r="Q1426" t="s">
        <v>1069</v>
      </c>
      <c r="R1426">
        <v>22015</v>
      </c>
      <c r="S1426" s="1">
        <v>42136</v>
      </c>
      <c r="T1426" s="1">
        <v>42137</v>
      </c>
      <c r="U1426">
        <v>0.69599999999999995</v>
      </c>
      <c r="V1426">
        <v>21</v>
      </c>
      <c r="W1426">
        <v>4881.84</v>
      </c>
      <c r="X1426">
        <v>86725</v>
      </c>
      <c r="Y1426">
        <f>Data[[#This Row],[Unit Price]]-Data[[#This Row],[Discount]]</f>
        <v>223.95</v>
      </c>
      <c r="Z1426" t="str">
        <f>_xlfn.IFS(Data[[#This Row],[Region]]="Central","Chris",Data[[#This Row],[Region]]="East","Erin",Data[[#This Row],[Region]]="South","Sam",Data[[#This Row],[Region]]="West","William")</f>
        <v>Sam</v>
      </c>
    </row>
    <row r="1427" spans="1:26" x14ac:dyDescent="0.3">
      <c r="A1427">
        <v>14</v>
      </c>
      <c r="B1427" t="s">
        <v>2489</v>
      </c>
      <c r="C1427" t="s">
        <v>118</v>
      </c>
      <c r="D1427">
        <v>0.09</v>
      </c>
      <c r="E1427">
        <v>78.69</v>
      </c>
      <c r="F1427">
        <v>19.989999999999998</v>
      </c>
      <c r="G1427" t="s">
        <v>40</v>
      </c>
      <c r="H1427" t="s">
        <v>29</v>
      </c>
      <c r="I1427" t="s">
        <v>30</v>
      </c>
      <c r="J1427" t="s">
        <v>128</v>
      </c>
      <c r="K1427" t="s">
        <v>75</v>
      </c>
      <c r="L1427" t="s">
        <v>1215</v>
      </c>
      <c r="M1427">
        <v>0.43</v>
      </c>
      <c r="N1427" t="s">
        <v>34</v>
      </c>
      <c r="O1427" t="s">
        <v>54</v>
      </c>
      <c r="P1427" t="s">
        <v>86</v>
      </c>
      <c r="Q1427" t="s">
        <v>87</v>
      </c>
      <c r="R1427">
        <v>55372</v>
      </c>
      <c r="S1427" s="1">
        <v>42136</v>
      </c>
      <c r="T1427" s="1">
        <v>42138</v>
      </c>
      <c r="U1427">
        <v>803.47050000000002</v>
      </c>
      <c r="V1427">
        <v>16</v>
      </c>
      <c r="W1427">
        <v>1164.45</v>
      </c>
      <c r="X1427">
        <v>86838</v>
      </c>
      <c r="Y1427">
        <f>Data[[#This Row],[Unit Price]]-Data[[#This Row],[Discount]]</f>
        <v>78.599999999999994</v>
      </c>
      <c r="Z1427" t="str">
        <f>_xlfn.IFS(Data[[#This Row],[Region]]="Central","Chris",Data[[#This Row],[Region]]="East","Erin",Data[[#This Row],[Region]]="South","Sam",Data[[#This Row],[Region]]="West","William")</f>
        <v>Chris</v>
      </c>
    </row>
    <row r="1428" spans="1:26" x14ac:dyDescent="0.3">
      <c r="A1428">
        <v>14</v>
      </c>
      <c r="B1428" t="s">
        <v>2489</v>
      </c>
      <c r="C1428" t="s">
        <v>118</v>
      </c>
      <c r="D1428">
        <v>0.08</v>
      </c>
      <c r="E1428">
        <v>3.28</v>
      </c>
      <c r="F1428">
        <v>2.31</v>
      </c>
      <c r="G1428" t="s">
        <v>40</v>
      </c>
      <c r="H1428" t="s">
        <v>29</v>
      </c>
      <c r="I1428" t="s">
        <v>50</v>
      </c>
      <c r="J1428" t="s">
        <v>51</v>
      </c>
      <c r="K1428" t="s">
        <v>52</v>
      </c>
      <c r="L1428" t="s">
        <v>2490</v>
      </c>
      <c r="M1428">
        <v>0.56000000000000005</v>
      </c>
      <c r="N1428" t="s">
        <v>34</v>
      </c>
      <c r="O1428" t="s">
        <v>54</v>
      </c>
      <c r="P1428" t="s">
        <v>86</v>
      </c>
      <c r="Q1428" t="s">
        <v>87</v>
      </c>
      <c r="R1428">
        <v>55372</v>
      </c>
      <c r="S1428" s="1">
        <v>42136</v>
      </c>
      <c r="T1428" s="1">
        <v>42137</v>
      </c>
      <c r="U1428">
        <v>-24.03</v>
      </c>
      <c r="V1428">
        <v>7</v>
      </c>
      <c r="W1428">
        <v>22.23</v>
      </c>
      <c r="X1428">
        <v>86838</v>
      </c>
      <c r="Y1428">
        <f>Data[[#This Row],[Unit Price]]-Data[[#This Row],[Discount]]</f>
        <v>3.1999999999999997</v>
      </c>
      <c r="Z1428" t="str">
        <f>_xlfn.IFS(Data[[#This Row],[Region]]="Central","Chris",Data[[#This Row],[Region]]="East","Erin",Data[[#This Row],[Region]]="South","Sam",Data[[#This Row],[Region]]="West","William")</f>
        <v>Chris</v>
      </c>
    </row>
    <row r="1429" spans="1:26" x14ac:dyDescent="0.3">
      <c r="A1429">
        <v>14</v>
      </c>
      <c r="B1429" t="s">
        <v>2489</v>
      </c>
      <c r="C1429" t="s">
        <v>118</v>
      </c>
      <c r="D1429">
        <v>0.05</v>
      </c>
      <c r="E1429">
        <v>3.28</v>
      </c>
      <c r="F1429">
        <v>4.2</v>
      </c>
      <c r="G1429" t="s">
        <v>40</v>
      </c>
      <c r="H1429" t="s">
        <v>29</v>
      </c>
      <c r="I1429" t="s">
        <v>50</v>
      </c>
      <c r="J1429" t="s">
        <v>51</v>
      </c>
      <c r="K1429" t="s">
        <v>52</v>
      </c>
      <c r="L1429" t="s">
        <v>2491</v>
      </c>
      <c r="M1429">
        <v>0.56000000000000005</v>
      </c>
      <c r="N1429" t="s">
        <v>34</v>
      </c>
      <c r="O1429" t="s">
        <v>54</v>
      </c>
      <c r="P1429" t="s">
        <v>86</v>
      </c>
      <c r="Q1429" t="s">
        <v>87</v>
      </c>
      <c r="R1429">
        <v>55372</v>
      </c>
      <c r="S1429" s="1">
        <v>42136</v>
      </c>
      <c r="T1429" s="1">
        <v>42137</v>
      </c>
      <c r="U1429">
        <v>-37.03</v>
      </c>
      <c r="V1429">
        <v>4</v>
      </c>
      <c r="W1429">
        <v>13.99</v>
      </c>
      <c r="X1429">
        <v>86838</v>
      </c>
      <c r="Y1429">
        <f>Data[[#This Row],[Unit Price]]-Data[[#This Row],[Discount]]</f>
        <v>3.23</v>
      </c>
      <c r="Z1429" t="str">
        <f>_xlfn.IFS(Data[[#This Row],[Region]]="Central","Chris",Data[[#This Row],[Region]]="East","Erin",Data[[#This Row],[Region]]="South","Sam",Data[[#This Row],[Region]]="West","William")</f>
        <v>Chris</v>
      </c>
    </row>
    <row r="1430" spans="1:26" x14ac:dyDescent="0.3">
      <c r="A1430">
        <v>14</v>
      </c>
      <c r="B1430" t="s">
        <v>2489</v>
      </c>
      <c r="C1430" t="s">
        <v>118</v>
      </c>
      <c r="D1430">
        <v>0.05</v>
      </c>
      <c r="E1430">
        <v>3.58</v>
      </c>
      <c r="F1430">
        <v>1.63</v>
      </c>
      <c r="G1430" t="s">
        <v>40</v>
      </c>
      <c r="H1430" t="s">
        <v>29</v>
      </c>
      <c r="I1430" t="s">
        <v>50</v>
      </c>
      <c r="J1430" t="s">
        <v>178</v>
      </c>
      <c r="K1430" t="s">
        <v>52</v>
      </c>
      <c r="L1430" t="s">
        <v>2223</v>
      </c>
      <c r="M1430">
        <v>0.36</v>
      </c>
      <c r="N1430" t="s">
        <v>34</v>
      </c>
      <c r="O1430" t="s">
        <v>54</v>
      </c>
      <c r="P1430" t="s">
        <v>86</v>
      </c>
      <c r="Q1430" t="s">
        <v>87</v>
      </c>
      <c r="R1430">
        <v>55372</v>
      </c>
      <c r="S1430" s="1">
        <v>42136</v>
      </c>
      <c r="T1430" s="1">
        <v>42137</v>
      </c>
      <c r="U1430">
        <v>-0.71</v>
      </c>
      <c r="V1430">
        <v>4</v>
      </c>
      <c r="W1430">
        <v>14.26</v>
      </c>
      <c r="X1430">
        <v>86838</v>
      </c>
      <c r="Y1430">
        <f>Data[[#This Row],[Unit Price]]-Data[[#This Row],[Discount]]</f>
        <v>3.5300000000000002</v>
      </c>
      <c r="Z1430" t="str">
        <f>_xlfn.IFS(Data[[#This Row],[Region]]="Central","Chris",Data[[#This Row],[Region]]="East","Erin",Data[[#This Row],[Region]]="South","Sam",Data[[#This Row],[Region]]="West","William")</f>
        <v>Chris</v>
      </c>
    </row>
    <row r="1431" spans="1:26" x14ac:dyDescent="0.3">
      <c r="A1431">
        <v>1826</v>
      </c>
      <c r="B1431" t="s">
        <v>2206</v>
      </c>
      <c r="C1431" t="s">
        <v>118</v>
      </c>
      <c r="D1431">
        <v>0</v>
      </c>
      <c r="E1431">
        <v>9.27</v>
      </c>
      <c r="F1431">
        <v>4.3899999999999997</v>
      </c>
      <c r="G1431" t="s">
        <v>40</v>
      </c>
      <c r="H1431" t="s">
        <v>96</v>
      </c>
      <c r="I1431" t="s">
        <v>50</v>
      </c>
      <c r="J1431" t="s">
        <v>90</v>
      </c>
      <c r="K1431" t="s">
        <v>52</v>
      </c>
      <c r="L1431" t="s">
        <v>2492</v>
      </c>
      <c r="M1431">
        <v>0.38</v>
      </c>
      <c r="N1431" t="s">
        <v>34</v>
      </c>
      <c r="O1431" t="s">
        <v>54</v>
      </c>
      <c r="P1431" t="s">
        <v>215</v>
      </c>
      <c r="Q1431" t="s">
        <v>2208</v>
      </c>
      <c r="R1431">
        <v>52722</v>
      </c>
      <c r="S1431" s="1">
        <v>42136</v>
      </c>
      <c r="T1431" s="1">
        <v>42138</v>
      </c>
      <c r="U1431">
        <v>-7.61</v>
      </c>
      <c r="V1431">
        <v>1</v>
      </c>
      <c r="W1431">
        <v>10.65</v>
      </c>
      <c r="X1431">
        <v>86959</v>
      </c>
      <c r="Y1431">
        <f>Data[[#This Row],[Unit Price]]-Data[[#This Row],[Discount]]</f>
        <v>9.27</v>
      </c>
      <c r="Z1431" t="str">
        <f>_xlfn.IFS(Data[[#This Row],[Region]]="Central","Chris",Data[[#This Row],[Region]]="East","Erin",Data[[#This Row],[Region]]="South","Sam",Data[[#This Row],[Region]]="West","William")</f>
        <v>Chris</v>
      </c>
    </row>
    <row r="1432" spans="1:26" x14ac:dyDescent="0.3">
      <c r="A1432">
        <v>1267</v>
      </c>
      <c r="B1432" t="s">
        <v>1077</v>
      </c>
      <c r="C1432" t="s">
        <v>72</v>
      </c>
      <c r="D1432">
        <v>0.04</v>
      </c>
      <c r="E1432">
        <v>5.98</v>
      </c>
      <c r="F1432">
        <v>4.38</v>
      </c>
      <c r="G1432" t="s">
        <v>40</v>
      </c>
      <c r="H1432" t="s">
        <v>96</v>
      </c>
      <c r="I1432" t="s">
        <v>42</v>
      </c>
      <c r="J1432" t="s">
        <v>43</v>
      </c>
      <c r="K1432" t="s">
        <v>44</v>
      </c>
      <c r="L1432" t="s">
        <v>2493</v>
      </c>
      <c r="M1432">
        <v>0.75</v>
      </c>
      <c r="N1432" t="s">
        <v>34</v>
      </c>
      <c r="O1432" t="s">
        <v>35</v>
      </c>
      <c r="P1432" t="s">
        <v>125</v>
      </c>
      <c r="Q1432" t="s">
        <v>1079</v>
      </c>
      <c r="R1432">
        <v>33433</v>
      </c>
      <c r="S1432" s="1">
        <v>42136</v>
      </c>
      <c r="T1432" s="1">
        <v>42138</v>
      </c>
      <c r="U1432">
        <v>-1522.3040000000001</v>
      </c>
      <c r="V1432">
        <v>11</v>
      </c>
      <c r="W1432">
        <v>69.75</v>
      </c>
      <c r="X1432">
        <v>89515</v>
      </c>
      <c r="Y1432">
        <f>Data[[#This Row],[Unit Price]]-Data[[#This Row],[Discount]]</f>
        <v>5.94</v>
      </c>
      <c r="Z1432" t="str">
        <f>_xlfn.IFS(Data[[#This Row],[Region]]="Central","Chris",Data[[#This Row],[Region]]="East","Erin",Data[[#This Row],[Region]]="South","Sam",Data[[#This Row],[Region]]="West","William")</f>
        <v>Sam</v>
      </c>
    </row>
    <row r="1433" spans="1:26" x14ac:dyDescent="0.3">
      <c r="A1433">
        <v>1389</v>
      </c>
      <c r="B1433" t="s">
        <v>771</v>
      </c>
      <c r="C1433" t="s">
        <v>39</v>
      </c>
      <c r="D1433">
        <v>0.08</v>
      </c>
      <c r="E1433">
        <v>2.62</v>
      </c>
      <c r="F1433">
        <v>0.8</v>
      </c>
      <c r="G1433" t="s">
        <v>89</v>
      </c>
      <c r="H1433" t="s">
        <v>29</v>
      </c>
      <c r="I1433" t="s">
        <v>50</v>
      </c>
      <c r="J1433" t="s">
        <v>178</v>
      </c>
      <c r="K1433" t="s">
        <v>52</v>
      </c>
      <c r="L1433" t="s">
        <v>2126</v>
      </c>
      <c r="M1433">
        <v>0.39</v>
      </c>
      <c r="N1433" t="s">
        <v>34</v>
      </c>
      <c r="O1433" t="s">
        <v>61</v>
      </c>
      <c r="P1433" t="s">
        <v>92</v>
      </c>
      <c r="Q1433" t="s">
        <v>773</v>
      </c>
      <c r="R1433">
        <v>94025</v>
      </c>
      <c r="S1433" s="1">
        <v>42137</v>
      </c>
      <c r="T1433" s="1">
        <v>42139</v>
      </c>
      <c r="U1433">
        <v>21.769500000000001</v>
      </c>
      <c r="V1433">
        <v>12</v>
      </c>
      <c r="W1433">
        <v>31.55</v>
      </c>
      <c r="X1433">
        <v>88728</v>
      </c>
      <c r="Y1433">
        <f>Data[[#This Row],[Unit Price]]-Data[[#This Row],[Discount]]</f>
        <v>2.54</v>
      </c>
      <c r="Z1433" t="str">
        <f>_xlfn.IFS(Data[[#This Row],[Region]]="Central","Chris",Data[[#This Row],[Region]]="East","Erin",Data[[#This Row],[Region]]="South","Sam",Data[[#This Row],[Region]]="West","William")</f>
        <v>William</v>
      </c>
    </row>
    <row r="1434" spans="1:26" x14ac:dyDescent="0.3">
      <c r="A1434">
        <v>578</v>
      </c>
      <c r="B1434" t="s">
        <v>2494</v>
      </c>
      <c r="C1434" t="s">
        <v>118</v>
      </c>
      <c r="D1434">
        <v>0.03</v>
      </c>
      <c r="E1434">
        <v>162.93</v>
      </c>
      <c r="F1434">
        <v>19.989999999999998</v>
      </c>
      <c r="G1434" t="s">
        <v>40</v>
      </c>
      <c r="H1434" t="s">
        <v>96</v>
      </c>
      <c r="I1434" t="s">
        <v>50</v>
      </c>
      <c r="J1434" t="s">
        <v>347</v>
      </c>
      <c r="K1434" t="s">
        <v>75</v>
      </c>
      <c r="L1434" t="s">
        <v>2495</v>
      </c>
      <c r="M1434">
        <v>0.39</v>
      </c>
      <c r="N1434" t="s">
        <v>34</v>
      </c>
      <c r="O1434" t="s">
        <v>113</v>
      </c>
      <c r="P1434" t="s">
        <v>250</v>
      </c>
      <c r="Q1434" t="s">
        <v>2496</v>
      </c>
      <c r="R1434">
        <v>6770</v>
      </c>
      <c r="S1434" s="1">
        <v>42137</v>
      </c>
      <c r="T1434" s="1">
        <v>42138</v>
      </c>
      <c r="U1434">
        <v>293.14</v>
      </c>
      <c r="V1434">
        <v>3</v>
      </c>
      <c r="W1434">
        <v>515.88</v>
      </c>
      <c r="X1434">
        <v>88644</v>
      </c>
      <c r="Y1434">
        <f>Data[[#This Row],[Unit Price]]-Data[[#This Row],[Discount]]</f>
        <v>162.9</v>
      </c>
      <c r="Z1434" t="str">
        <f>_xlfn.IFS(Data[[#This Row],[Region]]="Central","Chris",Data[[#This Row],[Region]]="East","Erin",Data[[#This Row],[Region]]="South","Sam",Data[[#This Row],[Region]]="West","William")</f>
        <v>Erin</v>
      </c>
    </row>
    <row r="1435" spans="1:26" x14ac:dyDescent="0.3">
      <c r="A1435">
        <v>579</v>
      </c>
      <c r="B1435" t="s">
        <v>2497</v>
      </c>
      <c r="C1435" t="s">
        <v>118</v>
      </c>
      <c r="D1435">
        <v>0.01</v>
      </c>
      <c r="E1435">
        <v>11.58</v>
      </c>
      <c r="F1435">
        <v>5.72</v>
      </c>
      <c r="G1435" t="s">
        <v>40</v>
      </c>
      <c r="H1435" t="s">
        <v>96</v>
      </c>
      <c r="I1435" t="s">
        <v>50</v>
      </c>
      <c r="J1435" t="s">
        <v>347</v>
      </c>
      <c r="K1435" t="s">
        <v>75</v>
      </c>
      <c r="L1435" t="s">
        <v>626</v>
      </c>
      <c r="M1435">
        <v>0.35</v>
      </c>
      <c r="N1435" t="s">
        <v>34</v>
      </c>
      <c r="O1435" t="s">
        <v>113</v>
      </c>
      <c r="P1435" t="s">
        <v>250</v>
      </c>
      <c r="Q1435" t="s">
        <v>1750</v>
      </c>
      <c r="R1435">
        <v>6478</v>
      </c>
      <c r="S1435" s="1">
        <v>42137</v>
      </c>
      <c r="T1435" s="1">
        <v>42139</v>
      </c>
      <c r="U1435">
        <v>-6.61</v>
      </c>
      <c r="V1435">
        <v>2</v>
      </c>
      <c r="W1435">
        <v>25.06</v>
      </c>
      <c r="X1435">
        <v>88644</v>
      </c>
      <c r="Y1435">
        <f>Data[[#This Row],[Unit Price]]-Data[[#This Row],[Discount]]</f>
        <v>11.57</v>
      </c>
      <c r="Z1435" t="str">
        <f>_xlfn.IFS(Data[[#This Row],[Region]]="Central","Chris",Data[[#This Row],[Region]]="East","Erin",Data[[#This Row],[Region]]="South","Sam",Data[[#This Row],[Region]]="West","William")</f>
        <v>Erin</v>
      </c>
    </row>
    <row r="1436" spans="1:26" x14ac:dyDescent="0.3">
      <c r="A1436">
        <v>580</v>
      </c>
      <c r="B1436" t="s">
        <v>2498</v>
      </c>
      <c r="C1436" t="s">
        <v>118</v>
      </c>
      <c r="D1436">
        <v>0.01</v>
      </c>
      <c r="E1436">
        <v>55.99</v>
      </c>
      <c r="F1436">
        <v>5</v>
      </c>
      <c r="G1436" t="s">
        <v>40</v>
      </c>
      <c r="H1436" t="s">
        <v>96</v>
      </c>
      <c r="I1436" t="s">
        <v>42</v>
      </c>
      <c r="J1436" t="s">
        <v>137</v>
      </c>
      <c r="K1436" t="s">
        <v>44</v>
      </c>
      <c r="L1436" t="s">
        <v>1933</v>
      </c>
      <c r="M1436">
        <v>0.8</v>
      </c>
      <c r="N1436" t="s">
        <v>34</v>
      </c>
      <c r="O1436" t="s">
        <v>113</v>
      </c>
      <c r="P1436" t="s">
        <v>333</v>
      </c>
      <c r="Q1436" t="s">
        <v>1206</v>
      </c>
      <c r="R1436">
        <v>4210</v>
      </c>
      <c r="S1436" s="1">
        <v>42137</v>
      </c>
      <c r="T1436" s="1">
        <v>42138</v>
      </c>
      <c r="U1436">
        <v>-57.540999999999997</v>
      </c>
      <c r="V1436">
        <v>12</v>
      </c>
      <c r="W1436">
        <v>578.24</v>
      </c>
      <c r="X1436">
        <v>88644</v>
      </c>
      <c r="Y1436">
        <f>Data[[#This Row],[Unit Price]]-Data[[#This Row],[Discount]]</f>
        <v>55.980000000000004</v>
      </c>
      <c r="Z1436" t="str">
        <f>_xlfn.IFS(Data[[#This Row],[Region]]="Central","Chris",Data[[#This Row],[Region]]="East","Erin",Data[[#This Row],[Region]]="South","Sam",Data[[#This Row],[Region]]="West","William")</f>
        <v>Erin</v>
      </c>
    </row>
    <row r="1437" spans="1:26" x14ac:dyDescent="0.3">
      <c r="A1437">
        <v>585</v>
      </c>
      <c r="B1437" t="s">
        <v>2499</v>
      </c>
      <c r="C1437" t="s">
        <v>118</v>
      </c>
      <c r="D1437">
        <v>0.06</v>
      </c>
      <c r="E1437">
        <v>13.9</v>
      </c>
      <c r="F1437">
        <v>7.59</v>
      </c>
      <c r="G1437" t="s">
        <v>40</v>
      </c>
      <c r="H1437" t="s">
        <v>96</v>
      </c>
      <c r="I1437" t="s">
        <v>50</v>
      </c>
      <c r="J1437" t="s">
        <v>570</v>
      </c>
      <c r="K1437" t="s">
        <v>44</v>
      </c>
      <c r="L1437" t="s">
        <v>2466</v>
      </c>
      <c r="M1437">
        <v>0.56000000000000005</v>
      </c>
      <c r="N1437" t="s">
        <v>34</v>
      </c>
      <c r="O1437" t="s">
        <v>113</v>
      </c>
      <c r="P1437" t="s">
        <v>1358</v>
      </c>
      <c r="Q1437" t="s">
        <v>455</v>
      </c>
      <c r="R1437">
        <v>3301</v>
      </c>
      <c r="S1437" s="1">
        <v>42137</v>
      </c>
      <c r="T1437" s="1">
        <v>42138</v>
      </c>
      <c r="U1437">
        <v>-67.59</v>
      </c>
      <c r="V1437">
        <v>12</v>
      </c>
      <c r="W1437">
        <v>170.45</v>
      </c>
      <c r="X1437">
        <v>88644</v>
      </c>
      <c r="Y1437">
        <f>Data[[#This Row],[Unit Price]]-Data[[#This Row],[Discount]]</f>
        <v>13.84</v>
      </c>
      <c r="Z1437" t="str">
        <f>_xlfn.IFS(Data[[#This Row],[Region]]="Central","Chris",Data[[#This Row],[Region]]="East","Erin",Data[[#This Row],[Region]]="South","Sam",Data[[#This Row],[Region]]="West","William")</f>
        <v>Erin</v>
      </c>
    </row>
    <row r="1438" spans="1:26" x14ac:dyDescent="0.3">
      <c r="A1438">
        <v>3257</v>
      </c>
      <c r="B1438" t="s">
        <v>2500</v>
      </c>
      <c r="C1438" t="s">
        <v>118</v>
      </c>
      <c r="D1438">
        <v>0</v>
      </c>
      <c r="E1438">
        <v>25.38</v>
      </c>
      <c r="F1438">
        <v>8.99</v>
      </c>
      <c r="G1438" t="s">
        <v>40</v>
      </c>
      <c r="H1438" t="s">
        <v>41</v>
      </c>
      <c r="I1438" t="s">
        <v>30</v>
      </c>
      <c r="J1438" t="s">
        <v>128</v>
      </c>
      <c r="K1438" t="s">
        <v>44</v>
      </c>
      <c r="L1438" t="s">
        <v>2387</v>
      </c>
      <c r="M1438">
        <v>0.5</v>
      </c>
      <c r="N1438" t="s">
        <v>34</v>
      </c>
      <c r="O1438" t="s">
        <v>61</v>
      </c>
      <c r="P1438" t="s">
        <v>68</v>
      </c>
      <c r="Q1438" t="s">
        <v>2501</v>
      </c>
      <c r="R1438">
        <v>98632</v>
      </c>
      <c r="S1438" s="1">
        <v>42137</v>
      </c>
      <c r="T1438" s="1">
        <v>42139</v>
      </c>
      <c r="U1438">
        <v>470.33800000000002</v>
      </c>
      <c r="V1438">
        <v>26</v>
      </c>
      <c r="W1438">
        <v>700.41</v>
      </c>
      <c r="X1438">
        <v>88826</v>
      </c>
      <c r="Y1438">
        <f>Data[[#This Row],[Unit Price]]-Data[[#This Row],[Discount]]</f>
        <v>25.38</v>
      </c>
      <c r="Z1438" t="str">
        <f>_xlfn.IFS(Data[[#This Row],[Region]]="Central","Chris",Data[[#This Row],[Region]]="East","Erin",Data[[#This Row],[Region]]="South","Sam",Data[[#This Row],[Region]]="West","William")</f>
        <v>William</v>
      </c>
    </row>
    <row r="1439" spans="1:26" x14ac:dyDescent="0.3">
      <c r="A1439">
        <v>1085</v>
      </c>
      <c r="B1439" t="s">
        <v>233</v>
      </c>
      <c r="C1439" t="s">
        <v>72</v>
      </c>
      <c r="D1439">
        <v>0.06</v>
      </c>
      <c r="E1439">
        <v>30.42</v>
      </c>
      <c r="F1439">
        <v>8.65</v>
      </c>
      <c r="G1439" t="s">
        <v>40</v>
      </c>
      <c r="H1439" t="s">
        <v>96</v>
      </c>
      <c r="I1439" t="s">
        <v>42</v>
      </c>
      <c r="J1439" t="s">
        <v>43</v>
      </c>
      <c r="K1439" t="s">
        <v>75</v>
      </c>
      <c r="L1439" t="s">
        <v>386</v>
      </c>
      <c r="M1439">
        <v>0.74</v>
      </c>
      <c r="N1439" t="s">
        <v>34</v>
      </c>
      <c r="O1439" t="s">
        <v>113</v>
      </c>
      <c r="P1439" t="s">
        <v>114</v>
      </c>
      <c r="Q1439" t="s">
        <v>235</v>
      </c>
      <c r="R1439">
        <v>11729</v>
      </c>
      <c r="S1439" s="1">
        <v>42137</v>
      </c>
      <c r="T1439" s="1">
        <v>42139</v>
      </c>
      <c r="U1439">
        <v>-159.25</v>
      </c>
      <c r="V1439">
        <v>10</v>
      </c>
      <c r="W1439">
        <v>309.05</v>
      </c>
      <c r="X1439">
        <v>86124</v>
      </c>
      <c r="Y1439">
        <f>Data[[#This Row],[Unit Price]]-Data[[#This Row],[Discount]]</f>
        <v>30.360000000000003</v>
      </c>
      <c r="Z1439" t="str">
        <f>_xlfn.IFS(Data[[#This Row],[Region]]="Central","Chris",Data[[#This Row],[Region]]="East","Erin",Data[[#This Row],[Region]]="South","Sam",Data[[#This Row],[Region]]="West","William")</f>
        <v>Erin</v>
      </c>
    </row>
    <row r="1440" spans="1:26" x14ac:dyDescent="0.3">
      <c r="A1440">
        <v>1085</v>
      </c>
      <c r="B1440" t="s">
        <v>233</v>
      </c>
      <c r="C1440" t="s">
        <v>72</v>
      </c>
      <c r="D1440">
        <v>0.02</v>
      </c>
      <c r="E1440">
        <v>37.94</v>
      </c>
      <c r="F1440">
        <v>5.08</v>
      </c>
      <c r="G1440" t="s">
        <v>40</v>
      </c>
      <c r="H1440" t="s">
        <v>96</v>
      </c>
      <c r="I1440" t="s">
        <v>50</v>
      </c>
      <c r="J1440" t="s">
        <v>90</v>
      </c>
      <c r="K1440" t="s">
        <v>52</v>
      </c>
      <c r="L1440" t="s">
        <v>1115</v>
      </c>
      <c r="M1440">
        <v>0.38</v>
      </c>
      <c r="N1440" t="s">
        <v>34</v>
      </c>
      <c r="O1440" t="s">
        <v>113</v>
      </c>
      <c r="P1440" t="s">
        <v>114</v>
      </c>
      <c r="Q1440" t="s">
        <v>235</v>
      </c>
      <c r="R1440">
        <v>11729</v>
      </c>
      <c r="S1440" s="1">
        <v>42137</v>
      </c>
      <c r="T1440" s="1">
        <v>42138</v>
      </c>
      <c r="U1440">
        <v>206.517</v>
      </c>
      <c r="V1440">
        <v>8</v>
      </c>
      <c r="W1440">
        <v>299.3</v>
      </c>
      <c r="X1440">
        <v>86124</v>
      </c>
      <c r="Y1440">
        <f>Data[[#This Row],[Unit Price]]-Data[[#This Row],[Discount]]</f>
        <v>37.919999999999995</v>
      </c>
      <c r="Z1440" t="str">
        <f>_xlfn.IFS(Data[[#This Row],[Region]]="Central","Chris",Data[[#This Row],[Region]]="East","Erin",Data[[#This Row],[Region]]="South","Sam",Data[[#This Row],[Region]]="West","William")</f>
        <v>Erin</v>
      </c>
    </row>
    <row r="1441" spans="1:26" x14ac:dyDescent="0.3">
      <c r="A1441">
        <v>156</v>
      </c>
      <c r="B1441" t="s">
        <v>774</v>
      </c>
      <c r="C1441" t="s">
        <v>27</v>
      </c>
      <c r="D1441">
        <v>0.01</v>
      </c>
      <c r="E1441">
        <v>95.99</v>
      </c>
      <c r="F1441">
        <v>4.9000000000000004</v>
      </c>
      <c r="G1441" t="s">
        <v>40</v>
      </c>
      <c r="H1441" t="s">
        <v>96</v>
      </c>
      <c r="I1441" t="s">
        <v>42</v>
      </c>
      <c r="J1441" t="s">
        <v>137</v>
      </c>
      <c r="K1441" t="s">
        <v>75</v>
      </c>
      <c r="L1441" t="s">
        <v>770</v>
      </c>
      <c r="M1441">
        <v>0.56000000000000005</v>
      </c>
      <c r="N1441" t="s">
        <v>34</v>
      </c>
      <c r="O1441" t="s">
        <v>61</v>
      </c>
      <c r="P1441" t="s">
        <v>62</v>
      </c>
      <c r="Q1441" t="s">
        <v>63</v>
      </c>
      <c r="R1441">
        <v>80525</v>
      </c>
      <c r="S1441" s="1">
        <v>42138</v>
      </c>
      <c r="T1441" s="1">
        <v>42139</v>
      </c>
      <c r="U1441">
        <v>713.88</v>
      </c>
      <c r="V1441">
        <v>13</v>
      </c>
      <c r="W1441">
        <v>1050.08</v>
      </c>
      <c r="X1441">
        <v>87671</v>
      </c>
      <c r="Y1441">
        <f>Data[[#This Row],[Unit Price]]-Data[[#This Row],[Discount]]</f>
        <v>95.97999999999999</v>
      </c>
      <c r="Z1441" t="str">
        <f>_xlfn.IFS(Data[[#This Row],[Region]]="Central","Chris",Data[[#This Row],[Region]]="East","Erin",Data[[#This Row],[Region]]="South","Sam",Data[[#This Row],[Region]]="West","William")</f>
        <v>William</v>
      </c>
    </row>
    <row r="1442" spans="1:26" x14ac:dyDescent="0.3">
      <c r="A1442">
        <v>497</v>
      </c>
      <c r="B1442" t="s">
        <v>2502</v>
      </c>
      <c r="C1442" t="s">
        <v>27</v>
      </c>
      <c r="D1442">
        <v>7.0000000000000007E-2</v>
      </c>
      <c r="E1442">
        <v>152.47999999999999</v>
      </c>
      <c r="F1442">
        <v>6.5</v>
      </c>
      <c r="G1442" t="s">
        <v>40</v>
      </c>
      <c r="H1442" t="s">
        <v>29</v>
      </c>
      <c r="I1442" t="s">
        <v>42</v>
      </c>
      <c r="J1442" t="s">
        <v>43</v>
      </c>
      <c r="K1442" t="s">
        <v>75</v>
      </c>
      <c r="L1442" t="s">
        <v>1795</v>
      </c>
      <c r="M1442">
        <v>0.74</v>
      </c>
      <c r="N1442" t="s">
        <v>34</v>
      </c>
      <c r="O1442" t="s">
        <v>35</v>
      </c>
      <c r="P1442" t="s">
        <v>402</v>
      </c>
      <c r="Q1442" t="s">
        <v>554</v>
      </c>
      <c r="R1442">
        <v>37130</v>
      </c>
      <c r="S1442" s="1">
        <v>42138</v>
      </c>
      <c r="T1442" s="1">
        <v>42140</v>
      </c>
      <c r="U1442">
        <v>171.83879999999999</v>
      </c>
      <c r="V1442">
        <v>35</v>
      </c>
      <c r="W1442">
        <v>5062.49</v>
      </c>
      <c r="X1442">
        <v>90706</v>
      </c>
      <c r="Y1442">
        <f>Data[[#This Row],[Unit Price]]-Data[[#This Row],[Discount]]</f>
        <v>152.41</v>
      </c>
      <c r="Z1442" t="str">
        <f>_xlfn.IFS(Data[[#This Row],[Region]]="Central","Chris",Data[[#This Row],[Region]]="East","Erin",Data[[#This Row],[Region]]="South","Sam",Data[[#This Row],[Region]]="West","William")</f>
        <v>Sam</v>
      </c>
    </row>
    <row r="1443" spans="1:26" x14ac:dyDescent="0.3">
      <c r="A1443">
        <v>910</v>
      </c>
      <c r="B1443" t="s">
        <v>2503</v>
      </c>
      <c r="C1443" t="s">
        <v>27</v>
      </c>
      <c r="D1443">
        <v>0</v>
      </c>
      <c r="E1443">
        <v>5.28</v>
      </c>
      <c r="F1443">
        <v>5.61</v>
      </c>
      <c r="G1443" t="s">
        <v>40</v>
      </c>
      <c r="H1443" t="s">
        <v>96</v>
      </c>
      <c r="I1443" t="s">
        <v>50</v>
      </c>
      <c r="J1443" t="s">
        <v>90</v>
      </c>
      <c r="K1443" t="s">
        <v>75</v>
      </c>
      <c r="L1443" t="s">
        <v>2277</v>
      </c>
      <c r="M1443">
        <v>0.4</v>
      </c>
      <c r="N1443" t="s">
        <v>34</v>
      </c>
      <c r="O1443" t="s">
        <v>35</v>
      </c>
      <c r="P1443" t="s">
        <v>46</v>
      </c>
      <c r="Q1443" t="s">
        <v>1317</v>
      </c>
      <c r="R1443">
        <v>71854</v>
      </c>
      <c r="S1443" s="1">
        <v>42138</v>
      </c>
      <c r="T1443" s="1">
        <v>42138</v>
      </c>
      <c r="U1443">
        <v>-149.21199999999999</v>
      </c>
      <c r="V1443">
        <v>15</v>
      </c>
      <c r="W1443">
        <v>85.26</v>
      </c>
      <c r="X1443">
        <v>90187</v>
      </c>
      <c r="Y1443">
        <f>Data[[#This Row],[Unit Price]]-Data[[#This Row],[Discount]]</f>
        <v>5.28</v>
      </c>
      <c r="Z1443" t="str">
        <f>_xlfn.IFS(Data[[#This Row],[Region]]="Central","Chris",Data[[#This Row],[Region]]="East","Erin",Data[[#This Row],[Region]]="South","Sam",Data[[#This Row],[Region]]="West","William")</f>
        <v>Sam</v>
      </c>
    </row>
    <row r="1444" spans="1:26" x14ac:dyDescent="0.3">
      <c r="A1444">
        <v>353</v>
      </c>
      <c r="B1444" t="s">
        <v>2504</v>
      </c>
      <c r="C1444" t="s">
        <v>49</v>
      </c>
      <c r="D1444">
        <v>0.08</v>
      </c>
      <c r="E1444">
        <v>4.8899999999999997</v>
      </c>
      <c r="F1444">
        <v>4.93</v>
      </c>
      <c r="G1444" t="s">
        <v>89</v>
      </c>
      <c r="H1444" t="s">
        <v>73</v>
      </c>
      <c r="I1444" t="s">
        <v>42</v>
      </c>
      <c r="J1444" t="s">
        <v>43</v>
      </c>
      <c r="K1444" t="s">
        <v>44</v>
      </c>
      <c r="L1444" t="s">
        <v>1025</v>
      </c>
      <c r="M1444">
        <v>0.66</v>
      </c>
      <c r="N1444" t="s">
        <v>34</v>
      </c>
      <c r="O1444" t="s">
        <v>61</v>
      </c>
      <c r="P1444" t="s">
        <v>590</v>
      </c>
      <c r="Q1444" t="s">
        <v>2505</v>
      </c>
      <c r="R1444">
        <v>85301</v>
      </c>
      <c r="S1444" s="1">
        <v>42138</v>
      </c>
      <c r="T1444" s="1">
        <v>42138</v>
      </c>
      <c r="U1444">
        <v>-165.45</v>
      </c>
      <c r="V1444">
        <v>17</v>
      </c>
      <c r="W1444">
        <v>84.76</v>
      </c>
      <c r="X1444">
        <v>89647</v>
      </c>
      <c r="Y1444">
        <f>Data[[#This Row],[Unit Price]]-Data[[#This Row],[Discount]]</f>
        <v>4.8099999999999996</v>
      </c>
      <c r="Z1444" t="str">
        <f>_xlfn.IFS(Data[[#This Row],[Region]]="Central","Chris",Data[[#This Row],[Region]]="East","Erin",Data[[#This Row],[Region]]="South","Sam",Data[[#This Row],[Region]]="West","William")</f>
        <v>William</v>
      </c>
    </row>
    <row r="1445" spans="1:26" x14ac:dyDescent="0.3">
      <c r="A1445">
        <v>353</v>
      </c>
      <c r="B1445" t="s">
        <v>2504</v>
      </c>
      <c r="C1445" t="s">
        <v>49</v>
      </c>
      <c r="D1445">
        <v>7.0000000000000007E-2</v>
      </c>
      <c r="E1445">
        <v>6.68</v>
      </c>
      <c r="F1445">
        <v>6.92</v>
      </c>
      <c r="G1445" t="s">
        <v>40</v>
      </c>
      <c r="H1445" t="s">
        <v>73</v>
      </c>
      <c r="I1445" t="s">
        <v>50</v>
      </c>
      <c r="J1445" t="s">
        <v>90</v>
      </c>
      <c r="K1445" t="s">
        <v>75</v>
      </c>
      <c r="L1445" t="s">
        <v>2506</v>
      </c>
      <c r="M1445">
        <v>0.37</v>
      </c>
      <c r="N1445" t="s">
        <v>34</v>
      </c>
      <c r="O1445" t="s">
        <v>61</v>
      </c>
      <c r="P1445" t="s">
        <v>590</v>
      </c>
      <c r="Q1445" t="s">
        <v>2505</v>
      </c>
      <c r="R1445">
        <v>85301</v>
      </c>
      <c r="S1445" s="1">
        <v>42138</v>
      </c>
      <c r="T1445" s="1">
        <v>42145</v>
      </c>
      <c r="U1445">
        <v>-141.12</v>
      </c>
      <c r="V1445">
        <v>16</v>
      </c>
      <c r="W1445">
        <v>104.84</v>
      </c>
      <c r="X1445">
        <v>89647</v>
      </c>
      <c r="Y1445">
        <f>Data[[#This Row],[Unit Price]]-Data[[#This Row],[Discount]]</f>
        <v>6.6099999999999994</v>
      </c>
      <c r="Z1445" t="str">
        <f>_xlfn.IFS(Data[[#This Row],[Region]]="Central","Chris",Data[[#This Row],[Region]]="East","Erin",Data[[#This Row],[Region]]="South","Sam",Data[[#This Row],[Region]]="West","William")</f>
        <v>William</v>
      </c>
    </row>
    <row r="1446" spans="1:26" x14ac:dyDescent="0.3">
      <c r="A1446">
        <v>539</v>
      </c>
      <c r="B1446" t="s">
        <v>2507</v>
      </c>
      <c r="C1446" t="s">
        <v>118</v>
      </c>
      <c r="D1446">
        <v>0.05</v>
      </c>
      <c r="E1446">
        <v>59.78</v>
      </c>
      <c r="F1446">
        <v>10.29</v>
      </c>
      <c r="G1446" t="s">
        <v>40</v>
      </c>
      <c r="H1446" t="s">
        <v>29</v>
      </c>
      <c r="I1446" t="s">
        <v>50</v>
      </c>
      <c r="J1446" t="s">
        <v>74</v>
      </c>
      <c r="K1446" t="s">
        <v>75</v>
      </c>
      <c r="L1446" t="s">
        <v>2508</v>
      </c>
      <c r="M1446">
        <v>0.39</v>
      </c>
      <c r="N1446" t="s">
        <v>34</v>
      </c>
      <c r="O1446" t="s">
        <v>54</v>
      </c>
      <c r="P1446" t="s">
        <v>105</v>
      </c>
      <c r="Q1446" t="s">
        <v>2509</v>
      </c>
      <c r="R1446">
        <v>61801</v>
      </c>
      <c r="S1446" s="1">
        <v>42138</v>
      </c>
      <c r="T1446" s="1">
        <v>42139</v>
      </c>
      <c r="U1446">
        <v>159.52969999999999</v>
      </c>
      <c r="V1446">
        <v>7</v>
      </c>
      <c r="W1446">
        <v>414.49</v>
      </c>
      <c r="X1446">
        <v>91174</v>
      </c>
      <c r="Y1446">
        <f>Data[[#This Row],[Unit Price]]-Data[[#This Row],[Discount]]</f>
        <v>59.730000000000004</v>
      </c>
      <c r="Z1446" t="str">
        <f>_xlfn.IFS(Data[[#This Row],[Region]]="Central","Chris",Data[[#This Row],[Region]]="East","Erin",Data[[#This Row],[Region]]="South","Sam",Data[[#This Row],[Region]]="West","William")</f>
        <v>Chris</v>
      </c>
    </row>
    <row r="1447" spans="1:26" x14ac:dyDescent="0.3">
      <c r="A1447">
        <v>540</v>
      </c>
      <c r="B1447" t="s">
        <v>2510</v>
      </c>
      <c r="C1447" t="s">
        <v>118</v>
      </c>
      <c r="D1447">
        <v>0.08</v>
      </c>
      <c r="E1447">
        <v>20.99</v>
      </c>
      <c r="F1447">
        <v>1.25</v>
      </c>
      <c r="G1447" t="s">
        <v>40</v>
      </c>
      <c r="H1447" t="s">
        <v>29</v>
      </c>
      <c r="I1447" t="s">
        <v>42</v>
      </c>
      <c r="J1447" t="s">
        <v>137</v>
      </c>
      <c r="K1447" t="s">
        <v>44</v>
      </c>
      <c r="L1447" t="s">
        <v>2511</v>
      </c>
      <c r="M1447">
        <v>0.83</v>
      </c>
      <c r="N1447" t="s">
        <v>34</v>
      </c>
      <c r="O1447" t="s">
        <v>54</v>
      </c>
      <c r="P1447" t="s">
        <v>105</v>
      </c>
      <c r="Q1447" t="s">
        <v>2512</v>
      </c>
      <c r="R1447">
        <v>60061</v>
      </c>
      <c r="S1447" s="1">
        <v>42138</v>
      </c>
      <c r="T1447" s="1">
        <v>42140</v>
      </c>
      <c r="U1447">
        <v>15.3714</v>
      </c>
      <c r="V1447">
        <v>28</v>
      </c>
      <c r="W1447">
        <v>469.69</v>
      </c>
      <c r="X1447">
        <v>91174</v>
      </c>
      <c r="Y1447">
        <f>Data[[#This Row],[Unit Price]]-Data[[#This Row],[Discount]]</f>
        <v>20.91</v>
      </c>
      <c r="Z1447" t="str">
        <f>_xlfn.IFS(Data[[#This Row],[Region]]="Central","Chris",Data[[#This Row],[Region]]="East","Erin",Data[[#This Row],[Region]]="South","Sam",Data[[#This Row],[Region]]="West","William")</f>
        <v>Chris</v>
      </c>
    </row>
    <row r="1448" spans="1:26" x14ac:dyDescent="0.3">
      <c r="A1448">
        <v>1069</v>
      </c>
      <c r="B1448" t="s">
        <v>2513</v>
      </c>
      <c r="C1448" t="s">
        <v>118</v>
      </c>
      <c r="D1448">
        <v>0.02</v>
      </c>
      <c r="E1448">
        <v>15.94</v>
      </c>
      <c r="F1448">
        <v>5.45</v>
      </c>
      <c r="G1448" t="s">
        <v>40</v>
      </c>
      <c r="H1448" t="s">
        <v>73</v>
      </c>
      <c r="I1448" t="s">
        <v>50</v>
      </c>
      <c r="J1448" t="s">
        <v>51</v>
      </c>
      <c r="K1448" t="s">
        <v>44</v>
      </c>
      <c r="L1448" t="s">
        <v>2514</v>
      </c>
      <c r="M1448">
        <v>0.55000000000000004</v>
      </c>
      <c r="N1448" t="s">
        <v>34</v>
      </c>
      <c r="O1448" t="s">
        <v>54</v>
      </c>
      <c r="P1448" t="s">
        <v>105</v>
      </c>
      <c r="Q1448" t="s">
        <v>2515</v>
      </c>
      <c r="R1448">
        <v>62901</v>
      </c>
      <c r="S1448" s="1">
        <v>42138</v>
      </c>
      <c r="T1448" s="1">
        <v>42139</v>
      </c>
      <c r="U1448">
        <v>139.61199999999999</v>
      </c>
      <c r="V1448">
        <v>41</v>
      </c>
      <c r="W1448">
        <v>664.34</v>
      </c>
      <c r="X1448">
        <v>87110</v>
      </c>
      <c r="Y1448">
        <f>Data[[#This Row],[Unit Price]]-Data[[#This Row],[Discount]]</f>
        <v>15.92</v>
      </c>
      <c r="Z1448" t="str">
        <f>_xlfn.IFS(Data[[#This Row],[Region]]="Central","Chris",Data[[#This Row],[Region]]="East","Erin",Data[[#This Row],[Region]]="South","Sam",Data[[#This Row],[Region]]="West","William")</f>
        <v>Chris</v>
      </c>
    </row>
    <row r="1449" spans="1:26" x14ac:dyDescent="0.3">
      <c r="A1449">
        <v>1023</v>
      </c>
      <c r="B1449" t="s">
        <v>2516</v>
      </c>
      <c r="C1449" t="s">
        <v>27</v>
      </c>
      <c r="D1449">
        <v>0.02</v>
      </c>
      <c r="E1449">
        <v>39.06</v>
      </c>
      <c r="F1449">
        <v>10.55</v>
      </c>
      <c r="G1449" t="s">
        <v>40</v>
      </c>
      <c r="H1449" t="s">
        <v>29</v>
      </c>
      <c r="I1449" t="s">
        <v>50</v>
      </c>
      <c r="J1449" t="s">
        <v>74</v>
      </c>
      <c r="K1449" t="s">
        <v>75</v>
      </c>
      <c r="L1449" t="s">
        <v>257</v>
      </c>
      <c r="M1449">
        <v>0.37</v>
      </c>
      <c r="N1449" t="s">
        <v>34</v>
      </c>
      <c r="O1449" t="s">
        <v>113</v>
      </c>
      <c r="P1449" t="s">
        <v>322</v>
      </c>
      <c r="Q1449" t="s">
        <v>2517</v>
      </c>
      <c r="R1449">
        <v>15221</v>
      </c>
      <c r="S1449" s="1">
        <v>42139</v>
      </c>
      <c r="T1449" s="1">
        <v>42139</v>
      </c>
      <c r="U1449">
        <v>442.0899</v>
      </c>
      <c r="V1449">
        <v>16</v>
      </c>
      <c r="W1449">
        <v>640.71</v>
      </c>
      <c r="X1449">
        <v>88633</v>
      </c>
      <c r="Y1449">
        <f>Data[[#This Row],[Unit Price]]-Data[[#This Row],[Discount]]</f>
        <v>39.04</v>
      </c>
      <c r="Z1449" t="str">
        <f>_xlfn.IFS(Data[[#This Row],[Region]]="Central","Chris",Data[[#This Row],[Region]]="East","Erin",Data[[#This Row],[Region]]="South","Sam",Data[[#This Row],[Region]]="West","William")</f>
        <v>Erin</v>
      </c>
    </row>
    <row r="1450" spans="1:26" x14ac:dyDescent="0.3">
      <c r="A1450">
        <v>1023</v>
      </c>
      <c r="B1450" t="s">
        <v>2516</v>
      </c>
      <c r="C1450" t="s">
        <v>27</v>
      </c>
      <c r="D1450">
        <v>0.1</v>
      </c>
      <c r="E1450">
        <v>37.700000000000003</v>
      </c>
      <c r="F1450">
        <v>2.99</v>
      </c>
      <c r="G1450" t="s">
        <v>40</v>
      </c>
      <c r="H1450" t="s">
        <v>29</v>
      </c>
      <c r="I1450" t="s">
        <v>50</v>
      </c>
      <c r="J1450" t="s">
        <v>74</v>
      </c>
      <c r="K1450" t="s">
        <v>75</v>
      </c>
      <c r="L1450" t="s">
        <v>2518</v>
      </c>
      <c r="M1450">
        <v>0.35</v>
      </c>
      <c r="N1450" t="s">
        <v>34</v>
      </c>
      <c r="O1450" t="s">
        <v>113</v>
      </c>
      <c r="P1450" t="s">
        <v>322</v>
      </c>
      <c r="Q1450" t="s">
        <v>2517</v>
      </c>
      <c r="R1450">
        <v>15221</v>
      </c>
      <c r="S1450" s="1">
        <v>42139</v>
      </c>
      <c r="T1450" s="1">
        <v>42140</v>
      </c>
      <c r="U1450">
        <v>455.12400000000002</v>
      </c>
      <c r="V1450">
        <v>18</v>
      </c>
      <c r="W1450">
        <v>659.6</v>
      </c>
      <c r="X1450">
        <v>88633</v>
      </c>
      <c r="Y1450">
        <f>Data[[#This Row],[Unit Price]]-Data[[#This Row],[Discount]]</f>
        <v>37.6</v>
      </c>
      <c r="Z1450" t="str">
        <f>_xlfn.IFS(Data[[#This Row],[Region]]="Central","Chris",Data[[#This Row],[Region]]="East","Erin",Data[[#This Row],[Region]]="South","Sam",Data[[#This Row],[Region]]="West","William")</f>
        <v>Erin</v>
      </c>
    </row>
    <row r="1451" spans="1:26" x14ac:dyDescent="0.3">
      <c r="A1451">
        <v>18</v>
      </c>
      <c r="B1451" t="s">
        <v>2519</v>
      </c>
      <c r="C1451" t="s">
        <v>39</v>
      </c>
      <c r="D1451">
        <v>0.05</v>
      </c>
      <c r="E1451">
        <v>26.48</v>
      </c>
      <c r="F1451">
        <v>6.93</v>
      </c>
      <c r="G1451" t="s">
        <v>40</v>
      </c>
      <c r="H1451" t="s">
        <v>29</v>
      </c>
      <c r="I1451" t="s">
        <v>30</v>
      </c>
      <c r="J1451" t="s">
        <v>128</v>
      </c>
      <c r="K1451" t="s">
        <v>75</v>
      </c>
      <c r="L1451" t="s">
        <v>2520</v>
      </c>
      <c r="M1451">
        <v>0.49</v>
      </c>
      <c r="N1451" t="s">
        <v>34</v>
      </c>
      <c r="O1451" t="s">
        <v>61</v>
      </c>
      <c r="P1451" t="s">
        <v>279</v>
      </c>
      <c r="Q1451" t="s">
        <v>2521</v>
      </c>
      <c r="R1451">
        <v>59601</v>
      </c>
      <c r="S1451" s="1">
        <v>42139</v>
      </c>
      <c r="T1451" s="1">
        <v>42140</v>
      </c>
      <c r="U1451">
        <v>314.48129999999998</v>
      </c>
      <c r="V1451">
        <v>17</v>
      </c>
      <c r="W1451">
        <v>455.77</v>
      </c>
      <c r="X1451">
        <v>90031</v>
      </c>
      <c r="Y1451">
        <f>Data[[#This Row],[Unit Price]]-Data[[#This Row],[Discount]]</f>
        <v>26.43</v>
      </c>
      <c r="Z1451" t="str">
        <f>_xlfn.IFS(Data[[#This Row],[Region]]="Central","Chris",Data[[#This Row],[Region]]="East","Erin",Data[[#This Row],[Region]]="South","Sam",Data[[#This Row],[Region]]="West","William")</f>
        <v>William</v>
      </c>
    </row>
    <row r="1452" spans="1:26" x14ac:dyDescent="0.3">
      <c r="A1452">
        <v>21</v>
      </c>
      <c r="B1452" t="s">
        <v>2522</v>
      </c>
      <c r="C1452" t="s">
        <v>39</v>
      </c>
      <c r="D1452">
        <v>0.05</v>
      </c>
      <c r="E1452">
        <v>26.48</v>
      </c>
      <c r="F1452">
        <v>6.93</v>
      </c>
      <c r="G1452" t="s">
        <v>40</v>
      </c>
      <c r="H1452" t="s">
        <v>29</v>
      </c>
      <c r="I1452" t="s">
        <v>30</v>
      </c>
      <c r="J1452" t="s">
        <v>128</v>
      </c>
      <c r="K1452" t="s">
        <v>75</v>
      </c>
      <c r="L1452" t="s">
        <v>2520</v>
      </c>
      <c r="M1452">
        <v>0.49</v>
      </c>
      <c r="N1452" t="s">
        <v>34</v>
      </c>
      <c r="O1452" t="s">
        <v>113</v>
      </c>
      <c r="P1452" t="s">
        <v>114</v>
      </c>
      <c r="Q1452" t="s">
        <v>115</v>
      </c>
      <c r="R1452">
        <v>10012</v>
      </c>
      <c r="S1452" s="1">
        <v>42139</v>
      </c>
      <c r="T1452" s="1">
        <v>42140</v>
      </c>
      <c r="U1452">
        <v>384.38</v>
      </c>
      <c r="V1452">
        <v>70</v>
      </c>
      <c r="W1452">
        <v>1876.69</v>
      </c>
      <c r="X1452">
        <v>41793</v>
      </c>
      <c r="Y1452">
        <f>Data[[#This Row],[Unit Price]]-Data[[#This Row],[Discount]]</f>
        <v>26.43</v>
      </c>
      <c r="Z1452" t="str">
        <f>_xlfn.IFS(Data[[#This Row],[Region]]="Central","Chris",Data[[#This Row],[Region]]="East","Erin",Data[[#This Row],[Region]]="South","Sam",Data[[#This Row],[Region]]="West","William")</f>
        <v>Erin</v>
      </c>
    </row>
    <row r="1453" spans="1:26" x14ac:dyDescent="0.3">
      <c r="A1453">
        <v>1989</v>
      </c>
      <c r="B1453" t="s">
        <v>695</v>
      </c>
      <c r="C1453" t="s">
        <v>39</v>
      </c>
      <c r="D1453">
        <v>0.01</v>
      </c>
      <c r="E1453">
        <v>30.98</v>
      </c>
      <c r="F1453">
        <v>6.5</v>
      </c>
      <c r="G1453" t="s">
        <v>40</v>
      </c>
      <c r="H1453" t="s">
        <v>96</v>
      </c>
      <c r="I1453" t="s">
        <v>42</v>
      </c>
      <c r="J1453" t="s">
        <v>43</v>
      </c>
      <c r="K1453" t="s">
        <v>75</v>
      </c>
      <c r="L1453" t="s">
        <v>2523</v>
      </c>
      <c r="M1453">
        <v>0.64</v>
      </c>
      <c r="N1453" t="s">
        <v>34</v>
      </c>
      <c r="O1453" t="s">
        <v>61</v>
      </c>
      <c r="P1453" t="s">
        <v>148</v>
      </c>
      <c r="Q1453" t="s">
        <v>697</v>
      </c>
      <c r="R1453">
        <v>84117</v>
      </c>
      <c r="S1453" s="1">
        <v>42139</v>
      </c>
      <c r="T1453" s="1">
        <v>42140</v>
      </c>
      <c r="U1453">
        <v>46.29</v>
      </c>
      <c r="V1453">
        <v>11</v>
      </c>
      <c r="W1453">
        <v>363.37</v>
      </c>
      <c r="X1453">
        <v>90001</v>
      </c>
      <c r="Y1453">
        <f>Data[[#This Row],[Unit Price]]-Data[[#This Row],[Discount]]</f>
        <v>30.97</v>
      </c>
      <c r="Z1453" t="str">
        <f>_xlfn.IFS(Data[[#This Row],[Region]]="Central","Chris",Data[[#This Row],[Region]]="East","Erin",Data[[#This Row],[Region]]="South","Sam",Data[[#This Row],[Region]]="West","William")</f>
        <v>William</v>
      </c>
    </row>
    <row r="1454" spans="1:26" x14ac:dyDescent="0.3">
      <c r="A1454">
        <v>1989</v>
      </c>
      <c r="B1454" t="s">
        <v>695</v>
      </c>
      <c r="C1454" t="s">
        <v>39</v>
      </c>
      <c r="D1454">
        <v>0.01</v>
      </c>
      <c r="E1454">
        <v>40.99</v>
      </c>
      <c r="F1454">
        <v>19.989999999999998</v>
      </c>
      <c r="G1454" t="s">
        <v>40</v>
      </c>
      <c r="H1454" t="s">
        <v>96</v>
      </c>
      <c r="I1454" t="s">
        <v>50</v>
      </c>
      <c r="J1454" t="s">
        <v>90</v>
      </c>
      <c r="K1454" t="s">
        <v>75</v>
      </c>
      <c r="L1454" t="s">
        <v>1236</v>
      </c>
      <c r="M1454">
        <v>0.36</v>
      </c>
      <c r="N1454" t="s">
        <v>34</v>
      </c>
      <c r="O1454" t="s">
        <v>61</v>
      </c>
      <c r="P1454" t="s">
        <v>148</v>
      </c>
      <c r="Q1454" t="s">
        <v>697</v>
      </c>
      <c r="R1454">
        <v>84117</v>
      </c>
      <c r="S1454" s="1">
        <v>42139</v>
      </c>
      <c r="T1454" s="1">
        <v>42142</v>
      </c>
      <c r="U1454">
        <v>177.79</v>
      </c>
      <c r="V1454">
        <v>11</v>
      </c>
      <c r="W1454">
        <v>480.75</v>
      </c>
      <c r="X1454">
        <v>90001</v>
      </c>
      <c r="Y1454">
        <f>Data[[#This Row],[Unit Price]]-Data[[#This Row],[Discount]]</f>
        <v>40.980000000000004</v>
      </c>
      <c r="Z1454" t="str">
        <f>_xlfn.IFS(Data[[#This Row],[Region]]="Central","Chris",Data[[#This Row],[Region]]="East","Erin",Data[[#This Row],[Region]]="South","Sam",Data[[#This Row],[Region]]="West","William")</f>
        <v>William</v>
      </c>
    </row>
    <row r="1455" spans="1:26" x14ac:dyDescent="0.3">
      <c r="A1455">
        <v>266</v>
      </c>
      <c r="B1455" t="s">
        <v>2524</v>
      </c>
      <c r="C1455" t="s">
        <v>118</v>
      </c>
      <c r="D1455">
        <v>0.08</v>
      </c>
      <c r="E1455">
        <v>6.48</v>
      </c>
      <c r="F1455">
        <v>7.03</v>
      </c>
      <c r="G1455" t="s">
        <v>40</v>
      </c>
      <c r="H1455" t="s">
        <v>96</v>
      </c>
      <c r="I1455" t="s">
        <v>50</v>
      </c>
      <c r="J1455" t="s">
        <v>90</v>
      </c>
      <c r="K1455" t="s">
        <v>75</v>
      </c>
      <c r="L1455" t="s">
        <v>2525</v>
      </c>
      <c r="M1455">
        <v>0.37</v>
      </c>
      <c r="N1455" t="s">
        <v>34</v>
      </c>
      <c r="O1455" t="s">
        <v>54</v>
      </c>
      <c r="P1455" t="s">
        <v>189</v>
      </c>
      <c r="Q1455" t="s">
        <v>2526</v>
      </c>
      <c r="R1455">
        <v>78207</v>
      </c>
      <c r="S1455" s="1">
        <v>42139</v>
      </c>
      <c r="T1455" s="1">
        <v>42140</v>
      </c>
      <c r="U1455">
        <v>8.9320000000000004</v>
      </c>
      <c r="V1455">
        <v>10</v>
      </c>
      <c r="W1455">
        <v>67.86</v>
      </c>
      <c r="X1455">
        <v>90594</v>
      </c>
      <c r="Y1455">
        <f>Data[[#This Row],[Unit Price]]-Data[[#This Row],[Discount]]</f>
        <v>6.4</v>
      </c>
      <c r="Z1455" t="str">
        <f>_xlfn.IFS(Data[[#This Row],[Region]]="Central","Chris",Data[[#This Row],[Region]]="East","Erin",Data[[#This Row],[Region]]="South","Sam",Data[[#This Row],[Region]]="West","William")</f>
        <v>Chris</v>
      </c>
    </row>
    <row r="1456" spans="1:26" x14ac:dyDescent="0.3">
      <c r="A1456">
        <v>266</v>
      </c>
      <c r="B1456" t="s">
        <v>2524</v>
      </c>
      <c r="C1456" t="s">
        <v>118</v>
      </c>
      <c r="D1456">
        <v>0.01</v>
      </c>
      <c r="E1456">
        <v>20.34</v>
      </c>
      <c r="F1456">
        <v>35</v>
      </c>
      <c r="G1456" t="s">
        <v>40</v>
      </c>
      <c r="H1456" t="s">
        <v>96</v>
      </c>
      <c r="I1456" t="s">
        <v>50</v>
      </c>
      <c r="J1456" t="s">
        <v>80</v>
      </c>
      <c r="K1456" t="s">
        <v>66</v>
      </c>
      <c r="L1456" t="s">
        <v>262</v>
      </c>
      <c r="M1456">
        <v>0.84</v>
      </c>
      <c r="N1456" t="s">
        <v>34</v>
      </c>
      <c r="O1456" t="s">
        <v>54</v>
      </c>
      <c r="P1456" t="s">
        <v>189</v>
      </c>
      <c r="Q1456" t="s">
        <v>2526</v>
      </c>
      <c r="R1456">
        <v>78207</v>
      </c>
      <c r="S1456" s="1">
        <v>42139</v>
      </c>
      <c r="T1456" s="1">
        <v>42140</v>
      </c>
      <c r="U1456">
        <v>229.63800000000001</v>
      </c>
      <c r="V1456">
        <v>33</v>
      </c>
      <c r="W1456">
        <v>747.28</v>
      </c>
      <c r="X1456">
        <v>90594</v>
      </c>
      <c r="Y1456">
        <f>Data[[#This Row],[Unit Price]]-Data[[#This Row],[Discount]]</f>
        <v>20.329999999999998</v>
      </c>
      <c r="Z1456" t="str">
        <f>_xlfn.IFS(Data[[#This Row],[Region]]="Central","Chris",Data[[#This Row],[Region]]="East","Erin",Data[[#This Row],[Region]]="South","Sam",Data[[#This Row],[Region]]="West","William")</f>
        <v>Chris</v>
      </c>
    </row>
    <row r="1457" spans="1:26" x14ac:dyDescent="0.3">
      <c r="A1457">
        <v>491</v>
      </c>
      <c r="B1457" t="s">
        <v>1075</v>
      </c>
      <c r="C1457" t="s">
        <v>118</v>
      </c>
      <c r="D1457">
        <v>0.08</v>
      </c>
      <c r="E1457">
        <v>2.94</v>
      </c>
      <c r="F1457">
        <v>0.96</v>
      </c>
      <c r="G1457" t="s">
        <v>40</v>
      </c>
      <c r="H1457" t="s">
        <v>41</v>
      </c>
      <c r="I1457" t="s">
        <v>50</v>
      </c>
      <c r="J1457" t="s">
        <v>51</v>
      </c>
      <c r="K1457" t="s">
        <v>52</v>
      </c>
      <c r="L1457" t="s">
        <v>831</v>
      </c>
      <c r="M1457">
        <v>0.57999999999999996</v>
      </c>
      <c r="N1457" t="s">
        <v>34</v>
      </c>
      <c r="O1457" t="s">
        <v>113</v>
      </c>
      <c r="P1457" t="s">
        <v>114</v>
      </c>
      <c r="Q1457" t="s">
        <v>115</v>
      </c>
      <c r="R1457">
        <v>10154</v>
      </c>
      <c r="S1457" s="1">
        <v>42139</v>
      </c>
      <c r="T1457" s="1">
        <v>42141</v>
      </c>
      <c r="U1457">
        <v>-2.12</v>
      </c>
      <c r="V1457">
        <v>23</v>
      </c>
      <c r="W1457">
        <v>66.7</v>
      </c>
      <c r="X1457">
        <v>8353</v>
      </c>
      <c r="Y1457">
        <f>Data[[#This Row],[Unit Price]]-Data[[#This Row],[Discount]]</f>
        <v>2.86</v>
      </c>
      <c r="Z1457" t="str">
        <f>_xlfn.IFS(Data[[#This Row],[Region]]="Central","Chris",Data[[#This Row],[Region]]="East","Erin",Data[[#This Row],[Region]]="South","Sam",Data[[#This Row],[Region]]="West","William")</f>
        <v>Erin</v>
      </c>
    </row>
    <row r="1458" spans="1:26" x14ac:dyDescent="0.3">
      <c r="A1458">
        <v>494</v>
      </c>
      <c r="B1458" t="s">
        <v>1076</v>
      </c>
      <c r="C1458" t="s">
        <v>118</v>
      </c>
      <c r="D1458">
        <v>0.06</v>
      </c>
      <c r="E1458">
        <v>8.32</v>
      </c>
      <c r="F1458">
        <v>2.38</v>
      </c>
      <c r="G1458" t="s">
        <v>40</v>
      </c>
      <c r="H1458" t="s">
        <v>41</v>
      </c>
      <c r="I1458" t="s">
        <v>42</v>
      </c>
      <c r="J1458" t="s">
        <v>43</v>
      </c>
      <c r="K1458" t="s">
        <v>44</v>
      </c>
      <c r="L1458" t="s">
        <v>1427</v>
      </c>
      <c r="M1458">
        <v>0.74</v>
      </c>
      <c r="N1458" t="s">
        <v>34</v>
      </c>
      <c r="O1458" t="s">
        <v>61</v>
      </c>
      <c r="P1458" t="s">
        <v>68</v>
      </c>
      <c r="Q1458" t="s">
        <v>144</v>
      </c>
      <c r="R1458">
        <v>98115</v>
      </c>
      <c r="S1458" s="1">
        <v>42139</v>
      </c>
      <c r="T1458" s="1">
        <v>42141</v>
      </c>
      <c r="U1458">
        <v>-36.630000000000003</v>
      </c>
      <c r="V1458">
        <v>12</v>
      </c>
      <c r="W1458">
        <v>101.26</v>
      </c>
      <c r="X1458">
        <v>88905</v>
      </c>
      <c r="Y1458">
        <f>Data[[#This Row],[Unit Price]]-Data[[#This Row],[Discount]]</f>
        <v>8.26</v>
      </c>
      <c r="Z1458" t="str">
        <f>_xlfn.IFS(Data[[#This Row],[Region]]="Central","Chris",Data[[#This Row],[Region]]="East","Erin",Data[[#This Row],[Region]]="South","Sam",Data[[#This Row],[Region]]="West","William")</f>
        <v>William</v>
      </c>
    </row>
    <row r="1459" spans="1:26" x14ac:dyDescent="0.3">
      <c r="A1459">
        <v>494</v>
      </c>
      <c r="B1459" t="s">
        <v>1076</v>
      </c>
      <c r="C1459" t="s">
        <v>118</v>
      </c>
      <c r="D1459">
        <v>0.08</v>
      </c>
      <c r="E1459">
        <v>2.94</v>
      </c>
      <c r="F1459">
        <v>0.96</v>
      </c>
      <c r="G1459" t="s">
        <v>40</v>
      </c>
      <c r="H1459" t="s">
        <v>41</v>
      </c>
      <c r="I1459" t="s">
        <v>50</v>
      </c>
      <c r="J1459" t="s">
        <v>51</v>
      </c>
      <c r="K1459" t="s">
        <v>52</v>
      </c>
      <c r="L1459" t="s">
        <v>831</v>
      </c>
      <c r="M1459">
        <v>0.57999999999999996</v>
      </c>
      <c r="N1459" t="s">
        <v>34</v>
      </c>
      <c r="O1459" t="s">
        <v>61</v>
      </c>
      <c r="P1459" t="s">
        <v>68</v>
      </c>
      <c r="Q1459" t="s">
        <v>144</v>
      </c>
      <c r="R1459">
        <v>98115</v>
      </c>
      <c r="S1459" s="1">
        <v>42139</v>
      </c>
      <c r="T1459" s="1">
        <v>42141</v>
      </c>
      <c r="U1459">
        <v>-2.12</v>
      </c>
      <c r="V1459">
        <v>6</v>
      </c>
      <c r="W1459">
        <v>17.399999999999999</v>
      </c>
      <c r="X1459">
        <v>88905</v>
      </c>
      <c r="Y1459">
        <f>Data[[#This Row],[Unit Price]]-Data[[#This Row],[Discount]]</f>
        <v>2.86</v>
      </c>
      <c r="Z1459" t="str">
        <f>_xlfn.IFS(Data[[#This Row],[Region]]="Central","Chris",Data[[#This Row],[Region]]="East","Erin",Data[[#This Row],[Region]]="South","Sam",Data[[#This Row],[Region]]="West","William")</f>
        <v>William</v>
      </c>
    </row>
    <row r="1460" spans="1:26" x14ac:dyDescent="0.3">
      <c r="A1460">
        <v>3041</v>
      </c>
      <c r="B1460" t="s">
        <v>2527</v>
      </c>
      <c r="C1460" t="s">
        <v>72</v>
      </c>
      <c r="D1460">
        <v>0.08</v>
      </c>
      <c r="E1460">
        <v>73.98</v>
      </c>
      <c r="F1460">
        <v>4</v>
      </c>
      <c r="G1460" t="s">
        <v>40</v>
      </c>
      <c r="H1460" t="s">
        <v>96</v>
      </c>
      <c r="I1460" t="s">
        <v>42</v>
      </c>
      <c r="J1460" t="s">
        <v>43</v>
      </c>
      <c r="K1460" t="s">
        <v>75</v>
      </c>
      <c r="L1460" t="s">
        <v>735</v>
      </c>
      <c r="M1460">
        <v>0.77</v>
      </c>
      <c r="N1460" t="s">
        <v>34</v>
      </c>
      <c r="O1460" t="s">
        <v>54</v>
      </c>
      <c r="P1460" t="s">
        <v>539</v>
      </c>
      <c r="Q1460" t="s">
        <v>2067</v>
      </c>
      <c r="R1460">
        <v>67846</v>
      </c>
      <c r="S1460" s="1">
        <v>42139</v>
      </c>
      <c r="T1460" s="1">
        <v>42142</v>
      </c>
      <c r="U1460">
        <v>97.16</v>
      </c>
      <c r="V1460">
        <v>17</v>
      </c>
      <c r="W1460">
        <v>1181.67</v>
      </c>
      <c r="X1460">
        <v>86102</v>
      </c>
      <c r="Y1460">
        <f>Data[[#This Row],[Unit Price]]-Data[[#This Row],[Discount]]</f>
        <v>73.900000000000006</v>
      </c>
      <c r="Z1460" t="str">
        <f>_xlfn.IFS(Data[[#This Row],[Region]]="Central","Chris",Data[[#This Row],[Region]]="East","Erin",Data[[#This Row],[Region]]="South","Sam",Data[[#This Row],[Region]]="West","William")</f>
        <v>Chris</v>
      </c>
    </row>
    <row r="1461" spans="1:26" x14ac:dyDescent="0.3">
      <c r="A1461">
        <v>3041</v>
      </c>
      <c r="B1461" t="s">
        <v>2527</v>
      </c>
      <c r="C1461" t="s">
        <v>72</v>
      </c>
      <c r="D1461">
        <v>0.02</v>
      </c>
      <c r="E1461">
        <v>3.68</v>
      </c>
      <c r="F1461">
        <v>1.32</v>
      </c>
      <c r="G1461" t="s">
        <v>40</v>
      </c>
      <c r="H1461" t="s">
        <v>96</v>
      </c>
      <c r="I1461" t="s">
        <v>50</v>
      </c>
      <c r="J1461" t="s">
        <v>570</v>
      </c>
      <c r="K1461" t="s">
        <v>52</v>
      </c>
      <c r="L1461" t="s">
        <v>2528</v>
      </c>
      <c r="M1461">
        <v>0.83</v>
      </c>
      <c r="N1461" t="s">
        <v>34</v>
      </c>
      <c r="O1461" t="s">
        <v>54</v>
      </c>
      <c r="P1461" t="s">
        <v>539</v>
      </c>
      <c r="Q1461" t="s">
        <v>2067</v>
      </c>
      <c r="R1461">
        <v>67846</v>
      </c>
      <c r="S1461" s="1">
        <v>42139</v>
      </c>
      <c r="T1461" s="1">
        <v>42141</v>
      </c>
      <c r="U1461">
        <v>-20.65</v>
      </c>
      <c r="V1461">
        <v>8</v>
      </c>
      <c r="W1461">
        <v>29.93</v>
      </c>
      <c r="X1461">
        <v>86102</v>
      </c>
      <c r="Y1461">
        <f>Data[[#This Row],[Unit Price]]-Data[[#This Row],[Discount]]</f>
        <v>3.66</v>
      </c>
      <c r="Z1461" t="str">
        <f>_xlfn.IFS(Data[[#This Row],[Region]]="Central","Chris",Data[[#This Row],[Region]]="East","Erin",Data[[#This Row],[Region]]="South","Sam",Data[[#This Row],[Region]]="West","William")</f>
        <v>Chris</v>
      </c>
    </row>
    <row r="1462" spans="1:26" x14ac:dyDescent="0.3">
      <c r="A1462">
        <v>136</v>
      </c>
      <c r="B1462" t="s">
        <v>2529</v>
      </c>
      <c r="C1462" t="s">
        <v>27</v>
      </c>
      <c r="D1462">
        <v>0.04</v>
      </c>
      <c r="E1462">
        <v>18.97</v>
      </c>
      <c r="F1462">
        <v>9.5399999999999991</v>
      </c>
      <c r="G1462" t="s">
        <v>40</v>
      </c>
      <c r="H1462" t="s">
        <v>29</v>
      </c>
      <c r="I1462" t="s">
        <v>50</v>
      </c>
      <c r="J1462" t="s">
        <v>90</v>
      </c>
      <c r="K1462" t="s">
        <v>75</v>
      </c>
      <c r="L1462" t="s">
        <v>481</v>
      </c>
      <c r="M1462">
        <v>0.37</v>
      </c>
      <c r="N1462" t="s">
        <v>34</v>
      </c>
      <c r="O1462" t="s">
        <v>61</v>
      </c>
      <c r="P1462" t="s">
        <v>92</v>
      </c>
      <c r="Q1462" t="s">
        <v>2530</v>
      </c>
      <c r="R1462">
        <v>94952</v>
      </c>
      <c r="S1462" s="1">
        <v>42140</v>
      </c>
      <c r="T1462" s="1">
        <v>42141</v>
      </c>
      <c r="U1462">
        <v>3.04</v>
      </c>
      <c r="V1462">
        <v>5</v>
      </c>
      <c r="W1462">
        <v>101.74</v>
      </c>
      <c r="X1462">
        <v>88534</v>
      </c>
      <c r="Y1462">
        <f>Data[[#This Row],[Unit Price]]-Data[[#This Row],[Discount]]</f>
        <v>18.93</v>
      </c>
      <c r="Z1462" t="str">
        <f>_xlfn.IFS(Data[[#This Row],[Region]]="Central","Chris",Data[[#This Row],[Region]]="East","Erin",Data[[#This Row],[Region]]="South","Sam",Data[[#This Row],[Region]]="West","William")</f>
        <v>William</v>
      </c>
    </row>
    <row r="1463" spans="1:26" x14ac:dyDescent="0.3">
      <c r="A1463">
        <v>136</v>
      </c>
      <c r="B1463" t="s">
        <v>2529</v>
      </c>
      <c r="C1463" t="s">
        <v>27</v>
      </c>
      <c r="D1463">
        <v>0.09</v>
      </c>
      <c r="E1463">
        <v>10.98</v>
      </c>
      <c r="F1463">
        <v>3.37</v>
      </c>
      <c r="G1463" t="s">
        <v>40</v>
      </c>
      <c r="H1463" t="s">
        <v>29</v>
      </c>
      <c r="I1463" t="s">
        <v>50</v>
      </c>
      <c r="J1463" t="s">
        <v>570</v>
      </c>
      <c r="K1463" t="s">
        <v>44</v>
      </c>
      <c r="L1463" t="s">
        <v>2131</v>
      </c>
      <c r="M1463">
        <v>0.56999999999999995</v>
      </c>
      <c r="N1463" t="s">
        <v>34</v>
      </c>
      <c r="O1463" t="s">
        <v>61</v>
      </c>
      <c r="P1463" t="s">
        <v>92</v>
      </c>
      <c r="Q1463" t="s">
        <v>2530</v>
      </c>
      <c r="R1463">
        <v>94952</v>
      </c>
      <c r="S1463" s="1">
        <v>42140</v>
      </c>
      <c r="T1463" s="1">
        <v>42141</v>
      </c>
      <c r="U1463">
        <v>2.706</v>
      </c>
      <c r="V1463">
        <v>8</v>
      </c>
      <c r="W1463">
        <v>84.52</v>
      </c>
      <c r="X1463">
        <v>88534</v>
      </c>
      <c r="Y1463">
        <f>Data[[#This Row],[Unit Price]]-Data[[#This Row],[Discount]]</f>
        <v>10.89</v>
      </c>
      <c r="Z1463" t="str">
        <f>_xlfn.IFS(Data[[#This Row],[Region]]="Central","Chris",Data[[#This Row],[Region]]="East","Erin",Data[[#This Row],[Region]]="South","Sam",Data[[#This Row],[Region]]="West","William")</f>
        <v>William</v>
      </c>
    </row>
    <row r="1464" spans="1:26" x14ac:dyDescent="0.3">
      <c r="A1464">
        <v>688</v>
      </c>
      <c r="B1464" t="s">
        <v>1523</v>
      </c>
      <c r="C1464" t="s">
        <v>27</v>
      </c>
      <c r="D1464">
        <v>7.0000000000000007E-2</v>
      </c>
      <c r="E1464">
        <v>279.48</v>
      </c>
      <c r="F1464">
        <v>35</v>
      </c>
      <c r="G1464" t="s">
        <v>40</v>
      </c>
      <c r="H1464" t="s">
        <v>29</v>
      </c>
      <c r="I1464" t="s">
        <v>50</v>
      </c>
      <c r="J1464" t="s">
        <v>80</v>
      </c>
      <c r="K1464" t="s">
        <v>66</v>
      </c>
      <c r="L1464" t="s">
        <v>227</v>
      </c>
      <c r="M1464">
        <v>0.8</v>
      </c>
      <c r="N1464" t="s">
        <v>34</v>
      </c>
      <c r="O1464" t="s">
        <v>54</v>
      </c>
      <c r="P1464" t="s">
        <v>82</v>
      </c>
      <c r="Q1464" t="s">
        <v>1525</v>
      </c>
      <c r="R1464">
        <v>63116</v>
      </c>
      <c r="S1464" s="1">
        <v>42140</v>
      </c>
      <c r="T1464" s="1">
        <v>42140</v>
      </c>
      <c r="U1464">
        <v>-207.28</v>
      </c>
      <c r="V1464">
        <v>10</v>
      </c>
      <c r="W1464">
        <v>2716.09</v>
      </c>
      <c r="X1464">
        <v>88503</v>
      </c>
      <c r="Y1464">
        <f>Data[[#This Row],[Unit Price]]-Data[[#This Row],[Discount]]</f>
        <v>279.41000000000003</v>
      </c>
      <c r="Z1464" t="str">
        <f>_xlfn.IFS(Data[[#This Row],[Region]]="Central","Chris",Data[[#This Row],[Region]]="East","Erin",Data[[#This Row],[Region]]="South","Sam",Data[[#This Row],[Region]]="West","William")</f>
        <v>Chris</v>
      </c>
    </row>
    <row r="1465" spans="1:26" x14ac:dyDescent="0.3">
      <c r="A1465">
        <v>1042</v>
      </c>
      <c r="B1465" t="s">
        <v>2531</v>
      </c>
      <c r="C1465" t="s">
        <v>27</v>
      </c>
      <c r="D1465">
        <v>0</v>
      </c>
      <c r="E1465">
        <v>14.42</v>
      </c>
      <c r="F1465">
        <v>6.75</v>
      </c>
      <c r="G1465" t="s">
        <v>89</v>
      </c>
      <c r="H1465" t="s">
        <v>29</v>
      </c>
      <c r="I1465" t="s">
        <v>50</v>
      </c>
      <c r="J1465" t="s">
        <v>97</v>
      </c>
      <c r="K1465" t="s">
        <v>146</v>
      </c>
      <c r="L1465" t="s">
        <v>411</v>
      </c>
      <c r="M1465">
        <v>0.52</v>
      </c>
      <c r="N1465" t="s">
        <v>34</v>
      </c>
      <c r="O1465" t="s">
        <v>61</v>
      </c>
      <c r="P1465" t="s">
        <v>92</v>
      </c>
      <c r="Q1465" t="s">
        <v>2532</v>
      </c>
      <c r="R1465">
        <v>95991</v>
      </c>
      <c r="S1465" s="1">
        <v>42140</v>
      </c>
      <c r="T1465" s="1">
        <v>42141</v>
      </c>
      <c r="U1465">
        <v>9.33</v>
      </c>
      <c r="V1465">
        <v>6</v>
      </c>
      <c r="W1465">
        <v>98.96</v>
      </c>
      <c r="X1465">
        <v>87847</v>
      </c>
      <c r="Y1465">
        <f>Data[[#This Row],[Unit Price]]-Data[[#This Row],[Discount]]</f>
        <v>14.42</v>
      </c>
      <c r="Z1465" t="str">
        <f>_xlfn.IFS(Data[[#This Row],[Region]]="Central","Chris",Data[[#This Row],[Region]]="East","Erin",Data[[#This Row],[Region]]="South","Sam",Data[[#This Row],[Region]]="West","William")</f>
        <v>William</v>
      </c>
    </row>
    <row r="1466" spans="1:26" x14ac:dyDescent="0.3">
      <c r="A1466">
        <v>1390</v>
      </c>
      <c r="B1466" t="s">
        <v>2533</v>
      </c>
      <c r="C1466" t="s">
        <v>27</v>
      </c>
      <c r="D1466">
        <v>0.1</v>
      </c>
      <c r="E1466">
        <v>8.17</v>
      </c>
      <c r="F1466">
        <v>1.69</v>
      </c>
      <c r="G1466" t="s">
        <v>40</v>
      </c>
      <c r="H1466" t="s">
        <v>96</v>
      </c>
      <c r="I1466" t="s">
        <v>50</v>
      </c>
      <c r="J1466" t="s">
        <v>90</v>
      </c>
      <c r="K1466" t="s">
        <v>52</v>
      </c>
      <c r="L1466" t="s">
        <v>2534</v>
      </c>
      <c r="M1466">
        <v>0.38</v>
      </c>
      <c r="N1466" t="s">
        <v>34</v>
      </c>
      <c r="O1466" t="s">
        <v>61</v>
      </c>
      <c r="P1466" t="s">
        <v>92</v>
      </c>
      <c r="Q1466" t="s">
        <v>2535</v>
      </c>
      <c r="R1466">
        <v>95207</v>
      </c>
      <c r="S1466" s="1">
        <v>42140</v>
      </c>
      <c r="T1466" s="1">
        <v>42140</v>
      </c>
      <c r="U1466">
        <v>100.2984</v>
      </c>
      <c r="V1466">
        <v>19</v>
      </c>
      <c r="W1466">
        <v>145.36000000000001</v>
      </c>
      <c r="X1466">
        <v>88731</v>
      </c>
      <c r="Y1466">
        <f>Data[[#This Row],[Unit Price]]-Data[[#This Row],[Discount]]</f>
        <v>8.07</v>
      </c>
      <c r="Z1466" t="str">
        <f>_xlfn.IFS(Data[[#This Row],[Region]]="Central","Chris",Data[[#This Row],[Region]]="East","Erin",Data[[#This Row],[Region]]="South","Sam",Data[[#This Row],[Region]]="West","William")</f>
        <v>William</v>
      </c>
    </row>
    <row r="1467" spans="1:26" x14ac:dyDescent="0.3">
      <c r="A1467">
        <v>1390</v>
      </c>
      <c r="B1467" t="s">
        <v>2533</v>
      </c>
      <c r="C1467" t="s">
        <v>27</v>
      </c>
      <c r="D1467">
        <v>0.03</v>
      </c>
      <c r="E1467">
        <v>110.99</v>
      </c>
      <c r="F1467">
        <v>2.5</v>
      </c>
      <c r="G1467" t="s">
        <v>40</v>
      </c>
      <c r="H1467" t="s">
        <v>96</v>
      </c>
      <c r="I1467" t="s">
        <v>42</v>
      </c>
      <c r="J1467" t="s">
        <v>137</v>
      </c>
      <c r="K1467" t="s">
        <v>75</v>
      </c>
      <c r="L1467" t="s">
        <v>138</v>
      </c>
      <c r="M1467">
        <v>0.56999999999999995</v>
      </c>
      <c r="N1467" t="s">
        <v>34</v>
      </c>
      <c r="O1467" t="s">
        <v>61</v>
      </c>
      <c r="P1467" t="s">
        <v>92</v>
      </c>
      <c r="Q1467" t="s">
        <v>2535</v>
      </c>
      <c r="R1467">
        <v>95207</v>
      </c>
      <c r="S1467" s="1">
        <v>42140</v>
      </c>
      <c r="T1467" s="1">
        <v>42142</v>
      </c>
      <c r="U1467">
        <v>2495.3987999999999</v>
      </c>
      <c r="V1467">
        <v>38</v>
      </c>
      <c r="W1467">
        <v>3616.52</v>
      </c>
      <c r="X1467">
        <v>88731</v>
      </c>
      <c r="Y1467">
        <f>Data[[#This Row],[Unit Price]]-Data[[#This Row],[Discount]]</f>
        <v>110.96</v>
      </c>
      <c r="Z1467" t="str">
        <f>_xlfn.IFS(Data[[#This Row],[Region]]="Central","Chris",Data[[#This Row],[Region]]="East","Erin",Data[[#This Row],[Region]]="South","Sam",Data[[#This Row],[Region]]="West","William")</f>
        <v>William</v>
      </c>
    </row>
    <row r="1468" spans="1:26" x14ac:dyDescent="0.3">
      <c r="A1468">
        <v>1721</v>
      </c>
      <c r="B1468" t="s">
        <v>2536</v>
      </c>
      <c r="C1468" t="s">
        <v>39</v>
      </c>
      <c r="D1468">
        <v>0.04</v>
      </c>
      <c r="E1468">
        <v>12.44</v>
      </c>
      <c r="F1468">
        <v>6.27</v>
      </c>
      <c r="G1468" t="s">
        <v>40</v>
      </c>
      <c r="H1468" t="s">
        <v>96</v>
      </c>
      <c r="I1468" t="s">
        <v>50</v>
      </c>
      <c r="J1468" t="s">
        <v>80</v>
      </c>
      <c r="K1468" t="s">
        <v>146</v>
      </c>
      <c r="L1468" t="s">
        <v>2537</v>
      </c>
      <c r="M1468">
        <v>0.56999999999999995</v>
      </c>
      <c r="N1468" t="s">
        <v>34</v>
      </c>
      <c r="O1468" t="s">
        <v>35</v>
      </c>
      <c r="P1468" t="s">
        <v>46</v>
      </c>
      <c r="Q1468" t="s">
        <v>2538</v>
      </c>
      <c r="R1468">
        <v>72401</v>
      </c>
      <c r="S1468" s="1">
        <v>42140</v>
      </c>
      <c r="T1468" s="1">
        <v>42141</v>
      </c>
      <c r="U1468">
        <v>-258.56599999999997</v>
      </c>
      <c r="V1468">
        <v>37</v>
      </c>
      <c r="W1468">
        <v>464.94</v>
      </c>
      <c r="X1468">
        <v>90787</v>
      </c>
      <c r="Y1468">
        <f>Data[[#This Row],[Unit Price]]-Data[[#This Row],[Discount]]</f>
        <v>12.4</v>
      </c>
      <c r="Z1468" t="str">
        <f>_xlfn.IFS(Data[[#This Row],[Region]]="Central","Chris",Data[[#This Row],[Region]]="East","Erin",Data[[#This Row],[Region]]="South","Sam",Data[[#This Row],[Region]]="West","William")</f>
        <v>Sam</v>
      </c>
    </row>
    <row r="1469" spans="1:26" x14ac:dyDescent="0.3">
      <c r="A1469">
        <v>1723</v>
      </c>
      <c r="B1469" t="s">
        <v>890</v>
      </c>
      <c r="C1469" t="s">
        <v>39</v>
      </c>
      <c r="D1469">
        <v>0.04</v>
      </c>
      <c r="E1469">
        <v>12.44</v>
      </c>
      <c r="F1469">
        <v>6.27</v>
      </c>
      <c r="G1469" t="s">
        <v>40</v>
      </c>
      <c r="H1469" t="s">
        <v>96</v>
      </c>
      <c r="I1469" t="s">
        <v>50</v>
      </c>
      <c r="J1469" t="s">
        <v>80</v>
      </c>
      <c r="K1469" t="s">
        <v>146</v>
      </c>
      <c r="L1469" t="s">
        <v>2537</v>
      </c>
      <c r="M1469">
        <v>0.56999999999999995</v>
      </c>
      <c r="N1469" t="s">
        <v>34</v>
      </c>
      <c r="O1469" t="s">
        <v>61</v>
      </c>
      <c r="P1469" t="s">
        <v>92</v>
      </c>
      <c r="Q1469" t="s">
        <v>892</v>
      </c>
      <c r="R1469">
        <v>92037</v>
      </c>
      <c r="S1469" s="1">
        <v>42140</v>
      </c>
      <c r="T1469" s="1">
        <v>42141</v>
      </c>
      <c r="U1469">
        <v>-59.06</v>
      </c>
      <c r="V1469">
        <v>146</v>
      </c>
      <c r="W1469">
        <v>1834.61</v>
      </c>
      <c r="X1469">
        <v>32710</v>
      </c>
      <c r="Y1469">
        <f>Data[[#This Row],[Unit Price]]-Data[[#This Row],[Discount]]</f>
        <v>12.4</v>
      </c>
      <c r="Z1469" t="str">
        <f>_xlfn.IFS(Data[[#This Row],[Region]]="Central","Chris",Data[[#This Row],[Region]]="East","Erin",Data[[#This Row],[Region]]="South","Sam",Data[[#This Row],[Region]]="West","William")</f>
        <v>William</v>
      </c>
    </row>
    <row r="1470" spans="1:26" x14ac:dyDescent="0.3">
      <c r="A1470">
        <v>2610</v>
      </c>
      <c r="B1470" t="s">
        <v>2539</v>
      </c>
      <c r="C1470" t="s">
        <v>39</v>
      </c>
      <c r="D1470">
        <v>0.09</v>
      </c>
      <c r="E1470">
        <v>5.4</v>
      </c>
      <c r="F1470">
        <v>7.78</v>
      </c>
      <c r="G1470" t="s">
        <v>40</v>
      </c>
      <c r="H1470" t="s">
        <v>96</v>
      </c>
      <c r="I1470" t="s">
        <v>50</v>
      </c>
      <c r="J1470" t="s">
        <v>74</v>
      </c>
      <c r="K1470" t="s">
        <v>75</v>
      </c>
      <c r="L1470" t="s">
        <v>1486</v>
      </c>
      <c r="M1470">
        <v>0.37</v>
      </c>
      <c r="N1470" t="s">
        <v>34</v>
      </c>
      <c r="O1470" t="s">
        <v>61</v>
      </c>
      <c r="P1470" t="s">
        <v>92</v>
      </c>
      <c r="Q1470" t="s">
        <v>2297</v>
      </c>
      <c r="R1470">
        <v>95616</v>
      </c>
      <c r="S1470" s="1">
        <v>42140</v>
      </c>
      <c r="T1470" s="1">
        <v>42141</v>
      </c>
      <c r="U1470">
        <v>-136.25200000000001</v>
      </c>
      <c r="V1470">
        <v>9</v>
      </c>
      <c r="W1470">
        <v>49.24</v>
      </c>
      <c r="X1470">
        <v>86118</v>
      </c>
      <c r="Y1470">
        <f>Data[[#This Row],[Unit Price]]-Data[[#This Row],[Discount]]</f>
        <v>5.3100000000000005</v>
      </c>
      <c r="Z1470" t="str">
        <f>_xlfn.IFS(Data[[#This Row],[Region]]="Central","Chris",Data[[#This Row],[Region]]="East","Erin",Data[[#This Row],[Region]]="South","Sam",Data[[#This Row],[Region]]="West","William")</f>
        <v>William</v>
      </c>
    </row>
    <row r="1471" spans="1:26" x14ac:dyDescent="0.3">
      <c r="A1471">
        <v>3354</v>
      </c>
      <c r="B1471" t="s">
        <v>1895</v>
      </c>
      <c r="C1471" t="s">
        <v>39</v>
      </c>
      <c r="D1471">
        <v>0.03</v>
      </c>
      <c r="E1471">
        <v>28.53</v>
      </c>
      <c r="F1471">
        <v>1.49</v>
      </c>
      <c r="G1471" t="s">
        <v>40</v>
      </c>
      <c r="H1471" t="s">
        <v>96</v>
      </c>
      <c r="I1471" t="s">
        <v>50</v>
      </c>
      <c r="J1471" t="s">
        <v>74</v>
      </c>
      <c r="K1471" t="s">
        <v>75</v>
      </c>
      <c r="L1471" t="s">
        <v>1834</v>
      </c>
      <c r="M1471">
        <v>0.38</v>
      </c>
      <c r="N1471" t="s">
        <v>34</v>
      </c>
      <c r="O1471" t="s">
        <v>61</v>
      </c>
      <c r="P1471" t="s">
        <v>92</v>
      </c>
      <c r="Q1471" t="s">
        <v>1897</v>
      </c>
      <c r="R1471">
        <v>92231</v>
      </c>
      <c r="S1471" s="1">
        <v>42140</v>
      </c>
      <c r="T1471" s="1">
        <v>42141</v>
      </c>
      <c r="U1471">
        <v>137.67570000000001</v>
      </c>
      <c r="V1471">
        <v>7</v>
      </c>
      <c r="W1471">
        <v>199.53</v>
      </c>
      <c r="X1471">
        <v>88589</v>
      </c>
      <c r="Y1471">
        <f>Data[[#This Row],[Unit Price]]-Data[[#This Row],[Discount]]</f>
        <v>28.5</v>
      </c>
      <c r="Z1471" t="str">
        <f>_xlfn.IFS(Data[[#This Row],[Region]]="Central","Chris",Data[[#This Row],[Region]]="East","Erin",Data[[#This Row],[Region]]="South","Sam",Data[[#This Row],[Region]]="West","William")</f>
        <v>William</v>
      </c>
    </row>
    <row r="1472" spans="1:26" x14ac:dyDescent="0.3">
      <c r="A1472">
        <v>3354</v>
      </c>
      <c r="B1472" t="s">
        <v>1895</v>
      </c>
      <c r="C1472" t="s">
        <v>39</v>
      </c>
      <c r="D1472">
        <v>7.0000000000000007E-2</v>
      </c>
      <c r="E1472">
        <v>5.98</v>
      </c>
      <c r="F1472">
        <v>7.15</v>
      </c>
      <c r="G1472" t="s">
        <v>40</v>
      </c>
      <c r="H1472" t="s">
        <v>96</v>
      </c>
      <c r="I1472" t="s">
        <v>50</v>
      </c>
      <c r="J1472" t="s">
        <v>90</v>
      </c>
      <c r="K1472" t="s">
        <v>75</v>
      </c>
      <c r="L1472" t="s">
        <v>2540</v>
      </c>
      <c r="M1472">
        <v>0.36</v>
      </c>
      <c r="N1472" t="s">
        <v>34</v>
      </c>
      <c r="O1472" t="s">
        <v>61</v>
      </c>
      <c r="P1472" t="s">
        <v>92</v>
      </c>
      <c r="Q1472" t="s">
        <v>1897</v>
      </c>
      <c r="R1472">
        <v>92231</v>
      </c>
      <c r="S1472" s="1">
        <v>42140</v>
      </c>
      <c r="T1472" s="1">
        <v>42142</v>
      </c>
      <c r="U1472">
        <v>-62</v>
      </c>
      <c r="V1472">
        <v>6</v>
      </c>
      <c r="W1472">
        <v>37.049999999999997</v>
      </c>
      <c r="X1472">
        <v>88589</v>
      </c>
      <c r="Y1472">
        <f>Data[[#This Row],[Unit Price]]-Data[[#This Row],[Discount]]</f>
        <v>5.91</v>
      </c>
      <c r="Z1472" t="str">
        <f>_xlfn.IFS(Data[[#This Row],[Region]]="Central","Chris",Data[[#This Row],[Region]]="East","Erin",Data[[#This Row],[Region]]="South","Sam",Data[[#This Row],[Region]]="West","William")</f>
        <v>William</v>
      </c>
    </row>
    <row r="1473" spans="1:26" x14ac:dyDescent="0.3">
      <c r="A1473">
        <v>2070</v>
      </c>
      <c r="B1473" t="s">
        <v>2541</v>
      </c>
      <c r="C1473" t="s">
        <v>49</v>
      </c>
      <c r="D1473">
        <v>7.0000000000000007E-2</v>
      </c>
      <c r="E1473">
        <v>35.99</v>
      </c>
      <c r="F1473">
        <v>5.99</v>
      </c>
      <c r="G1473" t="s">
        <v>40</v>
      </c>
      <c r="H1473" t="s">
        <v>96</v>
      </c>
      <c r="I1473" t="s">
        <v>42</v>
      </c>
      <c r="J1473" t="s">
        <v>137</v>
      </c>
      <c r="K1473" t="s">
        <v>52</v>
      </c>
      <c r="L1473" t="s">
        <v>1374</v>
      </c>
      <c r="M1473">
        <v>0.38</v>
      </c>
      <c r="N1473" t="s">
        <v>34</v>
      </c>
      <c r="O1473" t="s">
        <v>54</v>
      </c>
      <c r="P1473" t="s">
        <v>291</v>
      </c>
      <c r="Q1473" t="s">
        <v>2542</v>
      </c>
      <c r="R1473">
        <v>48021</v>
      </c>
      <c r="S1473" s="1">
        <v>42140</v>
      </c>
      <c r="T1473" s="1">
        <v>42144</v>
      </c>
      <c r="U1473">
        <v>17.8398</v>
      </c>
      <c r="V1473">
        <v>5</v>
      </c>
      <c r="W1473">
        <v>153.61000000000001</v>
      </c>
      <c r="X1473">
        <v>88558</v>
      </c>
      <c r="Y1473">
        <f>Data[[#This Row],[Unit Price]]-Data[[#This Row],[Discount]]</f>
        <v>35.92</v>
      </c>
      <c r="Z1473" t="str">
        <f>_xlfn.IFS(Data[[#This Row],[Region]]="Central","Chris",Data[[#This Row],[Region]]="East","Erin",Data[[#This Row],[Region]]="South","Sam",Data[[#This Row],[Region]]="West","William")</f>
        <v>Chris</v>
      </c>
    </row>
    <row r="1474" spans="1:26" x14ac:dyDescent="0.3">
      <c r="A1474">
        <v>2071</v>
      </c>
      <c r="B1474" t="s">
        <v>919</v>
      </c>
      <c r="C1474" t="s">
        <v>49</v>
      </c>
      <c r="D1474">
        <v>0.08</v>
      </c>
      <c r="E1474">
        <v>65.989999999999995</v>
      </c>
      <c r="F1474">
        <v>5.92</v>
      </c>
      <c r="G1474" t="s">
        <v>89</v>
      </c>
      <c r="H1474" t="s">
        <v>96</v>
      </c>
      <c r="I1474" t="s">
        <v>42</v>
      </c>
      <c r="J1474" t="s">
        <v>137</v>
      </c>
      <c r="K1474" t="s">
        <v>75</v>
      </c>
      <c r="L1474" t="s">
        <v>1058</v>
      </c>
      <c r="M1474">
        <v>0.57999999999999996</v>
      </c>
      <c r="N1474" t="s">
        <v>34</v>
      </c>
      <c r="O1474" t="s">
        <v>54</v>
      </c>
      <c r="P1474" t="s">
        <v>291</v>
      </c>
      <c r="Q1474" t="s">
        <v>921</v>
      </c>
      <c r="R1474">
        <v>48336</v>
      </c>
      <c r="S1474" s="1">
        <v>42140</v>
      </c>
      <c r="T1474" s="1">
        <v>42147</v>
      </c>
      <c r="U1474">
        <v>183.84299999999999</v>
      </c>
      <c r="V1474">
        <v>20</v>
      </c>
      <c r="W1474">
        <v>1063.81</v>
      </c>
      <c r="X1474">
        <v>88558</v>
      </c>
      <c r="Y1474">
        <f>Data[[#This Row],[Unit Price]]-Data[[#This Row],[Discount]]</f>
        <v>65.91</v>
      </c>
      <c r="Z1474" t="str">
        <f>_xlfn.IFS(Data[[#This Row],[Region]]="Central","Chris",Data[[#This Row],[Region]]="East","Erin",Data[[#This Row],[Region]]="South","Sam",Data[[#This Row],[Region]]="West","William")</f>
        <v>Chris</v>
      </c>
    </row>
    <row r="1475" spans="1:26" x14ac:dyDescent="0.3">
      <c r="A1475">
        <v>1984</v>
      </c>
      <c r="B1475" t="s">
        <v>2543</v>
      </c>
      <c r="C1475" t="s">
        <v>72</v>
      </c>
      <c r="D1475">
        <v>0.1</v>
      </c>
      <c r="E1475">
        <v>7.37</v>
      </c>
      <c r="F1475">
        <v>5.53</v>
      </c>
      <c r="G1475" t="s">
        <v>40</v>
      </c>
      <c r="H1475" t="s">
        <v>41</v>
      </c>
      <c r="I1475" t="s">
        <v>42</v>
      </c>
      <c r="J1475" t="s">
        <v>43</v>
      </c>
      <c r="K1475" t="s">
        <v>44</v>
      </c>
      <c r="L1475" t="s">
        <v>551</v>
      </c>
      <c r="M1475">
        <v>0.69</v>
      </c>
      <c r="N1475" t="s">
        <v>34</v>
      </c>
      <c r="O1475" t="s">
        <v>35</v>
      </c>
      <c r="P1475" t="s">
        <v>273</v>
      </c>
      <c r="Q1475" t="s">
        <v>274</v>
      </c>
      <c r="R1475">
        <v>29915</v>
      </c>
      <c r="S1475" s="1">
        <v>42140</v>
      </c>
      <c r="T1475" s="1">
        <v>42140</v>
      </c>
      <c r="U1475">
        <v>290.202</v>
      </c>
      <c r="V1475">
        <v>38</v>
      </c>
      <c r="W1475">
        <v>269.33</v>
      </c>
      <c r="X1475">
        <v>91258</v>
      </c>
      <c r="Y1475">
        <f>Data[[#This Row],[Unit Price]]-Data[[#This Row],[Discount]]</f>
        <v>7.2700000000000005</v>
      </c>
      <c r="Z1475" t="str">
        <f>_xlfn.IFS(Data[[#This Row],[Region]]="Central","Chris",Data[[#This Row],[Region]]="East","Erin",Data[[#This Row],[Region]]="South","Sam",Data[[#This Row],[Region]]="West","William")</f>
        <v>Sam</v>
      </c>
    </row>
    <row r="1476" spans="1:26" x14ac:dyDescent="0.3">
      <c r="A1476">
        <v>91</v>
      </c>
      <c r="B1476" t="s">
        <v>1248</v>
      </c>
      <c r="C1476" t="s">
        <v>39</v>
      </c>
      <c r="D1476">
        <v>7.0000000000000007E-2</v>
      </c>
      <c r="E1476">
        <v>19.84</v>
      </c>
      <c r="F1476">
        <v>4.0999999999999996</v>
      </c>
      <c r="G1476" t="s">
        <v>40</v>
      </c>
      <c r="H1476" t="s">
        <v>73</v>
      </c>
      <c r="I1476" t="s">
        <v>50</v>
      </c>
      <c r="J1476" t="s">
        <v>51</v>
      </c>
      <c r="K1476" t="s">
        <v>52</v>
      </c>
      <c r="L1476" t="s">
        <v>2544</v>
      </c>
      <c r="M1476">
        <v>0.44</v>
      </c>
      <c r="N1476" t="s">
        <v>34</v>
      </c>
      <c r="O1476" t="s">
        <v>61</v>
      </c>
      <c r="P1476" t="s">
        <v>92</v>
      </c>
      <c r="Q1476" t="s">
        <v>1249</v>
      </c>
      <c r="R1476">
        <v>94591</v>
      </c>
      <c r="S1476" s="1">
        <v>42141</v>
      </c>
      <c r="T1476" s="1">
        <v>42142</v>
      </c>
      <c r="U1476">
        <v>117.852</v>
      </c>
      <c r="V1476">
        <v>9</v>
      </c>
      <c r="W1476">
        <v>170.8</v>
      </c>
      <c r="X1476">
        <v>87175</v>
      </c>
      <c r="Y1476">
        <f>Data[[#This Row],[Unit Price]]-Data[[#This Row],[Discount]]</f>
        <v>19.77</v>
      </c>
      <c r="Z1476" t="str">
        <f>_xlfn.IFS(Data[[#This Row],[Region]]="Central","Chris",Data[[#This Row],[Region]]="East","Erin",Data[[#This Row],[Region]]="South","Sam",Data[[#This Row],[Region]]="West","William")</f>
        <v>William</v>
      </c>
    </row>
    <row r="1477" spans="1:26" x14ac:dyDescent="0.3">
      <c r="A1477">
        <v>92</v>
      </c>
      <c r="B1477" t="s">
        <v>2545</v>
      </c>
      <c r="C1477" t="s">
        <v>39</v>
      </c>
      <c r="D1477">
        <v>7.0000000000000007E-2</v>
      </c>
      <c r="E1477">
        <v>8.34</v>
      </c>
      <c r="F1477">
        <v>1.43</v>
      </c>
      <c r="G1477" t="s">
        <v>40</v>
      </c>
      <c r="H1477" t="s">
        <v>73</v>
      </c>
      <c r="I1477" t="s">
        <v>50</v>
      </c>
      <c r="J1477" t="s">
        <v>90</v>
      </c>
      <c r="K1477" t="s">
        <v>52</v>
      </c>
      <c r="L1477" t="s">
        <v>2546</v>
      </c>
      <c r="M1477">
        <v>0.35</v>
      </c>
      <c r="N1477" t="s">
        <v>34</v>
      </c>
      <c r="O1477" t="s">
        <v>35</v>
      </c>
      <c r="P1477" t="s">
        <v>170</v>
      </c>
      <c r="Q1477" t="s">
        <v>2547</v>
      </c>
      <c r="R1477">
        <v>70056</v>
      </c>
      <c r="S1477" s="1">
        <v>42141</v>
      </c>
      <c r="T1477" s="1">
        <v>42143</v>
      </c>
      <c r="U1477">
        <v>-190.68</v>
      </c>
      <c r="V1477">
        <v>16</v>
      </c>
      <c r="W1477">
        <v>132.08000000000001</v>
      </c>
      <c r="X1477">
        <v>87175</v>
      </c>
      <c r="Y1477">
        <f>Data[[#This Row],[Unit Price]]-Data[[#This Row],[Discount]]</f>
        <v>8.27</v>
      </c>
      <c r="Z1477" t="str">
        <f>_xlfn.IFS(Data[[#This Row],[Region]]="Central","Chris",Data[[#This Row],[Region]]="East","Erin",Data[[#This Row],[Region]]="South","Sam",Data[[#This Row],[Region]]="West","William")</f>
        <v>Sam</v>
      </c>
    </row>
    <row r="1478" spans="1:26" x14ac:dyDescent="0.3">
      <c r="A1478">
        <v>92</v>
      </c>
      <c r="B1478" t="s">
        <v>2545</v>
      </c>
      <c r="C1478" t="s">
        <v>39</v>
      </c>
      <c r="D1478">
        <v>0.09</v>
      </c>
      <c r="E1478">
        <v>4.9800000000000004</v>
      </c>
      <c r="F1478">
        <v>6.07</v>
      </c>
      <c r="G1478" t="s">
        <v>40</v>
      </c>
      <c r="H1478" t="s">
        <v>73</v>
      </c>
      <c r="I1478" t="s">
        <v>50</v>
      </c>
      <c r="J1478" t="s">
        <v>90</v>
      </c>
      <c r="K1478" t="s">
        <v>75</v>
      </c>
      <c r="L1478" t="s">
        <v>789</v>
      </c>
      <c r="M1478">
        <v>0.36</v>
      </c>
      <c r="N1478" t="s">
        <v>34</v>
      </c>
      <c r="O1478" t="s">
        <v>35</v>
      </c>
      <c r="P1478" t="s">
        <v>170</v>
      </c>
      <c r="Q1478" t="s">
        <v>2547</v>
      </c>
      <c r="R1478">
        <v>70056</v>
      </c>
      <c r="S1478" s="1">
        <v>42141</v>
      </c>
      <c r="T1478" s="1">
        <v>42142</v>
      </c>
      <c r="U1478">
        <v>325.39800000000002</v>
      </c>
      <c r="V1478">
        <v>9</v>
      </c>
      <c r="W1478">
        <v>45.34</v>
      </c>
      <c r="X1478">
        <v>87175</v>
      </c>
      <c r="Y1478">
        <f>Data[[#This Row],[Unit Price]]-Data[[#This Row],[Discount]]</f>
        <v>4.8900000000000006</v>
      </c>
      <c r="Z1478" t="str">
        <f>_xlfn.IFS(Data[[#This Row],[Region]]="Central","Chris",Data[[#This Row],[Region]]="East","Erin",Data[[#This Row],[Region]]="South","Sam",Data[[#This Row],[Region]]="West","William")</f>
        <v>Sam</v>
      </c>
    </row>
    <row r="1479" spans="1:26" x14ac:dyDescent="0.3">
      <c r="A1479">
        <v>772</v>
      </c>
      <c r="B1479" t="s">
        <v>478</v>
      </c>
      <c r="C1479" t="s">
        <v>49</v>
      </c>
      <c r="D1479">
        <v>0.02</v>
      </c>
      <c r="E1479">
        <v>4.0599999999999996</v>
      </c>
      <c r="F1479">
        <v>6.89</v>
      </c>
      <c r="G1479" t="s">
        <v>89</v>
      </c>
      <c r="H1479" t="s">
        <v>29</v>
      </c>
      <c r="I1479" t="s">
        <v>50</v>
      </c>
      <c r="J1479" t="s">
        <v>97</v>
      </c>
      <c r="K1479" t="s">
        <v>75</v>
      </c>
      <c r="L1479" t="s">
        <v>1273</v>
      </c>
      <c r="M1479">
        <v>0.6</v>
      </c>
      <c r="N1479" t="s">
        <v>34</v>
      </c>
      <c r="O1479" t="s">
        <v>113</v>
      </c>
      <c r="P1479" t="s">
        <v>322</v>
      </c>
      <c r="Q1479" t="s">
        <v>480</v>
      </c>
      <c r="R1479">
        <v>18103</v>
      </c>
      <c r="S1479" s="1">
        <v>42141</v>
      </c>
      <c r="T1479" s="1">
        <v>42145</v>
      </c>
      <c r="U1479">
        <v>12.706</v>
      </c>
      <c r="V1479">
        <v>12</v>
      </c>
      <c r="W1479">
        <v>64.41</v>
      </c>
      <c r="X1479">
        <v>88668</v>
      </c>
      <c r="Y1479">
        <f>Data[[#This Row],[Unit Price]]-Data[[#This Row],[Discount]]</f>
        <v>4.04</v>
      </c>
      <c r="Z1479" t="str">
        <f>_xlfn.IFS(Data[[#This Row],[Region]]="Central","Chris",Data[[#This Row],[Region]]="East","Erin",Data[[#This Row],[Region]]="South","Sam",Data[[#This Row],[Region]]="West","William")</f>
        <v>Erin</v>
      </c>
    </row>
    <row r="1480" spans="1:26" x14ac:dyDescent="0.3">
      <c r="A1480">
        <v>772</v>
      </c>
      <c r="B1480" t="s">
        <v>478</v>
      </c>
      <c r="C1480" t="s">
        <v>49</v>
      </c>
      <c r="D1480">
        <v>7.0000000000000007E-2</v>
      </c>
      <c r="E1480">
        <v>9.49</v>
      </c>
      <c r="F1480">
        <v>5.76</v>
      </c>
      <c r="G1480" t="s">
        <v>40</v>
      </c>
      <c r="H1480" t="s">
        <v>29</v>
      </c>
      <c r="I1480" t="s">
        <v>42</v>
      </c>
      <c r="J1480" t="s">
        <v>58</v>
      </c>
      <c r="K1480" t="s">
        <v>146</v>
      </c>
      <c r="L1480" t="s">
        <v>2548</v>
      </c>
      <c r="M1480">
        <v>0.39</v>
      </c>
      <c r="N1480" t="s">
        <v>34</v>
      </c>
      <c r="O1480" t="s">
        <v>113</v>
      </c>
      <c r="P1480" t="s">
        <v>322</v>
      </c>
      <c r="Q1480" t="s">
        <v>480</v>
      </c>
      <c r="R1480">
        <v>18103</v>
      </c>
      <c r="S1480" s="1">
        <v>42141</v>
      </c>
      <c r="T1480" s="1">
        <v>42145</v>
      </c>
      <c r="U1480">
        <v>7.71516</v>
      </c>
      <c r="V1480">
        <v>37</v>
      </c>
      <c r="W1480">
        <v>344.57</v>
      </c>
      <c r="X1480">
        <v>88668</v>
      </c>
      <c r="Y1480">
        <f>Data[[#This Row],[Unit Price]]-Data[[#This Row],[Discount]]</f>
        <v>9.42</v>
      </c>
      <c r="Z1480" t="str">
        <f>_xlfn.IFS(Data[[#This Row],[Region]]="Central","Chris",Data[[#This Row],[Region]]="East","Erin",Data[[#This Row],[Region]]="South","Sam",Data[[#This Row],[Region]]="West","William")</f>
        <v>Erin</v>
      </c>
    </row>
    <row r="1481" spans="1:26" x14ac:dyDescent="0.3">
      <c r="A1481">
        <v>1906</v>
      </c>
      <c r="B1481" t="s">
        <v>2549</v>
      </c>
      <c r="C1481" t="s">
        <v>49</v>
      </c>
      <c r="D1481">
        <v>7.0000000000000007E-2</v>
      </c>
      <c r="E1481">
        <v>172.99</v>
      </c>
      <c r="F1481">
        <v>19.989999999999998</v>
      </c>
      <c r="G1481" t="s">
        <v>40</v>
      </c>
      <c r="H1481" t="s">
        <v>96</v>
      </c>
      <c r="I1481" t="s">
        <v>50</v>
      </c>
      <c r="J1481" t="s">
        <v>74</v>
      </c>
      <c r="K1481" t="s">
        <v>75</v>
      </c>
      <c r="L1481" t="s">
        <v>2550</v>
      </c>
      <c r="M1481">
        <v>0.39</v>
      </c>
      <c r="N1481" t="s">
        <v>34</v>
      </c>
      <c r="O1481" t="s">
        <v>113</v>
      </c>
      <c r="P1481" t="s">
        <v>319</v>
      </c>
      <c r="Q1481" t="s">
        <v>2021</v>
      </c>
      <c r="R1481">
        <v>45801</v>
      </c>
      <c r="S1481" s="1">
        <v>42141</v>
      </c>
      <c r="T1481" s="1">
        <v>42141</v>
      </c>
      <c r="U1481">
        <v>2502.6851999999999</v>
      </c>
      <c r="V1481">
        <v>22</v>
      </c>
      <c r="W1481">
        <v>3627.08</v>
      </c>
      <c r="X1481">
        <v>86500</v>
      </c>
      <c r="Y1481">
        <f>Data[[#This Row],[Unit Price]]-Data[[#This Row],[Discount]]</f>
        <v>172.92000000000002</v>
      </c>
      <c r="Z1481" t="str">
        <f>_xlfn.IFS(Data[[#This Row],[Region]]="Central","Chris",Data[[#This Row],[Region]]="East","Erin",Data[[#This Row],[Region]]="South","Sam",Data[[#This Row],[Region]]="West","William")</f>
        <v>Erin</v>
      </c>
    </row>
    <row r="1482" spans="1:26" x14ac:dyDescent="0.3">
      <c r="A1482">
        <v>1907</v>
      </c>
      <c r="B1482" t="s">
        <v>2551</v>
      </c>
      <c r="C1482" t="s">
        <v>49</v>
      </c>
      <c r="D1482">
        <v>0.09</v>
      </c>
      <c r="E1482">
        <v>7.64</v>
      </c>
      <c r="F1482">
        <v>1.39</v>
      </c>
      <c r="G1482" t="s">
        <v>40</v>
      </c>
      <c r="H1482" t="s">
        <v>96</v>
      </c>
      <c r="I1482" t="s">
        <v>50</v>
      </c>
      <c r="J1482" t="s">
        <v>347</v>
      </c>
      <c r="K1482" t="s">
        <v>75</v>
      </c>
      <c r="L1482" t="s">
        <v>1560</v>
      </c>
      <c r="M1482">
        <v>0.36</v>
      </c>
      <c r="N1482" t="s">
        <v>34</v>
      </c>
      <c r="O1482" t="s">
        <v>113</v>
      </c>
      <c r="P1482" t="s">
        <v>319</v>
      </c>
      <c r="Q1482" t="s">
        <v>2552</v>
      </c>
      <c r="R1482">
        <v>44052</v>
      </c>
      <c r="S1482" s="1">
        <v>42141</v>
      </c>
      <c r="T1482" s="1">
        <v>42150</v>
      </c>
      <c r="U1482">
        <v>0.68799999999999994</v>
      </c>
      <c r="V1482">
        <v>1</v>
      </c>
      <c r="W1482">
        <v>8.34</v>
      </c>
      <c r="X1482">
        <v>86500</v>
      </c>
      <c r="Y1482">
        <f>Data[[#This Row],[Unit Price]]-Data[[#This Row],[Discount]]</f>
        <v>7.55</v>
      </c>
      <c r="Z1482" t="str">
        <f>_xlfn.IFS(Data[[#This Row],[Region]]="Central","Chris",Data[[#This Row],[Region]]="East","Erin",Data[[#This Row],[Region]]="South","Sam",Data[[#This Row],[Region]]="West","William")</f>
        <v>Erin</v>
      </c>
    </row>
    <row r="1483" spans="1:26" x14ac:dyDescent="0.3">
      <c r="A1483">
        <v>2858</v>
      </c>
      <c r="B1483" t="s">
        <v>2553</v>
      </c>
      <c r="C1483" t="s">
        <v>118</v>
      </c>
      <c r="D1483">
        <v>0.06</v>
      </c>
      <c r="E1483">
        <v>2.94</v>
      </c>
      <c r="F1483">
        <v>0.96</v>
      </c>
      <c r="G1483" t="s">
        <v>40</v>
      </c>
      <c r="H1483" t="s">
        <v>96</v>
      </c>
      <c r="I1483" t="s">
        <v>50</v>
      </c>
      <c r="J1483" t="s">
        <v>51</v>
      </c>
      <c r="K1483" t="s">
        <v>52</v>
      </c>
      <c r="L1483" t="s">
        <v>831</v>
      </c>
      <c r="M1483">
        <v>0.57999999999999996</v>
      </c>
      <c r="N1483" t="s">
        <v>34</v>
      </c>
      <c r="O1483" t="s">
        <v>35</v>
      </c>
      <c r="P1483" t="s">
        <v>125</v>
      </c>
      <c r="Q1483" t="s">
        <v>1365</v>
      </c>
      <c r="R1483">
        <v>32259</v>
      </c>
      <c r="S1483" s="1">
        <v>42141</v>
      </c>
      <c r="T1483" s="1">
        <v>42142</v>
      </c>
      <c r="U1483">
        <v>-8.8759999999999994</v>
      </c>
      <c r="V1483">
        <v>3</v>
      </c>
      <c r="W1483">
        <v>8.7899999999999991</v>
      </c>
      <c r="X1483">
        <v>88279</v>
      </c>
      <c r="Y1483">
        <f>Data[[#This Row],[Unit Price]]-Data[[#This Row],[Discount]]</f>
        <v>2.88</v>
      </c>
      <c r="Z1483" t="str">
        <f>_xlfn.IFS(Data[[#This Row],[Region]]="Central","Chris",Data[[#This Row],[Region]]="East","Erin",Data[[#This Row],[Region]]="South","Sam",Data[[#This Row],[Region]]="West","William")</f>
        <v>Sam</v>
      </c>
    </row>
    <row r="1484" spans="1:26" x14ac:dyDescent="0.3">
      <c r="A1484">
        <v>3132</v>
      </c>
      <c r="B1484" t="s">
        <v>2554</v>
      </c>
      <c r="C1484" t="s">
        <v>118</v>
      </c>
      <c r="D1484">
        <v>0.04</v>
      </c>
      <c r="E1484">
        <v>62.05</v>
      </c>
      <c r="F1484">
        <v>3.99</v>
      </c>
      <c r="G1484" t="s">
        <v>40</v>
      </c>
      <c r="H1484" t="s">
        <v>96</v>
      </c>
      <c r="I1484" t="s">
        <v>50</v>
      </c>
      <c r="J1484" t="s">
        <v>97</v>
      </c>
      <c r="K1484" t="s">
        <v>75</v>
      </c>
      <c r="L1484" t="s">
        <v>2555</v>
      </c>
      <c r="M1484">
        <v>0.55000000000000004</v>
      </c>
      <c r="N1484" t="s">
        <v>34</v>
      </c>
      <c r="O1484" t="s">
        <v>54</v>
      </c>
      <c r="P1484" t="s">
        <v>105</v>
      </c>
      <c r="Q1484" t="s">
        <v>2556</v>
      </c>
      <c r="R1484">
        <v>60060</v>
      </c>
      <c r="S1484" s="1">
        <v>42141</v>
      </c>
      <c r="T1484" s="1">
        <v>42142</v>
      </c>
      <c r="U1484">
        <v>1644.0768</v>
      </c>
      <c r="V1484">
        <v>40</v>
      </c>
      <c r="W1484">
        <v>2382.7199999999998</v>
      </c>
      <c r="X1484">
        <v>86794</v>
      </c>
      <c r="Y1484">
        <f>Data[[#This Row],[Unit Price]]-Data[[#This Row],[Discount]]</f>
        <v>62.01</v>
      </c>
      <c r="Z1484" t="str">
        <f>_xlfn.IFS(Data[[#This Row],[Region]]="Central","Chris",Data[[#This Row],[Region]]="East","Erin",Data[[#This Row],[Region]]="South","Sam",Data[[#This Row],[Region]]="West","William")</f>
        <v>Chris</v>
      </c>
    </row>
    <row r="1485" spans="1:26" x14ac:dyDescent="0.3">
      <c r="A1485">
        <v>3113</v>
      </c>
      <c r="B1485" t="s">
        <v>2557</v>
      </c>
      <c r="C1485" t="s">
        <v>72</v>
      </c>
      <c r="D1485">
        <v>7.0000000000000007E-2</v>
      </c>
      <c r="E1485">
        <v>34.54</v>
      </c>
      <c r="F1485">
        <v>14.72</v>
      </c>
      <c r="G1485" t="s">
        <v>40</v>
      </c>
      <c r="H1485" t="s">
        <v>96</v>
      </c>
      <c r="I1485" t="s">
        <v>50</v>
      </c>
      <c r="J1485" t="s">
        <v>74</v>
      </c>
      <c r="K1485" t="s">
        <v>75</v>
      </c>
      <c r="L1485" t="s">
        <v>2558</v>
      </c>
      <c r="M1485">
        <v>0.37</v>
      </c>
      <c r="N1485" t="s">
        <v>34</v>
      </c>
      <c r="O1485" t="s">
        <v>35</v>
      </c>
      <c r="P1485" t="s">
        <v>170</v>
      </c>
      <c r="Q1485" t="s">
        <v>2559</v>
      </c>
      <c r="R1485">
        <v>70560</v>
      </c>
      <c r="S1485" s="1">
        <v>42141</v>
      </c>
      <c r="T1485" s="1">
        <v>42142</v>
      </c>
      <c r="U1485">
        <v>-20.182259999999999</v>
      </c>
      <c r="V1485">
        <v>17</v>
      </c>
      <c r="W1485">
        <v>574.97</v>
      </c>
      <c r="X1485">
        <v>86860</v>
      </c>
      <c r="Y1485">
        <f>Data[[#This Row],[Unit Price]]-Data[[#This Row],[Discount]]</f>
        <v>34.47</v>
      </c>
      <c r="Z1485" t="str">
        <f>_xlfn.IFS(Data[[#This Row],[Region]]="Central","Chris",Data[[#This Row],[Region]]="East","Erin",Data[[#This Row],[Region]]="South","Sam",Data[[#This Row],[Region]]="West","William")</f>
        <v>Sam</v>
      </c>
    </row>
    <row r="1486" spans="1:26" x14ac:dyDescent="0.3">
      <c r="A1486">
        <v>3113</v>
      </c>
      <c r="B1486" t="s">
        <v>2557</v>
      </c>
      <c r="C1486" t="s">
        <v>72</v>
      </c>
      <c r="D1486">
        <v>0.02</v>
      </c>
      <c r="E1486">
        <v>12.28</v>
      </c>
      <c r="F1486">
        <v>6.47</v>
      </c>
      <c r="G1486" t="s">
        <v>40</v>
      </c>
      <c r="H1486" t="s">
        <v>96</v>
      </c>
      <c r="I1486" t="s">
        <v>50</v>
      </c>
      <c r="J1486" t="s">
        <v>90</v>
      </c>
      <c r="K1486" t="s">
        <v>75</v>
      </c>
      <c r="L1486" t="s">
        <v>2560</v>
      </c>
      <c r="M1486">
        <v>0.38</v>
      </c>
      <c r="N1486" t="s">
        <v>34</v>
      </c>
      <c r="O1486" t="s">
        <v>35</v>
      </c>
      <c r="P1486" t="s">
        <v>170</v>
      </c>
      <c r="Q1486" t="s">
        <v>2559</v>
      </c>
      <c r="R1486">
        <v>70560</v>
      </c>
      <c r="S1486" s="1">
        <v>42141</v>
      </c>
      <c r="T1486" s="1">
        <v>42141</v>
      </c>
      <c r="U1486">
        <v>-156.97219999999999</v>
      </c>
      <c r="V1486">
        <v>9</v>
      </c>
      <c r="W1486">
        <v>115.22</v>
      </c>
      <c r="X1486">
        <v>86860</v>
      </c>
      <c r="Y1486">
        <f>Data[[#This Row],[Unit Price]]-Data[[#This Row],[Discount]]</f>
        <v>12.26</v>
      </c>
      <c r="Z1486" t="str">
        <f>_xlfn.IFS(Data[[#This Row],[Region]]="Central","Chris",Data[[#This Row],[Region]]="East","Erin",Data[[#This Row],[Region]]="South","Sam",Data[[#This Row],[Region]]="West","William")</f>
        <v>Sam</v>
      </c>
    </row>
    <row r="1487" spans="1:26" x14ac:dyDescent="0.3">
      <c r="A1487">
        <v>3113</v>
      </c>
      <c r="B1487" t="s">
        <v>2557</v>
      </c>
      <c r="C1487" t="s">
        <v>72</v>
      </c>
      <c r="D1487">
        <v>0.06</v>
      </c>
      <c r="E1487">
        <v>34.58</v>
      </c>
      <c r="F1487">
        <v>8.99</v>
      </c>
      <c r="G1487" t="s">
        <v>89</v>
      </c>
      <c r="H1487" t="s">
        <v>96</v>
      </c>
      <c r="I1487" t="s">
        <v>50</v>
      </c>
      <c r="J1487" t="s">
        <v>51</v>
      </c>
      <c r="K1487" t="s">
        <v>44</v>
      </c>
      <c r="L1487" t="s">
        <v>2561</v>
      </c>
      <c r="M1487">
        <v>0.56000000000000005</v>
      </c>
      <c r="N1487" t="s">
        <v>34</v>
      </c>
      <c r="O1487" t="s">
        <v>35</v>
      </c>
      <c r="P1487" t="s">
        <v>170</v>
      </c>
      <c r="Q1487" t="s">
        <v>2559</v>
      </c>
      <c r="R1487">
        <v>70560</v>
      </c>
      <c r="S1487" s="1">
        <v>42141</v>
      </c>
      <c r="T1487" s="1">
        <v>42143</v>
      </c>
      <c r="U1487">
        <v>384.5043</v>
      </c>
      <c r="V1487">
        <v>13</v>
      </c>
      <c r="W1487">
        <v>456.58</v>
      </c>
      <c r="X1487">
        <v>86860</v>
      </c>
      <c r="Y1487">
        <f>Data[[#This Row],[Unit Price]]-Data[[#This Row],[Discount]]</f>
        <v>34.519999999999996</v>
      </c>
      <c r="Z1487" t="str">
        <f>_xlfn.IFS(Data[[#This Row],[Region]]="Central","Chris",Data[[#This Row],[Region]]="East","Erin",Data[[#This Row],[Region]]="South","Sam",Data[[#This Row],[Region]]="West","William")</f>
        <v>Sam</v>
      </c>
    </row>
    <row r="1488" spans="1:26" x14ac:dyDescent="0.3">
      <c r="A1488">
        <v>2035</v>
      </c>
      <c r="B1488" t="s">
        <v>2562</v>
      </c>
      <c r="C1488" t="s">
        <v>27</v>
      </c>
      <c r="D1488">
        <v>0.1</v>
      </c>
      <c r="E1488">
        <v>1.89</v>
      </c>
      <c r="F1488">
        <v>0.76</v>
      </c>
      <c r="G1488" t="s">
        <v>40</v>
      </c>
      <c r="H1488" t="s">
        <v>41</v>
      </c>
      <c r="I1488" t="s">
        <v>50</v>
      </c>
      <c r="J1488" t="s">
        <v>178</v>
      </c>
      <c r="K1488" t="s">
        <v>52</v>
      </c>
      <c r="L1488" t="s">
        <v>2563</v>
      </c>
      <c r="M1488">
        <v>0.83</v>
      </c>
      <c r="N1488" t="s">
        <v>34</v>
      </c>
      <c r="O1488" t="s">
        <v>35</v>
      </c>
      <c r="P1488" t="s">
        <v>125</v>
      </c>
      <c r="Q1488" t="s">
        <v>606</v>
      </c>
      <c r="R1488">
        <v>33403</v>
      </c>
      <c r="S1488" s="1">
        <v>42142</v>
      </c>
      <c r="T1488" s="1">
        <v>42144</v>
      </c>
      <c r="U1488">
        <v>-40.432000000000002</v>
      </c>
      <c r="V1488">
        <v>20</v>
      </c>
      <c r="W1488">
        <v>36.72</v>
      </c>
      <c r="X1488">
        <v>87117</v>
      </c>
      <c r="Y1488">
        <f>Data[[#This Row],[Unit Price]]-Data[[#This Row],[Discount]]</f>
        <v>1.7899999999999998</v>
      </c>
      <c r="Z1488" t="str">
        <f>_xlfn.IFS(Data[[#This Row],[Region]]="Central","Chris",Data[[#This Row],[Region]]="East","Erin",Data[[#This Row],[Region]]="South","Sam",Data[[#This Row],[Region]]="West","William")</f>
        <v>Sam</v>
      </c>
    </row>
    <row r="1489" spans="1:26" x14ac:dyDescent="0.3">
      <c r="A1489">
        <v>1554</v>
      </c>
      <c r="B1489" t="s">
        <v>1150</v>
      </c>
      <c r="C1489" t="s">
        <v>39</v>
      </c>
      <c r="D1489">
        <v>0.04</v>
      </c>
      <c r="E1489">
        <v>10.98</v>
      </c>
      <c r="F1489">
        <v>3.99</v>
      </c>
      <c r="G1489" t="s">
        <v>40</v>
      </c>
      <c r="H1489" t="s">
        <v>29</v>
      </c>
      <c r="I1489" t="s">
        <v>50</v>
      </c>
      <c r="J1489" t="s">
        <v>97</v>
      </c>
      <c r="K1489" t="s">
        <v>75</v>
      </c>
      <c r="L1489" t="s">
        <v>1695</v>
      </c>
      <c r="M1489">
        <v>0.57999999999999996</v>
      </c>
      <c r="N1489" t="s">
        <v>34</v>
      </c>
      <c r="O1489" t="s">
        <v>35</v>
      </c>
      <c r="P1489" t="s">
        <v>36</v>
      </c>
      <c r="Q1489" t="s">
        <v>1152</v>
      </c>
      <c r="R1489">
        <v>39503</v>
      </c>
      <c r="S1489" s="1">
        <v>42142</v>
      </c>
      <c r="T1489" s="1">
        <v>42142</v>
      </c>
      <c r="U1489">
        <v>481.03199999999998</v>
      </c>
      <c r="V1489">
        <v>15</v>
      </c>
      <c r="W1489">
        <v>172.22</v>
      </c>
      <c r="X1489">
        <v>87485</v>
      </c>
      <c r="Y1489">
        <f>Data[[#This Row],[Unit Price]]-Data[[#This Row],[Discount]]</f>
        <v>10.940000000000001</v>
      </c>
      <c r="Z1489" t="str">
        <f>_xlfn.IFS(Data[[#This Row],[Region]]="Central","Chris",Data[[#This Row],[Region]]="East","Erin",Data[[#This Row],[Region]]="South","Sam",Data[[#This Row],[Region]]="West","William")</f>
        <v>Sam</v>
      </c>
    </row>
    <row r="1490" spans="1:26" x14ac:dyDescent="0.3">
      <c r="A1490">
        <v>3086</v>
      </c>
      <c r="B1490" t="s">
        <v>2564</v>
      </c>
      <c r="C1490" t="s">
        <v>39</v>
      </c>
      <c r="D1490">
        <v>0.05</v>
      </c>
      <c r="E1490">
        <v>39.99</v>
      </c>
      <c r="F1490">
        <v>10.25</v>
      </c>
      <c r="G1490" t="s">
        <v>89</v>
      </c>
      <c r="H1490" t="s">
        <v>41</v>
      </c>
      <c r="I1490" t="s">
        <v>42</v>
      </c>
      <c r="J1490" t="s">
        <v>43</v>
      </c>
      <c r="K1490" t="s">
        <v>75</v>
      </c>
      <c r="L1490" t="s">
        <v>2565</v>
      </c>
      <c r="M1490">
        <v>0.55000000000000004</v>
      </c>
      <c r="N1490" t="s">
        <v>34</v>
      </c>
      <c r="O1490" t="s">
        <v>35</v>
      </c>
      <c r="P1490" t="s">
        <v>125</v>
      </c>
      <c r="Q1490" t="s">
        <v>2566</v>
      </c>
      <c r="R1490">
        <v>34287</v>
      </c>
      <c r="S1490" s="1">
        <v>42142</v>
      </c>
      <c r="T1490" s="1">
        <v>42143</v>
      </c>
      <c r="U1490">
        <v>4.29</v>
      </c>
      <c r="V1490">
        <v>3</v>
      </c>
      <c r="W1490">
        <v>130.91</v>
      </c>
      <c r="X1490">
        <v>88380</v>
      </c>
      <c r="Y1490">
        <f>Data[[#This Row],[Unit Price]]-Data[[#This Row],[Discount]]</f>
        <v>39.940000000000005</v>
      </c>
      <c r="Z1490" t="str">
        <f>_xlfn.IFS(Data[[#This Row],[Region]]="Central","Chris",Data[[#This Row],[Region]]="East","Erin",Data[[#This Row],[Region]]="South","Sam",Data[[#This Row],[Region]]="West","William")</f>
        <v>Sam</v>
      </c>
    </row>
    <row r="1491" spans="1:26" x14ac:dyDescent="0.3">
      <c r="A1491">
        <v>487</v>
      </c>
      <c r="B1491" t="s">
        <v>2567</v>
      </c>
      <c r="C1491" t="s">
        <v>118</v>
      </c>
      <c r="D1491">
        <v>0.1</v>
      </c>
      <c r="E1491">
        <v>3.36</v>
      </c>
      <c r="F1491">
        <v>6.27</v>
      </c>
      <c r="G1491" t="s">
        <v>89</v>
      </c>
      <c r="H1491" t="s">
        <v>96</v>
      </c>
      <c r="I1491" t="s">
        <v>50</v>
      </c>
      <c r="J1491" t="s">
        <v>74</v>
      </c>
      <c r="K1491" t="s">
        <v>75</v>
      </c>
      <c r="L1491" t="s">
        <v>188</v>
      </c>
      <c r="M1491">
        <v>0.4</v>
      </c>
      <c r="N1491" t="s">
        <v>34</v>
      </c>
      <c r="O1491" t="s">
        <v>113</v>
      </c>
      <c r="P1491" t="s">
        <v>333</v>
      </c>
      <c r="Q1491" t="s">
        <v>334</v>
      </c>
      <c r="R1491">
        <v>4073</v>
      </c>
      <c r="S1491" s="1">
        <v>42142</v>
      </c>
      <c r="T1491" s="1">
        <v>42143</v>
      </c>
      <c r="U1491">
        <v>-67.0565</v>
      </c>
      <c r="V1491">
        <v>5</v>
      </c>
      <c r="W1491">
        <v>20.87</v>
      </c>
      <c r="X1491">
        <v>91063</v>
      </c>
      <c r="Y1491">
        <f>Data[[#This Row],[Unit Price]]-Data[[#This Row],[Discount]]</f>
        <v>3.26</v>
      </c>
      <c r="Z1491" t="str">
        <f>_xlfn.IFS(Data[[#This Row],[Region]]="Central","Chris",Data[[#This Row],[Region]]="East","Erin",Data[[#This Row],[Region]]="South","Sam",Data[[#This Row],[Region]]="West","William")</f>
        <v>Erin</v>
      </c>
    </row>
    <row r="1492" spans="1:26" x14ac:dyDescent="0.3">
      <c r="A1492">
        <v>488</v>
      </c>
      <c r="B1492" t="s">
        <v>2568</v>
      </c>
      <c r="C1492" t="s">
        <v>118</v>
      </c>
      <c r="D1492">
        <v>7.0000000000000007E-2</v>
      </c>
      <c r="E1492">
        <v>12.28</v>
      </c>
      <c r="F1492">
        <v>4.8600000000000003</v>
      </c>
      <c r="G1492" t="s">
        <v>40</v>
      </c>
      <c r="H1492" t="s">
        <v>96</v>
      </c>
      <c r="I1492" t="s">
        <v>50</v>
      </c>
      <c r="J1492" t="s">
        <v>90</v>
      </c>
      <c r="K1492" t="s">
        <v>75</v>
      </c>
      <c r="L1492" t="s">
        <v>1862</v>
      </c>
      <c r="M1492">
        <v>0.38</v>
      </c>
      <c r="N1492" t="s">
        <v>34</v>
      </c>
      <c r="O1492" t="s">
        <v>113</v>
      </c>
      <c r="P1492" t="s">
        <v>333</v>
      </c>
      <c r="Q1492" t="s">
        <v>2429</v>
      </c>
      <c r="R1492">
        <v>4106</v>
      </c>
      <c r="S1492" s="1">
        <v>42142</v>
      </c>
      <c r="T1492" s="1">
        <v>42144</v>
      </c>
      <c r="U1492">
        <v>-7.94</v>
      </c>
      <c r="V1492">
        <v>2</v>
      </c>
      <c r="W1492">
        <v>25.7</v>
      </c>
      <c r="X1492">
        <v>91063</v>
      </c>
      <c r="Y1492">
        <f>Data[[#This Row],[Unit Price]]-Data[[#This Row],[Discount]]</f>
        <v>12.209999999999999</v>
      </c>
      <c r="Z1492" t="str">
        <f>_xlfn.IFS(Data[[#This Row],[Region]]="Central","Chris",Data[[#This Row],[Region]]="East","Erin",Data[[#This Row],[Region]]="South","Sam",Data[[#This Row],[Region]]="West","William")</f>
        <v>Erin</v>
      </c>
    </row>
    <row r="1493" spans="1:26" x14ac:dyDescent="0.3">
      <c r="A1493">
        <v>489</v>
      </c>
      <c r="B1493" t="s">
        <v>2569</v>
      </c>
      <c r="C1493" t="s">
        <v>118</v>
      </c>
      <c r="D1493">
        <v>0.09</v>
      </c>
      <c r="E1493">
        <v>20.99</v>
      </c>
      <c r="F1493">
        <v>0.99</v>
      </c>
      <c r="G1493" t="s">
        <v>40</v>
      </c>
      <c r="H1493" t="s">
        <v>96</v>
      </c>
      <c r="I1493" t="s">
        <v>42</v>
      </c>
      <c r="J1493" t="s">
        <v>137</v>
      </c>
      <c r="K1493" t="s">
        <v>52</v>
      </c>
      <c r="L1493" t="s">
        <v>2333</v>
      </c>
      <c r="M1493">
        <v>0.56999999999999995</v>
      </c>
      <c r="N1493" t="s">
        <v>34</v>
      </c>
      <c r="O1493" t="s">
        <v>113</v>
      </c>
      <c r="P1493" t="s">
        <v>405</v>
      </c>
      <c r="Q1493" t="s">
        <v>2570</v>
      </c>
      <c r="R1493">
        <v>2062</v>
      </c>
      <c r="S1493" s="1">
        <v>42142</v>
      </c>
      <c r="T1493" s="1">
        <v>42142</v>
      </c>
      <c r="U1493">
        <v>122.292</v>
      </c>
      <c r="V1493">
        <v>14</v>
      </c>
      <c r="W1493">
        <v>229.57</v>
      </c>
      <c r="X1493">
        <v>91063</v>
      </c>
      <c r="Y1493">
        <f>Data[[#This Row],[Unit Price]]-Data[[#This Row],[Discount]]</f>
        <v>20.9</v>
      </c>
      <c r="Z1493" t="str">
        <f>_xlfn.IFS(Data[[#This Row],[Region]]="Central","Chris",Data[[#This Row],[Region]]="East","Erin",Data[[#This Row],[Region]]="South","Sam",Data[[#This Row],[Region]]="West","William")</f>
        <v>Erin</v>
      </c>
    </row>
    <row r="1494" spans="1:26" x14ac:dyDescent="0.3">
      <c r="A1494">
        <v>266</v>
      </c>
      <c r="B1494" t="s">
        <v>2524</v>
      </c>
      <c r="C1494" t="s">
        <v>72</v>
      </c>
      <c r="D1494">
        <v>0</v>
      </c>
      <c r="E1494">
        <v>73.98</v>
      </c>
      <c r="F1494">
        <v>12.14</v>
      </c>
      <c r="G1494" t="s">
        <v>89</v>
      </c>
      <c r="H1494" t="s">
        <v>96</v>
      </c>
      <c r="I1494" t="s">
        <v>42</v>
      </c>
      <c r="J1494" t="s">
        <v>43</v>
      </c>
      <c r="K1494" t="s">
        <v>75</v>
      </c>
      <c r="L1494" t="s">
        <v>735</v>
      </c>
      <c r="M1494">
        <v>0.67</v>
      </c>
      <c r="N1494" t="s">
        <v>34</v>
      </c>
      <c r="O1494" t="s">
        <v>54</v>
      </c>
      <c r="P1494" t="s">
        <v>189</v>
      </c>
      <c r="Q1494" t="s">
        <v>2526</v>
      </c>
      <c r="R1494">
        <v>78207</v>
      </c>
      <c r="S1494" s="1">
        <v>42142</v>
      </c>
      <c r="T1494" s="1">
        <v>42144</v>
      </c>
      <c r="U1494">
        <v>326.25</v>
      </c>
      <c r="V1494">
        <v>17</v>
      </c>
      <c r="W1494">
        <v>1300.81</v>
      </c>
      <c r="X1494">
        <v>90593</v>
      </c>
      <c r="Y1494">
        <f>Data[[#This Row],[Unit Price]]-Data[[#This Row],[Discount]]</f>
        <v>73.98</v>
      </c>
      <c r="Z1494" t="str">
        <f>_xlfn.IFS(Data[[#This Row],[Region]]="Central","Chris",Data[[#This Row],[Region]]="East","Erin",Data[[#This Row],[Region]]="South","Sam",Data[[#This Row],[Region]]="West","William")</f>
        <v>Chris</v>
      </c>
    </row>
    <row r="1495" spans="1:26" x14ac:dyDescent="0.3">
      <c r="A1495">
        <v>1433</v>
      </c>
      <c r="B1495" t="s">
        <v>1515</v>
      </c>
      <c r="C1495" t="s">
        <v>39</v>
      </c>
      <c r="D1495">
        <v>7.0000000000000007E-2</v>
      </c>
      <c r="E1495">
        <v>300.98</v>
      </c>
      <c r="F1495">
        <v>64.73</v>
      </c>
      <c r="G1495" t="s">
        <v>28</v>
      </c>
      <c r="H1495" t="s">
        <v>96</v>
      </c>
      <c r="I1495" t="s">
        <v>30</v>
      </c>
      <c r="J1495" t="s">
        <v>111</v>
      </c>
      <c r="K1495" t="s">
        <v>59</v>
      </c>
      <c r="L1495" t="s">
        <v>1342</v>
      </c>
      <c r="M1495">
        <v>0.56000000000000005</v>
      </c>
      <c r="N1495" t="s">
        <v>34</v>
      </c>
      <c r="O1495" t="s">
        <v>54</v>
      </c>
      <c r="P1495" t="s">
        <v>55</v>
      </c>
      <c r="Q1495" t="s">
        <v>1516</v>
      </c>
      <c r="R1495">
        <v>47130</v>
      </c>
      <c r="S1495" s="1">
        <v>42143</v>
      </c>
      <c r="T1495" s="1">
        <v>42145</v>
      </c>
      <c r="U1495">
        <v>1399.64</v>
      </c>
      <c r="V1495">
        <v>14</v>
      </c>
      <c r="W1495">
        <v>4285.5600000000004</v>
      </c>
      <c r="X1495">
        <v>86828</v>
      </c>
      <c r="Y1495">
        <f>Data[[#This Row],[Unit Price]]-Data[[#This Row],[Discount]]</f>
        <v>300.91000000000003</v>
      </c>
      <c r="Z1495" t="str">
        <f>_xlfn.IFS(Data[[#This Row],[Region]]="Central","Chris",Data[[#This Row],[Region]]="East","Erin",Data[[#This Row],[Region]]="South","Sam",Data[[#This Row],[Region]]="West","William")</f>
        <v>Chris</v>
      </c>
    </row>
    <row r="1496" spans="1:26" x14ac:dyDescent="0.3">
      <c r="A1496">
        <v>1433</v>
      </c>
      <c r="B1496" t="s">
        <v>1515</v>
      </c>
      <c r="C1496" t="s">
        <v>39</v>
      </c>
      <c r="D1496">
        <v>0.01</v>
      </c>
      <c r="E1496">
        <v>20.98</v>
      </c>
      <c r="F1496">
        <v>45</v>
      </c>
      <c r="G1496" t="s">
        <v>28</v>
      </c>
      <c r="H1496" t="s">
        <v>96</v>
      </c>
      <c r="I1496" t="s">
        <v>50</v>
      </c>
      <c r="J1496" t="s">
        <v>80</v>
      </c>
      <c r="K1496" t="s">
        <v>59</v>
      </c>
      <c r="L1496" t="s">
        <v>2571</v>
      </c>
      <c r="M1496">
        <v>0.61</v>
      </c>
      <c r="N1496" t="s">
        <v>34</v>
      </c>
      <c r="O1496" t="s">
        <v>54</v>
      </c>
      <c r="P1496" t="s">
        <v>55</v>
      </c>
      <c r="Q1496" t="s">
        <v>1516</v>
      </c>
      <c r="R1496">
        <v>47130</v>
      </c>
      <c r="S1496" s="1">
        <v>42143</v>
      </c>
      <c r="T1496" s="1">
        <v>42143</v>
      </c>
      <c r="U1496">
        <v>232.642</v>
      </c>
      <c r="V1496">
        <v>28</v>
      </c>
      <c r="W1496">
        <v>631.37</v>
      </c>
      <c r="X1496">
        <v>86828</v>
      </c>
      <c r="Y1496">
        <f>Data[[#This Row],[Unit Price]]-Data[[#This Row],[Discount]]</f>
        <v>20.97</v>
      </c>
      <c r="Z1496" t="str">
        <f>_xlfn.IFS(Data[[#This Row],[Region]]="Central","Chris",Data[[#This Row],[Region]]="East","Erin",Data[[#This Row],[Region]]="South","Sam",Data[[#This Row],[Region]]="West","William")</f>
        <v>Chris</v>
      </c>
    </row>
    <row r="1497" spans="1:26" x14ac:dyDescent="0.3">
      <c r="A1497">
        <v>2431</v>
      </c>
      <c r="B1497" t="s">
        <v>2572</v>
      </c>
      <c r="C1497" t="s">
        <v>39</v>
      </c>
      <c r="D1497">
        <v>7.0000000000000007E-2</v>
      </c>
      <c r="E1497">
        <v>155.06</v>
      </c>
      <c r="F1497">
        <v>7.07</v>
      </c>
      <c r="G1497" t="s">
        <v>40</v>
      </c>
      <c r="H1497" t="s">
        <v>41</v>
      </c>
      <c r="I1497" t="s">
        <v>50</v>
      </c>
      <c r="J1497" t="s">
        <v>80</v>
      </c>
      <c r="K1497" t="s">
        <v>75</v>
      </c>
      <c r="L1497" t="s">
        <v>108</v>
      </c>
      <c r="M1497">
        <v>0.59</v>
      </c>
      <c r="N1497" t="s">
        <v>34</v>
      </c>
      <c r="O1497" t="s">
        <v>61</v>
      </c>
      <c r="P1497" t="s">
        <v>92</v>
      </c>
      <c r="Q1497" t="s">
        <v>102</v>
      </c>
      <c r="R1497">
        <v>90004</v>
      </c>
      <c r="S1497" s="1">
        <v>42143</v>
      </c>
      <c r="T1497" s="1">
        <v>42143</v>
      </c>
      <c r="U1497">
        <v>-121.75</v>
      </c>
      <c r="V1497">
        <v>14</v>
      </c>
      <c r="W1497">
        <v>2039.07</v>
      </c>
      <c r="X1497">
        <v>5920</v>
      </c>
      <c r="Y1497">
        <f>Data[[#This Row],[Unit Price]]-Data[[#This Row],[Discount]]</f>
        <v>154.99</v>
      </c>
      <c r="Z1497" t="str">
        <f>_xlfn.IFS(Data[[#This Row],[Region]]="Central","Chris",Data[[#This Row],[Region]]="East","Erin",Data[[#This Row],[Region]]="South","Sam",Data[[#This Row],[Region]]="West","William")</f>
        <v>William</v>
      </c>
    </row>
    <row r="1498" spans="1:26" x14ac:dyDescent="0.3">
      <c r="A1498">
        <v>2432</v>
      </c>
      <c r="B1498" t="s">
        <v>2573</v>
      </c>
      <c r="C1498" t="s">
        <v>39</v>
      </c>
      <c r="D1498">
        <v>7.0000000000000007E-2</v>
      </c>
      <c r="E1498">
        <v>155.06</v>
      </c>
      <c r="F1498">
        <v>7.07</v>
      </c>
      <c r="G1498" t="s">
        <v>40</v>
      </c>
      <c r="H1498" t="s">
        <v>41</v>
      </c>
      <c r="I1498" t="s">
        <v>50</v>
      </c>
      <c r="J1498" t="s">
        <v>80</v>
      </c>
      <c r="K1498" t="s">
        <v>75</v>
      </c>
      <c r="L1498" t="s">
        <v>108</v>
      </c>
      <c r="M1498">
        <v>0.59</v>
      </c>
      <c r="N1498" t="s">
        <v>34</v>
      </c>
      <c r="O1498" t="s">
        <v>54</v>
      </c>
      <c r="P1498" t="s">
        <v>209</v>
      </c>
      <c r="Q1498" t="s">
        <v>2574</v>
      </c>
      <c r="R1498">
        <v>73110</v>
      </c>
      <c r="S1498" s="1">
        <v>42143</v>
      </c>
      <c r="T1498" s="1">
        <v>42143</v>
      </c>
      <c r="U1498">
        <v>24.35</v>
      </c>
      <c r="V1498">
        <v>3</v>
      </c>
      <c r="W1498">
        <v>436.94</v>
      </c>
      <c r="X1498">
        <v>89096</v>
      </c>
      <c r="Y1498">
        <f>Data[[#This Row],[Unit Price]]-Data[[#This Row],[Discount]]</f>
        <v>154.99</v>
      </c>
      <c r="Z1498" t="str">
        <f>_xlfn.IFS(Data[[#This Row],[Region]]="Central","Chris",Data[[#This Row],[Region]]="East","Erin",Data[[#This Row],[Region]]="South","Sam",Data[[#This Row],[Region]]="West","William")</f>
        <v>Chris</v>
      </c>
    </row>
    <row r="1499" spans="1:26" x14ac:dyDescent="0.3">
      <c r="A1499">
        <v>3264</v>
      </c>
      <c r="B1499" t="s">
        <v>2575</v>
      </c>
      <c r="C1499" t="s">
        <v>118</v>
      </c>
      <c r="D1499">
        <v>0.04</v>
      </c>
      <c r="E1499">
        <v>9.99</v>
      </c>
      <c r="F1499">
        <v>11.59</v>
      </c>
      <c r="G1499" t="s">
        <v>40</v>
      </c>
      <c r="H1499" t="s">
        <v>96</v>
      </c>
      <c r="I1499" t="s">
        <v>50</v>
      </c>
      <c r="J1499" t="s">
        <v>90</v>
      </c>
      <c r="K1499" t="s">
        <v>75</v>
      </c>
      <c r="L1499" t="s">
        <v>2202</v>
      </c>
      <c r="M1499">
        <v>0.4</v>
      </c>
      <c r="N1499" t="s">
        <v>34</v>
      </c>
      <c r="O1499" t="s">
        <v>61</v>
      </c>
      <c r="P1499" t="s">
        <v>92</v>
      </c>
      <c r="Q1499" t="s">
        <v>2576</v>
      </c>
      <c r="R1499">
        <v>95501</v>
      </c>
      <c r="S1499" s="1">
        <v>42143</v>
      </c>
      <c r="T1499" s="1">
        <v>42145</v>
      </c>
      <c r="U1499">
        <v>-92.32</v>
      </c>
      <c r="V1499">
        <v>5</v>
      </c>
      <c r="W1499">
        <v>52.09</v>
      </c>
      <c r="X1499">
        <v>89835</v>
      </c>
      <c r="Y1499">
        <f>Data[[#This Row],[Unit Price]]-Data[[#This Row],[Discount]]</f>
        <v>9.9500000000000011</v>
      </c>
      <c r="Z1499" t="str">
        <f>_xlfn.IFS(Data[[#This Row],[Region]]="Central","Chris",Data[[#This Row],[Region]]="East","Erin",Data[[#This Row],[Region]]="South","Sam",Data[[#This Row],[Region]]="West","William")</f>
        <v>William</v>
      </c>
    </row>
    <row r="1500" spans="1:26" x14ac:dyDescent="0.3">
      <c r="A1500">
        <v>918</v>
      </c>
      <c r="B1500" t="s">
        <v>2146</v>
      </c>
      <c r="C1500" t="s">
        <v>27</v>
      </c>
      <c r="D1500">
        <v>0.09</v>
      </c>
      <c r="E1500">
        <v>58.14</v>
      </c>
      <c r="F1500">
        <v>36.61</v>
      </c>
      <c r="G1500" t="s">
        <v>28</v>
      </c>
      <c r="H1500" t="s">
        <v>96</v>
      </c>
      <c r="I1500" t="s">
        <v>30</v>
      </c>
      <c r="J1500" t="s">
        <v>119</v>
      </c>
      <c r="K1500" t="s">
        <v>32</v>
      </c>
      <c r="L1500" t="s">
        <v>2577</v>
      </c>
      <c r="M1500">
        <v>0.61</v>
      </c>
      <c r="N1500" t="s">
        <v>34</v>
      </c>
      <c r="O1500" t="s">
        <v>61</v>
      </c>
      <c r="P1500" t="s">
        <v>92</v>
      </c>
      <c r="Q1500" t="s">
        <v>2148</v>
      </c>
      <c r="R1500">
        <v>91730</v>
      </c>
      <c r="S1500" s="1">
        <v>42144</v>
      </c>
      <c r="T1500" s="1">
        <v>42145</v>
      </c>
      <c r="U1500">
        <v>187.41200000000001</v>
      </c>
      <c r="V1500">
        <v>39</v>
      </c>
      <c r="W1500">
        <v>2115.06</v>
      </c>
      <c r="X1500">
        <v>90493</v>
      </c>
      <c r="Y1500">
        <f>Data[[#This Row],[Unit Price]]-Data[[#This Row],[Discount]]</f>
        <v>58.05</v>
      </c>
      <c r="Z1500" t="str">
        <f>_xlfn.IFS(Data[[#This Row],[Region]]="Central","Chris",Data[[#This Row],[Region]]="East","Erin",Data[[#This Row],[Region]]="South","Sam",Data[[#This Row],[Region]]="West","William")</f>
        <v>William</v>
      </c>
    </row>
    <row r="1501" spans="1:26" x14ac:dyDescent="0.3">
      <c r="A1501">
        <v>2973</v>
      </c>
      <c r="B1501" t="s">
        <v>2163</v>
      </c>
      <c r="C1501" t="s">
        <v>27</v>
      </c>
      <c r="D1501">
        <v>0.1</v>
      </c>
      <c r="E1501">
        <v>442.14</v>
      </c>
      <c r="F1501">
        <v>14.7</v>
      </c>
      <c r="G1501" t="s">
        <v>28</v>
      </c>
      <c r="H1501" t="s">
        <v>73</v>
      </c>
      <c r="I1501" t="s">
        <v>42</v>
      </c>
      <c r="J1501" t="s">
        <v>58</v>
      </c>
      <c r="K1501" t="s">
        <v>59</v>
      </c>
      <c r="L1501" t="s">
        <v>1314</v>
      </c>
      <c r="M1501">
        <v>0.56000000000000005</v>
      </c>
      <c r="N1501" t="s">
        <v>34</v>
      </c>
      <c r="O1501" t="s">
        <v>54</v>
      </c>
      <c r="P1501" t="s">
        <v>359</v>
      </c>
      <c r="Q1501" t="s">
        <v>2165</v>
      </c>
      <c r="R1501">
        <v>53151</v>
      </c>
      <c r="S1501" s="1">
        <v>42144</v>
      </c>
      <c r="T1501" s="1">
        <v>42145</v>
      </c>
      <c r="U1501">
        <v>137.68794</v>
      </c>
      <c r="V1501">
        <v>6</v>
      </c>
      <c r="W1501">
        <v>2411.4299999999998</v>
      </c>
      <c r="X1501">
        <v>87187</v>
      </c>
      <c r="Y1501">
        <f>Data[[#This Row],[Unit Price]]-Data[[#This Row],[Discount]]</f>
        <v>442.03999999999996</v>
      </c>
      <c r="Z1501" t="str">
        <f>_xlfn.IFS(Data[[#This Row],[Region]]="Central","Chris",Data[[#This Row],[Region]]="East","Erin",Data[[#This Row],[Region]]="South","Sam",Data[[#This Row],[Region]]="West","William")</f>
        <v>Chris</v>
      </c>
    </row>
    <row r="1502" spans="1:26" x14ac:dyDescent="0.3">
      <c r="A1502">
        <v>1159</v>
      </c>
      <c r="B1502" t="s">
        <v>2578</v>
      </c>
      <c r="C1502" t="s">
        <v>39</v>
      </c>
      <c r="D1502">
        <v>0.04</v>
      </c>
      <c r="E1502">
        <v>100.98</v>
      </c>
      <c r="F1502">
        <v>35.840000000000003</v>
      </c>
      <c r="G1502" t="s">
        <v>28</v>
      </c>
      <c r="H1502" t="s">
        <v>41</v>
      </c>
      <c r="I1502" t="s">
        <v>30</v>
      </c>
      <c r="J1502" t="s">
        <v>119</v>
      </c>
      <c r="K1502" t="s">
        <v>32</v>
      </c>
      <c r="L1502" t="s">
        <v>120</v>
      </c>
      <c r="M1502">
        <v>0.62</v>
      </c>
      <c r="N1502" t="s">
        <v>34</v>
      </c>
      <c r="O1502" t="s">
        <v>113</v>
      </c>
      <c r="P1502" t="s">
        <v>399</v>
      </c>
      <c r="Q1502" t="s">
        <v>2579</v>
      </c>
      <c r="R1502">
        <v>7086</v>
      </c>
      <c r="S1502" s="1">
        <v>42144</v>
      </c>
      <c r="T1502" s="1">
        <v>42145</v>
      </c>
      <c r="U1502">
        <v>-152.76</v>
      </c>
      <c r="V1502">
        <v>1</v>
      </c>
      <c r="W1502">
        <v>110.75</v>
      </c>
      <c r="X1502">
        <v>90854</v>
      </c>
      <c r="Y1502">
        <f>Data[[#This Row],[Unit Price]]-Data[[#This Row],[Discount]]</f>
        <v>100.94</v>
      </c>
      <c r="Z1502" t="str">
        <f>_xlfn.IFS(Data[[#This Row],[Region]]="Central","Chris",Data[[#This Row],[Region]]="East","Erin",Data[[#This Row],[Region]]="South","Sam",Data[[#This Row],[Region]]="West","William")</f>
        <v>Erin</v>
      </c>
    </row>
    <row r="1503" spans="1:26" x14ac:dyDescent="0.3">
      <c r="A1503">
        <v>2346</v>
      </c>
      <c r="B1503" t="s">
        <v>388</v>
      </c>
      <c r="C1503" t="s">
        <v>39</v>
      </c>
      <c r="D1503">
        <v>0.1</v>
      </c>
      <c r="E1503">
        <v>218.75</v>
      </c>
      <c r="F1503">
        <v>69.64</v>
      </c>
      <c r="G1503" t="s">
        <v>28</v>
      </c>
      <c r="H1503" t="s">
        <v>96</v>
      </c>
      <c r="I1503" t="s">
        <v>30</v>
      </c>
      <c r="J1503" t="s">
        <v>31</v>
      </c>
      <c r="K1503" t="s">
        <v>32</v>
      </c>
      <c r="L1503" t="s">
        <v>876</v>
      </c>
      <c r="M1503">
        <v>0.77</v>
      </c>
      <c r="N1503" t="s">
        <v>34</v>
      </c>
      <c r="O1503" t="s">
        <v>35</v>
      </c>
      <c r="P1503" t="s">
        <v>390</v>
      </c>
      <c r="Q1503" t="s">
        <v>391</v>
      </c>
      <c r="R1503">
        <v>40258</v>
      </c>
      <c r="S1503" s="1">
        <v>42144</v>
      </c>
      <c r="T1503" s="1">
        <v>42145</v>
      </c>
      <c r="U1503">
        <v>62.298000000000002</v>
      </c>
      <c r="V1503">
        <v>17</v>
      </c>
      <c r="W1503">
        <v>2805.18</v>
      </c>
      <c r="X1503">
        <v>89505</v>
      </c>
      <c r="Y1503">
        <f>Data[[#This Row],[Unit Price]]-Data[[#This Row],[Discount]]</f>
        <v>218.65</v>
      </c>
      <c r="Z1503" t="str">
        <f>_xlfn.IFS(Data[[#This Row],[Region]]="Central","Chris",Data[[#This Row],[Region]]="East","Erin",Data[[#This Row],[Region]]="South","Sam",Data[[#This Row],[Region]]="West","William")</f>
        <v>Sam</v>
      </c>
    </row>
    <row r="1504" spans="1:26" x14ac:dyDescent="0.3">
      <c r="A1504">
        <v>2825</v>
      </c>
      <c r="B1504" t="s">
        <v>2580</v>
      </c>
      <c r="C1504" t="s">
        <v>49</v>
      </c>
      <c r="D1504">
        <v>0.02</v>
      </c>
      <c r="E1504">
        <v>27.48</v>
      </c>
      <c r="F1504">
        <v>4</v>
      </c>
      <c r="G1504" t="s">
        <v>40</v>
      </c>
      <c r="H1504" t="s">
        <v>41</v>
      </c>
      <c r="I1504" t="s">
        <v>42</v>
      </c>
      <c r="J1504" t="s">
        <v>43</v>
      </c>
      <c r="K1504" t="s">
        <v>75</v>
      </c>
      <c r="L1504" t="s">
        <v>2063</v>
      </c>
      <c r="M1504">
        <v>0.75</v>
      </c>
      <c r="N1504" t="s">
        <v>34</v>
      </c>
      <c r="O1504" t="s">
        <v>61</v>
      </c>
      <c r="P1504" t="s">
        <v>492</v>
      </c>
      <c r="Q1504" t="s">
        <v>2581</v>
      </c>
      <c r="R1504">
        <v>83701</v>
      </c>
      <c r="S1504" s="1">
        <v>42144</v>
      </c>
      <c r="T1504" s="1">
        <v>42151</v>
      </c>
      <c r="U1504">
        <v>19.308</v>
      </c>
      <c r="V1504">
        <v>3</v>
      </c>
      <c r="W1504">
        <v>87.21</v>
      </c>
      <c r="X1504">
        <v>89497</v>
      </c>
      <c r="Y1504">
        <f>Data[[#This Row],[Unit Price]]-Data[[#This Row],[Discount]]</f>
        <v>27.46</v>
      </c>
      <c r="Z1504" t="str">
        <f>_xlfn.IFS(Data[[#This Row],[Region]]="Central","Chris",Data[[#This Row],[Region]]="East","Erin",Data[[#This Row],[Region]]="South","Sam",Data[[#This Row],[Region]]="West","William")</f>
        <v>William</v>
      </c>
    </row>
    <row r="1505" spans="1:26" x14ac:dyDescent="0.3">
      <c r="A1505">
        <v>2825</v>
      </c>
      <c r="B1505" t="s">
        <v>2580</v>
      </c>
      <c r="C1505" t="s">
        <v>49</v>
      </c>
      <c r="D1505">
        <v>0.08</v>
      </c>
      <c r="E1505">
        <v>10.06</v>
      </c>
      <c r="F1505">
        <v>2.06</v>
      </c>
      <c r="G1505" t="s">
        <v>40</v>
      </c>
      <c r="H1505" t="s">
        <v>41</v>
      </c>
      <c r="I1505" t="s">
        <v>50</v>
      </c>
      <c r="J1505" t="s">
        <v>90</v>
      </c>
      <c r="K1505" t="s">
        <v>52</v>
      </c>
      <c r="L1505" t="s">
        <v>175</v>
      </c>
      <c r="M1505">
        <v>0.39</v>
      </c>
      <c r="N1505" t="s">
        <v>34</v>
      </c>
      <c r="O1505" t="s">
        <v>61</v>
      </c>
      <c r="P1505" t="s">
        <v>492</v>
      </c>
      <c r="Q1505" t="s">
        <v>2581</v>
      </c>
      <c r="R1505">
        <v>83701</v>
      </c>
      <c r="S1505" s="1">
        <v>42144</v>
      </c>
      <c r="T1505" s="1">
        <v>42148</v>
      </c>
      <c r="U1505">
        <v>0.33</v>
      </c>
      <c r="V1505">
        <v>4</v>
      </c>
      <c r="W1505">
        <v>40.15</v>
      </c>
      <c r="X1505">
        <v>89497</v>
      </c>
      <c r="Y1505">
        <f>Data[[#This Row],[Unit Price]]-Data[[#This Row],[Discount]]</f>
        <v>9.98</v>
      </c>
      <c r="Z1505" t="str">
        <f>_xlfn.IFS(Data[[#This Row],[Region]]="Central","Chris",Data[[#This Row],[Region]]="East","Erin",Data[[#This Row],[Region]]="South","Sam",Data[[#This Row],[Region]]="West","William")</f>
        <v>William</v>
      </c>
    </row>
    <row r="1506" spans="1:26" x14ac:dyDescent="0.3">
      <c r="A1506">
        <v>699</v>
      </c>
      <c r="B1506" t="s">
        <v>863</v>
      </c>
      <c r="C1506" t="s">
        <v>118</v>
      </c>
      <c r="D1506">
        <v>0.1</v>
      </c>
      <c r="E1506">
        <v>4.26</v>
      </c>
      <c r="F1506">
        <v>1.2</v>
      </c>
      <c r="G1506" t="s">
        <v>40</v>
      </c>
      <c r="H1506" t="s">
        <v>41</v>
      </c>
      <c r="I1506" t="s">
        <v>50</v>
      </c>
      <c r="J1506" t="s">
        <v>51</v>
      </c>
      <c r="K1506" t="s">
        <v>52</v>
      </c>
      <c r="L1506" t="s">
        <v>140</v>
      </c>
      <c r="M1506">
        <v>0.44</v>
      </c>
      <c r="N1506" t="s">
        <v>34</v>
      </c>
      <c r="O1506" t="s">
        <v>61</v>
      </c>
      <c r="P1506" t="s">
        <v>92</v>
      </c>
      <c r="Q1506" t="s">
        <v>102</v>
      </c>
      <c r="R1506">
        <v>90041</v>
      </c>
      <c r="S1506" s="1">
        <v>42144</v>
      </c>
      <c r="T1506" s="1">
        <v>42145</v>
      </c>
      <c r="U1506">
        <v>15.42</v>
      </c>
      <c r="V1506">
        <v>88</v>
      </c>
      <c r="W1506">
        <v>351.56</v>
      </c>
      <c r="X1506">
        <v>3042</v>
      </c>
      <c r="Y1506">
        <f>Data[[#This Row],[Unit Price]]-Data[[#This Row],[Discount]]</f>
        <v>4.16</v>
      </c>
      <c r="Z1506" t="str">
        <f>_xlfn.IFS(Data[[#This Row],[Region]]="Central","Chris",Data[[#This Row],[Region]]="East","Erin",Data[[#This Row],[Region]]="South","Sam",Data[[#This Row],[Region]]="West","William")</f>
        <v>William</v>
      </c>
    </row>
    <row r="1507" spans="1:26" x14ac:dyDescent="0.3">
      <c r="A1507">
        <v>700</v>
      </c>
      <c r="B1507" t="s">
        <v>2582</v>
      </c>
      <c r="C1507" t="s">
        <v>118</v>
      </c>
      <c r="D1507">
        <v>0.1</v>
      </c>
      <c r="E1507">
        <v>4.26</v>
      </c>
      <c r="F1507">
        <v>1.2</v>
      </c>
      <c r="G1507" t="s">
        <v>40</v>
      </c>
      <c r="H1507" t="s">
        <v>41</v>
      </c>
      <c r="I1507" t="s">
        <v>50</v>
      </c>
      <c r="J1507" t="s">
        <v>51</v>
      </c>
      <c r="K1507" t="s">
        <v>52</v>
      </c>
      <c r="L1507" t="s">
        <v>140</v>
      </c>
      <c r="M1507">
        <v>0.44</v>
      </c>
      <c r="N1507" t="s">
        <v>34</v>
      </c>
      <c r="O1507" t="s">
        <v>61</v>
      </c>
      <c r="P1507" t="s">
        <v>92</v>
      </c>
      <c r="Q1507" t="s">
        <v>1186</v>
      </c>
      <c r="R1507">
        <v>93454</v>
      </c>
      <c r="S1507" s="1">
        <v>42144</v>
      </c>
      <c r="T1507" s="1">
        <v>42145</v>
      </c>
      <c r="U1507">
        <v>33.923999999999999</v>
      </c>
      <c r="V1507">
        <v>22</v>
      </c>
      <c r="W1507">
        <v>87.89</v>
      </c>
      <c r="X1507">
        <v>87980</v>
      </c>
      <c r="Y1507">
        <f>Data[[#This Row],[Unit Price]]-Data[[#This Row],[Discount]]</f>
        <v>4.16</v>
      </c>
      <c r="Z1507" t="str">
        <f>_xlfn.IFS(Data[[#This Row],[Region]]="Central","Chris",Data[[#This Row],[Region]]="East","Erin",Data[[#This Row],[Region]]="South","Sam",Data[[#This Row],[Region]]="West","William")</f>
        <v>William</v>
      </c>
    </row>
    <row r="1508" spans="1:26" x14ac:dyDescent="0.3">
      <c r="A1508">
        <v>1106</v>
      </c>
      <c r="B1508" t="s">
        <v>2583</v>
      </c>
      <c r="C1508" t="s">
        <v>118</v>
      </c>
      <c r="D1508">
        <v>0.04</v>
      </c>
      <c r="E1508">
        <v>6.35</v>
      </c>
      <c r="F1508">
        <v>1.02</v>
      </c>
      <c r="G1508" t="s">
        <v>40</v>
      </c>
      <c r="H1508" t="s">
        <v>29</v>
      </c>
      <c r="I1508" t="s">
        <v>50</v>
      </c>
      <c r="J1508" t="s">
        <v>90</v>
      </c>
      <c r="K1508" t="s">
        <v>52</v>
      </c>
      <c r="L1508" t="s">
        <v>529</v>
      </c>
      <c r="M1508">
        <v>0.39</v>
      </c>
      <c r="N1508" t="s">
        <v>34</v>
      </c>
      <c r="O1508" t="s">
        <v>54</v>
      </c>
      <c r="P1508" t="s">
        <v>189</v>
      </c>
      <c r="Q1508" t="s">
        <v>556</v>
      </c>
      <c r="R1508">
        <v>75220</v>
      </c>
      <c r="S1508" s="1">
        <v>42144</v>
      </c>
      <c r="T1508" s="1">
        <v>42147</v>
      </c>
      <c r="U1508">
        <v>81.91</v>
      </c>
      <c r="V1508">
        <v>52</v>
      </c>
      <c r="W1508">
        <v>318.47000000000003</v>
      </c>
      <c r="X1508">
        <v>20261</v>
      </c>
      <c r="Y1508">
        <f>Data[[#This Row],[Unit Price]]-Data[[#This Row],[Discount]]</f>
        <v>6.31</v>
      </c>
      <c r="Z1508" t="str">
        <f>_xlfn.IFS(Data[[#This Row],[Region]]="Central","Chris",Data[[#This Row],[Region]]="East","Erin",Data[[#This Row],[Region]]="South","Sam",Data[[#This Row],[Region]]="West","William")</f>
        <v>Chris</v>
      </c>
    </row>
    <row r="1509" spans="1:26" x14ac:dyDescent="0.3">
      <c r="A1509">
        <v>1108</v>
      </c>
      <c r="B1509" t="s">
        <v>2584</v>
      </c>
      <c r="C1509" t="s">
        <v>118</v>
      </c>
      <c r="D1509">
        <v>0.09</v>
      </c>
      <c r="E1509">
        <v>31.74</v>
      </c>
      <c r="F1509">
        <v>12.62</v>
      </c>
      <c r="G1509" t="s">
        <v>89</v>
      </c>
      <c r="H1509" t="s">
        <v>29</v>
      </c>
      <c r="I1509" t="s">
        <v>50</v>
      </c>
      <c r="J1509" t="s">
        <v>74</v>
      </c>
      <c r="K1509" t="s">
        <v>75</v>
      </c>
      <c r="L1509" t="s">
        <v>1534</v>
      </c>
      <c r="M1509">
        <v>0.37</v>
      </c>
      <c r="N1509" t="s">
        <v>34</v>
      </c>
      <c r="O1509" t="s">
        <v>54</v>
      </c>
      <c r="P1509" t="s">
        <v>189</v>
      </c>
      <c r="Q1509" t="s">
        <v>2036</v>
      </c>
      <c r="R1509">
        <v>75146</v>
      </c>
      <c r="S1509" s="1">
        <v>42144</v>
      </c>
      <c r="T1509" s="1">
        <v>42144</v>
      </c>
      <c r="U1509">
        <v>67.107500000000002</v>
      </c>
      <c r="V1509">
        <v>9</v>
      </c>
      <c r="W1509">
        <v>270.55</v>
      </c>
      <c r="X1509">
        <v>86409</v>
      </c>
      <c r="Y1509">
        <f>Data[[#This Row],[Unit Price]]-Data[[#This Row],[Discount]]</f>
        <v>31.65</v>
      </c>
      <c r="Z1509" t="str">
        <f>_xlfn.IFS(Data[[#This Row],[Region]]="Central","Chris",Data[[#This Row],[Region]]="East","Erin",Data[[#This Row],[Region]]="South","Sam",Data[[#This Row],[Region]]="West","William")</f>
        <v>Chris</v>
      </c>
    </row>
    <row r="1510" spans="1:26" x14ac:dyDescent="0.3">
      <c r="A1510">
        <v>1108</v>
      </c>
      <c r="B1510" t="s">
        <v>2584</v>
      </c>
      <c r="C1510" t="s">
        <v>118</v>
      </c>
      <c r="D1510">
        <v>0.04</v>
      </c>
      <c r="E1510">
        <v>6.35</v>
      </c>
      <c r="F1510">
        <v>1.02</v>
      </c>
      <c r="G1510" t="s">
        <v>40</v>
      </c>
      <c r="H1510" t="s">
        <v>29</v>
      </c>
      <c r="I1510" t="s">
        <v>50</v>
      </c>
      <c r="J1510" t="s">
        <v>90</v>
      </c>
      <c r="K1510" t="s">
        <v>52</v>
      </c>
      <c r="L1510" t="s">
        <v>529</v>
      </c>
      <c r="M1510">
        <v>0.39</v>
      </c>
      <c r="N1510" t="s">
        <v>34</v>
      </c>
      <c r="O1510" t="s">
        <v>54</v>
      </c>
      <c r="P1510" t="s">
        <v>189</v>
      </c>
      <c r="Q1510" t="s">
        <v>2036</v>
      </c>
      <c r="R1510">
        <v>75146</v>
      </c>
      <c r="S1510" s="1">
        <v>42144</v>
      </c>
      <c r="T1510" s="1">
        <v>42147</v>
      </c>
      <c r="U1510">
        <v>54.937800000000003</v>
      </c>
      <c r="V1510">
        <v>13</v>
      </c>
      <c r="W1510">
        <v>79.62</v>
      </c>
      <c r="X1510">
        <v>86409</v>
      </c>
      <c r="Y1510">
        <f>Data[[#This Row],[Unit Price]]-Data[[#This Row],[Discount]]</f>
        <v>6.31</v>
      </c>
      <c r="Z1510" t="str">
        <f>_xlfn.IFS(Data[[#This Row],[Region]]="Central","Chris",Data[[#This Row],[Region]]="East","Erin",Data[[#This Row],[Region]]="South","Sam",Data[[#This Row],[Region]]="West","William")</f>
        <v>Chris</v>
      </c>
    </row>
    <row r="1511" spans="1:26" x14ac:dyDescent="0.3">
      <c r="A1511">
        <v>1108</v>
      </c>
      <c r="B1511" t="s">
        <v>2584</v>
      </c>
      <c r="C1511" t="s">
        <v>118</v>
      </c>
      <c r="D1511">
        <v>0.02</v>
      </c>
      <c r="E1511">
        <v>65.989999999999995</v>
      </c>
      <c r="F1511">
        <v>8.99</v>
      </c>
      <c r="G1511" t="s">
        <v>89</v>
      </c>
      <c r="H1511" t="s">
        <v>29</v>
      </c>
      <c r="I1511" t="s">
        <v>42</v>
      </c>
      <c r="J1511" t="s">
        <v>137</v>
      </c>
      <c r="K1511" t="s">
        <v>75</v>
      </c>
      <c r="L1511" t="s">
        <v>1866</v>
      </c>
      <c r="M1511">
        <v>0.56000000000000005</v>
      </c>
      <c r="N1511" t="s">
        <v>34</v>
      </c>
      <c r="O1511" t="s">
        <v>54</v>
      </c>
      <c r="P1511" t="s">
        <v>189</v>
      </c>
      <c r="Q1511" t="s">
        <v>2036</v>
      </c>
      <c r="R1511">
        <v>75146</v>
      </c>
      <c r="S1511" s="1">
        <v>42144</v>
      </c>
      <c r="T1511" s="1">
        <v>42145</v>
      </c>
      <c r="U1511">
        <v>168.23699999999999</v>
      </c>
      <c r="V1511">
        <v>8</v>
      </c>
      <c r="W1511">
        <v>479.79</v>
      </c>
      <c r="X1511">
        <v>86409</v>
      </c>
      <c r="Y1511">
        <f>Data[[#This Row],[Unit Price]]-Data[[#This Row],[Discount]]</f>
        <v>65.97</v>
      </c>
      <c r="Z1511" t="str">
        <f>_xlfn.IFS(Data[[#This Row],[Region]]="Central","Chris",Data[[#This Row],[Region]]="East","Erin",Data[[#This Row],[Region]]="South","Sam",Data[[#This Row],[Region]]="West","William")</f>
        <v>Chris</v>
      </c>
    </row>
    <row r="1512" spans="1:26" x14ac:dyDescent="0.3">
      <c r="A1512">
        <v>1974</v>
      </c>
      <c r="B1512" t="s">
        <v>2585</v>
      </c>
      <c r="C1512" t="s">
        <v>118</v>
      </c>
      <c r="D1512">
        <v>0.09</v>
      </c>
      <c r="E1512">
        <v>20.48</v>
      </c>
      <c r="F1512">
        <v>6.32</v>
      </c>
      <c r="G1512" t="s">
        <v>40</v>
      </c>
      <c r="H1512" t="s">
        <v>41</v>
      </c>
      <c r="I1512" t="s">
        <v>50</v>
      </c>
      <c r="J1512" t="s">
        <v>97</v>
      </c>
      <c r="K1512" t="s">
        <v>75</v>
      </c>
      <c r="L1512" t="s">
        <v>1041</v>
      </c>
      <c r="M1512">
        <v>0.57999999999999996</v>
      </c>
      <c r="N1512" t="s">
        <v>34</v>
      </c>
      <c r="O1512" t="s">
        <v>54</v>
      </c>
      <c r="P1512" t="s">
        <v>291</v>
      </c>
      <c r="Q1512" t="s">
        <v>2586</v>
      </c>
      <c r="R1512">
        <v>48127</v>
      </c>
      <c r="S1512" s="1">
        <v>42144</v>
      </c>
      <c r="T1512" s="1">
        <v>42145</v>
      </c>
      <c r="U1512">
        <v>-16.89</v>
      </c>
      <c r="V1512">
        <v>5</v>
      </c>
      <c r="W1512">
        <v>99.02</v>
      </c>
      <c r="X1512">
        <v>89040</v>
      </c>
      <c r="Y1512">
        <f>Data[[#This Row],[Unit Price]]-Data[[#This Row],[Discount]]</f>
        <v>20.39</v>
      </c>
      <c r="Z1512" t="str">
        <f>_xlfn.IFS(Data[[#This Row],[Region]]="Central","Chris",Data[[#This Row],[Region]]="East","Erin",Data[[#This Row],[Region]]="South","Sam",Data[[#This Row],[Region]]="West","William")</f>
        <v>Chris</v>
      </c>
    </row>
    <row r="1513" spans="1:26" x14ac:dyDescent="0.3">
      <c r="A1513">
        <v>1974</v>
      </c>
      <c r="B1513" t="s">
        <v>2585</v>
      </c>
      <c r="C1513" t="s">
        <v>118</v>
      </c>
      <c r="D1513">
        <v>0.06</v>
      </c>
      <c r="E1513">
        <v>15.67</v>
      </c>
      <c r="F1513">
        <v>1.39</v>
      </c>
      <c r="G1513" t="s">
        <v>40</v>
      </c>
      <c r="H1513" t="s">
        <v>41</v>
      </c>
      <c r="I1513" t="s">
        <v>50</v>
      </c>
      <c r="J1513" t="s">
        <v>347</v>
      </c>
      <c r="K1513" t="s">
        <v>75</v>
      </c>
      <c r="L1513" t="s">
        <v>2486</v>
      </c>
      <c r="M1513">
        <v>0.38</v>
      </c>
      <c r="N1513" t="s">
        <v>34</v>
      </c>
      <c r="O1513" t="s">
        <v>54</v>
      </c>
      <c r="P1513" t="s">
        <v>291</v>
      </c>
      <c r="Q1513" t="s">
        <v>2586</v>
      </c>
      <c r="R1513">
        <v>48127</v>
      </c>
      <c r="S1513" s="1">
        <v>42144</v>
      </c>
      <c r="T1513" s="1">
        <v>42145</v>
      </c>
      <c r="U1513">
        <v>25.51</v>
      </c>
      <c r="V1513">
        <v>3</v>
      </c>
      <c r="W1513">
        <v>46.4</v>
      </c>
      <c r="X1513">
        <v>89040</v>
      </c>
      <c r="Y1513">
        <f>Data[[#This Row],[Unit Price]]-Data[[#This Row],[Discount]]</f>
        <v>15.61</v>
      </c>
      <c r="Z1513" t="str">
        <f>_xlfn.IFS(Data[[#This Row],[Region]]="Central","Chris",Data[[#This Row],[Region]]="East","Erin",Data[[#This Row],[Region]]="South","Sam",Data[[#This Row],[Region]]="West","William")</f>
        <v>Chris</v>
      </c>
    </row>
    <row r="1514" spans="1:26" x14ac:dyDescent="0.3">
      <c r="A1514">
        <v>2159</v>
      </c>
      <c r="B1514" t="s">
        <v>2587</v>
      </c>
      <c r="C1514" t="s">
        <v>118</v>
      </c>
      <c r="D1514">
        <v>0.08</v>
      </c>
      <c r="E1514">
        <v>30.98</v>
      </c>
      <c r="F1514">
        <v>8.74</v>
      </c>
      <c r="G1514" t="s">
        <v>40</v>
      </c>
      <c r="H1514" t="s">
        <v>96</v>
      </c>
      <c r="I1514" t="s">
        <v>50</v>
      </c>
      <c r="J1514" t="s">
        <v>90</v>
      </c>
      <c r="K1514" t="s">
        <v>75</v>
      </c>
      <c r="L1514" t="s">
        <v>2588</v>
      </c>
      <c r="M1514">
        <v>0.4</v>
      </c>
      <c r="N1514" t="s">
        <v>34</v>
      </c>
      <c r="O1514" t="s">
        <v>54</v>
      </c>
      <c r="P1514" t="s">
        <v>291</v>
      </c>
      <c r="Q1514" t="s">
        <v>2589</v>
      </c>
      <c r="R1514">
        <v>48185</v>
      </c>
      <c r="S1514" s="1">
        <v>42144</v>
      </c>
      <c r="T1514" s="1">
        <v>42145</v>
      </c>
      <c r="U1514">
        <v>371.27199999999999</v>
      </c>
      <c r="V1514">
        <v>25</v>
      </c>
      <c r="W1514">
        <v>727.2</v>
      </c>
      <c r="X1514">
        <v>90387</v>
      </c>
      <c r="Y1514">
        <f>Data[[#This Row],[Unit Price]]-Data[[#This Row],[Discount]]</f>
        <v>30.900000000000002</v>
      </c>
      <c r="Z1514" t="str">
        <f>_xlfn.IFS(Data[[#This Row],[Region]]="Central","Chris",Data[[#This Row],[Region]]="East","Erin",Data[[#This Row],[Region]]="South","Sam",Data[[#This Row],[Region]]="West","William")</f>
        <v>Chris</v>
      </c>
    </row>
    <row r="1515" spans="1:26" x14ac:dyDescent="0.3">
      <c r="A1515">
        <v>2162</v>
      </c>
      <c r="B1515" t="s">
        <v>2590</v>
      </c>
      <c r="C1515" t="s">
        <v>118</v>
      </c>
      <c r="D1515">
        <v>0.09</v>
      </c>
      <c r="E1515">
        <v>159.31</v>
      </c>
      <c r="F1515">
        <v>60</v>
      </c>
      <c r="G1515" t="s">
        <v>28</v>
      </c>
      <c r="H1515" t="s">
        <v>96</v>
      </c>
      <c r="I1515" t="s">
        <v>30</v>
      </c>
      <c r="J1515" t="s">
        <v>31</v>
      </c>
      <c r="K1515" t="s">
        <v>59</v>
      </c>
      <c r="L1515" t="s">
        <v>2591</v>
      </c>
      <c r="M1515">
        <v>0.55000000000000004</v>
      </c>
      <c r="N1515" t="s">
        <v>34</v>
      </c>
      <c r="O1515" t="s">
        <v>113</v>
      </c>
      <c r="P1515" t="s">
        <v>322</v>
      </c>
      <c r="Q1515" t="s">
        <v>2592</v>
      </c>
      <c r="R1515">
        <v>16146</v>
      </c>
      <c r="S1515" s="1">
        <v>42144</v>
      </c>
      <c r="T1515" s="1">
        <v>42146</v>
      </c>
      <c r="U1515">
        <v>77.000895400000005</v>
      </c>
      <c r="V1515">
        <v>41</v>
      </c>
      <c r="W1515">
        <v>6173.42</v>
      </c>
      <c r="X1515">
        <v>90387</v>
      </c>
      <c r="Y1515">
        <f>Data[[#This Row],[Unit Price]]-Data[[#This Row],[Discount]]</f>
        <v>159.22</v>
      </c>
      <c r="Z1515" t="str">
        <f>_xlfn.IFS(Data[[#This Row],[Region]]="Central","Chris",Data[[#This Row],[Region]]="East","Erin",Data[[#This Row],[Region]]="South","Sam",Data[[#This Row],[Region]]="West","William")</f>
        <v>Erin</v>
      </c>
    </row>
    <row r="1516" spans="1:26" x14ac:dyDescent="0.3">
      <c r="A1516">
        <v>2162</v>
      </c>
      <c r="B1516" t="s">
        <v>2590</v>
      </c>
      <c r="C1516" t="s">
        <v>118</v>
      </c>
      <c r="D1516">
        <v>0.06</v>
      </c>
      <c r="E1516">
        <v>55.99</v>
      </c>
      <c r="F1516">
        <v>5</v>
      </c>
      <c r="G1516" t="s">
        <v>40</v>
      </c>
      <c r="H1516" t="s">
        <v>96</v>
      </c>
      <c r="I1516" t="s">
        <v>42</v>
      </c>
      <c r="J1516" t="s">
        <v>137</v>
      </c>
      <c r="K1516" t="s">
        <v>44</v>
      </c>
      <c r="L1516" t="s">
        <v>1940</v>
      </c>
      <c r="M1516">
        <v>0.83</v>
      </c>
      <c r="N1516" t="s">
        <v>34</v>
      </c>
      <c r="O1516" t="s">
        <v>113</v>
      </c>
      <c r="P1516" t="s">
        <v>322</v>
      </c>
      <c r="Q1516" t="s">
        <v>2592</v>
      </c>
      <c r="R1516">
        <v>16146</v>
      </c>
      <c r="S1516" s="1">
        <v>42144</v>
      </c>
      <c r="T1516" s="1">
        <v>42146</v>
      </c>
      <c r="U1516">
        <v>27.968599999999999</v>
      </c>
      <c r="V1516">
        <v>33</v>
      </c>
      <c r="W1516">
        <v>1553.7</v>
      </c>
      <c r="X1516">
        <v>90387</v>
      </c>
      <c r="Y1516">
        <f>Data[[#This Row],[Unit Price]]-Data[[#This Row],[Discount]]</f>
        <v>55.93</v>
      </c>
      <c r="Z1516" t="str">
        <f>_xlfn.IFS(Data[[#This Row],[Region]]="Central","Chris",Data[[#This Row],[Region]]="East","Erin",Data[[#This Row],[Region]]="South","Sam",Data[[#This Row],[Region]]="West","William")</f>
        <v>Erin</v>
      </c>
    </row>
    <row r="1517" spans="1:26" x14ac:dyDescent="0.3">
      <c r="A1517">
        <v>871</v>
      </c>
      <c r="B1517" t="s">
        <v>1667</v>
      </c>
      <c r="C1517" t="s">
        <v>72</v>
      </c>
      <c r="D1517">
        <v>0.01</v>
      </c>
      <c r="E1517">
        <v>5.94</v>
      </c>
      <c r="F1517">
        <v>9.92</v>
      </c>
      <c r="G1517" t="s">
        <v>40</v>
      </c>
      <c r="H1517" t="s">
        <v>73</v>
      </c>
      <c r="I1517" t="s">
        <v>50</v>
      </c>
      <c r="J1517" t="s">
        <v>74</v>
      </c>
      <c r="K1517" t="s">
        <v>75</v>
      </c>
      <c r="L1517" t="s">
        <v>2593</v>
      </c>
      <c r="M1517">
        <v>0.38</v>
      </c>
      <c r="N1517" t="s">
        <v>34</v>
      </c>
      <c r="O1517" t="s">
        <v>61</v>
      </c>
      <c r="P1517" t="s">
        <v>298</v>
      </c>
      <c r="Q1517" t="s">
        <v>1668</v>
      </c>
      <c r="R1517">
        <v>89502</v>
      </c>
      <c r="S1517" s="1">
        <v>42144</v>
      </c>
      <c r="T1517" s="1">
        <v>42147</v>
      </c>
      <c r="U1517">
        <v>-239.315</v>
      </c>
      <c r="V1517">
        <v>12</v>
      </c>
      <c r="W1517">
        <v>74.77</v>
      </c>
      <c r="X1517">
        <v>90578</v>
      </c>
      <c r="Y1517">
        <f>Data[[#This Row],[Unit Price]]-Data[[#This Row],[Discount]]</f>
        <v>5.9300000000000006</v>
      </c>
      <c r="Z1517" t="str">
        <f>_xlfn.IFS(Data[[#This Row],[Region]]="Central","Chris",Data[[#This Row],[Region]]="East","Erin",Data[[#This Row],[Region]]="South","Sam",Data[[#This Row],[Region]]="West","William")</f>
        <v>William</v>
      </c>
    </row>
    <row r="1518" spans="1:26" x14ac:dyDescent="0.3">
      <c r="A1518">
        <v>871</v>
      </c>
      <c r="B1518" t="s">
        <v>1667</v>
      </c>
      <c r="C1518" t="s">
        <v>72</v>
      </c>
      <c r="D1518">
        <v>0</v>
      </c>
      <c r="E1518">
        <v>6.48</v>
      </c>
      <c r="F1518">
        <v>5.1100000000000003</v>
      </c>
      <c r="G1518" t="s">
        <v>40</v>
      </c>
      <c r="H1518" t="s">
        <v>73</v>
      </c>
      <c r="I1518" t="s">
        <v>50</v>
      </c>
      <c r="J1518" t="s">
        <v>90</v>
      </c>
      <c r="K1518" t="s">
        <v>75</v>
      </c>
      <c r="L1518" t="s">
        <v>2594</v>
      </c>
      <c r="M1518">
        <v>0.37</v>
      </c>
      <c r="N1518" t="s">
        <v>34</v>
      </c>
      <c r="O1518" t="s">
        <v>61</v>
      </c>
      <c r="P1518" t="s">
        <v>298</v>
      </c>
      <c r="Q1518" t="s">
        <v>1668</v>
      </c>
      <c r="R1518">
        <v>89502</v>
      </c>
      <c r="S1518" s="1">
        <v>42144</v>
      </c>
      <c r="T1518" s="1">
        <v>42146</v>
      </c>
      <c r="U1518">
        <v>-33.31</v>
      </c>
      <c r="V1518">
        <v>18</v>
      </c>
      <c r="W1518">
        <v>127.81</v>
      </c>
      <c r="X1518">
        <v>90578</v>
      </c>
      <c r="Y1518">
        <f>Data[[#This Row],[Unit Price]]-Data[[#This Row],[Discount]]</f>
        <v>6.48</v>
      </c>
      <c r="Z1518" t="str">
        <f>_xlfn.IFS(Data[[#This Row],[Region]]="Central","Chris",Data[[#This Row],[Region]]="East","Erin",Data[[#This Row],[Region]]="South","Sam",Data[[#This Row],[Region]]="West","William")</f>
        <v>William</v>
      </c>
    </row>
    <row r="1519" spans="1:26" x14ac:dyDescent="0.3">
      <c r="A1519">
        <v>922</v>
      </c>
      <c r="B1519" t="s">
        <v>2595</v>
      </c>
      <c r="C1519" t="s">
        <v>72</v>
      </c>
      <c r="D1519">
        <v>0.01</v>
      </c>
      <c r="E1519">
        <v>65.989999999999995</v>
      </c>
      <c r="F1519">
        <v>8.99</v>
      </c>
      <c r="G1519" t="s">
        <v>89</v>
      </c>
      <c r="H1519" t="s">
        <v>29</v>
      </c>
      <c r="I1519" t="s">
        <v>42</v>
      </c>
      <c r="J1519" t="s">
        <v>137</v>
      </c>
      <c r="K1519" t="s">
        <v>75</v>
      </c>
      <c r="L1519" t="s">
        <v>2596</v>
      </c>
      <c r="M1519">
        <v>0.56000000000000005</v>
      </c>
      <c r="N1519" t="s">
        <v>34</v>
      </c>
      <c r="O1519" t="s">
        <v>61</v>
      </c>
      <c r="P1519" t="s">
        <v>92</v>
      </c>
      <c r="Q1519" t="s">
        <v>2148</v>
      </c>
      <c r="R1519">
        <v>91730</v>
      </c>
      <c r="S1519" s="1">
        <v>42144</v>
      </c>
      <c r="T1519" s="1">
        <v>42145</v>
      </c>
      <c r="U1519">
        <v>396.97199999999998</v>
      </c>
      <c r="V1519">
        <v>14</v>
      </c>
      <c r="W1519">
        <v>782</v>
      </c>
      <c r="X1519">
        <v>87135</v>
      </c>
      <c r="Y1519">
        <f>Data[[#This Row],[Unit Price]]-Data[[#This Row],[Discount]]</f>
        <v>65.97999999999999</v>
      </c>
      <c r="Z1519" t="str">
        <f>_xlfn.IFS(Data[[#This Row],[Region]]="Central","Chris",Data[[#This Row],[Region]]="East","Erin",Data[[#This Row],[Region]]="South","Sam",Data[[#This Row],[Region]]="West","William")</f>
        <v>William</v>
      </c>
    </row>
    <row r="1520" spans="1:26" x14ac:dyDescent="0.3">
      <c r="A1520">
        <v>1708</v>
      </c>
      <c r="B1520" t="s">
        <v>599</v>
      </c>
      <c r="C1520" t="s">
        <v>72</v>
      </c>
      <c r="D1520">
        <v>0.03</v>
      </c>
      <c r="E1520">
        <v>205.99</v>
      </c>
      <c r="F1520">
        <v>3</v>
      </c>
      <c r="G1520" t="s">
        <v>40</v>
      </c>
      <c r="H1520" t="s">
        <v>29</v>
      </c>
      <c r="I1520" t="s">
        <v>42</v>
      </c>
      <c r="J1520" t="s">
        <v>137</v>
      </c>
      <c r="K1520" t="s">
        <v>75</v>
      </c>
      <c r="L1520" t="s">
        <v>425</v>
      </c>
      <c r="M1520">
        <v>0.57999999999999996</v>
      </c>
      <c r="N1520" t="s">
        <v>34</v>
      </c>
      <c r="O1520" t="s">
        <v>113</v>
      </c>
      <c r="P1520" t="s">
        <v>319</v>
      </c>
      <c r="Q1520" t="s">
        <v>601</v>
      </c>
      <c r="R1520">
        <v>44118</v>
      </c>
      <c r="S1520" s="1">
        <v>42144</v>
      </c>
      <c r="T1520" s="1">
        <v>42145</v>
      </c>
      <c r="U1520">
        <v>3670.3515000000002</v>
      </c>
      <c r="V1520">
        <v>29</v>
      </c>
      <c r="W1520">
        <v>5319.35</v>
      </c>
      <c r="X1520">
        <v>88784</v>
      </c>
      <c r="Y1520">
        <f>Data[[#This Row],[Unit Price]]-Data[[#This Row],[Discount]]</f>
        <v>205.96</v>
      </c>
      <c r="Z1520" t="str">
        <f>_xlfn.IFS(Data[[#This Row],[Region]]="Central","Chris",Data[[#This Row],[Region]]="East","Erin",Data[[#This Row],[Region]]="South","Sam",Data[[#This Row],[Region]]="West","William")</f>
        <v>Erin</v>
      </c>
    </row>
    <row r="1521" spans="1:26" x14ac:dyDescent="0.3">
      <c r="A1521">
        <v>276</v>
      </c>
      <c r="B1521" t="s">
        <v>2597</v>
      </c>
      <c r="C1521" t="s">
        <v>27</v>
      </c>
      <c r="D1521">
        <v>0.04</v>
      </c>
      <c r="E1521">
        <v>1.98</v>
      </c>
      <c r="F1521">
        <v>0.7</v>
      </c>
      <c r="G1521" t="s">
        <v>89</v>
      </c>
      <c r="H1521" t="s">
        <v>96</v>
      </c>
      <c r="I1521" t="s">
        <v>50</v>
      </c>
      <c r="J1521" t="s">
        <v>178</v>
      </c>
      <c r="K1521" t="s">
        <v>52</v>
      </c>
      <c r="L1521" t="s">
        <v>443</v>
      </c>
      <c r="M1521">
        <v>0.83</v>
      </c>
      <c r="N1521" t="s">
        <v>34</v>
      </c>
      <c r="O1521" t="s">
        <v>113</v>
      </c>
      <c r="P1521" t="s">
        <v>250</v>
      </c>
      <c r="Q1521" t="s">
        <v>1391</v>
      </c>
      <c r="R1521">
        <v>6111</v>
      </c>
      <c r="S1521" s="1">
        <v>42145</v>
      </c>
      <c r="T1521" s="1">
        <v>42146</v>
      </c>
      <c r="U1521">
        <v>-1</v>
      </c>
      <c r="V1521">
        <v>3</v>
      </c>
      <c r="W1521">
        <v>8.3000000000000007</v>
      </c>
      <c r="X1521">
        <v>89291</v>
      </c>
      <c r="Y1521">
        <f>Data[[#This Row],[Unit Price]]-Data[[#This Row],[Discount]]</f>
        <v>1.94</v>
      </c>
      <c r="Z1521" t="str">
        <f>_xlfn.IFS(Data[[#This Row],[Region]]="Central","Chris",Data[[#This Row],[Region]]="East","Erin",Data[[#This Row],[Region]]="South","Sam",Data[[#This Row],[Region]]="West","William")</f>
        <v>Erin</v>
      </c>
    </row>
    <row r="1522" spans="1:26" x14ac:dyDescent="0.3">
      <c r="A1522">
        <v>282</v>
      </c>
      <c r="B1522" t="s">
        <v>2598</v>
      </c>
      <c r="C1522" t="s">
        <v>27</v>
      </c>
      <c r="D1522">
        <v>0.03</v>
      </c>
      <c r="E1522">
        <v>55.99</v>
      </c>
      <c r="F1522">
        <v>5</v>
      </c>
      <c r="G1522" t="s">
        <v>40</v>
      </c>
      <c r="H1522" t="s">
        <v>96</v>
      </c>
      <c r="I1522" t="s">
        <v>42</v>
      </c>
      <c r="J1522" t="s">
        <v>137</v>
      </c>
      <c r="K1522" t="s">
        <v>44</v>
      </c>
      <c r="L1522" t="s">
        <v>1940</v>
      </c>
      <c r="M1522">
        <v>0.83</v>
      </c>
      <c r="N1522" t="s">
        <v>34</v>
      </c>
      <c r="O1522" t="s">
        <v>113</v>
      </c>
      <c r="P1522" t="s">
        <v>399</v>
      </c>
      <c r="Q1522" t="s">
        <v>2599</v>
      </c>
      <c r="R1522">
        <v>7109</v>
      </c>
      <c r="S1522" s="1">
        <v>42145</v>
      </c>
      <c r="T1522" s="1">
        <v>42146</v>
      </c>
      <c r="U1522">
        <v>-221.25399999999999</v>
      </c>
      <c r="V1522">
        <v>9</v>
      </c>
      <c r="W1522">
        <v>416.95</v>
      </c>
      <c r="X1522">
        <v>89291</v>
      </c>
      <c r="Y1522">
        <f>Data[[#This Row],[Unit Price]]-Data[[#This Row],[Discount]]</f>
        <v>55.96</v>
      </c>
      <c r="Z1522" t="str">
        <f>_xlfn.IFS(Data[[#This Row],[Region]]="Central","Chris",Data[[#This Row],[Region]]="East","Erin",Data[[#This Row],[Region]]="South","Sam",Data[[#This Row],[Region]]="West","William")</f>
        <v>Erin</v>
      </c>
    </row>
    <row r="1523" spans="1:26" x14ac:dyDescent="0.3">
      <c r="A1523">
        <v>825</v>
      </c>
      <c r="B1523" t="s">
        <v>2600</v>
      </c>
      <c r="C1523" t="s">
        <v>27</v>
      </c>
      <c r="D1523">
        <v>0</v>
      </c>
      <c r="E1523">
        <v>11.97</v>
      </c>
      <c r="F1523">
        <v>4.9800000000000004</v>
      </c>
      <c r="G1523" t="s">
        <v>40</v>
      </c>
      <c r="H1523" t="s">
        <v>73</v>
      </c>
      <c r="I1523" t="s">
        <v>50</v>
      </c>
      <c r="J1523" t="s">
        <v>97</v>
      </c>
      <c r="K1523" t="s">
        <v>75</v>
      </c>
      <c r="L1523" t="s">
        <v>818</v>
      </c>
      <c r="M1523">
        <v>0.57999999999999996</v>
      </c>
      <c r="N1523" t="s">
        <v>34</v>
      </c>
      <c r="O1523" t="s">
        <v>54</v>
      </c>
      <c r="P1523" t="s">
        <v>189</v>
      </c>
      <c r="Q1523" t="s">
        <v>2601</v>
      </c>
      <c r="R1523">
        <v>79605</v>
      </c>
      <c r="S1523" s="1">
        <v>42145</v>
      </c>
      <c r="T1523" s="1">
        <v>42148</v>
      </c>
      <c r="U1523">
        <v>3.3839999999999999</v>
      </c>
      <c r="V1523">
        <v>4</v>
      </c>
      <c r="W1523">
        <v>53.3</v>
      </c>
      <c r="X1523">
        <v>89258</v>
      </c>
      <c r="Y1523">
        <f>Data[[#This Row],[Unit Price]]-Data[[#This Row],[Discount]]</f>
        <v>11.97</v>
      </c>
      <c r="Z1523" t="str">
        <f>_xlfn.IFS(Data[[#This Row],[Region]]="Central","Chris",Data[[#This Row],[Region]]="East","Erin",Data[[#This Row],[Region]]="South","Sam",Data[[#This Row],[Region]]="West","William")</f>
        <v>Chris</v>
      </c>
    </row>
    <row r="1524" spans="1:26" x14ac:dyDescent="0.3">
      <c r="A1524">
        <v>406</v>
      </c>
      <c r="B1524" t="s">
        <v>2602</v>
      </c>
      <c r="C1524" t="s">
        <v>39</v>
      </c>
      <c r="D1524">
        <v>0.03</v>
      </c>
      <c r="E1524">
        <v>4.9800000000000004</v>
      </c>
      <c r="F1524">
        <v>0.8</v>
      </c>
      <c r="G1524" t="s">
        <v>40</v>
      </c>
      <c r="H1524" t="s">
        <v>29</v>
      </c>
      <c r="I1524" t="s">
        <v>50</v>
      </c>
      <c r="J1524" t="s">
        <v>90</v>
      </c>
      <c r="K1524" t="s">
        <v>52</v>
      </c>
      <c r="L1524" t="s">
        <v>896</v>
      </c>
      <c r="M1524">
        <v>0.36</v>
      </c>
      <c r="N1524" t="s">
        <v>34</v>
      </c>
      <c r="O1524" t="s">
        <v>113</v>
      </c>
      <c r="P1524" t="s">
        <v>399</v>
      </c>
      <c r="Q1524" t="s">
        <v>2603</v>
      </c>
      <c r="R1524">
        <v>8360</v>
      </c>
      <c r="S1524" s="1">
        <v>42145</v>
      </c>
      <c r="T1524" s="1">
        <v>42146</v>
      </c>
      <c r="U1524">
        <v>50.2044</v>
      </c>
      <c r="V1524">
        <v>15</v>
      </c>
      <c r="W1524">
        <v>72.760000000000005</v>
      </c>
      <c r="X1524">
        <v>87804</v>
      </c>
      <c r="Y1524">
        <f>Data[[#This Row],[Unit Price]]-Data[[#This Row],[Discount]]</f>
        <v>4.95</v>
      </c>
      <c r="Z1524" t="str">
        <f>_xlfn.IFS(Data[[#This Row],[Region]]="Central","Chris",Data[[#This Row],[Region]]="East","Erin",Data[[#This Row],[Region]]="South","Sam",Data[[#This Row],[Region]]="West","William")</f>
        <v>Erin</v>
      </c>
    </row>
    <row r="1525" spans="1:26" x14ac:dyDescent="0.3">
      <c r="A1525">
        <v>1106</v>
      </c>
      <c r="B1525" t="s">
        <v>2583</v>
      </c>
      <c r="C1525" t="s">
        <v>39</v>
      </c>
      <c r="D1525">
        <v>0.01</v>
      </c>
      <c r="E1525">
        <v>9.31</v>
      </c>
      <c r="F1525">
        <v>3.98</v>
      </c>
      <c r="G1525" t="s">
        <v>40</v>
      </c>
      <c r="H1525" t="s">
        <v>29</v>
      </c>
      <c r="I1525" t="s">
        <v>50</v>
      </c>
      <c r="J1525" t="s">
        <v>570</v>
      </c>
      <c r="K1525" t="s">
        <v>44</v>
      </c>
      <c r="L1525" t="s">
        <v>2604</v>
      </c>
      <c r="M1525">
        <v>0.56000000000000005</v>
      </c>
      <c r="N1525" t="s">
        <v>34</v>
      </c>
      <c r="O1525" t="s">
        <v>54</v>
      </c>
      <c r="P1525" t="s">
        <v>189</v>
      </c>
      <c r="Q1525" t="s">
        <v>556</v>
      </c>
      <c r="R1525">
        <v>75220</v>
      </c>
      <c r="S1525" s="1">
        <v>42145</v>
      </c>
      <c r="T1525" s="1">
        <v>42146</v>
      </c>
      <c r="U1525">
        <v>-10.9</v>
      </c>
      <c r="V1525">
        <v>61</v>
      </c>
      <c r="W1525">
        <v>586.96</v>
      </c>
      <c r="X1525">
        <v>646</v>
      </c>
      <c r="Y1525">
        <f>Data[[#This Row],[Unit Price]]-Data[[#This Row],[Discount]]</f>
        <v>9.3000000000000007</v>
      </c>
      <c r="Z1525" t="str">
        <f>_xlfn.IFS(Data[[#This Row],[Region]]="Central","Chris",Data[[#This Row],[Region]]="East","Erin",Data[[#This Row],[Region]]="South","Sam",Data[[#This Row],[Region]]="West","William")</f>
        <v>Chris</v>
      </c>
    </row>
    <row r="1526" spans="1:26" x14ac:dyDescent="0.3">
      <c r="A1526">
        <v>1107</v>
      </c>
      <c r="B1526" t="s">
        <v>2605</v>
      </c>
      <c r="C1526" t="s">
        <v>39</v>
      </c>
      <c r="D1526">
        <v>0.01</v>
      </c>
      <c r="E1526">
        <v>9.31</v>
      </c>
      <c r="F1526">
        <v>3.98</v>
      </c>
      <c r="G1526" t="s">
        <v>40</v>
      </c>
      <c r="H1526" t="s">
        <v>29</v>
      </c>
      <c r="I1526" t="s">
        <v>50</v>
      </c>
      <c r="J1526" t="s">
        <v>570</v>
      </c>
      <c r="K1526" t="s">
        <v>44</v>
      </c>
      <c r="L1526" t="s">
        <v>2604</v>
      </c>
      <c r="M1526">
        <v>0.56000000000000005</v>
      </c>
      <c r="N1526" t="s">
        <v>34</v>
      </c>
      <c r="O1526" t="s">
        <v>54</v>
      </c>
      <c r="P1526" t="s">
        <v>189</v>
      </c>
      <c r="Q1526" t="s">
        <v>2606</v>
      </c>
      <c r="R1526">
        <v>77566</v>
      </c>
      <c r="S1526" s="1">
        <v>42145</v>
      </c>
      <c r="T1526" s="1">
        <v>42146</v>
      </c>
      <c r="U1526">
        <v>2.1800000000000002</v>
      </c>
      <c r="V1526">
        <v>15</v>
      </c>
      <c r="W1526">
        <v>144.33000000000001</v>
      </c>
      <c r="X1526">
        <v>86411</v>
      </c>
      <c r="Y1526">
        <f>Data[[#This Row],[Unit Price]]-Data[[#This Row],[Discount]]</f>
        <v>9.3000000000000007</v>
      </c>
      <c r="Z1526" t="str">
        <f>_xlfn.IFS(Data[[#This Row],[Region]]="Central","Chris",Data[[#This Row],[Region]]="East","Erin",Data[[#This Row],[Region]]="South","Sam",Data[[#This Row],[Region]]="West","William")</f>
        <v>Chris</v>
      </c>
    </row>
    <row r="1527" spans="1:26" x14ac:dyDescent="0.3">
      <c r="A1527">
        <v>820</v>
      </c>
      <c r="B1527" t="s">
        <v>2607</v>
      </c>
      <c r="C1527" t="s">
        <v>49</v>
      </c>
      <c r="D1527">
        <v>0.09</v>
      </c>
      <c r="E1527">
        <v>5.84</v>
      </c>
      <c r="F1527">
        <v>0.83</v>
      </c>
      <c r="G1527" t="s">
        <v>40</v>
      </c>
      <c r="H1527" t="s">
        <v>29</v>
      </c>
      <c r="I1527" t="s">
        <v>50</v>
      </c>
      <c r="J1527" t="s">
        <v>51</v>
      </c>
      <c r="K1527" t="s">
        <v>52</v>
      </c>
      <c r="L1527" t="s">
        <v>2608</v>
      </c>
      <c r="M1527">
        <v>0.49</v>
      </c>
      <c r="N1527" t="s">
        <v>34</v>
      </c>
      <c r="O1527" t="s">
        <v>61</v>
      </c>
      <c r="P1527" t="s">
        <v>68</v>
      </c>
      <c r="Q1527" t="s">
        <v>2609</v>
      </c>
      <c r="R1527">
        <v>99362</v>
      </c>
      <c r="S1527" s="1">
        <v>42145</v>
      </c>
      <c r="T1527" s="1">
        <v>42149</v>
      </c>
      <c r="U1527">
        <v>-2.87</v>
      </c>
      <c r="V1527">
        <v>1</v>
      </c>
      <c r="W1527">
        <v>5.9</v>
      </c>
      <c r="X1527">
        <v>90244</v>
      </c>
      <c r="Y1527">
        <f>Data[[#This Row],[Unit Price]]-Data[[#This Row],[Discount]]</f>
        <v>5.75</v>
      </c>
      <c r="Z1527" t="str">
        <f>_xlfn.IFS(Data[[#This Row],[Region]]="Central","Chris",Data[[#This Row],[Region]]="East","Erin",Data[[#This Row],[Region]]="South","Sam",Data[[#This Row],[Region]]="West","William")</f>
        <v>William</v>
      </c>
    </row>
    <row r="1528" spans="1:26" x14ac:dyDescent="0.3">
      <c r="A1528">
        <v>1527</v>
      </c>
      <c r="B1528" t="s">
        <v>340</v>
      </c>
      <c r="C1528" t="s">
        <v>49</v>
      </c>
      <c r="D1528">
        <v>0.09</v>
      </c>
      <c r="E1528">
        <v>50.98</v>
      </c>
      <c r="F1528">
        <v>6.5</v>
      </c>
      <c r="G1528" t="s">
        <v>40</v>
      </c>
      <c r="H1528" t="s">
        <v>73</v>
      </c>
      <c r="I1528" t="s">
        <v>42</v>
      </c>
      <c r="J1528" t="s">
        <v>43</v>
      </c>
      <c r="K1528" t="s">
        <v>75</v>
      </c>
      <c r="L1528" t="s">
        <v>1868</v>
      </c>
      <c r="M1528">
        <v>0.73</v>
      </c>
      <c r="N1528" t="s">
        <v>34</v>
      </c>
      <c r="O1528" t="s">
        <v>35</v>
      </c>
      <c r="P1528" t="s">
        <v>166</v>
      </c>
      <c r="Q1528" t="s">
        <v>342</v>
      </c>
      <c r="R1528">
        <v>35601</v>
      </c>
      <c r="S1528" s="1">
        <v>42145</v>
      </c>
      <c r="T1528" s="1">
        <v>42152</v>
      </c>
      <c r="U1528">
        <v>70.176000000000002</v>
      </c>
      <c r="V1528">
        <v>28</v>
      </c>
      <c r="W1528">
        <v>1395.41</v>
      </c>
      <c r="X1528">
        <v>86815</v>
      </c>
      <c r="Y1528">
        <f>Data[[#This Row],[Unit Price]]-Data[[#This Row],[Discount]]</f>
        <v>50.889999999999993</v>
      </c>
      <c r="Z1528" t="str">
        <f>_xlfn.IFS(Data[[#This Row],[Region]]="Central","Chris",Data[[#This Row],[Region]]="East","Erin",Data[[#This Row],[Region]]="South","Sam",Data[[#This Row],[Region]]="West","William")</f>
        <v>Sam</v>
      </c>
    </row>
    <row r="1529" spans="1:26" x14ac:dyDescent="0.3">
      <c r="A1529">
        <v>3319</v>
      </c>
      <c r="B1529" t="s">
        <v>2610</v>
      </c>
      <c r="C1529" t="s">
        <v>49</v>
      </c>
      <c r="D1529">
        <v>0.03</v>
      </c>
      <c r="E1529">
        <v>20.98</v>
      </c>
      <c r="F1529">
        <v>1.49</v>
      </c>
      <c r="G1529" t="s">
        <v>40</v>
      </c>
      <c r="H1529" t="s">
        <v>29</v>
      </c>
      <c r="I1529" t="s">
        <v>50</v>
      </c>
      <c r="J1529" t="s">
        <v>74</v>
      </c>
      <c r="K1529" t="s">
        <v>75</v>
      </c>
      <c r="L1529" t="s">
        <v>2611</v>
      </c>
      <c r="M1529">
        <v>0.35</v>
      </c>
      <c r="N1529" t="s">
        <v>34</v>
      </c>
      <c r="O1529" t="s">
        <v>35</v>
      </c>
      <c r="P1529" t="s">
        <v>402</v>
      </c>
      <c r="Q1529" t="s">
        <v>505</v>
      </c>
      <c r="R1529">
        <v>37075</v>
      </c>
      <c r="S1529" s="1">
        <v>42145</v>
      </c>
      <c r="T1529" s="1">
        <v>42145</v>
      </c>
      <c r="U1529">
        <v>30.024000000000001</v>
      </c>
      <c r="V1529">
        <v>20</v>
      </c>
      <c r="W1529">
        <v>431.43</v>
      </c>
      <c r="X1529">
        <v>90104</v>
      </c>
      <c r="Y1529">
        <f>Data[[#This Row],[Unit Price]]-Data[[#This Row],[Discount]]</f>
        <v>20.95</v>
      </c>
      <c r="Z1529" t="str">
        <f>_xlfn.IFS(Data[[#This Row],[Region]]="Central","Chris",Data[[#This Row],[Region]]="East","Erin",Data[[#This Row],[Region]]="South","Sam",Data[[#This Row],[Region]]="West","William")</f>
        <v>Sam</v>
      </c>
    </row>
    <row r="1530" spans="1:26" x14ac:dyDescent="0.3">
      <c r="A1530">
        <v>1129</v>
      </c>
      <c r="B1530" t="s">
        <v>788</v>
      </c>
      <c r="C1530" t="s">
        <v>118</v>
      </c>
      <c r="D1530">
        <v>0.02</v>
      </c>
      <c r="E1530">
        <v>7.64</v>
      </c>
      <c r="F1530">
        <v>1.39</v>
      </c>
      <c r="G1530" t="s">
        <v>40</v>
      </c>
      <c r="H1530" t="s">
        <v>73</v>
      </c>
      <c r="I1530" t="s">
        <v>50</v>
      </c>
      <c r="J1530" t="s">
        <v>347</v>
      </c>
      <c r="K1530" t="s">
        <v>75</v>
      </c>
      <c r="L1530" t="s">
        <v>1560</v>
      </c>
      <c r="M1530">
        <v>0.36</v>
      </c>
      <c r="N1530" t="s">
        <v>34</v>
      </c>
      <c r="O1530" t="s">
        <v>113</v>
      </c>
      <c r="P1530" t="s">
        <v>405</v>
      </c>
      <c r="Q1530" t="s">
        <v>790</v>
      </c>
      <c r="R1530">
        <v>2118</v>
      </c>
      <c r="S1530" s="1">
        <v>42145</v>
      </c>
      <c r="T1530" s="1">
        <v>42147</v>
      </c>
      <c r="U1530">
        <v>117.38</v>
      </c>
      <c r="V1530">
        <v>52</v>
      </c>
      <c r="W1530">
        <v>406.91</v>
      </c>
      <c r="X1530">
        <v>13735</v>
      </c>
      <c r="Y1530">
        <f>Data[[#This Row],[Unit Price]]-Data[[#This Row],[Discount]]</f>
        <v>7.62</v>
      </c>
      <c r="Z1530" t="str">
        <f>_xlfn.IFS(Data[[#This Row],[Region]]="Central","Chris",Data[[#This Row],[Region]]="East","Erin",Data[[#This Row],[Region]]="South","Sam",Data[[#This Row],[Region]]="West","William")</f>
        <v>Erin</v>
      </c>
    </row>
    <row r="1531" spans="1:26" x14ac:dyDescent="0.3">
      <c r="A1531">
        <v>1131</v>
      </c>
      <c r="B1531" t="s">
        <v>2612</v>
      </c>
      <c r="C1531" t="s">
        <v>118</v>
      </c>
      <c r="D1531">
        <v>0.02</v>
      </c>
      <c r="E1531">
        <v>7.64</v>
      </c>
      <c r="F1531">
        <v>1.39</v>
      </c>
      <c r="G1531" t="s">
        <v>40</v>
      </c>
      <c r="H1531" t="s">
        <v>73</v>
      </c>
      <c r="I1531" t="s">
        <v>50</v>
      </c>
      <c r="J1531" t="s">
        <v>347</v>
      </c>
      <c r="K1531" t="s">
        <v>75</v>
      </c>
      <c r="L1531" t="s">
        <v>1560</v>
      </c>
      <c r="M1531">
        <v>0.36</v>
      </c>
      <c r="N1531" t="s">
        <v>34</v>
      </c>
      <c r="O1531" t="s">
        <v>54</v>
      </c>
      <c r="P1531" t="s">
        <v>189</v>
      </c>
      <c r="Q1531" t="s">
        <v>2613</v>
      </c>
      <c r="R1531">
        <v>79907</v>
      </c>
      <c r="S1531" s="1">
        <v>42145</v>
      </c>
      <c r="T1531" s="1">
        <v>42147</v>
      </c>
      <c r="U1531">
        <v>70.193700000000007</v>
      </c>
      <c r="V1531">
        <v>13</v>
      </c>
      <c r="W1531">
        <v>101.73</v>
      </c>
      <c r="X1531">
        <v>88103</v>
      </c>
      <c r="Y1531">
        <f>Data[[#This Row],[Unit Price]]-Data[[#This Row],[Discount]]</f>
        <v>7.62</v>
      </c>
      <c r="Z1531" t="str">
        <f>_xlfn.IFS(Data[[#This Row],[Region]]="Central","Chris",Data[[#This Row],[Region]]="East","Erin",Data[[#This Row],[Region]]="South","Sam",Data[[#This Row],[Region]]="West","William")</f>
        <v>Chris</v>
      </c>
    </row>
    <row r="1532" spans="1:26" x14ac:dyDescent="0.3">
      <c r="A1532">
        <v>1254</v>
      </c>
      <c r="B1532" t="s">
        <v>1592</v>
      </c>
      <c r="C1532" t="s">
        <v>118</v>
      </c>
      <c r="D1532">
        <v>0.04</v>
      </c>
      <c r="E1532">
        <v>2.08</v>
      </c>
      <c r="F1532">
        <v>1.49</v>
      </c>
      <c r="G1532" t="s">
        <v>40</v>
      </c>
      <c r="H1532" t="s">
        <v>73</v>
      </c>
      <c r="I1532" t="s">
        <v>50</v>
      </c>
      <c r="J1532" t="s">
        <v>74</v>
      </c>
      <c r="K1532" t="s">
        <v>75</v>
      </c>
      <c r="L1532" t="s">
        <v>1412</v>
      </c>
      <c r="M1532">
        <v>0.36</v>
      </c>
      <c r="N1532" t="s">
        <v>34</v>
      </c>
      <c r="O1532" t="s">
        <v>54</v>
      </c>
      <c r="P1532" t="s">
        <v>189</v>
      </c>
      <c r="Q1532" t="s">
        <v>1593</v>
      </c>
      <c r="R1532">
        <v>77530</v>
      </c>
      <c r="S1532" s="1">
        <v>42145</v>
      </c>
      <c r="T1532" s="1">
        <v>42147</v>
      </c>
      <c r="U1532">
        <v>-11.281499999999999</v>
      </c>
      <c r="V1532">
        <v>16</v>
      </c>
      <c r="W1532">
        <v>33.770000000000003</v>
      </c>
      <c r="X1532">
        <v>89982</v>
      </c>
      <c r="Y1532">
        <f>Data[[#This Row],[Unit Price]]-Data[[#This Row],[Discount]]</f>
        <v>2.04</v>
      </c>
      <c r="Z1532" t="str">
        <f>_xlfn.IFS(Data[[#This Row],[Region]]="Central","Chris",Data[[#This Row],[Region]]="East","Erin",Data[[#This Row],[Region]]="South","Sam",Data[[#This Row],[Region]]="West","William")</f>
        <v>Chris</v>
      </c>
    </row>
    <row r="1533" spans="1:26" x14ac:dyDescent="0.3">
      <c r="A1533">
        <v>19</v>
      </c>
      <c r="B1533" t="s">
        <v>2614</v>
      </c>
      <c r="C1533" t="s">
        <v>72</v>
      </c>
      <c r="D1533">
        <v>7.0000000000000007E-2</v>
      </c>
      <c r="E1533">
        <v>12.99</v>
      </c>
      <c r="F1533">
        <v>9.44</v>
      </c>
      <c r="G1533" t="s">
        <v>40</v>
      </c>
      <c r="H1533" t="s">
        <v>29</v>
      </c>
      <c r="I1533" t="s">
        <v>42</v>
      </c>
      <c r="J1533" t="s">
        <v>58</v>
      </c>
      <c r="K1533" t="s">
        <v>146</v>
      </c>
      <c r="L1533" t="s">
        <v>2615</v>
      </c>
      <c r="M1533">
        <v>0.39</v>
      </c>
      <c r="N1533" t="s">
        <v>34</v>
      </c>
      <c r="O1533" t="s">
        <v>61</v>
      </c>
      <c r="P1533" t="s">
        <v>279</v>
      </c>
      <c r="Q1533" t="s">
        <v>2616</v>
      </c>
      <c r="R1533">
        <v>59801</v>
      </c>
      <c r="S1533" s="1">
        <v>42145</v>
      </c>
      <c r="T1533" s="1">
        <v>42147</v>
      </c>
      <c r="U1533">
        <v>-114.6399</v>
      </c>
      <c r="V1533">
        <v>18</v>
      </c>
      <c r="W1533">
        <v>231.79</v>
      </c>
      <c r="X1533">
        <v>90032</v>
      </c>
      <c r="Y1533">
        <f>Data[[#This Row],[Unit Price]]-Data[[#This Row],[Discount]]</f>
        <v>12.92</v>
      </c>
      <c r="Z1533" t="str">
        <f>_xlfn.IFS(Data[[#This Row],[Region]]="Central","Chris",Data[[#This Row],[Region]]="East","Erin",Data[[#This Row],[Region]]="South","Sam",Data[[#This Row],[Region]]="West","William")</f>
        <v>William</v>
      </c>
    </row>
    <row r="1534" spans="1:26" x14ac:dyDescent="0.3">
      <c r="A1534">
        <v>21</v>
      </c>
      <c r="B1534" t="s">
        <v>2522</v>
      </c>
      <c r="C1534" t="s">
        <v>72</v>
      </c>
      <c r="D1534">
        <v>0.08</v>
      </c>
      <c r="E1534">
        <v>5</v>
      </c>
      <c r="F1534">
        <v>3.39</v>
      </c>
      <c r="G1534" t="s">
        <v>40</v>
      </c>
      <c r="H1534" t="s">
        <v>29</v>
      </c>
      <c r="I1534" t="s">
        <v>50</v>
      </c>
      <c r="J1534" t="s">
        <v>178</v>
      </c>
      <c r="K1534" t="s">
        <v>52</v>
      </c>
      <c r="L1534" t="s">
        <v>2617</v>
      </c>
      <c r="M1534">
        <v>0.37</v>
      </c>
      <c r="N1534" t="s">
        <v>34</v>
      </c>
      <c r="O1534" t="s">
        <v>113</v>
      </c>
      <c r="P1534" t="s">
        <v>114</v>
      </c>
      <c r="Q1534" t="s">
        <v>115</v>
      </c>
      <c r="R1534">
        <v>10012</v>
      </c>
      <c r="S1534" s="1">
        <v>42145</v>
      </c>
      <c r="T1534" s="1">
        <v>42146</v>
      </c>
      <c r="U1534">
        <v>-17.489999999999998</v>
      </c>
      <c r="V1534">
        <v>58</v>
      </c>
      <c r="W1534">
        <v>293.06</v>
      </c>
      <c r="X1534">
        <v>42949</v>
      </c>
      <c r="Y1534">
        <f>Data[[#This Row],[Unit Price]]-Data[[#This Row],[Discount]]</f>
        <v>4.92</v>
      </c>
      <c r="Z1534" t="str">
        <f>_xlfn.IFS(Data[[#This Row],[Region]]="Central","Chris",Data[[#This Row],[Region]]="East","Erin",Data[[#This Row],[Region]]="South","Sam",Data[[#This Row],[Region]]="West","William")</f>
        <v>Erin</v>
      </c>
    </row>
    <row r="1535" spans="1:26" x14ac:dyDescent="0.3">
      <c r="A1535">
        <v>21</v>
      </c>
      <c r="B1535" t="s">
        <v>2522</v>
      </c>
      <c r="C1535" t="s">
        <v>72</v>
      </c>
      <c r="D1535">
        <v>7.0000000000000007E-2</v>
      </c>
      <c r="E1535">
        <v>12.99</v>
      </c>
      <c r="F1535">
        <v>9.44</v>
      </c>
      <c r="G1535" t="s">
        <v>40</v>
      </c>
      <c r="H1535" t="s">
        <v>29</v>
      </c>
      <c r="I1535" t="s">
        <v>42</v>
      </c>
      <c r="J1535" t="s">
        <v>58</v>
      </c>
      <c r="K1535" t="s">
        <v>146</v>
      </c>
      <c r="L1535" t="s">
        <v>2615</v>
      </c>
      <c r="M1535">
        <v>0.39</v>
      </c>
      <c r="N1535" t="s">
        <v>34</v>
      </c>
      <c r="O1535" t="s">
        <v>113</v>
      </c>
      <c r="P1535" t="s">
        <v>114</v>
      </c>
      <c r="Q1535" t="s">
        <v>115</v>
      </c>
      <c r="R1535">
        <v>10012</v>
      </c>
      <c r="S1535" s="1">
        <v>42145</v>
      </c>
      <c r="T1535" s="1">
        <v>42147</v>
      </c>
      <c r="U1535">
        <v>-114.6399</v>
      </c>
      <c r="V1535">
        <v>71</v>
      </c>
      <c r="W1535">
        <v>914.29</v>
      </c>
      <c r="X1535">
        <v>42949</v>
      </c>
      <c r="Y1535">
        <f>Data[[#This Row],[Unit Price]]-Data[[#This Row],[Discount]]</f>
        <v>12.92</v>
      </c>
      <c r="Z1535" t="str">
        <f>_xlfn.IFS(Data[[#This Row],[Region]]="Central","Chris",Data[[#This Row],[Region]]="East","Erin",Data[[#This Row],[Region]]="South","Sam",Data[[#This Row],[Region]]="West","William")</f>
        <v>Erin</v>
      </c>
    </row>
    <row r="1536" spans="1:26" x14ac:dyDescent="0.3">
      <c r="A1536">
        <v>3206</v>
      </c>
      <c r="B1536" t="s">
        <v>1928</v>
      </c>
      <c r="C1536" t="s">
        <v>72</v>
      </c>
      <c r="D1536">
        <v>0.06</v>
      </c>
      <c r="E1536">
        <v>218.08</v>
      </c>
      <c r="F1536">
        <v>18.059999999999999</v>
      </c>
      <c r="G1536" t="s">
        <v>89</v>
      </c>
      <c r="H1536" t="s">
        <v>41</v>
      </c>
      <c r="I1536" t="s">
        <v>30</v>
      </c>
      <c r="J1536" t="s">
        <v>111</v>
      </c>
      <c r="K1536" t="s">
        <v>66</v>
      </c>
      <c r="L1536" t="s">
        <v>2618</v>
      </c>
      <c r="M1536">
        <v>0.56999999999999995</v>
      </c>
      <c r="N1536" t="s">
        <v>34</v>
      </c>
      <c r="O1536" t="s">
        <v>61</v>
      </c>
      <c r="P1536" t="s">
        <v>492</v>
      </c>
      <c r="Q1536" t="s">
        <v>1930</v>
      </c>
      <c r="R1536">
        <v>83301</v>
      </c>
      <c r="S1536" s="1">
        <v>42145</v>
      </c>
      <c r="T1536" s="1">
        <v>42147</v>
      </c>
      <c r="U1536">
        <v>969.42</v>
      </c>
      <c r="V1536">
        <v>7</v>
      </c>
      <c r="W1536">
        <v>1488.51</v>
      </c>
      <c r="X1536">
        <v>87934</v>
      </c>
      <c r="Y1536">
        <f>Data[[#This Row],[Unit Price]]-Data[[#This Row],[Discount]]</f>
        <v>218.02</v>
      </c>
      <c r="Z1536" t="str">
        <f>_xlfn.IFS(Data[[#This Row],[Region]]="Central","Chris",Data[[#This Row],[Region]]="East","Erin",Data[[#This Row],[Region]]="South","Sam",Data[[#This Row],[Region]]="West","William")</f>
        <v>William</v>
      </c>
    </row>
    <row r="1537" spans="1:26" x14ac:dyDescent="0.3">
      <c r="A1537">
        <v>2385</v>
      </c>
      <c r="B1537" t="s">
        <v>2619</v>
      </c>
      <c r="C1537" t="s">
        <v>27</v>
      </c>
      <c r="D1537">
        <v>0.1</v>
      </c>
      <c r="E1537">
        <v>130.97999999999999</v>
      </c>
      <c r="F1537">
        <v>30</v>
      </c>
      <c r="G1537" t="s">
        <v>28</v>
      </c>
      <c r="H1537" t="s">
        <v>29</v>
      </c>
      <c r="I1537" t="s">
        <v>30</v>
      </c>
      <c r="J1537" t="s">
        <v>111</v>
      </c>
      <c r="K1537" t="s">
        <v>59</v>
      </c>
      <c r="L1537" t="s">
        <v>2201</v>
      </c>
      <c r="M1537">
        <v>0.78</v>
      </c>
      <c r="N1537" t="s">
        <v>34</v>
      </c>
      <c r="O1537" t="s">
        <v>61</v>
      </c>
      <c r="P1537" t="s">
        <v>642</v>
      </c>
      <c r="Q1537" t="s">
        <v>2620</v>
      </c>
      <c r="R1537">
        <v>88001</v>
      </c>
      <c r="S1537" s="1">
        <v>42146</v>
      </c>
      <c r="T1537" s="1">
        <v>42148</v>
      </c>
      <c r="U1537">
        <v>2000.11</v>
      </c>
      <c r="V1537">
        <v>18</v>
      </c>
      <c r="W1537">
        <v>2259.9899999999998</v>
      </c>
      <c r="X1537">
        <v>89184</v>
      </c>
      <c r="Y1537">
        <f>Data[[#This Row],[Unit Price]]-Data[[#This Row],[Discount]]</f>
        <v>130.88</v>
      </c>
      <c r="Z1537" t="str">
        <f>_xlfn.IFS(Data[[#This Row],[Region]]="Central","Chris",Data[[#This Row],[Region]]="East","Erin",Data[[#This Row],[Region]]="South","Sam",Data[[#This Row],[Region]]="West","William")</f>
        <v>William</v>
      </c>
    </row>
    <row r="1538" spans="1:26" x14ac:dyDescent="0.3">
      <c r="A1538">
        <v>2699</v>
      </c>
      <c r="B1538" t="s">
        <v>2091</v>
      </c>
      <c r="C1538" t="s">
        <v>27</v>
      </c>
      <c r="D1538">
        <v>0.06</v>
      </c>
      <c r="E1538">
        <v>4.9800000000000004</v>
      </c>
      <c r="F1538">
        <v>4.95</v>
      </c>
      <c r="G1538" t="s">
        <v>40</v>
      </c>
      <c r="H1538" t="s">
        <v>96</v>
      </c>
      <c r="I1538" t="s">
        <v>50</v>
      </c>
      <c r="J1538" t="s">
        <v>74</v>
      </c>
      <c r="K1538" t="s">
        <v>75</v>
      </c>
      <c r="L1538" t="s">
        <v>2621</v>
      </c>
      <c r="M1538">
        <v>0.37</v>
      </c>
      <c r="N1538" t="s">
        <v>34</v>
      </c>
      <c r="O1538" t="s">
        <v>61</v>
      </c>
      <c r="P1538" t="s">
        <v>590</v>
      </c>
      <c r="Q1538" t="s">
        <v>2093</v>
      </c>
      <c r="R1538">
        <v>86442</v>
      </c>
      <c r="S1538" s="1">
        <v>42146</v>
      </c>
      <c r="T1538" s="1">
        <v>42148</v>
      </c>
      <c r="U1538">
        <v>-103.224</v>
      </c>
      <c r="V1538">
        <v>16</v>
      </c>
      <c r="W1538">
        <v>78.989999999999995</v>
      </c>
      <c r="X1538">
        <v>87677</v>
      </c>
      <c r="Y1538">
        <f>Data[[#This Row],[Unit Price]]-Data[[#This Row],[Discount]]</f>
        <v>4.9200000000000008</v>
      </c>
      <c r="Z1538" t="str">
        <f>_xlfn.IFS(Data[[#This Row],[Region]]="Central","Chris",Data[[#This Row],[Region]]="East","Erin",Data[[#This Row],[Region]]="South","Sam",Data[[#This Row],[Region]]="West","William")</f>
        <v>William</v>
      </c>
    </row>
    <row r="1539" spans="1:26" x14ac:dyDescent="0.3">
      <c r="A1539">
        <v>181</v>
      </c>
      <c r="B1539" t="s">
        <v>1289</v>
      </c>
      <c r="C1539" t="s">
        <v>39</v>
      </c>
      <c r="D1539">
        <v>7.0000000000000007E-2</v>
      </c>
      <c r="E1539">
        <v>1.68</v>
      </c>
      <c r="F1539">
        <v>1.57</v>
      </c>
      <c r="G1539" t="s">
        <v>40</v>
      </c>
      <c r="H1539" t="s">
        <v>96</v>
      </c>
      <c r="I1539" t="s">
        <v>50</v>
      </c>
      <c r="J1539" t="s">
        <v>51</v>
      </c>
      <c r="K1539" t="s">
        <v>52</v>
      </c>
      <c r="L1539" t="s">
        <v>576</v>
      </c>
      <c r="M1539">
        <v>0.59</v>
      </c>
      <c r="N1539" t="s">
        <v>34</v>
      </c>
      <c r="O1539" t="s">
        <v>61</v>
      </c>
      <c r="P1539" t="s">
        <v>92</v>
      </c>
      <c r="Q1539" t="s">
        <v>943</v>
      </c>
      <c r="R1539">
        <v>94122</v>
      </c>
      <c r="S1539" s="1">
        <v>42146</v>
      </c>
      <c r="T1539" s="1">
        <v>42147</v>
      </c>
      <c r="U1539">
        <v>-35.75</v>
      </c>
      <c r="V1539">
        <v>116</v>
      </c>
      <c r="W1539">
        <v>186.59</v>
      </c>
      <c r="X1539">
        <v>3585</v>
      </c>
      <c r="Y1539">
        <f>Data[[#This Row],[Unit Price]]-Data[[#This Row],[Discount]]</f>
        <v>1.6099999999999999</v>
      </c>
      <c r="Z1539" t="str">
        <f>_xlfn.IFS(Data[[#This Row],[Region]]="Central","Chris",Data[[#This Row],[Region]]="East","Erin",Data[[#This Row],[Region]]="South","Sam",Data[[#This Row],[Region]]="West","William")</f>
        <v>William</v>
      </c>
    </row>
    <row r="1540" spans="1:26" x14ac:dyDescent="0.3">
      <c r="A1540">
        <v>188</v>
      </c>
      <c r="B1540" t="s">
        <v>2622</v>
      </c>
      <c r="C1540" t="s">
        <v>39</v>
      </c>
      <c r="D1540">
        <v>7.0000000000000007E-2</v>
      </c>
      <c r="E1540">
        <v>10.06</v>
      </c>
      <c r="F1540">
        <v>2.06</v>
      </c>
      <c r="G1540" t="s">
        <v>40</v>
      </c>
      <c r="H1540" t="s">
        <v>96</v>
      </c>
      <c r="I1540" t="s">
        <v>50</v>
      </c>
      <c r="J1540" t="s">
        <v>90</v>
      </c>
      <c r="K1540" t="s">
        <v>52</v>
      </c>
      <c r="L1540" t="s">
        <v>175</v>
      </c>
      <c r="M1540">
        <v>0.39</v>
      </c>
      <c r="N1540" t="s">
        <v>34</v>
      </c>
      <c r="O1540" t="s">
        <v>54</v>
      </c>
      <c r="P1540" t="s">
        <v>189</v>
      </c>
      <c r="Q1540" t="s">
        <v>1959</v>
      </c>
      <c r="R1540">
        <v>76240</v>
      </c>
      <c r="S1540" s="1">
        <v>42146</v>
      </c>
      <c r="T1540" s="1">
        <v>42146</v>
      </c>
      <c r="U1540">
        <v>152.65559999999999</v>
      </c>
      <c r="V1540">
        <v>23</v>
      </c>
      <c r="W1540">
        <v>221.24</v>
      </c>
      <c r="X1540">
        <v>88361</v>
      </c>
      <c r="Y1540">
        <f>Data[[#This Row],[Unit Price]]-Data[[#This Row],[Discount]]</f>
        <v>9.99</v>
      </c>
      <c r="Z1540" t="str">
        <f>_xlfn.IFS(Data[[#This Row],[Region]]="Central","Chris",Data[[#This Row],[Region]]="East","Erin",Data[[#This Row],[Region]]="South","Sam",Data[[#This Row],[Region]]="West","William")</f>
        <v>Chris</v>
      </c>
    </row>
    <row r="1541" spans="1:26" x14ac:dyDescent="0.3">
      <c r="A1541">
        <v>188</v>
      </c>
      <c r="B1541" t="s">
        <v>2622</v>
      </c>
      <c r="C1541" t="s">
        <v>39</v>
      </c>
      <c r="D1541">
        <v>7.0000000000000007E-2</v>
      </c>
      <c r="E1541">
        <v>1.68</v>
      </c>
      <c r="F1541">
        <v>1.57</v>
      </c>
      <c r="G1541" t="s">
        <v>40</v>
      </c>
      <c r="H1541" t="s">
        <v>96</v>
      </c>
      <c r="I1541" t="s">
        <v>50</v>
      </c>
      <c r="J1541" t="s">
        <v>51</v>
      </c>
      <c r="K1541" t="s">
        <v>52</v>
      </c>
      <c r="L1541" t="s">
        <v>576</v>
      </c>
      <c r="M1541">
        <v>0.59</v>
      </c>
      <c r="N1541" t="s">
        <v>34</v>
      </c>
      <c r="O1541" t="s">
        <v>54</v>
      </c>
      <c r="P1541" t="s">
        <v>189</v>
      </c>
      <c r="Q1541" t="s">
        <v>1959</v>
      </c>
      <c r="R1541">
        <v>76240</v>
      </c>
      <c r="S1541" s="1">
        <v>42146</v>
      </c>
      <c r="T1541" s="1">
        <v>42147</v>
      </c>
      <c r="U1541">
        <v>7.15</v>
      </c>
      <c r="V1541">
        <v>29</v>
      </c>
      <c r="W1541">
        <v>46.65</v>
      </c>
      <c r="X1541">
        <v>88361</v>
      </c>
      <c r="Y1541">
        <f>Data[[#This Row],[Unit Price]]-Data[[#This Row],[Discount]]</f>
        <v>1.6099999999999999</v>
      </c>
      <c r="Z1541" t="str">
        <f>_xlfn.IFS(Data[[#This Row],[Region]]="Central","Chris",Data[[#This Row],[Region]]="East","Erin",Data[[#This Row],[Region]]="South","Sam",Data[[#This Row],[Region]]="West","William")</f>
        <v>Chris</v>
      </c>
    </row>
    <row r="1542" spans="1:26" x14ac:dyDescent="0.3">
      <c r="A1542">
        <v>1246</v>
      </c>
      <c r="B1542" t="s">
        <v>2013</v>
      </c>
      <c r="C1542" t="s">
        <v>49</v>
      </c>
      <c r="D1542">
        <v>0.03</v>
      </c>
      <c r="E1542">
        <v>256.99</v>
      </c>
      <c r="F1542">
        <v>11.25</v>
      </c>
      <c r="G1542" t="s">
        <v>40</v>
      </c>
      <c r="H1542" t="s">
        <v>73</v>
      </c>
      <c r="I1542" t="s">
        <v>42</v>
      </c>
      <c r="J1542" t="s">
        <v>43</v>
      </c>
      <c r="K1542" t="s">
        <v>75</v>
      </c>
      <c r="L1542" t="s">
        <v>2623</v>
      </c>
      <c r="M1542">
        <v>0.51</v>
      </c>
      <c r="N1542" t="s">
        <v>34</v>
      </c>
      <c r="O1542" t="s">
        <v>113</v>
      </c>
      <c r="P1542" t="s">
        <v>114</v>
      </c>
      <c r="Q1542" t="s">
        <v>115</v>
      </c>
      <c r="R1542">
        <v>10009</v>
      </c>
      <c r="S1542" s="1">
        <v>42146</v>
      </c>
      <c r="T1542" s="1">
        <v>42146</v>
      </c>
      <c r="U1542">
        <v>1489.8</v>
      </c>
      <c r="V1542">
        <v>32</v>
      </c>
      <c r="W1542">
        <v>8216.2800000000007</v>
      </c>
      <c r="X1542">
        <v>46853</v>
      </c>
      <c r="Y1542">
        <f>Data[[#This Row],[Unit Price]]-Data[[#This Row],[Discount]]</f>
        <v>256.96000000000004</v>
      </c>
      <c r="Z1542" t="str">
        <f>_xlfn.IFS(Data[[#This Row],[Region]]="Central","Chris",Data[[#This Row],[Region]]="East","Erin",Data[[#This Row],[Region]]="South","Sam",Data[[#This Row],[Region]]="West","William")</f>
        <v>Erin</v>
      </c>
    </row>
    <row r="1543" spans="1:26" x14ac:dyDescent="0.3">
      <c r="A1543">
        <v>1257</v>
      </c>
      <c r="B1543" t="s">
        <v>2283</v>
      </c>
      <c r="C1543" t="s">
        <v>118</v>
      </c>
      <c r="D1543">
        <v>0.01</v>
      </c>
      <c r="E1543">
        <v>115.99</v>
      </c>
      <c r="F1543">
        <v>56.14</v>
      </c>
      <c r="G1543" t="s">
        <v>28</v>
      </c>
      <c r="H1543" t="s">
        <v>73</v>
      </c>
      <c r="I1543" t="s">
        <v>42</v>
      </c>
      <c r="J1543" t="s">
        <v>58</v>
      </c>
      <c r="K1543" t="s">
        <v>59</v>
      </c>
      <c r="L1543" t="s">
        <v>482</v>
      </c>
      <c r="M1543">
        <v>0.4</v>
      </c>
      <c r="N1543" t="s">
        <v>34</v>
      </c>
      <c r="O1543" t="s">
        <v>61</v>
      </c>
      <c r="P1543" t="s">
        <v>62</v>
      </c>
      <c r="Q1543" t="s">
        <v>1125</v>
      </c>
      <c r="R1543">
        <v>80013</v>
      </c>
      <c r="S1543" s="1">
        <v>42146</v>
      </c>
      <c r="T1543" s="1">
        <v>42147</v>
      </c>
      <c r="U1543">
        <v>-164.39519999999999</v>
      </c>
      <c r="V1543">
        <v>5</v>
      </c>
      <c r="W1543">
        <v>604.35</v>
      </c>
      <c r="X1543">
        <v>86535</v>
      </c>
      <c r="Y1543">
        <f>Data[[#This Row],[Unit Price]]-Data[[#This Row],[Discount]]</f>
        <v>115.97999999999999</v>
      </c>
      <c r="Z1543" t="str">
        <f>_xlfn.IFS(Data[[#This Row],[Region]]="Central","Chris",Data[[#This Row],[Region]]="East","Erin",Data[[#This Row],[Region]]="South","Sam",Data[[#This Row],[Region]]="West","William")</f>
        <v>William</v>
      </c>
    </row>
    <row r="1544" spans="1:26" x14ac:dyDescent="0.3">
      <c r="A1544">
        <v>2976</v>
      </c>
      <c r="B1544" t="s">
        <v>2624</v>
      </c>
      <c r="C1544" t="s">
        <v>118</v>
      </c>
      <c r="D1544">
        <v>0.01</v>
      </c>
      <c r="E1544">
        <v>35.99</v>
      </c>
      <c r="F1544">
        <v>0.99</v>
      </c>
      <c r="G1544" t="s">
        <v>40</v>
      </c>
      <c r="H1544" t="s">
        <v>29</v>
      </c>
      <c r="I1544" t="s">
        <v>42</v>
      </c>
      <c r="J1544" t="s">
        <v>137</v>
      </c>
      <c r="K1544" t="s">
        <v>44</v>
      </c>
      <c r="L1544" t="s">
        <v>1987</v>
      </c>
      <c r="M1544">
        <v>0.35</v>
      </c>
      <c r="N1544" t="s">
        <v>34</v>
      </c>
      <c r="O1544" t="s">
        <v>54</v>
      </c>
      <c r="P1544" t="s">
        <v>359</v>
      </c>
      <c r="Q1544" t="s">
        <v>2625</v>
      </c>
      <c r="R1544">
        <v>53154</v>
      </c>
      <c r="S1544" s="1">
        <v>42146</v>
      </c>
      <c r="T1544" s="1">
        <v>42147</v>
      </c>
      <c r="U1544">
        <v>882.48239999999998</v>
      </c>
      <c r="V1544">
        <v>41</v>
      </c>
      <c r="W1544">
        <v>1278.96</v>
      </c>
      <c r="X1544">
        <v>89047</v>
      </c>
      <c r="Y1544">
        <f>Data[[#This Row],[Unit Price]]-Data[[#This Row],[Discount]]</f>
        <v>35.980000000000004</v>
      </c>
      <c r="Z1544" t="str">
        <f>_xlfn.IFS(Data[[#This Row],[Region]]="Central","Chris",Data[[#This Row],[Region]]="East","Erin",Data[[#This Row],[Region]]="South","Sam",Data[[#This Row],[Region]]="West","William")</f>
        <v>Chris</v>
      </c>
    </row>
    <row r="1545" spans="1:26" x14ac:dyDescent="0.3">
      <c r="A1545">
        <v>2198</v>
      </c>
      <c r="B1545" t="s">
        <v>2626</v>
      </c>
      <c r="C1545" t="s">
        <v>72</v>
      </c>
      <c r="D1545">
        <v>0.03</v>
      </c>
      <c r="E1545">
        <v>25.98</v>
      </c>
      <c r="F1545">
        <v>4.08</v>
      </c>
      <c r="G1545" t="s">
        <v>40</v>
      </c>
      <c r="H1545" t="s">
        <v>29</v>
      </c>
      <c r="I1545" t="s">
        <v>50</v>
      </c>
      <c r="J1545" t="s">
        <v>51</v>
      </c>
      <c r="K1545" t="s">
        <v>44</v>
      </c>
      <c r="L1545" t="s">
        <v>2627</v>
      </c>
      <c r="M1545">
        <v>0.56999999999999995</v>
      </c>
      <c r="N1545" t="s">
        <v>34</v>
      </c>
      <c r="O1545" t="s">
        <v>113</v>
      </c>
      <c r="P1545" t="s">
        <v>114</v>
      </c>
      <c r="Q1545" t="s">
        <v>2628</v>
      </c>
      <c r="R1545">
        <v>11757</v>
      </c>
      <c r="S1545" s="1">
        <v>42146</v>
      </c>
      <c r="T1545" s="1">
        <v>42149</v>
      </c>
      <c r="U1545">
        <v>295.90649999999999</v>
      </c>
      <c r="V1545">
        <v>16</v>
      </c>
      <c r="W1545">
        <v>428.85</v>
      </c>
      <c r="X1545">
        <v>89174</v>
      </c>
      <c r="Y1545">
        <f>Data[[#This Row],[Unit Price]]-Data[[#This Row],[Discount]]</f>
        <v>25.95</v>
      </c>
      <c r="Z1545" t="str">
        <f>_xlfn.IFS(Data[[#This Row],[Region]]="Central","Chris",Data[[#This Row],[Region]]="East","Erin",Data[[#This Row],[Region]]="South","Sam",Data[[#This Row],[Region]]="West","William")</f>
        <v>Erin</v>
      </c>
    </row>
    <row r="1546" spans="1:26" x14ac:dyDescent="0.3">
      <c r="A1546">
        <v>2198</v>
      </c>
      <c r="B1546" t="s">
        <v>2626</v>
      </c>
      <c r="C1546" t="s">
        <v>72</v>
      </c>
      <c r="D1546">
        <v>0.1</v>
      </c>
      <c r="E1546">
        <v>20.98</v>
      </c>
      <c r="F1546">
        <v>53.03</v>
      </c>
      <c r="G1546" t="s">
        <v>28</v>
      </c>
      <c r="H1546" t="s">
        <v>29</v>
      </c>
      <c r="I1546" t="s">
        <v>50</v>
      </c>
      <c r="J1546" t="s">
        <v>80</v>
      </c>
      <c r="K1546" t="s">
        <v>59</v>
      </c>
      <c r="L1546" t="s">
        <v>1092</v>
      </c>
      <c r="M1546">
        <v>0.78</v>
      </c>
      <c r="N1546" t="s">
        <v>34</v>
      </c>
      <c r="O1546" t="s">
        <v>113</v>
      </c>
      <c r="P1546" t="s">
        <v>114</v>
      </c>
      <c r="Q1546" t="s">
        <v>2628</v>
      </c>
      <c r="R1546">
        <v>11757</v>
      </c>
      <c r="S1546" s="1">
        <v>42146</v>
      </c>
      <c r="T1546" s="1">
        <v>42146</v>
      </c>
      <c r="U1546">
        <v>-2111.36</v>
      </c>
      <c r="V1546">
        <v>16</v>
      </c>
      <c r="W1546">
        <v>342.54</v>
      </c>
      <c r="X1546">
        <v>89174</v>
      </c>
      <c r="Y1546">
        <f>Data[[#This Row],[Unit Price]]-Data[[#This Row],[Discount]]</f>
        <v>20.88</v>
      </c>
      <c r="Z1546" t="str">
        <f>_xlfn.IFS(Data[[#This Row],[Region]]="Central","Chris",Data[[#This Row],[Region]]="East","Erin",Data[[#This Row],[Region]]="South","Sam",Data[[#This Row],[Region]]="West","William")</f>
        <v>Erin</v>
      </c>
    </row>
    <row r="1547" spans="1:26" x14ac:dyDescent="0.3">
      <c r="A1547">
        <v>2526</v>
      </c>
      <c r="B1547" t="s">
        <v>2629</v>
      </c>
      <c r="C1547" t="s">
        <v>27</v>
      </c>
      <c r="D1547">
        <v>0.01</v>
      </c>
      <c r="E1547">
        <v>2.16</v>
      </c>
      <c r="F1547">
        <v>6.05</v>
      </c>
      <c r="G1547" t="s">
        <v>40</v>
      </c>
      <c r="H1547" t="s">
        <v>96</v>
      </c>
      <c r="I1547" t="s">
        <v>50</v>
      </c>
      <c r="J1547" t="s">
        <v>74</v>
      </c>
      <c r="K1547" t="s">
        <v>75</v>
      </c>
      <c r="L1547" t="s">
        <v>898</v>
      </c>
      <c r="M1547">
        <v>0.37</v>
      </c>
      <c r="N1547" t="s">
        <v>34</v>
      </c>
      <c r="O1547" t="s">
        <v>35</v>
      </c>
      <c r="P1547" t="s">
        <v>170</v>
      </c>
      <c r="Q1547" t="s">
        <v>2031</v>
      </c>
      <c r="R1547">
        <v>70506</v>
      </c>
      <c r="S1547" s="1">
        <v>42147</v>
      </c>
      <c r="T1547" s="1">
        <v>42149</v>
      </c>
      <c r="U1547">
        <v>395.76</v>
      </c>
      <c r="V1547">
        <v>24</v>
      </c>
      <c r="W1547">
        <v>58.05</v>
      </c>
      <c r="X1547">
        <v>87208</v>
      </c>
      <c r="Y1547">
        <f>Data[[#This Row],[Unit Price]]-Data[[#This Row],[Discount]]</f>
        <v>2.1500000000000004</v>
      </c>
      <c r="Z1547" t="str">
        <f>_xlfn.IFS(Data[[#This Row],[Region]]="Central","Chris",Data[[#This Row],[Region]]="East","Erin",Data[[#This Row],[Region]]="South","Sam",Data[[#This Row],[Region]]="West","William")</f>
        <v>Sam</v>
      </c>
    </row>
    <row r="1548" spans="1:26" x14ac:dyDescent="0.3">
      <c r="A1548">
        <v>2527</v>
      </c>
      <c r="B1548" t="s">
        <v>2630</v>
      </c>
      <c r="C1548" t="s">
        <v>27</v>
      </c>
      <c r="D1548">
        <v>7.0000000000000007E-2</v>
      </c>
      <c r="E1548">
        <v>21.38</v>
      </c>
      <c r="F1548">
        <v>8.99</v>
      </c>
      <c r="G1548" t="s">
        <v>40</v>
      </c>
      <c r="H1548" t="s">
        <v>96</v>
      </c>
      <c r="I1548" t="s">
        <v>50</v>
      </c>
      <c r="J1548" t="s">
        <v>51</v>
      </c>
      <c r="K1548" t="s">
        <v>44</v>
      </c>
      <c r="L1548" t="s">
        <v>1679</v>
      </c>
      <c r="M1548">
        <v>0.59</v>
      </c>
      <c r="N1548" t="s">
        <v>34</v>
      </c>
      <c r="O1548" t="s">
        <v>35</v>
      </c>
      <c r="P1548" t="s">
        <v>170</v>
      </c>
      <c r="Q1548" t="s">
        <v>2631</v>
      </c>
      <c r="R1548">
        <v>70601</v>
      </c>
      <c r="S1548" s="1">
        <v>42147</v>
      </c>
      <c r="T1548" s="1">
        <v>42149</v>
      </c>
      <c r="U1548">
        <v>-39.396000000000001</v>
      </c>
      <c r="V1548">
        <v>3</v>
      </c>
      <c r="W1548">
        <v>68.64</v>
      </c>
      <c r="X1548">
        <v>87208</v>
      </c>
      <c r="Y1548">
        <f>Data[[#This Row],[Unit Price]]-Data[[#This Row],[Discount]]</f>
        <v>21.31</v>
      </c>
      <c r="Z1548" t="str">
        <f>_xlfn.IFS(Data[[#This Row],[Region]]="Central","Chris",Data[[#This Row],[Region]]="East","Erin",Data[[#This Row],[Region]]="South","Sam",Data[[#This Row],[Region]]="West","William")</f>
        <v>Sam</v>
      </c>
    </row>
    <row r="1549" spans="1:26" x14ac:dyDescent="0.3">
      <c r="A1549">
        <v>1182</v>
      </c>
      <c r="B1549" t="s">
        <v>2632</v>
      </c>
      <c r="C1549" t="s">
        <v>39</v>
      </c>
      <c r="D1549">
        <v>7.0000000000000007E-2</v>
      </c>
      <c r="E1549">
        <v>2.61</v>
      </c>
      <c r="F1549">
        <v>0.5</v>
      </c>
      <c r="G1549" t="s">
        <v>40</v>
      </c>
      <c r="H1549" t="s">
        <v>73</v>
      </c>
      <c r="I1549" t="s">
        <v>50</v>
      </c>
      <c r="J1549" t="s">
        <v>154</v>
      </c>
      <c r="K1549" t="s">
        <v>75</v>
      </c>
      <c r="L1549" t="s">
        <v>1369</v>
      </c>
      <c r="M1549">
        <v>0.39</v>
      </c>
      <c r="N1549" t="s">
        <v>34</v>
      </c>
      <c r="O1549" t="s">
        <v>61</v>
      </c>
      <c r="P1549" t="s">
        <v>148</v>
      </c>
      <c r="Q1549" t="s">
        <v>2633</v>
      </c>
      <c r="R1549">
        <v>84660</v>
      </c>
      <c r="S1549" s="1">
        <v>42147</v>
      </c>
      <c r="T1549" s="1">
        <v>42147</v>
      </c>
      <c r="U1549">
        <v>27.013500000000001</v>
      </c>
      <c r="V1549">
        <v>15</v>
      </c>
      <c r="W1549">
        <v>39.15</v>
      </c>
      <c r="X1549">
        <v>86913</v>
      </c>
      <c r="Y1549">
        <f>Data[[#This Row],[Unit Price]]-Data[[#This Row],[Discount]]</f>
        <v>2.54</v>
      </c>
      <c r="Z1549" t="str">
        <f>_xlfn.IFS(Data[[#This Row],[Region]]="Central","Chris",Data[[#This Row],[Region]]="East","Erin",Data[[#This Row],[Region]]="South","Sam",Data[[#This Row],[Region]]="West","William")</f>
        <v>William</v>
      </c>
    </row>
    <row r="1550" spans="1:26" x14ac:dyDescent="0.3">
      <c r="A1550">
        <v>3249</v>
      </c>
      <c r="B1550" t="s">
        <v>2634</v>
      </c>
      <c r="C1550" t="s">
        <v>39</v>
      </c>
      <c r="D1550">
        <v>0.03</v>
      </c>
      <c r="E1550">
        <v>42.8</v>
      </c>
      <c r="F1550">
        <v>2.99</v>
      </c>
      <c r="G1550" t="s">
        <v>40</v>
      </c>
      <c r="H1550" t="s">
        <v>96</v>
      </c>
      <c r="I1550" t="s">
        <v>50</v>
      </c>
      <c r="J1550" t="s">
        <v>74</v>
      </c>
      <c r="K1550" t="s">
        <v>75</v>
      </c>
      <c r="L1550" t="s">
        <v>2635</v>
      </c>
      <c r="M1550">
        <v>0.36</v>
      </c>
      <c r="N1550" t="s">
        <v>34</v>
      </c>
      <c r="O1550" t="s">
        <v>113</v>
      </c>
      <c r="P1550" t="s">
        <v>420</v>
      </c>
      <c r="Q1550" t="s">
        <v>2636</v>
      </c>
      <c r="R1550">
        <v>21403</v>
      </c>
      <c r="S1550" s="1">
        <v>42147</v>
      </c>
      <c r="T1550" s="1">
        <v>42148</v>
      </c>
      <c r="U1550">
        <v>462.92099999999999</v>
      </c>
      <c r="V1550">
        <v>16</v>
      </c>
      <c r="W1550">
        <v>670.9</v>
      </c>
      <c r="X1550">
        <v>87298</v>
      </c>
      <c r="Y1550">
        <f>Data[[#This Row],[Unit Price]]-Data[[#This Row],[Discount]]</f>
        <v>42.769999999999996</v>
      </c>
      <c r="Z1550" t="str">
        <f>_xlfn.IFS(Data[[#This Row],[Region]]="Central","Chris",Data[[#This Row],[Region]]="East","Erin",Data[[#This Row],[Region]]="South","Sam",Data[[#This Row],[Region]]="West","William")</f>
        <v>Erin</v>
      </c>
    </row>
    <row r="1551" spans="1:26" x14ac:dyDescent="0.3">
      <c r="A1551">
        <v>460</v>
      </c>
      <c r="B1551" t="s">
        <v>2637</v>
      </c>
      <c r="C1551" t="s">
        <v>49</v>
      </c>
      <c r="D1551">
        <v>7.0000000000000007E-2</v>
      </c>
      <c r="E1551">
        <v>16.91</v>
      </c>
      <c r="F1551">
        <v>6.25</v>
      </c>
      <c r="G1551" t="s">
        <v>40</v>
      </c>
      <c r="H1551" t="s">
        <v>73</v>
      </c>
      <c r="I1551" t="s">
        <v>50</v>
      </c>
      <c r="J1551" t="s">
        <v>80</v>
      </c>
      <c r="K1551" t="s">
        <v>75</v>
      </c>
      <c r="L1551" t="s">
        <v>2638</v>
      </c>
      <c r="M1551">
        <v>0.57999999999999996</v>
      </c>
      <c r="N1551" t="s">
        <v>34</v>
      </c>
      <c r="O1551" t="s">
        <v>113</v>
      </c>
      <c r="P1551" t="s">
        <v>399</v>
      </c>
      <c r="Q1551" t="s">
        <v>2639</v>
      </c>
      <c r="R1551">
        <v>8332</v>
      </c>
      <c r="S1551" s="1">
        <v>42147</v>
      </c>
      <c r="T1551" s="1">
        <v>42154</v>
      </c>
      <c r="U1551">
        <v>7.9</v>
      </c>
      <c r="V1551">
        <v>31</v>
      </c>
      <c r="W1551">
        <v>492.9</v>
      </c>
      <c r="X1551">
        <v>86014</v>
      </c>
      <c r="Y1551">
        <f>Data[[#This Row],[Unit Price]]-Data[[#This Row],[Discount]]</f>
        <v>16.84</v>
      </c>
      <c r="Z1551" t="str">
        <f>_xlfn.IFS(Data[[#This Row],[Region]]="Central","Chris",Data[[#This Row],[Region]]="East","Erin",Data[[#This Row],[Region]]="South","Sam",Data[[#This Row],[Region]]="West","William")</f>
        <v>Erin</v>
      </c>
    </row>
    <row r="1552" spans="1:26" x14ac:dyDescent="0.3">
      <c r="A1552">
        <v>2858</v>
      </c>
      <c r="B1552" t="s">
        <v>2553</v>
      </c>
      <c r="C1552" t="s">
        <v>49</v>
      </c>
      <c r="D1552">
        <v>0.04</v>
      </c>
      <c r="E1552">
        <v>67.28</v>
      </c>
      <c r="F1552">
        <v>19.989999999999998</v>
      </c>
      <c r="G1552" t="s">
        <v>40</v>
      </c>
      <c r="H1552" t="s">
        <v>96</v>
      </c>
      <c r="I1552" t="s">
        <v>50</v>
      </c>
      <c r="J1552" t="s">
        <v>74</v>
      </c>
      <c r="K1552" t="s">
        <v>75</v>
      </c>
      <c r="L1552" t="s">
        <v>1953</v>
      </c>
      <c r="M1552">
        <v>0.4</v>
      </c>
      <c r="N1552" t="s">
        <v>34</v>
      </c>
      <c r="O1552" t="s">
        <v>35</v>
      </c>
      <c r="P1552" t="s">
        <v>125</v>
      </c>
      <c r="Q1552" t="s">
        <v>1365</v>
      </c>
      <c r="R1552">
        <v>32259</v>
      </c>
      <c r="S1552" s="1">
        <v>42147</v>
      </c>
      <c r="T1552" s="1">
        <v>42152</v>
      </c>
      <c r="U1552">
        <v>14.754</v>
      </c>
      <c r="V1552">
        <v>30</v>
      </c>
      <c r="W1552">
        <v>2051.6799999999998</v>
      </c>
      <c r="X1552">
        <v>88282</v>
      </c>
      <c r="Y1552">
        <f>Data[[#This Row],[Unit Price]]-Data[[#This Row],[Discount]]</f>
        <v>67.239999999999995</v>
      </c>
      <c r="Z1552" t="str">
        <f>_xlfn.IFS(Data[[#This Row],[Region]]="Central","Chris",Data[[#This Row],[Region]]="East","Erin",Data[[#This Row],[Region]]="South","Sam",Data[[#This Row],[Region]]="West","William")</f>
        <v>Sam</v>
      </c>
    </row>
    <row r="1553" spans="1:26" x14ac:dyDescent="0.3">
      <c r="A1553">
        <v>2858</v>
      </c>
      <c r="B1553" t="s">
        <v>2553</v>
      </c>
      <c r="C1553" t="s">
        <v>49</v>
      </c>
      <c r="D1553">
        <v>0.1</v>
      </c>
      <c r="E1553">
        <v>130.97999999999999</v>
      </c>
      <c r="F1553">
        <v>54.74</v>
      </c>
      <c r="G1553" t="s">
        <v>28</v>
      </c>
      <c r="H1553" t="s">
        <v>96</v>
      </c>
      <c r="I1553" t="s">
        <v>30</v>
      </c>
      <c r="J1553" t="s">
        <v>119</v>
      </c>
      <c r="K1553" t="s">
        <v>32</v>
      </c>
      <c r="L1553" t="s">
        <v>1405</v>
      </c>
      <c r="M1553">
        <v>0.69</v>
      </c>
      <c r="N1553" t="s">
        <v>34</v>
      </c>
      <c r="O1553" t="s">
        <v>35</v>
      </c>
      <c r="P1553" t="s">
        <v>125</v>
      </c>
      <c r="Q1553" t="s">
        <v>1365</v>
      </c>
      <c r="R1553">
        <v>32259</v>
      </c>
      <c r="S1553" s="1">
        <v>42147</v>
      </c>
      <c r="T1553" s="1">
        <v>42147</v>
      </c>
      <c r="U1553">
        <v>669.61199999999997</v>
      </c>
      <c r="V1553">
        <v>42</v>
      </c>
      <c r="W1553">
        <v>5295.03</v>
      </c>
      <c r="X1553">
        <v>88282</v>
      </c>
      <c r="Y1553">
        <f>Data[[#This Row],[Unit Price]]-Data[[#This Row],[Discount]]</f>
        <v>130.88</v>
      </c>
      <c r="Z1553" t="str">
        <f>_xlfn.IFS(Data[[#This Row],[Region]]="Central","Chris",Data[[#This Row],[Region]]="East","Erin",Data[[#This Row],[Region]]="South","Sam",Data[[#This Row],[Region]]="West","William")</f>
        <v>Sam</v>
      </c>
    </row>
    <row r="1554" spans="1:26" x14ac:dyDescent="0.3">
      <c r="A1554">
        <v>2858</v>
      </c>
      <c r="B1554" t="s">
        <v>2553</v>
      </c>
      <c r="C1554" t="s">
        <v>49</v>
      </c>
      <c r="D1554">
        <v>0.04</v>
      </c>
      <c r="E1554">
        <v>2.78</v>
      </c>
      <c r="F1554">
        <v>1.25</v>
      </c>
      <c r="G1554" t="s">
        <v>40</v>
      </c>
      <c r="H1554" t="s">
        <v>96</v>
      </c>
      <c r="I1554" t="s">
        <v>50</v>
      </c>
      <c r="J1554" t="s">
        <v>51</v>
      </c>
      <c r="K1554" t="s">
        <v>52</v>
      </c>
      <c r="L1554" t="s">
        <v>384</v>
      </c>
      <c r="M1554">
        <v>0.59</v>
      </c>
      <c r="N1554" t="s">
        <v>34</v>
      </c>
      <c r="O1554" t="s">
        <v>35</v>
      </c>
      <c r="P1554" t="s">
        <v>125</v>
      </c>
      <c r="Q1554" t="s">
        <v>1365</v>
      </c>
      <c r="R1554">
        <v>32259</v>
      </c>
      <c r="S1554" s="1">
        <v>42147</v>
      </c>
      <c r="T1554" s="1">
        <v>42147</v>
      </c>
      <c r="U1554">
        <v>213</v>
      </c>
      <c r="V1554">
        <v>28</v>
      </c>
      <c r="W1554">
        <v>80.27</v>
      </c>
      <c r="X1554">
        <v>88282</v>
      </c>
      <c r="Y1554">
        <f>Data[[#This Row],[Unit Price]]-Data[[#This Row],[Discount]]</f>
        <v>2.7399999999999998</v>
      </c>
      <c r="Z1554" t="str">
        <f>_xlfn.IFS(Data[[#This Row],[Region]]="Central","Chris",Data[[#This Row],[Region]]="East","Erin",Data[[#This Row],[Region]]="South","Sam",Data[[#This Row],[Region]]="West","William")</f>
        <v>Sam</v>
      </c>
    </row>
    <row r="1555" spans="1:26" x14ac:dyDescent="0.3">
      <c r="A1555">
        <v>398</v>
      </c>
      <c r="B1555" t="s">
        <v>2640</v>
      </c>
      <c r="C1555" t="s">
        <v>118</v>
      </c>
      <c r="D1555">
        <v>0.05</v>
      </c>
      <c r="E1555">
        <v>63.94</v>
      </c>
      <c r="F1555">
        <v>14.48</v>
      </c>
      <c r="G1555" t="s">
        <v>40</v>
      </c>
      <c r="H1555" t="s">
        <v>96</v>
      </c>
      <c r="I1555" t="s">
        <v>30</v>
      </c>
      <c r="J1555" t="s">
        <v>128</v>
      </c>
      <c r="K1555" t="s">
        <v>75</v>
      </c>
      <c r="L1555" t="s">
        <v>1996</v>
      </c>
      <c r="M1555">
        <v>0.46</v>
      </c>
      <c r="N1555" t="s">
        <v>34</v>
      </c>
      <c r="O1555" t="s">
        <v>113</v>
      </c>
      <c r="P1555" t="s">
        <v>319</v>
      </c>
      <c r="Q1555" t="s">
        <v>2641</v>
      </c>
      <c r="R1555">
        <v>45406</v>
      </c>
      <c r="S1555" s="1">
        <v>42147</v>
      </c>
      <c r="T1555" s="1">
        <v>42149</v>
      </c>
      <c r="U1555">
        <v>1372.6307999999999</v>
      </c>
      <c r="V1555">
        <v>31</v>
      </c>
      <c r="W1555">
        <v>1989.32</v>
      </c>
      <c r="X1555">
        <v>89320</v>
      </c>
      <c r="Y1555">
        <f>Data[[#This Row],[Unit Price]]-Data[[#This Row],[Discount]]</f>
        <v>63.89</v>
      </c>
      <c r="Z1555" t="str">
        <f>_xlfn.IFS(Data[[#This Row],[Region]]="Central","Chris",Data[[#This Row],[Region]]="East","Erin",Data[[#This Row],[Region]]="South","Sam",Data[[#This Row],[Region]]="West","William")</f>
        <v>Erin</v>
      </c>
    </row>
    <row r="1556" spans="1:26" x14ac:dyDescent="0.3">
      <c r="A1556">
        <v>540</v>
      </c>
      <c r="B1556" t="s">
        <v>2510</v>
      </c>
      <c r="C1556" t="s">
        <v>118</v>
      </c>
      <c r="D1556">
        <v>0.05</v>
      </c>
      <c r="E1556">
        <v>204.1</v>
      </c>
      <c r="F1556">
        <v>13.99</v>
      </c>
      <c r="G1556" t="s">
        <v>40</v>
      </c>
      <c r="H1556" t="s">
        <v>29</v>
      </c>
      <c r="I1556" t="s">
        <v>42</v>
      </c>
      <c r="J1556" t="s">
        <v>58</v>
      </c>
      <c r="K1556" t="s">
        <v>146</v>
      </c>
      <c r="L1556" t="s">
        <v>2642</v>
      </c>
      <c r="M1556">
        <v>0.37</v>
      </c>
      <c r="N1556" t="s">
        <v>34</v>
      </c>
      <c r="O1556" t="s">
        <v>54</v>
      </c>
      <c r="P1556" t="s">
        <v>105</v>
      </c>
      <c r="Q1556" t="s">
        <v>2512</v>
      </c>
      <c r="R1556">
        <v>60061</v>
      </c>
      <c r="S1556" s="1">
        <v>42147</v>
      </c>
      <c r="T1556" s="1">
        <v>42149</v>
      </c>
      <c r="U1556">
        <v>5924.1122999999998</v>
      </c>
      <c r="V1556">
        <v>41</v>
      </c>
      <c r="W1556">
        <v>8585.67</v>
      </c>
      <c r="X1556">
        <v>91175</v>
      </c>
      <c r="Y1556">
        <f>Data[[#This Row],[Unit Price]]-Data[[#This Row],[Discount]]</f>
        <v>204.04999999999998</v>
      </c>
      <c r="Z1556" t="str">
        <f>_xlfn.IFS(Data[[#This Row],[Region]]="Central","Chris",Data[[#This Row],[Region]]="East","Erin",Data[[#This Row],[Region]]="South","Sam",Data[[#This Row],[Region]]="West","William")</f>
        <v>Chris</v>
      </c>
    </row>
    <row r="1557" spans="1:26" x14ac:dyDescent="0.3">
      <c r="A1557">
        <v>2458</v>
      </c>
      <c r="B1557" t="s">
        <v>159</v>
      </c>
      <c r="C1557" t="s">
        <v>118</v>
      </c>
      <c r="D1557">
        <v>0.05</v>
      </c>
      <c r="E1557">
        <v>12.88</v>
      </c>
      <c r="F1557">
        <v>4.59</v>
      </c>
      <c r="G1557" t="s">
        <v>40</v>
      </c>
      <c r="H1557" t="s">
        <v>73</v>
      </c>
      <c r="I1557" t="s">
        <v>50</v>
      </c>
      <c r="J1557" t="s">
        <v>570</v>
      </c>
      <c r="K1557" t="s">
        <v>52</v>
      </c>
      <c r="L1557" t="s">
        <v>2033</v>
      </c>
      <c r="M1557">
        <v>0.82</v>
      </c>
      <c r="N1557" t="s">
        <v>34</v>
      </c>
      <c r="O1557" t="s">
        <v>54</v>
      </c>
      <c r="P1557" t="s">
        <v>86</v>
      </c>
      <c r="Q1557" t="s">
        <v>161</v>
      </c>
      <c r="R1557">
        <v>55410</v>
      </c>
      <c r="S1557" s="1">
        <v>42147</v>
      </c>
      <c r="T1557" s="1">
        <v>42149</v>
      </c>
      <c r="U1557">
        <v>5.98</v>
      </c>
      <c r="V1557">
        <v>3</v>
      </c>
      <c r="W1557">
        <v>42.35</v>
      </c>
      <c r="X1557">
        <v>91286</v>
      </c>
      <c r="Y1557">
        <f>Data[[#This Row],[Unit Price]]-Data[[#This Row],[Discount]]</f>
        <v>12.83</v>
      </c>
      <c r="Z1557" t="str">
        <f>_xlfn.IFS(Data[[#This Row],[Region]]="Central","Chris",Data[[#This Row],[Region]]="East","Erin",Data[[#This Row],[Region]]="South","Sam",Data[[#This Row],[Region]]="West","William")</f>
        <v>Chris</v>
      </c>
    </row>
    <row r="1558" spans="1:26" x14ac:dyDescent="0.3">
      <c r="A1558">
        <v>1814</v>
      </c>
      <c r="B1558" t="s">
        <v>2643</v>
      </c>
      <c r="C1558" t="s">
        <v>72</v>
      </c>
      <c r="D1558">
        <v>0.09</v>
      </c>
      <c r="E1558">
        <v>77.510000000000005</v>
      </c>
      <c r="F1558">
        <v>4</v>
      </c>
      <c r="G1558" t="s">
        <v>89</v>
      </c>
      <c r="H1558" t="s">
        <v>73</v>
      </c>
      <c r="I1558" t="s">
        <v>42</v>
      </c>
      <c r="J1558" t="s">
        <v>43</v>
      </c>
      <c r="K1558" t="s">
        <v>75</v>
      </c>
      <c r="L1558" t="s">
        <v>2051</v>
      </c>
      <c r="M1558">
        <v>0.76</v>
      </c>
      <c r="N1558" t="s">
        <v>34</v>
      </c>
      <c r="O1558" t="s">
        <v>35</v>
      </c>
      <c r="P1558" t="s">
        <v>36</v>
      </c>
      <c r="Q1558" t="s">
        <v>2644</v>
      </c>
      <c r="R1558">
        <v>38654</v>
      </c>
      <c r="S1558" s="1">
        <v>42147</v>
      </c>
      <c r="T1558" s="1">
        <v>42149</v>
      </c>
      <c r="U1558">
        <v>-986.524</v>
      </c>
      <c r="V1558">
        <v>17</v>
      </c>
      <c r="W1558">
        <v>1300.54</v>
      </c>
      <c r="X1558">
        <v>90524</v>
      </c>
      <c r="Y1558">
        <f>Data[[#This Row],[Unit Price]]-Data[[#This Row],[Discount]]</f>
        <v>77.42</v>
      </c>
      <c r="Z1558" t="str">
        <f>_xlfn.IFS(Data[[#This Row],[Region]]="Central","Chris",Data[[#This Row],[Region]]="East","Erin",Data[[#This Row],[Region]]="South","Sam",Data[[#This Row],[Region]]="West","William")</f>
        <v>Sam</v>
      </c>
    </row>
    <row r="1559" spans="1:26" x14ac:dyDescent="0.3">
      <c r="A1559">
        <v>1814</v>
      </c>
      <c r="B1559" t="s">
        <v>2643</v>
      </c>
      <c r="C1559" t="s">
        <v>72</v>
      </c>
      <c r="D1559">
        <v>0</v>
      </c>
      <c r="E1559">
        <v>2.88</v>
      </c>
      <c r="F1559">
        <v>0.7</v>
      </c>
      <c r="G1559" t="s">
        <v>40</v>
      </c>
      <c r="H1559" t="s">
        <v>73</v>
      </c>
      <c r="I1559" t="s">
        <v>50</v>
      </c>
      <c r="J1559" t="s">
        <v>51</v>
      </c>
      <c r="K1559" t="s">
        <v>52</v>
      </c>
      <c r="L1559" t="s">
        <v>641</v>
      </c>
      <c r="M1559">
        <v>0.56000000000000005</v>
      </c>
      <c r="N1559" t="s">
        <v>34</v>
      </c>
      <c r="O1559" t="s">
        <v>35</v>
      </c>
      <c r="P1559" t="s">
        <v>36</v>
      </c>
      <c r="Q1559" t="s">
        <v>2644</v>
      </c>
      <c r="R1559">
        <v>38654</v>
      </c>
      <c r="S1559" s="1">
        <v>42147</v>
      </c>
      <c r="T1559" s="1">
        <v>42149</v>
      </c>
      <c r="U1559">
        <v>-141.666</v>
      </c>
      <c r="V1559">
        <v>13</v>
      </c>
      <c r="W1559">
        <v>38.06</v>
      </c>
      <c r="X1559">
        <v>90524</v>
      </c>
      <c r="Y1559">
        <f>Data[[#This Row],[Unit Price]]-Data[[#This Row],[Discount]]</f>
        <v>2.88</v>
      </c>
      <c r="Z1559" t="str">
        <f>_xlfn.IFS(Data[[#This Row],[Region]]="Central","Chris",Data[[#This Row],[Region]]="East","Erin",Data[[#This Row],[Region]]="South","Sam",Data[[#This Row],[Region]]="West","William")</f>
        <v>Sam</v>
      </c>
    </row>
    <row r="1560" spans="1:26" x14ac:dyDescent="0.3">
      <c r="A1560">
        <v>2450</v>
      </c>
      <c r="B1560" t="s">
        <v>2645</v>
      </c>
      <c r="C1560" t="s">
        <v>72</v>
      </c>
      <c r="D1560">
        <v>0.08</v>
      </c>
      <c r="E1560">
        <v>4.13</v>
      </c>
      <c r="F1560">
        <v>1.17</v>
      </c>
      <c r="G1560" t="s">
        <v>40</v>
      </c>
      <c r="H1560" t="s">
        <v>73</v>
      </c>
      <c r="I1560" t="s">
        <v>50</v>
      </c>
      <c r="J1560" t="s">
        <v>51</v>
      </c>
      <c r="K1560" t="s">
        <v>52</v>
      </c>
      <c r="L1560" t="s">
        <v>2646</v>
      </c>
      <c r="M1560">
        <v>0.56999999999999995</v>
      </c>
      <c r="N1560" t="s">
        <v>34</v>
      </c>
      <c r="O1560" t="s">
        <v>54</v>
      </c>
      <c r="P1560" t="s">
        <v>359</v>
      </c>
      <c r="Q1560" t="s">
        <v>2647</v>
      </c>
      <c r="R1560">
        <v>53545</v>
      </c>
      <c r="S1560" s="1">
        <v>42147</v>
      </c>
      <c r="T1560" s="1">
        <v>42149</v>
      </c>
      <c r="U1560">
        <v>-5.54</v>
      </c>
      <c r="V1560">
        <v>1</v>
      </c>
      <c r="W1560">
        <v>4.21</v>
      </c>
      <c r="X1560">
        <v>90322</v>
      </c>
      <c r="Y1560">
        <f>Data[[#This Row],[Unit Price]]-Data[[#This Row],[Discount]]</f>
        <v>4.05</v>
      </c>
      <c r="Z1560" t="str">
        <f>_xlfn.IFS(Data[[#This Row],[Region]]="Central","Chris",Data[[#This Row],[Region]]="East","Erin",Data[[#This Row],[Region]]="South","Sam",Data[[#This Row],[Region]]="West","William")</f>
        <v>Chris</v>
      </c>
    </row>
    <row r="1561" spans="1:26" x14ac:dyDescent="0.3">
      <c r="A1561">
        <v>357</v>
      </c>
      <c r="B1561" t="s">
        <v>2648</v>
      </c>
      <c r="C1561" t="s">
        <v>27</v>
      </c>
      <c r="D1561">
        <v>7.0000000000000007E-2</v>
      </c>
      <c r="E1561">
        <v>124.49</v>
      </c>
      <c r="F1561">
        <v>51.94</v>
      </c>
      <c r="G1561" t="s">
        <v>28</v>
      </c>
      <c r="H1561" t="s">
        <v>96</v>
      </c>
      <c r="I1561" t="s">
        <v>30</v>
      </c>
      <c r="J1561" t="s">
        <v>31</v>
      </c>
      <c r="K1561" t="s">
        <v>32</v>
      </c>
      <c r="L1561" t="s">
        <v>1151</v>
      </c>
      <c r="M1561">
        <v>0.63</v>
      </c>
      <c r="N1561" t="s">
        <v>34</v>
      </c>
      <c r="O1561" t="s">
        <v>61</v>
      </c>
      <c r="P1561" t="s">
        <v>590</v>
      </c>
      <c r="Q1561" t="s">
        <v>2649</v>
      </c>
      <c r="R1561">
        <v>86401</v>
      </c>
      <c r="S1561" s="1">
        <v>42148</v>
      </c>
      <c r="T1561" s="1">
        <v>42149</v>
      </c>
      <c r="U1561">
        <v>1074.44</v>
      </c>
      <c r="V1561">
        <v>14</v>
      </c>
      <c r="W1561">
        <v>1714.93</v>
      </c>
      <c r="X1561">
        <v>91131</v>
      </c>
      <c r="Y1561">
        <f>Data[[#This Row],[Unit Price]]-Data[[#This Row],[Discount]]</f>
        <v>124.42</v>
      </c>
      <c r="Z1561" t="str">
        <f>_xlfn.IFS(Data[[#This Row],[Region]]="Central","Chris",Data[[#This Row],[Region]]="East","Erin",Data[[#This Row],[Region]]="South","Sam",Data[[#This Row],[Region]]="West","William")</f>
        <v>William</v>
      </c>
    </row>
    <row r="1562" spans="1:26" x14ac:dyDescent="0.3">
      <c r="A1562">
        <v>885</v>
      </c>
      <c r="B1562" t="s">
        <v>2650</v>
      </c>
      <c r="C1562" t="s">
        <v>27</v>
      </c>
      <c r="D1562">
        <v>0.06</v>
      </c>
      <c r="E1562">
        <v>25.98</v>
      </c>
      <c r="F1562">
        <v>14.36</v>
      </c>
      <c r="G1562" t="s">
        <v>28</v>
      </c>
      <c r="H1562" t="s">
        <v>96</v>
      </c>
      <c r="I1562" t="s">
        <v>30</v>
      </c>
      <c r="J1562" t="s">
        <v>111</v>
      </c>
      <c r="K1562" t="s">
        <v>59</v>
      </c>
      <c r="L1562" t="s">
        <v>786</v>
      </c>
      <c r="M1562">
        <v>0.6</v>
      </c>
      <c r="N1562" t="s">
        <v>34</v>
      </c>
      <c r="O1562" t="s">
        <v>54</v>
      </c>
      <c r="P1562" t="s">
        <v>189</v>
      </c>
      <c r="Q1562" t="s">
        <v>2651</v>
      </c>
      <c r="R1562">
        <v>79109</v>
      </c>
      <c r="S1562" s="1">
        <v>42148</v>
      </c>
      <c r="T1562" s="1">
        <v>42149</v>
      </c>
      <c r="U1562">
        <v>55.887999999999998</v>
      </c>
      <c r="V1562">
        <v>41</v>
      </c>
      <c r="W1562">
        <v>1033.56</v>
      </c>
      <c r="X1562">
        <v>89537</v>
      </c>
      <c r="Y1562">
        <f>Data[[#This Row],[Unit Price]]-Data[[#This Row],[Discount]]</f>
        <v>25.92</v>
      </c>
      <c r="Z1562" t="str">
        <f>_xlfn.IFS(Data[[#This Row],[Region]]="Central","Chris",Data[[#This Row],[Region]]="East","Erin",Data[[#This Row],[Region]]="South","Sam",Data[[#This Row],[Region]]="West","William")</f>
        <v>Chris</v>
      </c>
    </row>
    <row r="1563" spans="1:26" x14ac:dyDescent="0.3">
      <c r="A1563">
        <v>1623</v>
      </c>
      <c r="B1563" t="s">
        <v>2652</v>
      </c>
      <c r="C1563" t="s">
        <v>39</v>
      </c>
      <c r="D1563">
        <v>0.06</v>
      </c>
      <c r="E1563">
        <v>15.01</v>
      </c>
      <c r="F1563">
        <v>8.4</v>
      </c>
      <c r="G1563" t="s">
        <v>40</v>
      </c>
      <c r="H1563" t="s">
        <v>29</v>
      </c>
      <c r="I1563" t="s">
        <v>50</v>
      </c>
      <c r="J1563" t="s">
        <v>74</v>
      </c>
      <c r="K1563" t="s">
        <v>75</v>
      </c>
      <c r="L1563" t="s">
        <v>2653</v>
      </c>
      <c r="M1563">
        <v>0.39</v>
      </c>
      <c r="N1563" t="s">
        <v>34</v>
      </c>
      <c r="O1563" t="s">
        <v>54</v>
      </c>
      <c r="P1563" t="s">
        <v>55</v>
      </c>
      <c r="Q1563" t="s">
        <v>2654</v>
      </c>
      <c r="R1563">
        <v>46375</v>
      </c>
      <c r="S1563" s="1">
        <v>42148</v>
      </c>
      <c r="T1563" s="1">
        <v>42150</v>
      </c>
      <c r="U1563">
        <v>1.6169</v>
      </c>
      <c r="V1563">
        <v>22</v>
      </c>
      <c r="W1563">
        <v>333.04</v>
      </c>
      <c r="X1563">
        <v>87611</v>
      </c>
      <c r="Y1563">
        <f>Data[[#This Row],[Unit Price]]-Data[[#This Row],[Discount]]</f>
        <v>14.95</v>
      </c>
      <c r="Z1563" t="str">
        <f>_xlfn.IFS(Data[[#This Row],[Region]]="Central","Chris",Data[[#This Row],[Region]]="East","Erin",Data[[#This Row],[Region]]="South","Sam",Data[[#This Row],[Region]]="West","William")</f>
        <v>Chris</v>
      </c>
    </row>
    <row r="1564" spans="1:26" x14ac:dyDescent="0.3">
      <c r="A1564">
        <v>1623</v>
      </c>
      <c r="B1564" t="s">
        <v>2652</v>
      </c>
      <c r="C1564" t="s">
        <v>39</v>
      </c>
      <c r="D1564">
        <v>0.09</v>
      </c>
      <c r="E1564">
        <v>40.479999999999997</v>
      </c>
      <c r="F1564">
        <v>19.989999999999998</v>
      </c>
      <c r="G1564" t="s">
        <v>40</v>
      </c>
      <c r="H1564" t="s">
        <v>29</v>
      </c>
      <c r="I1564" t="s">
        <v>42</v>
      </c>
      <c r="J1564" t="s">
        <v>43</v>
      </c>
      <c r="K1564" t="s">
        <v>75</v>
      </c>
      <c r="L1564" t="s">
        <v>2056</v>
      </c>
      <c r="M1564">
        <v>0.77</v>
      </c>
      <c r="N1564" t="s">
        <v>34</v>
      </c>
      <c r="O1564" t="s">
        <v>54</v>
      </c>
      <c r="P1564" t="s">
        <v>55</v>
      </c>
      <c r="Q1564" t="s">
        <v>2654</v>
      </c>
      <c r="R1564">
        <v>46375</v>
      </c>
      <c r="S1564" s="1">
        <v>42148</v>
      </c>
      <c r="T1564" s="1">
        <v>42150</v>
      </c>
      <c r="U1564">
        <v>65.394000000000005</v>
      </c>
      <c r="V1564">
        <v>12</v>
      </c>
      <c r="W1564">
        <v>472.44</v>
      </c>
      <c r="X1564">
        <v>87611</v>
      </c>
      <c r="Y1564">
        <f>Data[[#This Row],[Unit Price]]-Data[[#This Row],[Discount]]</f>
        <v>40.389999999999993</v>
      </c>
      <c r="Z1564" t="str">
        <f>_xlfn.IFS(Data[[#This Row],[Region]]="Central","Chris",Data[[#This Row],[Region]]="East","Erin",Data[[#This Row],[Region]]="South","Sam",Data[[#This Row],[Region]]="West","William")</f>
        <v>Chris</v>
      </c>
    </row>
    <row r="1565" spans="1:26" x14ac:dyDescent="0.3">
      <c r="A1565">
        <v>1623</v>
      </c>
      <c r="B1565" t="s">
        <v>2652</v>
      </c>
      <c r="C1565" t="s">
        <v>39</v>
      </c>
      <c r="D1565">
        <v>0.05</v>
      </c>
      <c r="E1565">
        <v>12.28</v>
      </c>
      <c r="F1565">
        <v>6.13</v>
      </c>
      <c r="G1565" t="s">
        <v>40</v>
      </c>
      <c r="H1565" t="s">
        <v>29</v>
      </c>
      <c r="I1565" t="s">
        <v>50</v>
      </c>
      <c r="J1565" t="s">
        <v>80</v>
      </c>
      <c r="K1565" t="s">
        <v>75</v>
      </c>
      <c r="L1565" t="s">
        <v>2388</v>
      </c>
      <c r="M1565">
        <v>0.56999999999999995</v>
      </c>
      <c r="N1565" t="s">
        <v>34</v>
      </c>
      <c r="O1565" t="s">
        <v>54</v>
      </c>
      <c r="P1565" t="s">
        <v>55</v>
      </c>
      <c r="Q1565" t="s">
        <v>2654</v>
      </c>
      <c r="R1565">
        <v>46375</v>
      </c>
      <c r="S1565" s="1">
        <v>42148</v>
      </c>
      <c r="T1565" s="1">
        <v>42149</v>
      </c>
      <c r="U1565">
        <v>1.3360000000000001</v>
      </c>
      <c r="V1565">
        <v>1</v>
      </c>
      <c r="W1565">
        <v>18.73</v>
      </c>
      <c r="X1565">
        <v>87611</v>
      </c>
      <c r="Y1565">
        <f>Data[[#This Row],[Unit Price]]-Data[[#This Row],[Discount]]</f>
        <v>12.229999999999999</v>
      </c>
      <c r="Z1565" t="str">
        <f>_xlfn.IFS(Data[[#This Row],[Region]]="Central","Chris",Data[[#This Row],[Region]]="East","Erin",Data[[#This Row],[Region]]="South","Sam",Data[[#This Row],[Region]]="West","William")</f>
        <v>Chris</v>
      </c>
    </row>
    <row r="1566" spans="1:26" x14ac:dyDescent="0.3">
      <c r="A1566">
        <v>3096</v>
      </c>
      <c r="B1566" t="s">
        <v>2655</v>
      </c>
      <c r="C1566" t="s">
        <v>39</v>
      </c>
      <c r="D1566">
        <v>0.08</v>
      </c>
      <c r="E1566">
        <v>40.98</v>
      </c>
      <c r="F1566">
        <v>7.2</v>
      </c>
      <c r="G1566" t="s">
        <v>89</v>
      </c>
      <c r="H1566" t="s">
        <v>41</v>
      </c>
      <c r="I1566" t="s">
        <v>50</v>
      </c>
      <c r="J1566" t="s">
        <v>97</v>
      </c>
      <c r="K1566" t="s">
        <v>75</v>
      </c>
      <c r="L1566" t="s">
        <v>2656</v>
      </c>
      <c r="M1566">
        <v>0.6</v>
      </c>
      <c r="N1566" t="s">
        <v>34</v>
      </c>
      <c r="O1566" t="s">
        <v>113</v>
      </c>
      <c r="P1566" t="s">
        <v>319</v>
      </c>
      <c r="Q1566" t="s">
        <v>2442</v>
      </c>
      <c r="R1566">
        <v>43026</v>
      </c>
      <c r="S1566" s="1">
        <v>42148</v>
      </c>
      <c r="T1566" s="1">
        <v>42149</v>
      </c>
      <c r="U1566">
        <v>-16.64</v>
      </c>
      <c r="V1566">
        <v>3</v>
      </c>
      <c r="W1566">
        <v>119.86</v>
      </c>
      <c r="X1566">
        <v>86221</v>
      </c>
      <c r="Y1566">
        <f>Data[[#This Row],[Unit Price]]-Data[[#This Row],[Discount]]</f>
        <v>40.9</v>
      </c>
      <c r="Z1566" t="str">
        <f>_xlfn.IFS(Data[[#This Row],[Region]]="Central","Chris",Data[[#This Row],[Region]]="East","Erin",Data[[#This Row],[Region]]="South","Sam",Data[[#This Row],[Region]]="West","William")</f>
        <v>Erin</v>
      </c>
    </row>
    <row r="1567" spans="1:26" x14ac:dyDescent="0.3">
      <c r="A1567">
        <v>3096</v>
      </c>
      <c r="B1567" t="s">
        <v>2655</v>
      </c>
      <c r="C1567" t="s">
        <v>39</v>
      </c>
      <c r="D1567">
        <v>0.08</v>
      </c>
      <c r="E1567">
        <v>8.1199999999999992</v>
      </c>
      <c r="F1567">
        <v>2.83</v>
      </c>
      <c r="G1567" t="s">
        <v>89</v>
      </c>
      <c r="H1567" t="s">
        <v>41</v>
      </c>
      <c r="I1567" t="s">
        <v>42</v>
      </c>
      <c r="J1567" t="s">
        <v>43</v>
      </c>
      <c r="K1567" t="s">
        <v>44</v>
      </c>
      <c r="L1567" t="s">
        <v>1700</v>
      </c>
      <c r="M1567">
        <v>0.77</v>
      </c>
      <c r="N1567" t="s">
        <v>34</v>
      </c>
      <c r="O1567" t="s">
        <v>113</v>
      </c>
      <c r="P1567" t="s">
        <v>319</v>
      </c>
      <c r="Q1567" t="s">
        <v>2442</v>
      </c>
      <c r="R1567">
        <v>43026</v>
      </c>
      <c r="S1567" s="1">
        <v>42148</v>
      </c>
      <c r="T1567" s="1">
        <v>42149</v>
      </c>
      <c r="U1567">
        <v>-59.73</v>
      </c>
      <c r="V1567">
        <v>12</v>
      </c>
      <c r="W1567">
        <v>98.77</v>
      </c>
      <c r="X1567">
        <v>86221</v>
      </c>
      <c r="Y1567">
        <f>Data[[#This Row],[Unit Price]]-Data[[#This Row],[Discount]]</f>
        <v>8.0399999999999991</v>
      </c>
      <c r="Z1567" t="str">
        <f>_xlfn.IFS(Data[[#This Row],[Region]]="Central","Chris",Data[[#This Row],[Region]]="East","Erin",Data[[#This Row],[Region]]="South","Sam",Data[[#This Row],[Region]]="West","William")</f>
        <v>Erin</v>
      </c>
    </row>
    <row r="1568" spans="1:26" x14ac:dyDescent="0.3">
      <c r="A1568">
        <v>3096</v>
      </c>
      <c r="B1568" t="s">
        <v>2655</v>
      </c>
      <c r="C1568" t="s">
        <v>39</v>
      </c>
      <c r="D1568">
        <v>0.02</v>
      </c>
      <c r="E1568">
        <v>262.11</v>
      </c>
      <c r="F1568">
        <v>62.74</v>
      </c>
      <c r="G1568" t="s">
        <v>28</v>
      </c>
      <c r="H1568" t="s">
        <v>41</v>
      </c>
      <c r="I1568" t="s">
        <v>30</v>
      </c>
      <c r="J1568" t="s">
        <v>31</v>
      </c>
      <c r="K1568" t="s">
        <v>32</v>
      </c>
      <c r="L1568" t="s">
        <v>2657</v>
      </c>
      <c r="M1568">
        <v>0.75</v>
      </c>
      <c r="N1568" t="s">
        <v>34</v>
      </c>
      <c r="O1568" t="s">
        <v>113</v>
      </c>
      <c r="P1568" t="s">
        <v>319</v>
      </c>
      <c r="Q1568" t="s">
        <v>2442</v>
      </c>
      <c r="R1568">
        <v>43026</v>
      </c>
      <c r="S1568" s="1">
        <v>42148</v>
      </c>
      <c r="T1568" s="1">
        <v>42149</v>
      </c>
      <c r="U1568">
        <v>-633.441237</v>
      </c>
      <c r="V1568">
        <v>9</v>
      </c>
      <c r="W1568">
        <v>2495.35</v>
      </c>
      <c r="X1568">
        <v>86221</v>
      </c>
      <c r="Y1568">
        <f>Data[[#This Row],[Unit Price]]-Data[[#This Row],[Discount]]</f>
        <v>262.09000000000003</v>
      </c>
      <c r="Z1568" t="str">
        <f>_xlfn.IFS(Data[[#This Row],[Region]]="Central","Chris",Data[[#This Row],[Region]]="East","Erin",Data[[#This Row],[Region]]="South","Sam",Data[[#This Row],[Region]]="West","William")</f>
        <v>Erin</v>
      </c>
    </row>
    <row r="1569" spans="1:26" x14ac:dyDescent="0.3">
      <c r="A1569">
        <v>3366</v>
      </c>
      <c r="B1569" t="s">
        <v>2658</v>
      </c>
      <c r="C1569" t="s">
        <v>49</v>
      </c>
      <c r="D1569">
        <v>0.1</v>
      </c>
      <c r="E1569">
        <v>80.97</v>
      </c>
      <c r="F1569">
        <v>33.6</v>
      </c>
      <c r="G1569" t="s">
        <v>28</v>
      </c>
      <c r="H1569" t="s">
        <v>73</v>
      </c>
      <c r="I1569" t="s">
        <v>42</v>
      </c>
      <c r="J1569" t="s">
        <v>58</v>
      </c>
      <c r="K1569" t="s">
        <v>59</v>
      </c>
      <c r="L1569" t="s">
        <v>911</v>
      </c>
      <c r="M1569">
        <v>0.37</v>
      </c>
      <c r="N1569" t="s">
        <v>34</v>
      </c>
      <c r="O1569" t="s">
        <v>113</v>
      </c>
      <c r="P1569" t="s">
        <v>319</v>
      </c>
      <c r="Q1569" t="s">
        <v>583</v>
      </c>
      <c r="R1569">
        <v>45373</v>
      </c>
      <c r="S1569" s="1">
        <v>42148</v>
      </c>
      <c r="T1569" s="1">
        <v>42153</v>
      </c>
      <c r="U1569">
        <v>66.22</v>
      </c>
      <c r="V1569">
        <v>11</v>
      </c>
      <c r="W1569">
        <v>837.57</v>
      </c>
      <c r="X1569">
        <v>90501</v>
      </c>
      <c r="Y1569">
        <f>Data[[#This Row],[Unit Price]]-Data[[#This Row],[Discount]]</f>
        <v>80.87</v>
      </c>
      <c r="Z1569" t="str">
        <f>_xlfn.IFS(Data[[#This Row],[Region]]="Central","Chris",Data[[#This Row],[Region]]="East","Erin",Data[[#This Row],[Region]]="South","Sam",Data[[#This Row],[Region]]="West","William")</f>
        <v>Erin</v>
      </c>
    </row>
    <row r="1570" spans="1:26" x14ac:dyDescent="0.3">
      <c r="A1570">
        <v>3366</v>
      </c>
      <c r="B1570" t="s">
        <v>2658</v>
      </c>
      <c r="C1570" t="s">
        <v>49</v>
      </c>
      <c r="D1570">
        <v>0.02</v>
      </c>
      <c r="E1570">
        <v>6.48</v>
      </c>
      <c r="F1570">
        <v>5.1100000000000003</v>
      </c>
      <c r="G1570" t="s">
        <v>40</v>
      </c>
      <c r="H1570" t="s">
        <v>73</v>
      </c>
      <c r="I1570" t="s">
        <v>50</v>
      </c>
      <c r="J1570" t="s">
        <v>90</v>
      </c>
      <c r="K1570" t="s">
        <v>75</v>
      </c>
      <c r="L1570" t="s">
        <v>2594</v>
      </c>
      <c r="M1570">
        <v>0.37</v>
      </c>
      <c r="N1570" t="s">
        <v>34</v>
      </c>
      <c r="O1570" t="s">
        <v>113</v>
      </c>
      <c r="P1570" t="s">
        <v>319</v>
      </c>
      <c r="Q1570" t="s">
        <v>583</v>
      </c>
      <c r="R1570">
        <v>45373</v>
      </c>
      <c r="S1570" s="1">
        <v>42148</v>
      </c>
      <c r="T1570" s="1">
        <v>42152</v>
      </c>
      <c r="U1570">
        <v>-23.53</v>
      </c>
      <c r="V1570">
        <v>8</v>
      </c>
      <c r="W1570">
        <v>56.22</v>
      </c>
      <c r="X1570">
        <v>90501</v>
      </c>
      <c r="Y1570">
        <f>Data[[#This Row],[Unit Price]]-Data[[#This Row],[Discount]]</f>
        <v>6.4600000000000009</v>
      </c>
      <c r="Z1570" t="str">
        <f>_xlfn.IFS(Data[[#This Row],[Region]]="Central","Chris",Data[[#This Row],[Region]]="East","Erin",Data[[#This Row],[Region]]="South","Sam",Data[[#This Row],[Region]]="West","William")</f>
        <v>Erin</v>
      </c>
    </row>
    <row r="1571" spans="1:26" x14ac:dyDescent="0.3">
      <c r="A1571">
        <v>1450</v>
      </c>
      <c r="B1571" t="s">
        <v>2659</v>
      </c>
      <c r="C1571" t="s">
        <v>118</v>
      </c>
      <c r="D1571">
        <v>0.1</v>
      </c>
      <c r="E1571">
        <v>218.08</v>
      </c>
      <c r="F1571">
        <v>18.059999999999999</v>
      </c>
      <c r="G1571" t="s">
        <v>89</v>
      </c>
      <c r="H1571" t="s">
        <v>41</v>
      </c>
      <c r="I1571" t="s">
        <v>30</v>
      </c>
      <c r="J1571" t="s">
        <v>111</v>
      </c>
      <c r="K1571" t="s">
        <v>66</v>
      </c>
      <c r="L1571" t="s">
        <v>2618</v>
      </c>
      <c r="M1571">
        <v>0.56999999999999995</v>
      </c>
      <c r="N1571" t="s">
        <v>34</v>
      </c>
      <c r="O1571" t="s">
        <v>61</v>
      </c>
      <c r="P1571" t="s">
        <v>92</v>
      </c>
      <c r="Q1571" t="s">
        <v>2660</v>
      </c>
      <c r="R1571">
        <v>96150</v>
      </c>
      <c r="S1571" s="1">
        <v>42148</v>
      </c>
      <c r="T1571" s="1">
        <v>42149</v>
      </c>
      <c r="U1571">
        <v>1318.83</v>
      </c>
      <c r="V1571">
        <v>12</v>
      </c>
      <c r="W1571">
        <v>2366.5100000000002</v>
      </c>
      <c r="X1571">
        <v>86735</v>
      </c>
      <c r="Y1571">
        <f>Data[[#This Row],[Unit Price]]-Data[[#This Row],[Discount]]</f>
        <v>217.98000000000002</v>
      </c>
      <c r="Z1571" t="str">
        <f>_xlfn.IFS(Data[[#This Row],[Region]]="Central","Chris",Data[[#This Row],[Region]]="East","Erin",Data[[#This Row],[Region]]="South","Sam",Data[[#This Row],[Region]]="West","William")</f>
        <v>William</v>
      </c>
    </row>
    <row r="1572" spans="1:26" x14ac:dyDescent="0.3">
      <c r="A1572">
        <v>2422</v>
      </c>
      <c r="B1572" t="s">
        <v>727</v>
      </c>
      <c r="C1572" t="s">
        <v>72</v>
      </c>
      <c r="D1572">
        <v>0.05</v>
      </c>
      <c r="E1572">
        <v>150.97999999999999</v>
      </c>
      <c r="F1572">
        <v>43.71</v>
      </c>
      <c r="G1572" t="s">
        <v>28</v>
      </c>
      <c r="H1572" t="s">
        <v>73</v>
      </c>
      <c r="I1572" t="s">
        <v>30</v>
      </c>
      <c r="J1572" t="s">
        <v>111</v>
      </c>
      <c r="K1572" t="s">
        <v>59</v>
      </c>
      <c r="L1572" t="s">
        <v>2661</v>
      </c>
      <c r="M1572">
        <v>0.55000000000000004</v>
      </c>
      <c r="N1572" t="s">
        <v>34</v>
      </c>
      <c r="O1572" t="s">
        <v>54</v>
      </c>
      <c r="P1572" t="s">
        <v>189</v>
      </c>
      <c r="Q1572" t="s">
        <v>729</v>
      </c>
      <c r="R1572">
        <v>77340</v>
      </c>
      <c r="S1572" s="1">
        <v>42148</v>
      </c>
      <c r="T1572" s="1">
        <v>42149</v>
      </c>
      <c r="U1572">
        <v>650.29999999999995</v>
      </c>
      <c r="V1572">
        <v>12</v>
      </c>
      <c r="W1572">
        <v>1857.08</v>
      </c>
      <c r="X1572">
        <v>89053</v>
      </c>
      <c r="Y1572">
        <f>Data[[#This Row],[Unit Price]]-Data[[#This Row],[Discount]]</f>
        <v>150.92999999999998</v>
      </c>
      <c r="Z1572" t="str">
        <f>_xlfn.IFS(Data[[#This Row],[Region]]="Central","Chris",Data[[#This Row],[Region]]="East","Erin",Data[[#This Row],[Region]]="South","Sam",Data[[#This Row],[Region]]="West","William")</f>
        <v>Chris</v>
      </c>
    </row>
    <row r="1573" spans="1:26" x14ac:dyDescent="0.3">
      <c r="A1573">
        <v>3063</v>
      </c>
      <c r="B1573" t="s">
        <v>1393</v>
      </c>
      <c r="C1573" t="s">
        <v>72</v>
      </c>
      <c r="D1573">
        <v>0.03</v>
      </c>
      <c r="E1573">
        <v>20.99</v>
      </c>
      <c r="F1573">
        <v>0.99</v>
      </c>
      <c r="G1573" t="s">
        <v>40</v>
      </c>
      <c r="H1573" t="s">
        <v>41</v>
      </c>
      <c r="I1573" t="s">
        <v>42</v>
      </c>
      <c r="J1573" t="s">
        <v>137</v>
      </c>
      <c r="K1573" t="s">
        <v>52</v>
      </c>
      <c r="L1573" t="s">
        <v>2333</v>
      </c>
      <c r="M1573">
        <v>0.56999999999999995</v>
      </c>
      <c r="N1573" t="s">
        <v>34</v>
      </c>
      <c r="O1573" t="s">
        <v>61</v>
      </c>
      <c r="P1573" t="s">
        <v>68</v>
      </c>
      <c r="Q1573" t="s">
        <v>1394</v>
      </c>
      <c r="R1573">
        <v>98034</v>
      </c>
      <c r="S1573" s="1">
        <v>42148</v>
      </c>
      <c r="T1573" s="1">
        <v>42150</v>
      </c>
      <c r="U1573">
        <v>4.1821999999999999</v>
      </c>
      <c r="V1573">
        <v>9</v>
      </c>
      <c r="W1573">
        <v>158.87</v>
      </c>
      <c r="X1573">
        <v>88449</v>
      </c>
      <c r="Y1573">
        <f>Data[[#This Row],[Unit Price]]-Data[[#This Row],[Discount]]</f>
        <v>20.959999999999997</v>
      </c>
      <c r="Z1573" t="str">
        <f>_xlfn.IFS(Data[[#This Row],[Region]]="Central","Chris",Data[[#This Row],[Region]]="East","Erin",Data[[#This Row],[Region]]="South","Sam",Data[[#This Row],[Region]]="West","William")</f>
        <v>William</v>
      </c>
    </row>
    <row r="1574" spans="1:26" x14ac:dyDescent="0.3">
      <c r="A1574">
        <v>444</v>
      </c>
      <c r="B1574" t="s">
        <v>2662</v>
      </c>
      <c r="C1574" t="s">
        <v>27</v>
      </c>
      <c r="D1574">
        <v>0</v>
      </c>
      <c r="E1574">
        <v>7.59</v>
      </c>
      <c r="F1574">
        <v>4</v>
      </c>
      <c r="G1574" t="s">
        <v>40</v>
      </c>
      <c r="H1574" t="s">
        <v>29</v>
      </c>
      <c r="I1574" t="s">
        <v>30</v>
      </c>
      <c r="J1574" t="s">
        <v>128</v>
      </c>
      <c r="K1574" t="s">
        <v>52</v>
      </c>
      <c r="L1574" t="s">
        <v>1689</v>
      </c>
      <c r="M1574">
        <v>0.42</v>
      </c>
      <c r="N1574" t="s">
        <v>34</v>
      </c>
      <c r="O1574" t="s">
        <v>54</v>
      </c>
      <c r="P1574" t="s">
        <v>105</v>
      </c>
      <c r="Q1574" t="s">
        <v>2509</v>
      </c>
      <c r="R1574">
        <v>61801</v>
      </c>
      <c r="S1574" s="1">
        <v>42149</v>
      </c>
      <c r="T1574" s="1">
        <v>42152</v>
      </c>
      <c r="U1574">
        <v>86.438000000000002</v>
      </c>
      <c r="V1574">
        <v>43</v>
      </c>
      <c r="W1574">
        <v>355.92</v>
      </c>
      <c r="X1574">
        <v>88085</v>
      </c>
      <c r="Y1574">
        <f>Data[[#This Row],[Unit Price]]-Data[[#This Row],[Discount]]</f>
        <v>7.59</v>
      </c>
      <c r="Z1574" t="str">
        <f>_xlfn.IFS(Data[[#This Row],[Region]]="Central","Chris",Data[[#This Row],[Region]]="East","Erin",Data[[#This Row],[Region]]="South","Sam",Data[[#This Row],[Region]]="West","William")</f>
        <v>Chris</v>
      </c>
    </row>
    <row r="1575" spans="1:26" x14ac:dyDescent="0.3">
      <c r="A1575">
        <v>526</v>
      </c>
      <c r="B1575" t="s">
        <v>614</v>
      </c>
      <c r="C1575" t="s">
        <v>39</v>
      </c>
      <c r="D1575">
        <v>0.09</v>
      </c>
      <c r="E1575">
        <v>17.98</v>
      </c>
      <c r="F1575">
        <v>8.51</v>
      </c>
      <c r="G1575" t="s">
        <v>40</v>
      </c>
      <c r="H1575" t="s">
        <v>73</v>
      </c>
      <c r="I1575" t="s">
        <v>42</v>
      </c>
      <c r="J1575" t="s">
        <v>58</v>
      </c>
      <c r="K1575" t="s">
        <v>146</v>
      </c>
      <c r="L1575" t="s">
        <v>1882</v>
      </c>
      <c r="M1575">
        <v>0.4</v>
      </c>
      <c r="N1575" t="s">
        <v>34</v>
      </c>
      <c r="O1575" t="s">
        <v>61</v>
      </c>
      <c r="P1575" t="s">
        <v>590</v>
      </c>
      <c r="Q1575" t="s">
        <v>616</v>
      </c>
      <c r="R1575">
        <v>85204</v>
      </c>
      <c r="S1575" s="1">
        <v>42149</v>
      </c>
      <c r="T1575" s="1">
        <v>42151</v>
      </c>
      <c r="U1575">
        <v>-6.6120000000000001</v>
      </c>
      <c r="V1575">
        <v>12</v>
      </c>
      <c r="W1575">
        <v>211.13</v>
      </c>
      <c r="X1575">
        <v>90026</v>
      </c>
      <c r="Y1575">
        <f>Data[[#This Row],[Unit Price]]-Data[[#This Row],[Discount]]</f>
        <v>17.89</v>
      </c>
      <c r="Z1575" t="str">
        <f>_xlfn.IFS(Data[[#This Row],[Region]]="Central","Chris",Data[[#This Row],[Region]]="East","Erin",Data[[#This Row],[Region]]="South","Sam",Data[[#This Row],[Region]]="West","William")</f>
        <v>William</v>
      </c>
    </row>
    <row r="1576" spans="1:26" x14ac:dyDescent="0.3">
      <c r="A1576">
        <v>1008</v>
      </c>
      <c r="B1576" t="s">
        <v>2663</v>
      </c>
      <c r="C1576" t="s">
        <v>39</v>
      </c>
      <c r="D1576">
        <v>0.01</v>
      </c>
      <c r="E1576">
        <v>3.15</v>
      </c>
      <c r="F1576">
        <v>0.49</v>
      </c>
      <c r="G1576" t="s">
        <v>40</v>
      </c>
      <c r="H1576" t="s">
        <v>73</v>
      </c>
      <c r="I1576" t="s">
        <v>50</v>
      </c>
      <c r="J1576" t="s">
        <v>154</v>
      </c>
      <c r="K1576" t="s">
        <v>75</v>
      </c>
      <c r="L1576" t="s">
        <v>2664</v>
      </c>
      <c r="M1576">
        <v>0.37</v>
      </c>
      <c r="N1576" t="s">
        <v>34</v>
      </c>
      <c r="O1576" t="s">
        <v>113</v>
      </c>
      <c r="P1576" t="s">
        <v>333</v>
      </c>
      <c r="Q1576" t="s">
        <v>2665</v>
      </c>
      <c r="R1576">
        <v>4038</v>
      </c>
      <c r="S1576" s="1">
        <v>42149</v>
      </c>
      <c r="T1576" s="1">
        <v>42151</v>
      </c>
      <c r="U1576">
        <v>17.505299999999998</v>
      </c>
      <c r="V1576">
        <v>8</v>
      </c>
      <c r="W1576">
        <v>25.37</v>
      </c>
      <c r="X1576">
        <v>88371</v>
      </c>
      <c r="Y1576">
        <f>Data[[#This Row],[Unit Price]]-Data[[#This Row],[Discount]]</f>
        <v>3.14</v>
      </c>
      <c r="Z1576" t="str">
        <f>_xlfn.IFS(Data[[#This Row],[Region]]="Central","Chris",Data[[#This Row],[Region]]="East","Erin",Data[[#This Row],[Region]]="South","Sam",Data[[#This Row],[Region]]="West","William")</f>
        <v>Erin</v>
      </c>
    </row>
    <row r="1577" spans="1:26" x14ac:dyDescent="0.3">
      <c r="A1577">
        <v>744</v>
      </c>
      <c r="B1577" t="s">
        <v>588</v>
      </c>
      <c r="C1577" t="s">
        <v>49</v>
      </c>
      <c r="D1577">
        <v>0.09</v>
      </c>
      <c r="E1577">
        <v>125.99</v>
      </c>
      <c r="F1577">
        <v>8.99</v>
      </c>
      <c r="G1577" t="s">
        <v>40</v>
      </c>
      <c r="H1577" t="s">
        <v>41</v>
      </c>
      <c r="I1577" t="s">
        <v>42</v>
      </c>
      <c r="J1577" t="s">
        <v>137</v>
      </c>
      <c r="K1577" t="s">
        <v>75</v>
      </c>
      <c r="L1577" t="s">
        <v>1656</v>
      </c>
      <c r="M1577">
        <v>0.55000000000000004</v>
      </c>
      <c r="N1577" t="s">
        <v>34</v>
      </c>
      <c r="O1577" t="s">
        <v>61</v>
      </c>
      <c r="P1577" t="s">
        <v>590</v>
      </c>
      <c r="Q1577" t="s">
        <v>591</v>
      </c>
      <c r="R1577">
        <v>85737</v>
      </c>
      <c r="S1577" s="1">
        <v>42149</v>
      </c>
      <c r="T1577" s="1">
        <v>42157</v>
      </c>
      <c r="U1577">
        <v>916.68060000000003</v>
      </c>
      <c r="V1577">
        <v>20</v>
      </c>
      <c r="W1577">
        <v>2104.9899999999998</v>
      </c>
      <c r="X1577">
        <v>87727</v>
      </c>
      <c r="Y1577">
        <f>Data[[#This Row],[Unit Price]]-Data[[#This Row],[Discount]]</f>
        <v>125.89999999999999</v>
      </c>
      <c r="Z1577" t="str">
        <f>_xlfn.IFS(Data[[#This Row],[Region]]="Central","Chris",Data[[#This Row],[Region]]="East","Erin",Data[[#This Row],[Region]]="South","Sam",Data[[#This Row],[Region]]="West","William")</f>
        <v>William</v>
      </c>
    </row>
    <row r="1578" spans="1:26" x14ac:dyDescent="0.3">
      <c r="A1578">
        <v>3287</v>
      </c>
      <c r="B1578" t="s">
        <v>2666</v>
      </c>
      <c r="C1578" t="s">
        <v>49</v>
      </c>
      <c r="D1578">
        <v>0.08</v>
      </c>
      <c r="E1578">
        <v>30.56</v>
      </c>
      <c r="F1578">
        <v>2.99</v>
      </c>
      <c r="G1578" t="s">
        <v>40</v>
      </c>
      <c r="H1578" t="s">
        <v>29</v>
      </c>
      <c r="I1578" t="s">
        <v>50</v>
      </c>
      <c r="J1578" t="s">
        <v>74</v>
      </c>
      <c r="K1578" t="s">
        <v>75</v>
      </c>
      <c r="L1578" t="s">
        <v>1055</v>
      </c>
      <c r="M1578">
        <v>0.35</v>
      </c>
      <c r="N1578" t="s">
        <v>34</v>
      </c>
      <c r="O1578" t="s">
        <v>61</v>
      </c>
      <c r="P1578" t="s">
        <v>92</v>
      </c>
      <c r="Q1578" t="s">
        <v>2667</v>
      </c>
      <c r="R1578">
        <v>95746</v>
      </c>
      <c r="S1578" s="1">
        <v>42149</v>
      </c>
      <c r="T1578" s="1">
        <v>42151</v>
      </c>
      <c r="U1578">
        <v>352.87979999999999</v>
      </c>
      <c r="V1578">
        <v>17</v>
      </c>
      <c r="W1578">
        <v>511.42</v>
      </c>
      <c r="X1578">
        <v>89897</v>
      </c>
      <c r="Y1578">
        <f>Data[[#This Row],[Unit Price]]-Data[[#This Row],[Discount]]</f>
        <v>30.48</v>
      </c>
      <c r="Z1578" t="str">
        <f>_xlfn.IFS(Data[[#This Row],[Region]]="Central","Chris",Data[[#This Row],[Region]]="East","Erin",Data[[#This Row],[Region]]="South","Sam",Data[[#This Row],[Region]]="West","William")</f>
        <v>William</v>
      </c>
    </row>
    <row r="1579" spans="1:26" x14ac:dyDescent="0.3">
      <c r="A1579">
        <v>827</v>
      </c>
      <c r="B1579" t="s">
        <v>2668</v>
      </c>
      <c r="C1579" t="s">
        <v>118</v>
      </c>
      <c r="D1579">
        <v>0.01</v>
      </c>
      <c r="E1579">
        <v>6.98</v>
      </c>
      <c r="F1579">
        <v>1.6</v>
      </c>
      <c r="G1579" t="s">
        <v>40</v>
      </c>
      <c r="H1579" t="s">
        <v>73</v>
      </c>
      <c r="I1579" t="s">
        <v>50</v>
      </c>
      <c r="J1579" t="s">
        <v>90</v>
      </c>
      <c r="K1579" t="s">
        <v>52</v>
      </c>
      <c r="L1579" t="s">
        <v>724</v>
      </c>
      <c r="M1579">
        <v>0.38</v>
      </c>
      <c r="N1579" t="s">
        <v>34</v>
      </c>
      <c r="O1579" t="s">
        <v>54</v>
      </c>
      <c r="P1579" t="s">
        <v>189</v>
      </c>
      <c r="Q1579" t="s">
        <v>2651</v>
      </c>
      <c r="R1579">
        <v>79109</v>
      </c>
      <c r="S1579" s="1">
        <v>42149</v>
      </c>
      <c r="T1579" s="1">
        <v>42150</v>
      </c>
      <c r="U1579">
        <v>0.34599999999999997</v>
      </c>
      <c r="V1579">
        <v>3</v>
      </c>
      <c r="W1579">
        <v>21.93</v>
      </c>
      <c r="X1579">
        <v>89259</v>
      </c>
      <c r="Y1579">
        <f>Data[[#This Row],[Unit Price]]-Data[[#This Row],[Discount]]</f>
        <v>6.9700000000000006</v>
      </c>
      <c r="Z1579" t="str">
        <f>_xlfn.IFS(Data[[#This Row],[Region]]="Central","Chris",Data[[#This Row],[Region]]="East","Erin",Data[[#This Row],[Region]]="South","Sam",Data[[#This Row],[Region]]="West","William")</f>
        <v>Chris</v>
      </c>
    </row>
    <row r="1580" spans="1:26" x14ac:dyDescent="0.3">
      <c r="A1580">
        <v>1237</v>
      </c>
      <c r="B1580" t="s">
        <v>1918</v>
      </c>
      <c r="C1580" t="s">
        <v>118</v>
      </c>
      <c r="D1580">
        <v>0.05</v>
      </c>
      <c r="E1580">
        <v>300.98</v>
      </c>
      <c r="F1580">
        <v>13.99</v>
      </c>
      <c r="G1580" t="s">
        <v>40</v>
      </c>
      <c r="H1580" t="s">
        <v>96</v>
      </c>
      <c r="I1580" t="s">
        <v>42</v>
      </c>
      <c r="J1580" t="s">
        <v>58</v>
      </c>
      <c r="K1580" t="s">
        <v>146</v>
      </c>
      <c r="L1580" t="s">
        <v>2669</v>
      </c>
      <c r="M1580">
        <v>0.39</v>
      </c>
      <c r="N1580" t="s">
        <v>34</v>
      </c>
      <c r="O1580" t="s">
        <v>54</v>
      </c>
      <c r="P1580" t="s">
        <v>189</v>
      </c>
      <c r="Q1580" t="s">
        <v>1920</v>
      </c>
      <c r="R1580">
        <v>75007</v>
      </c>
      <c r="S1580" s="1">
        <v>42149</v>
      </c>
      <c r="T1580" s="1">
        <v>42150</v>
      </c>
      <c r="U1580">
        <v>3985.3089</v>
      </c>
      <c r="V1580">
        <v>20</v>
      </c>
      <c r="W1580">
        <v>5775.81</v>
      </c>
      <c r="X1580">
        <v>86077</v>
      </c>
      <c r="Y1580">
        <f>Data[[#This Row],[Unit Price]]-Data[[#This Row],[Discount]]</f>
        <v>300.93</v>
      </c>
      <c r="Z1580" t="str">
        <f>_xlfn.IFS(Data[[#This Row],[Region]]="Central","Chris",Data[[#This Row],[Region]]="East","Erin",Data[[#This Row],[Region]]="South","Sam",Data[[#This Row],[Region]]="West","William")</f>
        <v>Chris</v>
      </c>
    </row>
    <row r="1581" spans="1:26" x14ac:dyDescent="0.3">
      <c r="A1581">
        <v>1237</v>
      </c>
      <c r="B1581" t="s">
        <v>1918</v>
      </c>
      <c r="C1581" t="s">
        <v>118</v>
      </c>
      <c r="D1581">
        <v>0.04</v>
      </c>
      <c r="E1581">
        <v>205.99</v>
      </c>
      <c r="F1581">
        <v>5</v>
      </c>
      <c r="G1581" t="s">
        <v>89</v>
      </c>
      <c r="H1581" t="s">
        <v>96</v>
      </c>
      <c r="I1581" t="s">
        <v>42</v>
      </c>
      <c r="J1581" t="s">
        <v>137</v>
      </c>
      <c r="K1581" t="s">
        <v>75</v>
      </c>
      <c r="L1581" t="s">
        <v>2670</v>
      </c>
      <c r="M1581">
        <v>0.59</v>
      </c>
      <c r="N1581" t="s">
        <v>34</v>
      </c>
      <c r="O1581" t="s">
        <v>54</v>
      </c>
      <c r="P1581" t="s">
        <v>189</v>
      </c>
      <c r="Q1581" t="s">
        <v>1920</v>
      </c>
      <c r="R1581">
        <v>75007</v>
      </c>
      <c r="S1581" s="1">
        <v>42149</v>
      </c>
      <c r="T1581" s="1">
        <v>42150</v>
      </c>
      <c r="U1581">
        <v>13.956799999999999</v>
      </c>
      <c r="V1581">
        <v>11</v>
      </c>
      <c r="W1581">
        <v>1878.24</v>
      </c>
      <c r="X1581">
        <v>86077</v>
      </c>
      <c r="Y1581">
        <f>Data[[#This Row],[Unit Price]]-Data[[#This Row],[Discount]]</f>
        <v>205.95000000000002</v>
      </c>
      <c r="Z1581" t="str">
        <f>_xlfn.IFS(Data[[#This Row],[Region]]="Central","Chris",Data[[#This Row],[Region]]="East","Erin",Data[[#This Row],[Region]]="South","Sam",Data[[#This Row],[Region]]="West","William")</f>
        <v>Chris</v>
      </c>
    </row>
    <row r="1582" spans="1:26" x14ac:dyDescent="0.3">
      <c r="A1582">
        <v>1472</v>
      </c>
      <c r="B1582" t="s">
        <v>2671</v>
      </c>
      <c r="C1582" t="s">
        <v>118</v>
      </c>
      <c r="D1582">
        <v>0.05</v>
      </c>
      <c r="E1582">
        <v>20.27</v>
      </c>
      <c r="F1582">
        <v>3.99</v>
      </c>
      <c r="G1582" t="s">
        <v>40</v>
      </c>
      <c r="H1582" t="s">
        <v>73</v>
      </c>
      <c r="I1582" t="s">
        <v>50</v>
      </c>
      <c r="J1582" t="s">
        <v>97</v>
      </c>
      <c r="K1582" t="s">
        <v>75</v>
      </c>
      <c r="L1582" t="s">
        <v>1802</v>
      </c>
      <c r="M1582">
        <v>0.56999999999999995</v>
      </c>
      <c r="N1582" t="s">
        <v>34</v>
      </c>
      <c r="O1582" t="s">
        <v>113</v>
      </c>
      <c r="P1582" t="s">
        <v>319</v>
      </c>
      <c r="Q1582" t="s">
        <v>2672</v>
      </c>
      <c r="R1582">
        <v>44145</v>
      </c>
      <c r="S1582" s="1">
        <v>42149</v>
      </c>
      <c r="T1582" s="1">
        <v>42150</v>
      </c>
      <c r="U1582">
        <v>309.25400000000002</v>
      </c>
      <c r="V1582">
        <v>30</v>
      </c>
      <c r="W1582">
        <v>621.55999999999995</v>
      </c>
      <c r="X1582">
        <v>87079</v>
      </c>
      <c r="Y1582">
        <f>Data[[#This Row],[Unit Price]]-Data[[#This Row],[Discount]]</f>
        <v>20.22</v>
      </c>
      <c r="Z1582" t="str">
        <f>_xlfn.IFS(Data[[#This Row],[Region]]="Central","Chris",Data[[#This Row],[Region]]="East","Erin",Data[[#This Row],[Region]]="South","Sam",Data[[#This Row],[Region]]="West","William")</f>
        <v>Erin</v>
      </c>
    </row>
    <row r="1583" spans="1:26" x14ac:dyDescent="0.3">
      <c r="A1583">
        <v>2339</v>
      </c>
      <c r="B1583" t="s">
        <v>2673</v>
      </c>
      <c r="C1583" t="s">
        <v>118</v>
      </c>
      <c r="D1583">
        <v>0.05</v>
      </c>
      <c r="E1583">
        <v>11.58</v>
      </c>
      <c r="F1583">
        <v>6.97</v>
      </c>
      <c r="G1583" t="s">
        <v>40</v>
      </c>
      <c r="H1583" t="s">
        <v>73</v>
      </c>
      <c r="I1583" t="s">
        <v>50</v>
      </c>
      <c r="J1583" t="s">
        <v>347</v>
      </c>
      <c r="K1583" t="s">
        <v>75</v>
      </c>
      <c r="L1583" t="s">
        <v>626</v>
      </c>
      <c r="M1583">
        <v>0.35</v>
      </c>
      <c r="N1583" t="s">
        <v>34</v>
      </c>
      <c r="O1583" t="s">
        <v>54</v>
      </c>
      <c r="P1583" t="s">
        <v>189</v>
      </c>
      <c r="Q1583" t="s">
        <v>2674</v>
      </c>
      <c r="R1583">
        <v>77015</v>
      </c>
      <c r="S1583" s="1">
        <v>42149</v>
      </c>
      <c r="T1583" s="1">
        <v>42152</v>
      </c>
      <c r="U1583">
        <v>2.806</v>
      </c>
      <c r="V1583">
        <v>6</v>
      </c>
      <c r="W1583">
        <v>73.959999999999994</v>
      </c>
      <c r="X1583">
        <v>91482</v>
      </c>
      <c r="Y1583">
        <f>Data[[#This Row],[Unit Price]]-Data[[#This Row],[Discount]]</f>
        <v>11.53</v>
      </c>
      <c r="Z1583" t="str">
        <f>_xlfn.IFS(Data[[#This Row],[Region]]="Central","Chris",Data[[#This Row],[Region]]="East","Erin",Data[[#This Row],[Region]]="South","Sam",Data[[#This Row],[Region]]="West","William")</f>
        <v>Chris</v>
      </c>
    </row>
    <row r="1584" spans="1:26" x14ac:dyDescent="0.3">
      <c r="A1584">
        <v>2652</v>
      </c>
      <c r="B1584" t="s">
        <v>2675</v>
      </c>
      <c r="C1584" t="s">
        <v>118</v>
      </c>
      <c r="D1584">
        <v>0.06</v>
      </c>
      <c r="E1584">
        <v>47.9</v>
      </c>
      <c r="F1584">
        <v>5.86</v>
      </c>
      <c r="G1584" t="s">
        <v>40</v>
      </c>
      <c r="H1584" t="s">
        <v>41</v>
      </c>
      <c r="I1584" t="s">
        <v>50</v>
      </c>
      <c r="J1584" t="s">
        <v>90</v>
      </c>
      <c r="K1584" t="s">
        <v>75</v>
      </c>
      <c r="L1584" t="s">
        <v>1311</v>
      </c>
      <c r="M1584">
        <v>0.37</v>
      </c>
      <c r="N1584" t="s">
        <v>34</v>
      </c>
      <c r="O1584" t="s">
        <v>61</v>
      </c>
      <c r="P1584" t="s">
        <v>92</v>
      </c>
      <c r="Q1584" t="s">
        <v>1696</v>
      </c>
      <c r="R1584">
        <v>93309</v>
      </c>
      <c r="S1584" s="1">
        <v>42149</v>
      </c>
      <c r="T1584" s="1">
        <v>42151</v>
      </c>
      <c r="U1584">
        <v>21.78</v>
      </c>
      <c r="V1584">
        <v>2</v>
      </c>
      <c r="W1584">
        <v>94.2</v>
      </c>
      <c r="X1584">
        <v>89361</v>
      </c>
      <c r="Y1584">
        <f>Data[[#This Row],[Unit Price]]-Data[[#This Row],[Discount]]</f>
        <v>47.839999999999996</v>
      </c>
      <c r="Z1584" t="str">
        <f>_xlfn.IFS(Data[[#This Row],[Region]]="Central","Chris",Data[[#This Row],[Region]]="East","Erin",Data[[#This Row],[Region]]="South","Sam",Data[[#This Row],[Region]]="West","William")</f>
        <v>William</v>
      </c>
    </row>
    <row r="1585" spans="1:26" x14ac:dyDescent="0.3">
      <c r="A1585">
        <v>129</v>
      </c>
      <c r="B1585" t="s">
        <v>833</v>
      </c>
      <c r="C1585" t="s">
        <v>72</v>
      </c>
      <c r="D1585">
        <v>7.0000000000000007E-2</v>
      </c>
      <c r="E1585">
        <v>15.74</v>
      </c>
      <c r="F1585">
        <v>1.39</v>
      </c>
      <c r="G1585" t="s">
        <v>40</v>
      </c>
      <c r="H1585" t="s">
        <v>29</v>
      </c>
      <c r="I1585" t="s">
        <v>50</v>
      </c>
      <c r="J1585" t="s">
        <v>347</v>
      </c>
      <c r="K1585" t="s">
        <v>75</v>
      </c>
      <c r="L1585" t="s">
        <v>2676</v>
      </c>
      <c r="M1585">
        <v>0.4</v>
      </c>
      <c r="N1585" t="s">
        <v>34</v>
      </c>
      <c r="O1585" t="s">
        <v>54</v>
      </c>
      <c r="P1585" t="s">
        <v>105</v>
      </c>
      <c r="Q1585" t="s">
        <v>834</v>
      </c>
      <c r="R1585">
        <v>62002</v>
      </c>
      <c r="S1585" s="1">
        <v>42149</v>
      </c>
      <c r="T1585" s="1">
        <v>42150</v>
      </c>
      <c r="U1585">
        <v>149.8887</v>
      </c>
      <c r="V1585">
        <v>14</v>
      </c>
      <c r="W1585">
        <v>217.23</v>
      </c>
      <c r="X1585">
        <v>86694</v>
      </c>
      <c r="Y1585">
        <f>Data[[#This Row],[Unit Price]]-Data[[#This Row],[Discount]]</f>
        <v>15.67</v>
      </c>
      <c r="Z1585" t="str">
        <f>_xlfn.IFS(Data[[#This Row],[Region]]="Central","Chris",Data[[#This Row],[Region]]="East","Erin",Data[[#This Row],[Region]]="South","Sam",Data[[#This Row],[Region]]="West","William")</f>
        <v>Chris</v>
      </c>
    </row>
    <row r="1586" spans="1:26" x14ac:dyDescent="0.3">
      <c r="A1586">
        <v>1054</v>
      </c>
      <c r="B1586" t="s">
        <v>2677</v>
      </c>
      <c r="C1586" t="s">
        <v>72</v>
      </c>
      <c r="D1586">
        <v>0.03</v>
      </c>
      <c r="E1586">
        <v>5.44</v>
      </c>
      <c r="F1586">
        <v>7.46</v>
      </c>
      <c r="G1586" t="s">
        <v>89</v>
      </c>
      <c r="H1586" t="s">
        <v>96</v>
      </c>
      <c r="I1586" t="s">
        <v>50</v>
      </c>
      <c r="J1586" t="s">
        <v>74</v>
      </c>
      <c r="K1586" t="s">
        <v>75</v>
      </c>
      <c r="L1586" t="s">
        <v>1244</v>
      </c>
      <c r="M1586">
        <v>0.36</v>
      </c>
      <c r="N1586" t="s">
        <v>34</v>
      </c>
      <c r="O1586" t="s">
        <v>61</v>
      </c>
      <c r="P1586" t="s">
        <v>590</v>
      </c>
      <c r="Q1586" t="s">
        <v>2678</v>
      </c>
      <c r="R1586">
        <v>85374</v>
      </c>
      <c r="S1586" s="1">
        <v>42149</v>
      </c>
      <c r="T1586" s="1">
        <v>42151</v>
      </c>
      <c r="U1586">
        <v>-51.704000000000001</v>
      </c>
      <c r="V1586">
        <v>4</v>
      </c>
      <c r="W1586">
        <v>26.31</v>
      </c>
      <c r="X1586">
        <v>90069</v>
      </c>
      <c r="Y1586">
        <f>Data[[#This Row],[Unit Price]]-Data[[#This Row],[Discount]]</f>
        <v>5.41</v>
      </c>
      <c r="Z1586" t="str">
        <f>_xlfn.IFS(Data[[#This Row],[Region]]="Central","Chris",Data[[#This Row],[Region]]="East","Erin",Data[[#This Row],[Region]]="South","Sam",Data[[#This Row],[Region]]="West","William")</f>
        <v>William</v>
      </c>
    </row>
    <row r="1587" spans="1:26" x14ac:dyDescent="0.3">
      <c r="A1587">
        <v>1054</v>
      </c>
      <c r="B1587" t="s">
        <v>2677</v>
      </c>
      <c r="C1587" t="s">
        <v>72</v>
      </c>
      <c r="D1587">
        <v>0.08</v>
      </c>
      <c r="E1587">
        <v>26.38</v>
      </c>
      <c r="F1587">
        <v>5.58</v>
      </c>
      <c r="G1587" t="s">
        <v>40</v>
      </c>
      <c r="H1587" t="s">
        <v>96</v>
      </c>
      <c r="I1587" t="s">
        <v>50</v>
      </c>
      <c r="J1587" t="s">
        <v>90</v>
      </c>
      <c r="K1587" t="s">
        <v>75</v>
      </c>
      <c r="L1587" t="s">
        <v>2679</v>
      </c>
      <c r="M1587">
        <v>0.39</v>
      </c>
      <c r="N1587" t="s">
        <v>34</v>
      </c>
      <c r="O1587" t="s">
        <v>61</v>
      </c>
      <c r="P1587" t="s">
        <v>590</v>
      </c>
      <c r="Q1587" t="s">
        <v>2678</v>
      </c>
      <c r="R1587">
        <v>85374</v>
      </c>
      <c r="S1587" s="1">
        <v>42149</v>
      </c>
      <c r="T1587" s="1">
        <v>42150</v>
      </c>
      <c r="U1587">
        <v>144.7482</v>
      </c>
      <c r="V1587">
        <v>8</v>
      </c>
      <c r="W1587">
        <v>209.78</v>
      </c>
      <c r="X1587">
        <v>90069</v>
      </c>
      <c r="Y1587">
        <f>Data[[#This Row],[Unit Price]]-Data[[#This Row],[Discount]]</f>
        <v>26.3</v>
      </c>
      <c r="Z1587" t="str">
        <f>_xlfn.IFS(Data[[#This Row],[Region]]="Central","Chris",Data[[#This Row],[Region]]="East","Erin",Data[[#This Row],[Region]]="South","Sam",Data[[#This Row],[Region]]="West","William")</f>
        <v>William</v>
      </c>
    </row>
    <row r="1588" spans="1:26" x14ac:dyDescent="0.3">
      <c r="A1588">
        <v>1054</v>
      </c>
      <c r="B1588" t="s">
        <v>2677</v>
      </c>
      <c r="C1588" t="s">
        <v>72</v>
      </c>
      <c r="D1588">
        <v>0.06</v>
      </c>
      <c r="E1588">
        <v>20.99</v>
      </c>
      <c r="F1588">
        <v>2.5</v>
      </c>
      <c r="G1588" t="s">
        <v>40</v>
      </c>
      <c r="H1588" t="s">
        <v>96</v>
      </c>
      <c r="I1588" t="s">
        <v>42</v>
      </c>
      <c r="J1588" t="s">
        <v>137</v>
      </c>
      <c r="K1588" t="s">
        <v>52</v>
      </c>
      <c r="L1588" t="s">
        <v>1203</v>
      </c>
      <c r="M1588">
        <v>0.81</v>
      </c>
      <c r="N1588" t="s">
        <v>34</v>
      </c>
      <c r="O1588" t="s">
        <v>61</v>
      </c>
      <c r="P1588" t="s">
        <v>590</v>
      </c>
      <c r="Q1588" t="s">
        <v>2678</v>
      </c>
      <c r="R1588">
        <v>85374</v>
      </c>
      <c r="S1588" s="1">
        <v>42149</v>
      </c>
      <c r="T1588" s="1">
        <v>42151</v>
      </c>
      <c r="U1588">
        <v>-112.18899999999999</v>
      </c>
      <c r="V1588">
        <v>1</v>
      </c>
      <c r="W1588">
        <v>17.829999999999998</v>
      </c>
      <c r="X1588">
        <v>90069</v>
      </c>
      <c r="Y1588">
        <f>Data[[#This Row],[Unit Price]]-Data[[#This Row],[Discount]]</f>
        <v>20.93</v>
      </c>
      <c r="Z1588" t="str">
        <f>_xlfn.IFS(Data[[#This Row],[Region]]="Central","Chris",Data[[#This Row],[Region]]="East","Erin",Data[[#This Row],[Region]]="South","Sam",Data[[#This Row],[Region]]="West","William")</f>
        <v>William</v>
      </c>
    </row>
    <row r="1589" spans="1:26" x14ac:dyDescent="0.3">
      <c r="A1589">
        <v>2391</v>
      </c>
      <c r="B1589" t="s">
        <v>2680</v>
      </c>
      <c r="C1589" t="s">
        <v>72</v>
      </c>
      <c r="D1589">
        <v>0.06</v>
      </c>
      <c r="E1589">
        <v>4.7699999999999996</v>
      </c>
      <c r="F1589">
        <v>2.39</v>
      </c>
      <c r="G1589" t="s">
        <v>40</v>
      </c>
      <c r="H1589" t="s">
        <v>96</v>
      </c>
      <c r="I1589" t="s">
        <v>42</v>
      </c>
      <c r="J1589" t="s">
        <v>43</v>
      </c>
      <c r="K1589" t="s">
        <v>44</v>
      </c>
      <c r="L1589" t="s">
        <v>2681</v>
      </c>
      <c r="M1589">
        <v>0.72</v>
      </c>
      <c r="N1589" t="s">
        <v>34</v>
      </c>
      <c r="O1589" t="s">
        <v>113</v>
      </c>
      <c r="P1589" t="s">
        <v>114</v>
      </c>
      <c r="Q1589" t="s">
        <v>2682</v>
      </c>
      <c r="R1589">
        <v>11572</v>
      </c>
      <c r="S1589" s="1">
        <v>42149</v>
      </c>
      <c r="T1589" s="1">
        <v>42150</v>
      </c>
      <c r="U1589">
        <v>-45.64</v>
      </c>
      <c r="V1589">
        <v>9</v>
      </c>
      <c r="W1589">
        <v>42.46</v>
      </c>
      <c r="X1589">
        <v>91122</v>
      </c>
      <c r="Y1589">
        <f>Data[[#This Row],[Unit Price]]-Data[[#This Row],[Discount]]</f>
        <v>4.71</v>
      </c>
      <c r="Z1589" t="str">
        <f>_xlfn.IFS(Data[[#This Row],[Region]]="Central","Chris",Data[[#This Row],[Region]]="East","Erin",Data[[#This Row],[Region]]="South","Sam",Data[[#This Row],[Region]]="West","William")</f>
        <v>Erin</v>
      </c>
    </row>
    <row r="1590" spans="1:26" x14ac:dyDescent="0.3">
      <c r="A1590">
        <v>2391</v>
      </c>
      <c r="B1590" t="s">
        <v>2680</v>
      </c>
      <c r="C1590" t="s">
        <v>72</v>
      </c>
      <c r="D1590">
        <v>0.1</v>
      </c>
      <c r="E1590">
        <v>27.18</v>
      </c>
      <c r="F1590">
        <v>8.23</v>
      </c>
      <c r="G1590" t="s">
        <v>40</v>
      </c>
      <c r="H1590" t="s">
        <v>96</v>
      </c>
      <c r="I1590" t="s">
        <v>50</v>
      </c>
      <c r="J1590" t="s">
        <v>347</v>
      </c>
      <c r="K1590" t="s">
        <v>75</v>
      </c>
      <c r="L1590" t="s">
        <v>2683</v>
      </c>
      <c r="M1590">
        <v>0.38</v>
      </c>
      <c r="N1590" t="s">
        <v>34</v>
      </c>
      <c r="O1590" t="s">
        <v>113</v>
      </c>
      <c r="P1590" t="s">
        <v>114</v>
      </c>
      <c r="Q1590" t="s">
        <v>2682</v>
      </c>
      <c r="R1590">
        <v>11572</v>
      </c>
      <c r="S1590" s="1">
        <v>42149</v>
      </c>
      <c r="T1590" s="1">
        <v>42151</v>
      </c>
      <c r="U1590">
        <v>204.49</v>
      </c>
      <c r="V1590">
        <v>12</v>
      </c>
      <c r="W1590">
        <v>314.06</v>
      </c>
      <c r="X1590">
        <v>91122</v>
      </c>
      <c r="Y1590">
        <f>Data[[#This Row],[Unit Price]]-Data[[#This Row],[Discount]]</f>
        <v>27.08</v>
      </c>
      <c r="Z1590" t="str">
        <f>_xlfn.IFS(Data[[#This Row],[Region]]="Central","Chris",Data[[#This Row],[Region]]="East","Erin",Data[[#This Row],[Region]]="South","Sam",Data[[#This Row],[Region]]="West","William")</f>
        <v>Erin</v>
      </c>
    </row>
    <row r="1591" spans="1:26" x14ac:dyDescent="0.3">
      <c r="A1591">
        <v>2868</v>
      </c>
      <c r="B1591" t="s">
        <v>324</v>
      </c>
      <c r="C1591" t="s">
        <v>72</v>
      </c>
      <c r="D1591">
        <v>0.08</v>
      </c>
      <c r="E1591">
        <v>15.99</v>
      </c>
      <c r="F1591">
        <v>13.18</v>
      </c>
      <c r="G1591" t="s">
        <v>89</v>
      </c>
      <c r="H1591" t="s">
        <v>96</v>
      </c>
      <c r="I1591" t="s">
        <v>50</v>
      </c>
      <c r="J1591" t="s">
        <v>74</v>
      </c>
      <c r="K1591" t="s">
        <v>75</v>
      </c>
      <c r="L1591" t="s">
        <v>297</v>
      </c>
      <c r="M1591">
        <v>0.37</v>
      </c>
      <c r="N1591" t="s">
        <v>34</v>
      </c>
      <c r="O1591" t="s">
        <v>61</v>
      </c>
      <c r="P1591" t="s">
        <v>68</v>
      </c>
      <c r="Q1591" t="s">
        <v>326</v>
      </c>
      <c r="R1591">
        <v>98026</v>
      </c>
      <c r="S1591" s="1">
        <v>42149</v>
      </c>
      <c r="T1591" s="1">
        <v>42151</v>
      </c>
      <c r="U1591">
        <v>-66.584999999999994</v>
      </c>
      <c r="V1591">
        <v>4</v>
      </c>
      <c r="W1591">
        <v>66.02</v>
      </c>
      <c r="X1591">
        <v>85828</v>
      </c>
      <c r="Y1591">
        <f>Data[[#This Row],[Unit Price]]-Data[[#This Row],[Discount]]</f>
        <v>15.91</v>
      </c>
      <c r="Z1591" t="str">
        <f>_xlfn.IFS(Data[[#This Row],[Region]]="Central","Chris",Data[[#This Row],[Region]]="East","Erin",Data[[#This Row],[Region]]="South","Sam",Data[[#This Row],[Region]]="West","William")</f>
        <v>William</v>
      </c>
    </row>
    <row r="1592" spans="1:26" x14ac:dyDescent="0.3">
      <c r="A1592">
        <v>2266</v>
      </c>
      <c r="B1592" t="s">
        <v>2684</v>
      </c>
      <c r="C1592" t="s">
        <v>27</v>
      </c>
      <c r="D1592">
        <v>0.02</v>
      </c>
      <c r="E1592">
        <v>11.33</v>
      </c>
      <c r="F1592">
        <v>6.12</v>
      </c>
      <c r="G1592" t="s">
        <v>40</v>
      </c>
      <c r="H1592" t="s">
        <v>96</v>
      </c>
      <c r="I1592" t="s">
        <v>50</v>
      </c>
      <c r="J1592" t="s">
        <v>97</v>
      </c>
      <c r="K1592" t="s">
        <v>146</v>
      </c>
      <c r="L1592" t="s">
        <v>1955</v>
      </c>
      <c r="M1592">
        <v>0.42</v>
      </c>
      <c r="N1592" t="s">
        <v>34</v>
      </c>
      <c r="O1592" t="s">
        <v>54</v>
      </c>
      <c r="P1592" t="s">
        <v>82</v>
      </c>
      <c r="Q1592" t="s">
        <v>2685</v>
      </c>
      <c r="R1592">
        <v>63122</v>
      </c>
      <c r="S1592" s="1">
        <v>42150</v>
      </c>
      <c r="T1592" s="1">
        <v>42152</v>
      </c>
      <c r="U1592">
        <v>-14.52</v>
      </c>
      <c r="V1592">
        <v>3</v>
      </c>
      <c r="W1592">
        <v>35.35</v>
      </c>
      <c r="X1592">
        <v>86610</v>
      </c>
      <c r="Y1592">
        <f>Data[[#This Row],[Unit Price]]-Data[[#This Row],[Discount]]</f>
        <v>11.31</v>
      </c>
      <c r="Z1592" t="str">
        <f>_xlfn.IFS(Data[[#This Row],[Region]]="Central","Chris",Data[[#This Row],[Region]]="East","Erin",Data[[#This Row],[Region]]="South","Sam",Data[[#This Row],[Region]]="West","William")</f>
        <v>Chris</v>
      </c>
    </row>
    <row r="1593" spans="1:26" x14ac:dyDescent="0.3">
      <c r="A1593">
        <v>2266</v>
      </c>
      <c r="B1593" t="s">
        <v>2684</v>
      </c>
      <c r="C1593" t="s">
        <v>27</v>
      </c>
      <c r="D1593">
        <v>0.01</v>
      </c>
      <c r="E1593">
        <v>15.67</v>
      </c>
      <c r="F1593">
        <v>1.39</v>
      </c>
      <c r="G1593" t="s">
        <v>40</v>
      </c>
      <c r="H1593" t="s">
        <v>96</v>
      </c>
      <c r="I1593" t="s">
        <v>50</v>
      </c>
      <c r="J1593" t="s">
        <v>347</v>
      </c>
      <c r="K1593" t="s">
        <v>75</v>
      </c>
      <c r="L1593" t="s">
        <v>2486</v>
      </c>
      <c r="M1593">
        <v>0.38</v>
      </c>
      <c r="N1593" t="s">
        <v>34</v>
      </c>
      <c r="O1593" t="s">
        <v>54</v>
      </c>
      <c r="P1593" t="s">
        <v>82</v>
      </c>
      <c r="Q1593" t="s">
        <v>2685</v>
      </c>
      <c r="R1593">
        <v>63122</v>
      </c>
      <c r="S1593" s="1">
        <v>42150</v>
      </c>
      <c r="T1593" s="1">
        <v>42151</v>
      </c>
      <c r="U1593">
        <v>171.26490000000001</v>
      </c>
      <c r="V1593">
        <v>16</v>
      </c>
      <c r="W1593">
        <v>248.21</v>
      </c>
      <c r="X1593">
        <v>86610</v>
      </c>
      <c r="Y1593">
        <f>Data[[#This Row],[Unit Price]]-Data[[#This Row],[Discount]]</f>
        <v>15.66</v>
      </c>
      <c r="Z1593" t="str">
        <f>_xlfn.IFS(Data[[#This Row],[Region]]="Central","Chris",Data[[#This Row],[Region]]="East","Erin",Data[[#This Row],[Region]]="South","Sam",Data[[#This Row],[Region]]="West","William")</f>
        <v>Chris</v>
      </c>
    </row>
    <row r="1594" spans="1:26" x14ac:dyDescent="0.3">
      <c r="A1594">
        <v>2928</v>
      </c>
      <c r="B1594" t="s">
        <v>2686</v>
      </c>
      <c r="C1594" t="s">
        <v>27</v>
      </c>
      <c r="D1594">
        <v>0.02</v>
      </c>
      <c r="E1594">
        <v>5.58</v>
      </c>
      <c r="F1594">
        <v>2.99</v>
      </c>
      <c r="G1594" t="s">
        <v>40</v>
      </c>
      <c r="H1594" t="s">
        <v>41</v>
      </c>
      <c r="I1594" t="s">
        <v>50</v>
      </c>
      <c r="J1594" t="s">
        <v>74</v>
      </c>
      <c r="K1594" t="s">
        <v>75</v>
      </c>
      <c r="L1594" t="s">
        <v>2687</v>
      </c>
      <c r="M1594">
        <v>0.37</v>
      </c>
      <c r="N1594" t="s">
        <v>34</v>
      </c>
      <c r="O1594" t="s">
        <v>35</v>
      </c>
      <c r="P1594" t="s">
        <v>273</v>
      </c>
      <c r="Q1594" t="s">
        <v>2688</v>
      </c>
      <c r="R1594">
        <v>29418</v>
      </c>
      <c r="S1594" s="1">
        <v>42150</v>
      </c>
      <c r="T1594" s="1">
        <v>42152</v>
      </c>
      <c r="U1594">
        <v>689.32799999999997</v>
      </c>
      <c r="V1594">
        <v>42</v>
      </c>
      <c r="W1594">
        <v>236.83</v>
      </c>
      <c r="X1594">
        <v>90218</v>
      </c>
      <c r="Y1594">
        <f>Data[[#This Row],[Unit Price]]-Data[[#This Row],[Discount]]</f>
        <v>5.5600000000000005</v>
      </c>
      <c r="Z1594" t="str">
        <f>_xlfn.IFS(Data[[#This Row],[Region]]="Central","Chris",Data[[#This Row],[Region]]="East","Erin",Data[[#This Row],[Region]]="South","Sam",Data[[#This Row],[Region]]="West","William")</f>
        <v>Sam</v>
      </c>
    </row>
    <row r="1595" spans="1:26" x14ac:dyDescent="0.3">
      <c r="A1595">
        <v>2928</v>
      </c>
      <c r="B1595" t="s">
        <v>2686</v>
      </c>
      <c r="C1595" t="s">
        <v>27</v>
      </c>
      <c r="D1595">
        <v>0.02</v>
      </c>
      <c r="E1595">
        <v>54.1</v>
      </c>
      <c r="F1595">
        <v>19.989999999999998</v>
      </c>
      <c r="G1595" t="s">
        <v>40</v>
      </c>
      <c r="H1595" t="s">
        <v>41</v>
      </c>
      <c r="I1595" t="s">
        <v>50</v>
      </c>
      <c r="J1595" t="s">
        <v>80</v>
      </c>
      <c r="K1595" t="s">
        <v>75</v>
      </c>
      <c r="L1595" t="s">
        <v>1266</v>
      </c>
      <c r="M1595">
        <v>0.59</v>
      </c>
      <c r="N1595" t="s">
        <v>34</v>
      </c>
      <c r="O1595" t="s">
        <v>35</v>
      </c>
      <c r="P1595" t="s">
        <v>273</v>
      </c>
      <c r="Q1595" t="s">
        <v>2688</v>
      </c>
      <c r="R1595">
        <v>29418</v>
      </c>
      <c r="S1595" s="1">
        <v>42150</v>
      </c>
      <c r="T1595" s="1">
        <v>42151</v>
      </c>
      <c r="U1595">
        <v>-33.585999999999999</v>
      </c>
      <c r="V1595">
        <v>36</v>
      </c>
      <c r="W1595">
        <v>1944.87</v>
      </c>
      <c r="X1595">
        <v>90218</v>
      </c>
      <c r="Y1595">
        <f>Data[[#This Row],[Unit Price]]-Data[[#This Row],[Discount]]</f>
        <v>54.08</v>
      </c>
      <c r="Z1595" t="str">
        <f>_xlfn.IFS(Data[[#This Row],[Region]]="Central","Chris",Data[[#This Row],[Region]]="East","Erin",Data[[#This Row],[Region]]="South","Sam",Data[[#This Row],[Region]]="West","William")</f>
        <v>Sam</v>
      </c>
    </row>
    <row r="1596" spans="1:26" x14ac:dyDescent="0.3">
      <c r="A1596">
        <v>2941</v>
      </c>
      <c r="B1596" t="s">
        <v>2689</v>
      </c>
      <c r="C1596" t="s">
        <v>27</v>
      </c>
      <c r="D1596">
        <v>0.05</v>
      </c>
      <c r="E1596">
        <v>2.62</v>
      </c>
      <c r="F1596">
        <v>0.8</v>
      </c>
      <c r="G1596" t="s">
        <v>40</v>
      </c>
      <c r="H1596" t="s">
        <v>29</v>
      </c>
      <c r="I1596" t="s">
        <v>50</v>
      </c>
      <c r="J1596" t="s">
        <v>178</v>
      </c>
      <c r="K1596" t="s">
        <v>52</v>
      </c>
      <c r="L1596" t="s">
        <v>2126</v>
      </c>
      <c r="M1596">
        <v>0.39</v>
      </c>
      <c r="N1596" t="s">
        <v>34</v>
      </c>
      <c r="O1596" t="s">
        <v>113</v>
      </c>
      <c r="P1596" t="s">
        <v>399</v>
      </c>
      <c r="Q1596" t="s">
        <v>1643</v>
      </c>
      <c r="R1596">
        <v>7960</v>
      </c>
      <c r="S1596" s="1">
        <v>42150</v>
      </c>
      <c r="T1596" s="1">
        <v>42151</v>
      </c>
      <c r="U1596">
        <v>12.71</v>
      </c>
      <c r="V1596">
        <v>8</v>
      </c>
      <c r="W1596">
        <v>21.41</v>
      </c>
      <c r="X1596">
        <v>87618</v>
      </c>
      <c r="Y1596">
        <f>Data[[#This Row],[Unit Price]]-Data[[#This Row],[Discount]]</f>
        <v>2.5700000000000003</v>
      </c>
      <c r="Z1596" t="str">
        <f>_xlfn.IFS(Data[[#This Row],[Region]]="Central","Chris",Data[[#This Row],[Region]]="East","Erin",Data[[#This Row],[Region]]="South","Sam",Data[[#This Row],[Region]]="West","William")</f>
        <v>Erin</v>
      </c>
    </row>
    <row r="1597" spans="1:26" x14ac:dyDescent="0.3">
      <c r="A1597">
        <v>241</v>
      </c>
      <c r="B1597" t="s">
        <v>2242</v>
      </c>
      <c r="C1597" t="s">
        <v>49</v>
      </c>
      <c r="D1597">
        <v>0.01</v>
      </c>
      <c r="E1597">
        <v>5.94</v>
      </c>
      <c r="F1597">
        <v>9.92</v>
      </c>
      <c r="G1597" t="s">
        <v>40</v>
      </c>
      <c r="H1597" t="s">
        <v>29</v>
      </c>
      <c r="I1597" t="s">
        <v>50</v>
      </c>
      <c r="J1597" t="s">
        <v>74</v>
      </c>
      <c r="K1597" t="s">
        <v>75</v>
      </c>
      <c r="L1597" t="s">
        <v>2593</v>
      </c>
      <c r="M1597">
        <v>0.38</v>
      </c>
      <c r="N1597" t="s">
        <v>34</v>
      </c>
      <c r="O1597" t="s">
        <v>61</v>
      </c>
      <c r="P1597" t="s">
        <v>62</v>
      </c>
      <c r="Q1597" t="s">
        <v>2243</v>
      </c>
      <c r="R1597">
        <v>81503</v>
      </c>
      <c r="S1597" s="1">
        <v>42150</v>
      </c>
      <c r="T1597" s="1">
        <v>42157</v>
      </c>
      <c r="U1597">
        <v>-256.51900000000001</v>
      </c>
      <c r="V1597">
        <v>13</v>
      </c>
      <c r="W1597">
        <v>79.930000000000007</v>
      </c>
      <c r="X1597">
        <v>90480</v>
      </c>
      <c r="Y1597">
        <f>Data[[#This Row],[Unit Price]]-Data[[#This Row],[Discount]]</f>
        <v>5.9300000000000006</v>
      </c>
      <c r="Z1597" t="str">
        <f>_xlfn.IFS(Data[[#This Row],[Region]]="Central","Chris",Data[[#This Row],[Region]]="East","Erin",Data[[#This Row],[Region]]="South","Sam",Data[[#This Row],[Region]]="West","William")</f>
        <v>William</v>
      </c>
    </row>
    <row r="1598" spans="1:26" x14ac:dyDescent="0.3">
      <c r="A1598">
        <v>241</v>
      </c>
      <c r="B1598" t="s">
        <v>2242</v>
      </c>
      <c r="C1598" t="s">
        <v>49</v>
      </c>
      <c r="D1598">
        <v>0.02</v>
      </c>
      <c r="E1598">
        <v>125.99</v>
      </c>
      <c r="F1598">
        <v>3</v>
      </c>
      <c r="G1598" t="s">
        <v>40</v>
      </c>
      <c r="H1598" t="s">
        <v>29</v>
      </c>
      <c r="I1598" t="s">
        <v>42</v>
      </c>
      <c r="J1598" t="s">
        <v>137</v>
      </c>
      <c r="K1598" t="s">
        <v>75</v>
      </c>
      <c r="L1598" t="s">
        <v>2690</v>
      </c>
      <c r="M1598">
        <v>0.59</v>
      </c>
      <c r="N1598" t="s">
        <v>34</v>
      </c>
      <c r="O1598" t="s">
        <v>61</v>
      </c>
      <c r="P1598" t="s">
        <v>62</v>
      </c>
      <c r="Q1598" t="s">
        <v>2243</v>
      </c>
      <c r="R1598">
        <v>81503</v>
      </c>
      <c r="S1598" s="1">
        <v>42150</v>
      </c>
      <c r="T1598" s="1">
        <v>42150</v>
      </c>
      <c r="U1598">
        <v>398.358</v>
      </c>
      <c r="V1598">
        <v>8</v>
      </c>
      <c r="W1598">
        <v>873.18</v>
      </c>
      <c r="X1598">
        <v>90480</v>
      </c>
      <c r="Y1598">
        <f>Data[[#This Row],[Unit Price]]-Data[[#This Row],[Discount]]</f>
        <v>125.97</v>
      </c>
      <c r="Z1598" t="str">
        <f>_xlfn.IFS(Data[[#This Row],[Region]]="Central","Chris",Data[[#This Row],[Region]]="East","Erin",Data[[#This Row],[Region]]="South","Sam",Data[[#This Row],[Region]]="West","William")</f>
        <v>William</v>
      </c>
    </row>
    <row r="1599" spans="1:26" x14ac:dyDescent="0.3">
      <c r="A1599">
        <v>451</v>
      </c>
      <c r="B1599" t="s">
        <v>221</v>
      </c>
      <c r="C1599" t="s">
        <v>27</v>
      </c>
      <c r="D1599">
        <v>0.04</v>
      </c>
      <c r="E1599">
        <v>37.700000000000003</v>
      </c>
      <c r="F1599">
        <v>2.99</v>
      </c>
      <c r="G1599" t="s">
        <v>40</v>
      </c>
      <c r="H1599" t="s">
        <v>73</v>
      </c>
      <c r="I1599" t="s">
        <v>50</v>
      </c>
      <c r="J1599" t="s">
        <v>74</v>
      </c>
      <c r="K1599" t="s">
        <v>75</v>
      </c>
      <c r="L1599" t="s">
        <v>2518</v>
      </c>
      <c r="M1599">
        <v>0.35</v>
      </c>
      <c r="N1599" t="s">
        <v>34</v>
      </c>
      <c r="O1599" t="s">
        <v>61</v>
      </c>
      <c r="P1599" t="s">
        <v>92</v>
      </c>
      <c r="Q1599" t="s">
        <v>223</v>
      </c>
      <c r="R1599">
        <v>94024</v>
      </c>
      <c r="S1599" s="1">
        <v>42151</v>
      </c>
      <c r="T1599" s="1">
        <v>42152</v>
      </c>
      <c r="U1599">
        <v>299.6739</v>
      </c>
      <c r="V1599">
        <v>12</v>
      </c>
      <c r="W1599">
        <v>434.31</v>
      </c>
      <c r="X1599">
        <v>86012</v>
      </c>
      <c r="Y1599">
        <f>Data[[#This Row],[Unit Price]]-Data[[#This Row],[Discount]]</f>
        <v>37.660000000000004</v>
      </c>
      <c r="Z1599" t="str">
        <f>_xlfn.IFS(Data[[#This Row],[Region]]="Central","Chris",Data[[#This Row],[Region]]="East","Erin",Data[[#This Row],[Region]]="South","Sam",Data[[#This Row],[Region]]="West","William")</f>
        <v>William</v>
      </c>
    </row>
    <row r="1600" spans="1:26" x14ac:dyDescent="0.3">
      <c r="A1600">
        <v>452</v>
      </c>
      <c r="B1600" t="s">
        <v>2691</v>
      </c>
      <c r="C1600" t="s">
        <v>27</v>
      </c>
      <c r="D1600">
        <v>0.01</v>
      </c>
      <c r="E1600">
        <v>55.99</v>
      </c>
      <c r="F1600">
        <v>5</v>
      </c>
      <c r="G1600" t="s">
        <v>40</v>
      </c>
      <c r="H1600" t="s">
        <v>73</v>
      </c>
      <c r="I1600" t="s">
        <v>42</v>
      </c>
      <c r="J1600" t="s">
        <v>137</v>
      </c>
      <c r="K1600" t="s">
        <v>44</v>
      </c>
      <c r="L1600" t="s">
        <v>1940</v>
      </c>
      <c r="M1600">
        <v>0.83</v>
      </c>
      <c r="N1600" t="s">
        <v>34</v>
      </c>
      <c r="O1600" t="s">
        <v>61</v>
      </c>
      <c r="P1600" t="s">
        <v>92</v>
      </c>
      <c r="Q1600" t="s">
        <v>2692</v>
      </c>
      <c r="R1600">
        <v>93635</v>
      </c>
      <c r="S1600" s="1">
        <v>42151</v>
      </c>
      <c r="T1600" s="1">
        <v>42152</v>
      </c>
      <c r="U1600">
        <v>-235.89500000000001</v>
      </c>
      <c r="V1600">
        <v>1</v>
      </c>
      <c r="W1600">
        <v>51.83</v>
      </c>
      <c r="X1600">
        <v>86012</v>
      </c>
      <c r="Y1600">
        <f>Data[[#This Row],[Unit Price]]-Data[[#This Row],[Discount]]</f>
        <v>55.980000000000004</v>
      </c>
      <c r="Z1600" t="str">
        <f>_xlfn.IFS(Data[[#This Row],[Region]]="Central","Chris",Data[[#This Row],[Region]]="East","Erin",Data[[#This Row],[Region]]="South","Sam",Data[[#This Row],[Region]]="West","William")</f>
        <v>William</v>
      </c>
    </row>
    <row r="1601" spans="1:26" x14ac:dyDescent="0.3">
      <c r="A1601">
        <v>865</v>
      </c>
      <c r="B1601" t="s">
        <v>1388</v>
      </c>
      <c r="C1601" t="s">
        <v>27</v>
      </c>
      <c r="D1601">
        <v>0.03</v>
      </c>
      <c r="E1601">
        <v>14.2</v>
      </c>
      <c r="F1601">
        <v>5.3</v>
      </c>
      <c r="G1601" t="s">
        <v>40</v>
      </c>
      <c r="H1601" t="s">
        <v>96</v>
      </c>
      <c r="I1601" t="s">
        <v>30</v>
      </c>
      <c r="J1601" t="s">
        <v>128</v>
      </c>
      <c r="K1601" t="s">
        <v>52</v>
      </c>
      <c r="L1601" t="s">
        <v>290</v>
      </c>
      <c r="M1601">
        <v>0.46</v>
      </c>
      <c r="N1601" t="s">
        <v>34</v>
      </c>
      <c r="O1601" t="s">
        <v>54</v>
      </c>
      <c r="P1601" t="s">
        <v>55</v>
      </c>
      <c r="Q1601" t="s">
        <v>1044</v>
      </c>
      <c r="R1601">
        <v>46312</v>
      </c>
      <c r="S1601" s="1">
        <v>42151</v>
      </c>
      <c r="T1601" s="1">
        <v>42152</v>
      </c>
      <c r="U1601">
        <v>122.21</v>
      </c>
      <c r="V1601">
        <v>18</v>
      </c>
      <c r="W1601">
        <v>267.2</v>
      </c>
      <c r="X1601">
        <v>90674</v>
      </c>
      <c r="Y1601">
        <f>Data[[#This Row],[Unit Price]]-Data[[#This Row],[Discount]]</f>
        <v>14.17</v>
      </c>
      <c r="Z1601" t="str">
        <f>_xlfn.IFS(Data[[#This Row],[Region]]="Central","Chris",Data[[#This Row],[Region]]="East","Erin",Data[[#This Row],[Region]]="South","Sam",Data[[#This Row],[Region]]="West","William")</f>
        <v>Chris</v>
      </c>
    </row>
    <row r="1602" spans="1:26" x14ac:dyDescent="0.3">
      <c r="A1602">
        <v>370</v>
      </c>
      <c r="B1602" t="s">
        <v>2693</v>
      </c>
      <c r="C1602" t="s">
        <v>72</v>
      </c>
      <c r="D1602">
        <v>0.02</v>
      </c>
      <c r="E1602">
        <v>20.99</v>
      </c>
      <c r="F1602">
        <v>4.8099999999999996</v>
      </c>
      <c r="G1602" t="s">
        <v>40</v>
      </c>
      <c r="H1602" t="s">
        <v>96</v>
      </c>
      <c r="I1602" t="s">
        <v>42</v>
      </c>
      <c r="J1602" t="s">
        <v>137</v>
      </c>
      <c r="K1602" t="s">
        <v>146</v>
      </c>
      <c r="L1602" t="s">
        <v>1433</v>
      </c>
      <c r="M1602">
        <v>0.57999999999999996</v>
      </c>
      <c r="N1602" t="s">
        <v>34</v>
      </c>
      <c r="O1602" t="s">
        <v>113</v>
      </c>
      <c r="P1602" t="s">
        <v>333</v>
      </c>
      <c r="Q1602" t="s">
        <v>1660</v>
      </c>
      <c r="R1602">
        <v>4240</v>
      </c>
      <c r="S1602" s="1">
        <v>42151</v>
      </c>
      <c r="T1602" s="1">
        <v>42153</v>
      </c>
      <c r="U1602">
        <v>49.787999999999997</v>
      </c>
      <c r="V1602">
        <v>15</v>
      </c>
      <c r="W1602">
        <v>266.39</v>
      </c>
      <c r="X1602">
        <v>90291</v>
      </c>
      <c r="Y1602">
        <f>Data[[#This Row],[Unit Price]]-Data[[#This Row],[Discount]]</f>
        <v>20.97</v>
      </c>
      <c r="Z1602" t="str">
        <f>_xlfn.IFS(Data[[#This Row],[Region]]="Central","Chris",Data[[#This Row],[Region]]="East","Erin",Data[[#This Row],[Region]]="South","Sam",Data[[#This Row],[Region]]="West","William")</f>
        <v>Erin</v>
      </c>
    </row>
    <row r="1603" spans="1:26" x14ac:dyDescent="0.3">
      <c r="A1603">
        <v>371</v>
      </c>
      <c r="B1603" t="s">
        <v>2694</v>
      </c>
      <c r="C1603" t="s">
        <v>72</v>
      </c>
      <c r="D1603">
        <v>0.05</v>
      </c>
      <c r="E1603">
        <v>5.4</v>
      </c>
      <c r="F1603">
        <v>7.78</v>
      </c>
      <c r="G1603" t="s">
        <v>89</v>
      </c>
      <c r="H1603" t="s">
        <v>96</v>
      </c>
      <c r="I1603" t="s">
        <v>50</v>
      </c>
      <c r="J1603" t="s">
        <v>74</v>
      </c>
      <c r="K1603" t="s">
        <v>75</v>
      </c>
      <c r="L1603" t="s">
        <v>1486</v>
      </c>
      <c r="M1603">
        <v>0.37</v>
      </c>
      <c r="N1603" t="s">
        <v>34</v>
      </c>
      <c r="O1603" t="s">
        <v>113</v>
      </c>
      <c r="P1603" t="s">
        <v>405</v>
      </c>
      <c r="Q1603" t="s">
        <v>2695</v>
      </c>
      <c r="R1603">
        <v>2149</v>
      </c>
      <c r="S1603" s="1">
        <v>42151</v>
      </c>
      <c r="T1603" s="1">
        <v>42153</v>
      </c>
      <c r="U1603">
        <v>-132.62950000000001</v>
      </c>
      <c r="V1603">
        <v>9</v>
      </c>
      <c r="W1603">
        <v>51.82</v>
      </c>
      <c r="X1603">
        <v>90291</v>
      </c>
      <c r="Y1603">
        <f>Data[[#This Row],[Unit Price]]-Data[[#This Row],[Discount]]</f>
        <v>5.3500000000000005</v>
      </c>
      <c r="Z1603" t="str">
        <f>_xlfn.IFS(Data[[#This Row],[Region]]="Central","Chris",Data[[#This Row],[Region]]="East","Erin",Data[[#This Row],[Region]]="South","Sam",Data[[#This Row],[Region]]="West","William")</f>
        <v>Erin</v>
      </c>
    </row>
    <row r="1604" spans="1:26" x14ac:dyDescent="0.3">
      <c r="A1604">
        <v>250</v>
      </c>
      <c r="B1604" t="s">
        <v>2696</v>
      </c>
      <c r="C1604" t="s">
        <v>27</v>
      </c>
      <c r="D1604">
        <v>0.02</v>
      </c>
      <c r="E1604">
        <v>2.58</v>
      </c>
      <c r="F1604">
        <v>1.3</v>
      </c>
      <c r="G1604" t="s">
        <v>89</v>
      </c>
      <c r="H1604" t="s">
        <v>96</v>
      </c>
      <c r="I1604" t="s">
        <v>50</v>
      </c>
      <c r="J1604" t="s">
        <v>51</v>
      </c>
      <c r="K1604" t="s">
        <v>52</v>
      </c>
      <c r="L1604" t="s">
        <v>2697</v>
      </c>
      <c r="M1604">
        <v>0.59</v>
      </c>
      <c r="N1604" t="s">
        <v>34</v>
      </c>
      <c r="O1604" t="s">
        <v>54</v>
      </c>
      <c r="P1604" t="s">
        <v>86</v>
      </c>
      <c r="Q1604" t="s">
        <v>2698</v>
      </c>
      <c r="R1604">
        <v>55423</v>
      </c>
      <c r="S1604" s="1">
        <v>42152</v>
      </c>
      <c r="T1604" s="1">
        <v>42153</v>
      </c>
      <c r="U1604">
        <v>1.1080000000000001</v>
      </c>
      <c r="V1604">
        <v>39</v>
      </c>
      <c r="W1604">
        <v>109.74</v>
      </c>
      <c r="X1604">
        <v>87214</v>
      </c>
      <c r="Y1604">
        <f>Data[[#This Row],[Unit Price]]-Data[[#This Row],[Discount]]</f>
        <v>2.56</v>
      </c>
      <c r="Z1604" t="str">
        <f>_xlfn.IFS(Data[[#This Row],[Region]]="Central","Chris",Data[[#This Row],[Region]]="East","Erin",Data[[#This Row],[Region]]="South","Sam",Data[[#This Row],[Region]]="West","William")</f>
        <v>Chris</v>
      </c>
    </row>
    <row r="1605" spans="1:26" x14ac:dyDescent="0.3">
      <c r="A1605">
        <v>250</v>
      </c>
      <c r="B1605" t="s">
        <v>2696</v>
      </c>
      <c r="C1605" t="s">
        <v>27</v>
      </c>
      <c r="D1605">
        <v>0.02</v>
      </c>
      <c r="E1605">
        <v>65.989999999999995</v>
      </c>
      <c r="F1605">
        <v>3.9</v>
      </c>
      <c r="G1605" t="s">
        <v>40</v>
      </c>
      <c r="H1605" t="s">
        <v>96</v>
      </c>
      <c r="I1605" t="s">
        <v>42</v>
      </c>
      <c r="J1605" t="s">
        <v>137</v>
      </c>
      <c r="K1605" t="s">
        <v>75</v>
      </c>
      <c r="L1605" t="s">
        <v>2699</v>
      </c>
      <c r="M1605">
        <v>0.55000000000000004</v>
      </c>
      <c r="N1605" t="s">
        <v>34</v>
      </c>
      <c r="O1605" t="s">
        <v>54</v>
      </c>
      <c r="P1605" t="s">
        <v>86</v>
      </c>
      <c r="Q1605" t="s">
        <v>2698</v>
      </c>
      <c r="R1605">
        <v>55423</v>
      </c>
      <c r="S1605" s="1">
        <v>42152</v>
      </c>
      <c r="T1605" s="1">
        <v>42153</v>
      </c>
      <c r="U1605">
        <v>1061.3789999999999</v>
      </c>
      <c r="V1605">
        <v>27</v>
      </c>
      <c r="W1605">
        <v>1543.55</v>
      </c>
      <c r="X1605">
        <v>87214</v>
      </c>
      <c r="Y1605">
        <f>Data[[#This Row],[Unit Price]]-Data[[#This Row],[Discount]]</f>
        <v>65.97</v>
      </c>
      <c r="Z1605" t="str">
        <f>_xlfn.IFS(Data[[#This Row],[Region]]="Central","Chris",Data[[#This Row],[Region]]="East","Erin",Data[[#This Row],[Region]]="South","Sam",Data[[#This Row],[Region]]="West","William")</f>
        <v>Chris</v>
      </c>
    </row>
    <row r="1606" spans="1:26" x14ac:dyDescent="0.3">
      <c r="A1606">
        <v>3011</v>
      </c>
      <c r="B1606" t="s">
        <v>2316</v>
      </c>
      <c r="C1606" t="s">
        <v>27</v>
      </c>
      <c r="D1606">
        <v>0.03</v>
      </c>
      <c r="E1606">
        <v>5.98</v>
      </c>
      <c r="F1606">
        <v>5.35</v>
      </c>
      <c r="G1606" t="s">
        <v>40</v>
      </c>
      <c r="H1606" t="s">
        <v>96</v>
      </c>
      <c r="I1606" t="s">
        <v>50</v>
      </c>
      <c r="J1606" t="s">
        <v>90</v>
      </c>
      <c r="K1606" t="s">
        <v>75</v>
      </c>
      <c r="L1606" t="s">
        <v>811</v>
      </c>
      <c r="M1606">
        <v>0.4</v>
      </c>
      <c r="N1606" t="s">
        <v>34</v>
      </c>
      <c r="O1606" t="s">
        <v>113</v>
      </c>
      <c r="P1606" t="s">
        <v>405</v>
      </c>
      <c r="Q1606" t="s">
        <v>790</v>
      </c>
      <c r="R1606">
        <v>2113</v>
      </c>
      <c r="S1606" s="1">
        <v>42152</v>
      </c>
      <c r="T1606" s="1">
        <v>42153</v>
      </c>
      <c r="U1606">
        <v>-23.5</v>
      </c>
      <c r="V1606">
        <v>16</v>
      </c>
      <c r="W1606">
        <v>107.08</v>
      </c>
      <c r="X1606">
        <v>56486</v>
      </c>
      <c r="Y1606">
        <f>Data[[#This Row],[Unit Price]]-Data[[#This Row],[Discount]]</f>
        <v>5.95</v>
      </c>
      <c r="Z1606" t="str">
        <f>_xlfn.IFS(Data[[#This Row],[Region]]="Central","Chris",Data[[#This Row],[Region]]="East","Erin",Data[[#This Row],[Region]]="South","Sam",Data[[#This Row],[Region]]="West","William")</f>
        <v>Erin</v>
      </c>
    </row>
    <row r="1607" spans="1:26" x14ac:dyDescent="0.3">
      <c r="A1607">
        <v>3154</v>
      </c>
      <c r="B1607" t="s">
        <v>783</v>
      </c>
      <c r="C1607" t="s">
        <v>27</v>
      </c>
      <c r="D1607">
        <v>0.03</v>
      </c>
      <c r="E1607">
        <v>17.7</v>
      </c>
      <c r="F1607">
        <v>9.4700000000000006</v>
      </c>
      <c r="G1607" t="s">
        <v>40</v>
      </c>
      <c r="H1607" t="s">
        <v>41</v>
      </c>
      <c r="I1607" t="s">
        <v>50</v>
      </c>
      <c r="J1607" t="s">
        <v>80</v>
      </c>
      <c r="K1607" t="s">
        <v>75</v>
      </c>
      <c r="L1607" t="s">
        <v>1053</v>
      </c>
      <c r="M1607">
        <v>0.59</v>
      </c>
      <c r="N1607" t="s">
        <v>34</v>
      </c>
      <c r="O1607" t="s">
        <v>35</v>
      </c>
      <c r="P1607" t="s">
        <v>125</v>
      </c>
      <c r="Q1607" t="s">
        <v>785</v>
      </c>
      <c r="R1607">
        <v>33710</v>
      </c>
      <c r="S1607" s="1">
        <v>42152</v>
      </c>
      <c r="T1607" s="1">
        <v>42154</v>
      </c>
      <c r="U1607">
        <v>28.182600000000001</v>
      </c>
      <c r="V1607">
        <v>11</v>
      </c>
      <c r="W1607">
        <v>201.77</v>
      </c>
      <c r="X1607">
        <v>86900</v>
      </c>
      <c r="Y1607">
        <f>Data[[#This Row],[Unit Price]]-Data[[#This Row],[Discount]]</f>
        <v>17.669999999999998</v>
      </c>
      <c r="Z1607" t="str">
        <f>_xlfn.IFS(Data[[#This Row],[Region]]="Central","Chris",Data[[#This Row],[Region]]="East","Erin",Data[[#This Row],[Region]]="South","Sam",Data[[#This Row],[Region]]="West","William")</f>
        <v>Sam</v>
      </c>
    </row>
    <row r="1608" spans="1:26" x14ac:dyDescent="0.3">
      <c r="A1608">
        <v>1627</v>
      </c>
      <c r="B1608" t="s">
        <v>2700</v>
      </c>
      <c r="C1608" t="s">
        <v>39</v>
      </c>
      <c r="D1608">
        <v>0.06</v>
      </c>
      <c r="E1608">
        <v>43.57</v>
      </c>
      <c r="F1608">
        <v>16.36</v>
      </c>
      <c r="G1608" t="s">
        <v>40</v>
      </c>
      <c r="H1608" t="s">
        <v>96</v>
      </c>
      <c r="I1608" t="s">
        <v>50</v>
      </c>
      <c r="J1608" t="s">
        <v>80</v>
      </c>
      <c r="K1608" t="s">
        <v>75</v>
      </c>
      <c r="L1608" t="s">
        <v>2701</v>
      </c>
      <c r="M1608">
        <v>0.55000000000000004</v>
      </c>
      <c r="N1608" t="s">
        <v>34</v>
      </c>
      <c r="O1608" t="s">
        <v>35</v>
      </c>
      <c r="P1608" t="s">
        <v>402</v>
      </c>
      <c r="Q1608" t="s">
        <v>2702</v>
      </c>
      <c r="R1608">
        <v>37743</v>
      </c>
      <c r="S1608" s="1">
        <v>42152</v>
      </c>
      <c r="T1608" s="1">
        <v>42154</v>
      </c>
      <c r="U1608">
        <v>-38.808</v>
      </c>
      <c r="V1608">
        <v>17</v>
      </c>
      <c r="W1608">
        <v>710.16</v>
      </c>
      <c r="X1608">
        <v>90602</v>
      </c>
      <c r="Y1608">
        <f>Data[[#This Row],[Unit Price]]-Data[[#This Row],[Discount]]</f>
        <v>43.51</v>
      </c>
      <c r="Z1608" t="str">
        <f>_xlfn.IFS(Data[[#This Row],[Region]]="Central","Chris",Data[[#This Row],[Region]]="East","Erin",Data[[#This Row],[Region]]="South","Sam",Data[[#This Row],[Region]]="West","William")</f>
        <v>Sam</v>
      </c>
    </row>
    <row r="1609" spans="1:26" x14ac:dyDescent="0.3">
      <c r="A1609">
        <v>2765</v>
      </c>
      <c r="B1609" t="s">
        <v>2703</v>
      </c>
      <c r="C1609" t="s">
        <v>49</v>
      </c>
      <c r="D1609">
        <v>0.03</v>
      </c>
      <c r="E1609">
        <v>5.85</v>
      </c>
      <c r="F1609">
        <v>2.27</v>
      </c>
      <c r="G1609" t="s">
        <v>40</v>
      </c>
      <c r="H1609" t="s">
        <v>96</v>
      </c>
      <c r="I1609" t="s">
        <v>50</v>
      </c>
      <c r="J1609" t="s">
        <v>51</v>
      </c>
      <c r="K1609" t="s">
        <v>52</v>
      </c>
      <c r="L1609" t="s">
        <v>2704</v>
      </c>
      <c r="M1609">
        <v>0.56000000000000005</v>
      </c>
      <c r="N1609" t="s">
        <v>34</v>
      </c>
      <c r="O1609" t="s">
        <v>113</v>
      </c>
      <c r="P1609" t="s">
        <v>399</v>
      </c>
      <c r="Q1609" t="s">
        <v>2705</v>
      </c>
      <c r="R1609">
        <v>8021</v>
      </c>
      <c r="S1609" s="1">
        <v>42152</v>
      </c>
      <c r="T1609" s="1">
        <v>42154</v>
      </c>
      <c r="U1609">
        <v>-5.08</v>
      </c>
      <c r="V1609">
        <v>7</v>
      </c>
      <c r="W1609">
        <v>41.4</v>
      </c>
      <c r="X1609">
        <v>90725</v>
      </c>
      <c r="Y1609">
        <f>Data[[#This Row],[Unit Price]]-Data[[#This Row],[Discount]]</f>
        <v>5.8199999999999994</v>
      </c>
      <c r="Z1609" t="str">
        <f>_xlfn.IFS(Data[[#This Row],[Region]]="Central","Chris",Data[[#This Row],[Region]]="East","Erin",Data[[#This Row],[Region]]="South","Sam",Data[[#This Row],[Region]]="West","William")</f>
        <v>Erin</v>
      </c>
    </row>
    <row r="1610" spans="1:26" x14ac:dyDescent="0.3">
      <c r="A1610">
        <v>15</v>
      </c>
      <c r="B1610" t="s">
        <v>2073</v>
      </c>
      <c r="C1610" t="s">
        <v>118</v>
      </c>
      <c r="D1610">
        <v>0.01</v>
      </c>
      <c r="E1610">
        <v>35.94</v>
      </c>
      <c r="F1610">
        <v>6.66</v>
      </c>
      <c r="G1610" t="s">
        <v>40</v>
      </c>
      <c r="H1610" t="s">
        <v>29</v>
      </c>
      <c r="I1610" t="s">
        <v>50</v>
      </c>
      <c r="J1610" t="s">
        <v>347</v>
      </c>
      <c r="K1610" t="s">
        <v>75</v>
      </c>
      <c r="L1610" t="s">
        <v>2124</v>
      </c>
      <c r="M1610">
        <v>0.4</v>
      </c>
      <c r="N1610" t="s">
        <v>34</v>
      </c>
      <c r="O1610" t="s">
        <v>113</v>
      </c>
      <c r="P1610" t="s">
        <v>114</v>
      </c>
      <c r="Q1610" t="s">
        <v>2075</v>
      </c>
      <c r="R1610">
        <v>11787</v>
      </c>
      <c r="S1610" s="1">
        <v>42152</v>
      </c>
      <c r="T1610" s="1">
        <v>42152</v>
      </c>
      <c r="U1610">
        <v>261.87569999999999</v>
      </c>
      <c r="V1610">
        <v>10</v>
      </c>
      <c r="W1610">
        <v>379.53</v>
      </c>
      <c r="X1610">
        <v>86839</v>
      </c>
      <c r="Y1610">
        <f>Data[[#This Row],[Unit Price]]-Data[[#This Row],[Discount]]</f>
        <v>35.93</v>
      </c>
      <c r="Z1610" t="str">
        <f>_xlfn.IFS(Data[[#This Row],[Region]]="Central","Chris",Data[[#This Row],[Region]]="East","Erin",Data[[#This Row],[Region]]="South","Sam",Data[[#This Row],[Region]]="West","William")</f>
        <v>Erin</v>
      </c>
    </row>
    <row r="1611" spans="1:26" x14ac:dyDescent="0.3">
      <c r="A1611">
        <v>2709</v>
      </c>
      <c r="B1611" t="s">
        <v>2706</v>
      </c>
      <c r="C1611" t="s">
        <v>118</v>
      </c>
      <c r="D1611">
        <v>7.0000000000000007E-2</v>
      </c>
      <c r="E1611">
        <v>60.97</v>
      </c>
      <c r="F1611">
        <v>4.5</v>
      </c>
      <c r="G1611" t="s">
        <v>40</v>
      </c>
      <c r="H1611" t="s">
        <v>41</v>
      </c>
      <c r="I1611" t="s">
        <v>50</v>
      </c>
      <c r="J1611" t="s">
        <v>97</v>
      </c>
      <c r="K1611" t="s">
        <v>75</v>
      </c>
      <c r="L1611" t="s">
        <v>98</v>
      </c>
      <c r="M1611">
        <v>0.56000000000000005</v>
      </c>
      <c r="N1611" t="s">
        <v>34</v>
      </c>
      <c r="O1611" t="s">
        <v>113</v>
      </c>
      <c r="P1611" t="s">
        <v>420</v>
      </c>
      <c r="Q1611" t="s">
        <v>2707</v>
      </c>
      <c r="R1611">
        <v>21042</v>
      </c>
      <c r="S1611" s="1">
        <v>42152</v>
      </c>
      <c r="T1611" s="1">
        <v>42154</v>
      </c>
      <c r="U1611">
        <v>-41.77</v>
      </c>
      <c r="V1611">
        <v>1</v>
      </c>
      <c r="W1611">
        <v>57.84</v>
      </c>
      <c r="X1611">
        <v>89240</v>
      </c>
      <c r="Y1611">
        <f>Data[[#This Row],[Unit Price]]-Data[[#This Row],[Discount]]</f>
        <v>60.9</v>
      </c>
      <c r="Z1611" t="str">
        <f>_xlfn.IFS(Data[[#This Row],[Region]]="Central","Chris",Data[[#This Row],[Region]]="East","Erin",Data[[#This Row],[Region]]="South","Sam",Data[[#This Row],[Region]]="West","William")</f>
        <v>Erin</v>
      </c>
    </row>
    <row r="1612" spans="1:26" x14ac:dyDescent="0.3">
      <c r="A1612">
        <v>2709</v>
      </c>
      <c r="B1612" t="s">
        <v>2706</v>
      </c>
      <c r="C1612" t="s">
        <v>118</v>
      </c>
      <c r="D1612">
        <v>0</v>
      </c>
      <c r="E1612">
        <v>90.98</v>
      </c>
      <c r="F1612">
        <v>56.2</v>
      </c>
      <c r="G1612" t="s">
        <v>40</v>
      </c>
      <c r="H1612" t="s">
        <v>41</v>
      </c>
      <c r="I1612" t="s">
        <v>30</v>
      </c>
      <c r="J1612" t="s">
        <v>128</v>
      </c>
      <c r="K1612" t="s">
        <v>146</v>
      </c>
      <c r="L1612" t="s">
        <v>809</v>
      </c>
      <c r="M1612">
        <v>0.74</v>
      </c>
      <c r="N1612" t="s">
        <v>34</v>
      </c>
      <c r="O1612" t="s">
        <v>113</v>
      </c>
      <c r="P1612" t="s">
        <v>420</v>
      </c>
      <c r="Q1612" t="s">
        <v>2707</v>
      </c>
      <c r="R1612">
        <v>21042</v>
      </c>
      <c r="S1612" s="1">
        <v>42152</v>
      </c>
      <c r="T1612" s="1">
        <v>42154</v>
      </c>
      <c r="U1612">
        <v>-1014.11</v>
      </c>
      <c r="V1612">
        <v>15</v>
      </c>
      <c r="W1612">
        <v>1425.71</v>
      </c>
      <c r="X1612">
        <v>89240</v>
      </c>
      <c r="Y1612">
        <f>Data[[#This Row],[Unit Price]]-Data[[#This Row],[Discount]]</f>
        <v>90.98</v>
      </c>
      <c r="Z1612" t="str">
        <f>_xlfn.IFS(Data[[#This Row],[Region]]="Central","Chris",Data[[#This Row],[Region]]="East","Erin",Data[[#This Row],[Region]]="South","Sam",Data[[#This Row],[Region]]="West","William")</f>
        <v>Erin</v>
      </c>
    </row>
    <row r="1613" spans="1:26" x14ac:dyDescent="0.3">
      <c r="A1613">
        <v>3206</v>
      </c>
      <c r="B1613" t="s">
        <v>1928</v>
      </c>
      <c r="C1613" t="s">
        <v>72</v>
      </c>
      <c r="D1613">
        <v>0.05</v>
      </c>
      <c r="E1613">
        <v>35.44</v>
      </c>
      <c r="F1613">
        <v>5.09</v>
      </c>
      <c r="G1613" t="s">
        <v>40</v>
      </c>
      <c r="H1613" t="s">
        <v>41</v>
      </c>
      <c r="I1613" t="s">
        <v>50</v>
      </c>
      <c r="J1613" t="s">
        <v>90</v>
      </c>
      <c r="K1613" t="s">
        <v>75</v>
      </c>
      <c r="L1613" t="s">
        <v>2080</v>
      </c>
      <c r="M1613">
        <v>0.38</v>
      </c>
      <c r="N1613" t="s">
        <v>34</v>
      </c>
      <c r="O1613" t="s">
        <v>61</v>
      </c>
      <c r="P1613" t="s">
        <v>492</v>
      </c>
      <c r="Q1613" t="s">
        <v>1930</v>
      </c>
      <c r="R1613">
        <v>83301</v>
      </c>
      <c r="S1613" s="1">
        <v>42152</v>
      </c>
      <c r="T1613" s="1">
        <v>42153</v>
      </c>
      <c r="U1613">
        <v>553.33169999999996</v>
      </c>
      <c r="V1613">
        <v>23</v>
      </c>
      <c r="W1613">
        <v>801.93</v>
      </c>
      <c r="X1613">
        <v>87935</v>
      </c>
      <c r="Y1613">
        <f>Data[[#This Row],[Unit Price]]-Data[[#This Row],[Discount]]</f>
        <v>35.39</v>
      </c>
      <c r="Z1613" t="str">
        <f>_xlfn.IFS(Data[[#This Row],[Region]]="Central","Chris",Data[[#This Row],[Region]]="East","Erin",Data[[#This Row],[Region]]="South","Sam",Data[[#This Row],[Region]]="West","William")</f>
        <v>William</v>
      </c>
    </row>
    <row r="1614" spans="1:26" x14ac:dyDescent="0.3">
      <c r="A1614">
        <v>663</v>
      </c>
      <c r="B1614" t="s">
        <v>2708</v>
      </c>
      <c r="C1614" t="s">
        <v>27</v>
      </c>
      <c r="D1614">
        <v>0.02</v>
      </c>
      <c r="E1614">
        <v>14.58</v>
      </c>
      <c r="F1614">
        <v>7.4</v>
      </c>
      <c r="G1614" t="s">
        <v>40</v>
      </c>
      <c r="H1614" t="s">
        <v>73</v>
      </c>
      <c r="I1614" t="s">
        <v>30</v>
      </c>
      <c r="J1614" t="s">
        <v>128</v>
      </c>
      <c r="K1614" t="s">
        <v>75</v>
      </c>
      <c r="L1614" t="s">
        <v>2709</v>
      </c>
      <c r="M1614">
        <v>0.48</v>
      </c>
      <c r="N1614" t="s">
        <v>34</v>
      </c>
      <c r="O1614" t="s">
        <v>113</v>
      </c>
      <c r="P1614" t="s">
        <v>319</v>
      </c>
      <c r="Q1614" t="s">
        <v>2256</v>
      </c>
      <c r="R1614">
        <v>43952</v>
      </c>
      <c r="S1614" s="1">
        <v>42153</v>
      </c>
      <c r="T1614" s="1">
        <v>42156</v>
      </c>
      <c r="U1614">
        <v>10.802</v>
      </c>
      <c r="V1614">
        <v>17</v>
      </c>
      <c r="W1614">
        <v>261.33999999999997</v>
      </c>
      <c r="X1614">
        <v>90922</v>
      </c>
      <c r="Y1614">
        <f>Data[[#This Row],[Unit Price]]-Data[[#This Row],[Discount]]</f>
        <v>14.56</v>
      </c>
      <c r="Z1614" t="str">
        <f>_xlfn.IFS(Data[[#This Row],[Region]]="Central","Chris",Data[[#This Row],[Region]]="East","Erin",Data[[#This Row],[Region]]="South","Sam",Data[[#This Row],[Region]]="West","William")</f>
        <v>Erin</v>
      </c>
    </row>
    <row r="1615" spans="1:26" x14ac:dyDescent="0.3">
      <c r="A1615">
        <v>1026</v>
      </c>
      <c r="B1615" t="s">
        <v>1057</v>
      </c>
      <c r="C1615" t="s">
        <v>39</v>
      </c>
      <c r="D1615">
        <v>0.1</v>
      </c>
      <c r="E1615">
        <v>5.98</v>
      </c>
      <c r="F1615">
        <v>3.85</v>
      </c>
      <c r="G1615" t="s">
        <v>40</v>
      </c>
      <c r="H1615" t="s">
        <v>29</v>
      </c>
      <c r="I1615" t="s">
        <v>42</v>
      </c>
      <c r="J1615" t="s">
        <v>43</v>
      </c>
      <c r="K1615" t="s">
        <v>44</v>
      </c>
      <c r="L1615" t="s">
        <v>1100</v>
      </c>
      <c r="M1615">
        <v>0.68</v>
      </c>
      <c r="N1615" t="s">
        <v>34</v>
      </c>
      <c r="O1615" t="s">
        <v>113</v>
      </c>
      <c r="P1615" t="s">
        <v>114</v>
      </c>
      <c r="Q1615" t="s">
        <v>1059</v>
      </c>
      <c r="R1615">
        <v>11722</v>
      </c>
      <c r="S1615" s="1">
        <v>42153</v>
      </c>
      <c r="T1615" s="1">
        <v>42154</v>
      </c>
      <c r="U1615">
        <v>18.922000000000001</v>
      </c>
      <c r="V1615">
        <v>26</v>
      </c>
      <c r="W1615">
        <v>151.55000000000001</v>
      </c>
      <c r="X1615">
        <v>89008</v>
      </c>
      <c r="Y1615">
        <f>Data[[#This Row],[Unit Price]]-Data[[#This Row],[Discount]]</f>
        <v>5.8800000000000008</v>
      </c>
      <c r="Z1615" t="str">
        <f>_xlfn.IFS(Data[[#This Row],[Region]]="Central","Chris",Data[[#This Row],[Region]]="East","Erin",Data[[#This Row],[Region]]="South","Sam",Data[[#This Row],[Region]]="West","William")</f>
        <v>Erin</v>
      </c>
    </row>
    <row r="1616" spans="1:26" x14ac:dyDescent="0.3">
      <c r="A1616">
        <v>1026</v>
      </c>
      <c r="B1616" t="s">
        <v>1057</v>
      </c>
      <c r="C1616" t="s">
        <v>39</v>
      </c>
      <c r="D1616">
        <v>7.0000000000000007E-2</v>
      </c>
      <c r="E1616">
        <v>2.61</v>
      </c>
      <c r="F1616">
        <v>0.5</v>
      </c>
      <c r="G1616" t="s">
        <v>40</v>
      </c>
      <c r="H1616" t="s">
        <v>29</v>
      </c>
      <c r="I1616" t="s">
        <v>50</v>
      </c>
      <c r="J1616" t="s">
        <v>154</v>
      </c>
      <c r="K1616" t="s">
        <v>75</v>
      </c>
      <c r="L1616" t="s">
        <v>1369</v>
      </c>
      <c r="M1616">
        <v>0.39</v>
      </c>
      <c r="N1616" t="s">
        <v>34</v>
      </c>
      <c r="O1616" t="s">
        <v>113</v>
      </c>
      <c r="P1616" t="s">
        <v>114</v>
      </c>
      <c r="Q1616" t="s">
        <v>1059</v>
      </c>
      <c r="R1616">
        <v>11722</v>
      </c>
      <c r="S1616" s="1">
        <v>42153</v>
      </c>
      <c r="T1616" s="1">
        <v>42156</v>
      </c>
      <c r="U1616">
        <v>39.350700000000003</v>
      </c>
      <c r="V1616">
        <v>22</v>
      </c>
      <c r="W1616">
        <v>57.03</v>
      </c>
      <c r="X1616">
        <v>89008</v>
      </c>
      <c r="Y1616">
        <f>Data[[#This Row],[Unit Price]]-Data[[#This Row],[Discount]]</f>
        <v>2.54</v>
      </c>
      <c r="Z1616" t="str">
        <f>_xlfn.IFS(Data[[#This Row],[Region]]="Central","Chris",Data[[#This Row],[Region]]="East","Erin",Data[[#This Row],[Region]]="South","Sam",Data[[#This Row],[Region]]="West","William")</f>
        <v>Erin</v>
      </c>
    </row>
    <row r="1617" spans="1:26" x14ac:dyDescent="0.3">
      <c r="A1617">
        <v>1713</v>
      </c>
      <c r="B1617" t="s">
        <v>2710</v>
      </c>
      <c r="C1617" t="s">
        <v>39</v>
      </c>
      <c r="D1617">
        <v>0.01</v>
      </c>
      <c r="E1617">
        <v>23.99</v>
      </c>
      <c r="F1617">
        <v>6.3</v>
      </c>
      <c r="G1617" t="s">
        <v>40</v>
      </c>
      <c r="H1617" t="s">
        <v>96</v>
      </c>
      <c r="I1617" t="s">
        <v>42</v>
      </c>
      <c r="J1617" t="s">
        <v>58</v>
      </c>
      <c r="K1617" t="s">
        <v>146</v>
      </c>
      <c r="L1617" t="s">
        <v>2711</v>
      </c>
      <c r="M1617">
        <v>0.38</v>
      </c>
      <c r="N1617" t="s">
        <v>34</v>
      </c>
      <c r="O1617" t="s">
        <v>35</v>
      </c>
      <c r="P1617" t="s">
        <v>77</v>
      </c>
      <c r="Q1617" t="s">
        <v>1869</v>
      </c>
      <c r="R1617">
        <v>30265</v>
      </c>
      <c r="S1617" s="1">
        <v>42153</v>
      </c>
      <c r="T1617" s="1">
        <v>42155</v>
      </c>
      <c r="U1617">
        <v>-6.202</v>
      </c>
      <c r="V1617">
        <v>11</v>
      </c>
      <c r="W1617">
        <v>284.39</v>
      </c>
      <c r="X1617">
        <v>87748</v>
      </c>
      <c r="Y1617">
        <f>Data[[#This Row],[Unit Price]]-Data[[#This Row],[Discount]]</f>
        <v>23.979999999999997</v>
      </c>
      <c r="Z1617" t="str">
        <f>_xlfn.IFS(Data[[#This Row],[Region]]="Central","Chris",Data[[#This Row],[Region]]="East","Erin",Data[[#This Row],[Region]]="South","Sam",Data[[#This Row],[Region]]="West","William")</f>
        <v>Sam</v>
      </c>
    </row>
    <row r="1618" spans="1:26" x14ac:dyDescent="0.3">
      <c r="A1618">
        <v>2670</v>
      </c>
      <c r="B1618" t="s">
        <v>2712</v>
      </c>
      <c r="C1618" t="s">
        <v>39</v>
      </c>
      <c r="D1618">
        <v>0.05</v>
      </c>
      <c r="E1618">
        <v>165.2</v>
      </c>
      <c r="F1618">
        <v>19.989999999999998</v>
      </c>
      <c r="G1618" t="s">
        <v>40</v>
      </c>
      <c r="H1618" t="s">
        <v>73</v>
      </c>
      <c r="I1618" t="s">
        <v>50</v>
      </c>
      <c r="J1618" t="s">
        <v>80</v>
      </c>
      <c r="K1618" t="s">
        <v>75</v>
      </c>
      <c r="L1618" t="s">
        <v>485</v>
      </c>
      <c r="M1618">
        <v>0.59</v>
      </c>
      <c r="N1618" t="s">
        <v>34</v>
      </c>
      <c r="O1618" t="s">
        <v>61</v>
      </c>
      <c r="P1618" t="s">
        <v>92</v>
      </c>
      <c r="Q1618" t="s">
        <v>102</v>
      </c>
      <c r="R1618">
        <v>90049</v>
      </c>
      <c r="S1618" s="1">
        <v>42153</v>
      </c>
      <c r="T1618" s="1">
        <v>42153</v>
      </c>
      <c r="U1618">
        <v>2008.71</v>
      </c>
      <c r="V1618">
        <v>167</v>
      </c>
      <c r="W1618">
        <v>27587.55</v>
      </c>
      <c r="X1618">
        <v>37924</v>
      </c>
      <c r="Y1618">
        <f>Data[[#This Row],[Unit Price]]-Data[[#This Row],[Discount]]</f>
        <v>165.14999999999998</v>
      </c>
      <c r="Z1618" t="str">
        <f>_xlfn.IFS(Data[[#This Row],[Region]]="Central","Chris",Data[[#This Row],[Region]]="East","Erin",Data[[#This Row],[Region]]="South","Sam",Data[[#This Row],[Region]]="West","William")</f>
        <v>William</v>
      </c>
    </row>
    <row r="1619" spans="1:26" x14ac:dyDescent="0.3">
      <c r="A1619">
        <v>2670</v>
      </c>
      <c r="B1619" t="s">
        <v>2712</v>
      </c>
      <c r="C1619" t="s">
        <v>39</v>
      </c>
      <c r="D1619">
        <v>0.09</v>
      </c>
      <c r="E1619">
        <v>17.989999999999998</v>
      </c>
      <c r="F1619">
        <v>8.65</v>
      </c>
      <c r="G1619" t="s">
        <v>40</v>
      </c>
      <c r="H1619" t="s">
        <v>73</v>
      </c>
      <c r="I1619" t="s">
        <v>50</v>
      </c>
      <c r="J1619" t="s">
        <v>51</v>
      </c>
      <c r="K1619" t="s">
        <v>75</v>
      </c>
      <c r="L1619" t="s">
        <v>2713</v>
      </c>
      <c r="M1619">
        <v>0.56999999999999995</v>
      </c>
      <c r="N1619" t="s">
        <v>34</v>
      </c>
      <c r="O1619" t="s">
        <v>61</v>
      </c>
      <c r="P1619" t="s">
        <v>92</v>
      </c>
      <c r="Q1619" t="s">
        <v>102</v>
      </c>
      <c r="R1619">
        <v>90049</v>
      </c>
      <c r="S1619" s="1">
        <v>42153</v>
      </c>
      <c r="T1619" s="1">
        <v>42153</v>
      </c>
      <c r="U1619">
        <v>-80.53</v>
      </c>
      <c r="V1619">
        <v>71</v>
      </c>
      <c r="W1619">
        <v>1191.58</v>
      </c>
      <c r="X1619">
        <v>37924</v>
      </c>
      <c r="Y1619">
        <f>Data[[#This Row],[Unit Price]]-Data[[#This Row],[Discount]]</f>
        <v>17.899999999999999</v>
      </c>
      <c r="Z1619" t="str">
        <f>_xlfn.IFS(Data[[#This Row],[Region]]="Central","Chris",Data[[#This Row],[Region]]="East","Erin",Data[[#This Row],[Region]]="South","Sam",Data[[#This Row],[Region]]="West","William")</f>
        <v>William</v>
      </c>
    </row>
    <row r="1620" spans="1:26" x14ac:dyDescent="0.3">
      <c r="A1620">
        <v>2671</v>
      </c>
      <c r="B1620" t="s">
        <v>2714</v>
      </c>
      <c r="C1620" t="s">
        <v>39</v>
      </c>
      <c r="D1620">
        <v>0.05</v>
      </c>
      <c r="E1620">
        <v>165.2</v>
      </c>
      <c r="F1620">
        <v>19.989999999999998</v>
      </c>
      <c r="G1620" t="s">
        <v>40</v>
      </c>
      <c r="H1620" t="s">
        <v>73</v>
      </c>
      <c r="I1620" t="s">
        <v>50</v>
      </c>
      <c r="J1620" t="s">
        <v>80</v>
      </c>
      <c r="K1620" t="s">
        <v>75</v>
      </c>
      <c r="L1620" t="s">
        <v>485</v>
      </c>
      <c r="M1620">
        <v>0.59</v>
      </c>
      <c r="N1620" t="s">
        <v>34</v>
      </c>
      <c r="O1620" t="s">
        <v>35</v>
      </c>
      <c r="P1620" t="s">
        <v>402</v>
      </c>
      <c r="Q1620" t="s">
        <v>1738</v>
      </c>
      <c r="R1620">
        <v>37027</v>
      </c>
      <c r="S1620" s="1">
        <v>42153</v>
      </c>
      <c r="T1620" s="1">
        <v>42153</v>
      </c>
      <c r="U1620">
        <v>-48.957999999999998</v>
      </c>
      <c r="V1620">
        <v>42</v>
      </c>
      <c r="W1620">
        <v>6938.19</v>
      </c>
      <c r="X1620">
        <v>90551</v>
      </c>
      <c r="Y1620">
        <f>Data[[#This Row],[Unit Price]]-Data[[#This Row],[Discount]]</f>
        <v>165.14999999999998</v>
      </c>
      <c r="Z1620" t="str">
        <f>_xlfn.IFS(Data[[#This Row],[Region]]="Central","Chris",Data[[#This Row],[Region]]="East","Erin",Data[[#This Row],[Region]]="South","Sam",Data[[#This Row],[Region]]="West","William")</f>
        <v>Sam</v>
      </c>
    </row>
    <row r="1621" spans="1:26" x14ac:dyDescent="0.3">
      <c r="A1621">
        <v>759</v>
      </c>
      <c r="B1621" t="s">
        <v>2715</v>
      </c>
      <c r="C1621" t="s">
        <v>49</v>
      </c>
      <c r="D1621">
        <v>0</v>
      </c>
      <c r="E1621">
        <v>20.99</v>
      </c>
      <c r="F1621">
        <v>3.3</v>
      </c>
      <c r="G1621" t="s">
        <v>40</v>
      </c>
      <c r="H1621" t="s">
        <v>29</v>
      </c>
      <c r="I1621" t="s">
        <v>42</v>
      </c>
      <c r="J1621" t="s">
        <v>137</v>
      </c>
      <c r="K1621" t="s">
        <v>44</v>
      </c>
      <c r="L1621" t="s">
        <v>1585</v>
      </c>
      <c r="M1621">
        <v>0.81</v>
      </c>
      <c r="N1621" t="s">
        <v>34</v>
      </c>
      <c r="O1621" t="s">
        <v>54</v>
      </c>
      <c r="P1621" t="s">
        <v>105</v>
      </c>
      <c r="Q1621" t="s">
        <v>2716</v>
      </c>
      <c r="R1621">
        <v>62301</v>
      </c>
      <c r="S1621" s="1">
        <v>42153</v>
      </c>
      <c r="T1621" s="1">
        <v>42160</v>
      </c>
      <c r="U1621">
        <v>-92.960999999999999</v>
      </c>
      <c r="V1621">
        <v>5</v>
      </c>
      <c r="W1621">
        <v>92.96</v>
      </c>
      <c r="X1621">
        <v>86639</v>
      </c>
      <c r="Y1621">
        <f>Data[[#This Row],[Unit Price]]-Data[[#This Row],[Discount]]</f>
        <v>20.99</v>
      </c>
      <c r="Z1621" t="str">
        <f>_xlfn.IFS(Data[[#This Row],[Region]]="Central","Chris",Data[[#This Row],[Region]]="East","Erin",Data[[#This Row],[Region]]="South","Sam",Data[[#This Row],[Region]]="West","William")</f>
        <v>Chris</v>
      </c>
    </row>
    <row r="1622" spans="1:26" x14ac:dyDescent="0.3">
      <c r="A1622">
        <v>649</v>
      </c>
      <c r="B1622" t="s">
        <v>2717</v>
      </c>
      <c r="C1622" t="s">
        <v>118</v>
      </c>
      <c r="D1622">
        <v>0.02</v>
      </c>
      <c r="E1622">
        <v>3.78</v>
      </c>
      <c r="F1622">
        <v>0.71</v>
      </c>
      <c r="G1622" t="s">
        <v>40</v>
      </c>
      <c r="H1622" t="s">
        <v>73</v>
      </c>
      <c r="I1622" t="s">
        <v>50</v>
      </c>
      <c r="J1622" t="s">
        <v>178</v>
      </c>
      <c r="K1622" t="s">
        <v>52</v>
      </c>
      <c r="L1622" t="s">
        <v>2718</v>
      </c>
      <c r="M1622">
        <v>0.39</v>
      </c>
      <c r="N1622" t="s">
        <v>34</v>
      </c>
      <c r="O1622" t="s">
        <v>54</v>
      </c>
      <c r="P1622" t="s">
        <v>105</v>
      </c>
      <c r="Q1622" t="s">
        <v>1401</v>
      </c>
      <c r="R1622">
        <v>60089</v>
      </c>
      <c r="S1622" s="1">
        <v>42153</v>
      </c>
      <c r="T1622" s="1">
        <v>42154</v>
      </c>
      <c r="U1622">
        <v>106.7499</v>
      </c>
      <c r="V1622">
        <v>40</v>
      </c>
      <c r="W1622">
        <v>154.71</v>
      </c>
      <c r="X1622">
        <v>91366</v>
      </c>
      <c r="Y1622">
        <f>Data[[#This Row],[Unit Price]]-Data[[#This Row],[Discount]]</f>
        <v>3.76</v>
      </c>
      <c r="Z1622" t="str">
        <f>_xlfn.IFS(Data[[#This Row],[Region]]="Central","Chris",Data[[#This Row],[Region]]="East","Erin",Data[[#This Row],[Region]]="South","Sam",Data[[#This Row],[Region]]="West","William")</f>
        <v>Chris</v>
      </c>
    </row>
    <row r="1623" spans="1:26" x14ac:dyDescent="0.3">
      <c r="A1623">
        <v>2393</v>
      </c>
      <c r="B1623" t="s">
        <v>195</v>
      </c>
      <c r="C1623" t="s">
        <v>118</v>
      </c>
      <c r="D1623">
        <v>0.02</v>
      </c>
      <c r="E1623">
        <v>6.48</v>
      </c>
      <c r="F1623">
        <v>7.91</v>
      </c>
      <c r="G1623" t="s">
        <v>40</v>
      </c>
      <c r="H1623" t="s">
        <v>96</v>
      </c>
      <c r="I1623" t="s">
        <v>50</v>
      </c>
      <c r="J1623" t="s">
        <v>90</v>
      </c>
      <c r="K1623" t="s">
        <v>75</v>
      </c>
      <c r="L1623" t="s">
        <v>1622</v>
      </c>
      <c r="M1623">
        <v>0.37</v>
      </c>
      <c r="N1623" t="s">
        <v>34</v>
      </c>
      <c r="O1623" t="s">
        <v>35</v>
      </c>
      <c r="P1623" t="s">
        <v>77</v>
      </c>
      <c r="Q1623" t="s">
        <v>197</v>
      </c>
      <c r="R1623">
        <v>30076</v>
      </c>
      <c r="S1623" s="1">
        <v>42153</v>
      </c>
      <c r="T1623" s="1">
        <v>42155</v>
      </c>
      <c r="U1623">
        <v>-1191.5260000000001</v>
      </c>
      <c r="V1623">
        <v>2</v>
      </c>
      <c r="W1623">
        <v>16.5</v>
      </c>
      <c r="X1623">
        <v>86950</v>
      </c>
      <c r="Y1623">
        <f>Data[[#This Row],[Unit Price]]-Data[[#This Row],[Discount]]</f>
        <v>6.4600000000000009</v>
      </c>
      <c r="Z1623" t="str">
        <f>_xlfn.IFS(Data[[#This Row],[Region]]="Central","Chris",Data[[#This Row],[Region]]="East","Erin",Data[[#This Row],[Region]]="South","Sam",Data[[#This Row],[Region]]="West","William")</f>
        <v>Sam</v>
      </c>
    </row>
    <row r="1624" spans="1:26" x14ac:dyDescent="0.3">
      <c r="A1624">
        <v>1060</v>
      </c>
      <c r="B1624" t="s">
        <v>1827</v>
      </c>
      <c r="C1624" t="s">
        <v>49</v>
      </c>
      <c r="D1624">
        <v>7.0000000000000007E-2</v>
      </c>
      <c r="E1624">
        <v>6.3</v>
      </c>
      <c r="F1624">
        <v>0.5</v>
      </c>
      <c r="G1624" t="s">
        <v>40</v>
      </c>
      <c r="H1624" t="s">
        <v>29</v>
      </c>
      <c r="I1624" t="s">
        <v>50</v>
      </c>
      <c r="J1624" t="s">
        <v>154</v>
      </c>
      <c r="K1624" t="s">
        <v>75</v>
      </c>
      <c r="L1624" t="s">
        <v>424</v>
      </c>
      <c r="M1624">
        <v>0.39</v>
      </c>
      <c r="N1624" t="s">
        <v>34</v>
      </c>
      <c r="O1624" t="s">
        <v>35</v>
      </c>
      <c r="P1624" t="s">
        <v>77</v>
      </c>
      <c r="Q1624" t="s">
        <v>363</v>
      </c>
      <c r="R1624">
        <v>30318</v>
      </c>
      <c r="S1624" s="1">
        <v>42154</v>
      </c>
      <c r="T1624" s="1">
        <v>42154</v>
      </c>
      <c r="U1624">
        <v>4.1673999999999998</v>
      </c>
      <c r="V1624">
        <v>20</v>
      </c>
      <c r="W1624">
        <v>121.87</v>
      </c>
      <c r="X1624">
        <v>57061</v>
      </c>
      <c r="Y1624">
        <f>Data[[#This Row],[Unit Price]]-Data[[#This Row],[Discount]]</f>
        <v>6.2299999999999995</v>
      </c>
      <c r="Z1624" t="str">
        <f>_xlfn.IFS(Data[[#This Row],[Region]]="Central","Chris",Data[[#This Row],[Region]]="East","Erin",Data[[#This Row],[Region]]="South","Sam",Data[[#This Row],[Region]]="West","William")</f>
        <v>Sam</v>
      </c>
    </row>
    <row r="1625" spans="1:26" x14ac:dyDescent="0.3">
      <c r="A1625">
        <v>1062</v>
      </c>
      <c r="B1625" t="s">
        <v>1829</v>
      </c>
      <c r="C1625" t="s">
        <v>49</v>
      </c>
      <c r="D1625">
        <v>0.04</v>
      </c>
      <c r="E1625">
        <v>22.38</v>
      </c>
      <c r="F1625">
        <v>15.1</v>
      </c>
      <c r="G1625" t="s">
        <v>40</v>
      </c>
      <c r="H1625" t="s">
        <v>29</v>
      </c>
      <c r="I1625" t="s">
        <v>50</v>
      </c>
      <c r="J1625" t="s">
        <v>74</v>
      </c>
      <c r="K1625" t="s">
        <v>75</v>
      </c>
      <c r="L1625" t="s">
        <v>1087</v>
      </c>
      <c r="M1625">
        <v>0.38</v>
      </c>
      <c r="N1625" t="s">
        <v>34</v>
      </c>
      <c r="O1625" t="s">
        <v>113</v>
      </c>
      <c r="P1625" t="s">
        <v>114</v>
      </c>
      <c r="Q1625" t="s">
        <v>1830</v>
      </c>
      <c r="R1625">
        <v>11727</v>
      </c>
      <c r="S1625" s="1">
        <v>42154</v>
      </c>
      <c r="T1625" s="1">
        <v>42162</v>
      </c>
      <c r="U1625">
        <v>16.021799999999999</v>
      </c>
      <c r="V1625">
        <v>18</v>
      </c>
      <c r="W1625">
        <v>403.53</v>
      </c>
      <c r="X1625">
        <v>91355</v>
      </c>
      <c r="Y1625">
        <f>Data[[#This Row],[Unit Price]]-Data[[#This Row],[Discount]]</f>
        <v>22.34</v>
      </c>
      <c r="Z1625" t="str">
        <f>_xlfn.IFS(Data[[#This Row],[Region]]="Central","Chris",Data[[#This Row],[Region]]="East","Erin",Data[[#This Row],[Region]]="South","Sam",Data[[#This Row],[Region]]="West","William")</f>
        <v>Erin</v>
      </c>
    </row>
    <row r="1626" spans="1:26" x14ac:dyDescent="0.3">
      <c r="A1626">
        <v>1062</v>
      </c>
      <c r="B1626" t="s">
        <v>1829</v>
      </c>
      <c r="C1626" t="s">
        <v>49</v>
      </c>
      <c r="D1626">
        <v>0.06</v>
      </c>
      <c r="E1626">
        <v>17.78</v>
      </c>
      <c r="F1626">
        <v>5.03</v>
      </c>
      <c r="G1626" t="s">
        <v>40</v>
      </c>
      <c r="H1626" t="s">
        <v>29</v>
      </c>
      <c r="I1626" t="s">
        <v>30</v>
      </c>
      <c r="J1626" t="s">
        <v>128</v>
      </c>
      <c r="K1626" t="s">
        <v>75</v>
      </c>
      <c r="L1626" t="s">
        <v>2719</v>
      </c>
      <c r="M1626">
        <v>0.54</v>
      </c>
      <c r="N1626" t="s">
        <v>34</v>
      </c>
      <c r="O1626" t="s">
        <v>113</v>
      </c>
      <c r="P1626" t="s">
        <v>114</v>
      </c>
      <c r="Q1626" t="s">
        <v>1830</v>
      </c>
      <c r="R1626">
        <v>11727</v>
      </c>
      <c r="S1626" s="1">
        <v>42154</v>
      </c>
      <c r="T1626" s="1">
        <v>42157</v>
      </c>
      <c r="U1626">
        <v>38.067300000000003</v>
      </c>
      <c r="V1626">
        <v>3</v>
      </c>
      <c r="W1626">
        <v>55.17</v>
      </c>
      <c r="X1626">
        <v>91355</v>
      </c>
      <c r="Y1626">
        <f>Data[[#This Row],[Unit Price]]-Data[[#This Row],[Discount]]</f>
        <v>17.720000000000002</v>
      </c>
      <c r="Z1626" t="str">
        <f>_xlfn.IFS(Data[[#This Row],[Region]]="Central","Chris",Data[[#This Row],[Region]]="East","Erin",Data[[#This Row],[Region]]="South","Sam",Data[[#This Row],[Region]]="West","William")</f>
        <v>Erin</v>
      </c>
    </row>
    <row r="1627" spans="1:26" x14ac:dyDescent="0.3">
      <c r="A1627">
        <v>1934</v>
      </c>
      <c r="B1627" t="s">
        <v>2720</v>
      </c>
      <c r="C1627" t="s">
        <v>49</v>
      </c>
      <c r="D1627">
        <v>0.04</v>
      </c>
      <c r="E1627">
        <v>180.98</v>
      </c>
      <c r="F1627">
        <v>30</v>
      </c>
      <c r="G1627" t="s">
        <v>28</v>
      </c>
      <c r="H1627" t="s">
        <v>73</v>
      </c>
      <c r="I1627" t="s">
        <v>30</v>
      </c>
      <c r="J1627" t="s">
        <v>111</v>
      </c>
      <c r="K1627" t="s">
        <v>59</v>
      </c>
      <c r="L1627" t="s">
        <v>947</v>
      </c>
      <c r="M1627">
        <v>0.69</v>
      </c>
      <c r="N1627" t="s">
        <v>34</v>
      </c>
      <c r="O1627" t="s">
        <v>54</v>
      </c>
      <c r="P1627" t="s">
        <v>189</v>
      </c>
      <c r="Q1627" t="s">
        <v>1406</v>
      </c>
      <c r="R1627">
        <v>78626</v>
      </c>
      <c r="S1627" s="1">
        <v>42154</v>
      </c>
      <c r="T1627" s="1">
        <v>42154</v>
      </c>
      <c r="U1627">
        <v>52.988</v>
      </c>
      <c r="V1627">
        <v>3</v>
      </c>
      <c r="W1627">
        <v>561.65</v>
      </c>
      <c r="X1627">
        <v>86688</v>
      </c>
      <c r="Y1627">
        <f>Data[[#This Row],[Unit Price]]-Data[[#This Row],[Discount]]</f>
        <v>180.94</v>
      </c>
      <c r="Z1627" t="str">
        <f>_xlfn.IFS(Data[[#This Row],[Region]]="Central","Chris",Data[[#This Row],[Region]]="East","Erin",Data[[#This Row],[Region]]="South","Sam",Data[[#This Row],[Region]]="West","William")</f>
        <v>Chris</v>
      </c>
    </row>
    <row r="1628" spans="1:26" x14ac:dyDescent="0.3">
      <c r="A1628">
        <v>1935</v>
      </c>
      <c r="B1628" t="s">
        <v>2076</v>
      </c>
      <c r="C1628" t="s">
        <v>49</v>
      </c>
      <c r="D1628">
        <v>0.06</v>
      </c>
      <c r="E1628">
        <v>3.25</v>
      </c>
      <c r="F1628">
        <v>49</v>
      </c>
      <c r="G1628" t="s">
        <v>40</v>
      </c>
      <c r="H1628" t="s">
        <v>73</v>
      </c>
      <c r="I1628" t="s">
        <v>50</v>
      </c>
      <c r="J1628" t="s">
        <v>97</v>
      </c>
      <c r="K1628" t="s">
        <v>66</v>
      </c>
      <c r="L1628" t="s">
        <v>2721</v>
      </c>
      <c r="M1628">
        <v>0.56000000000000005</v>
      </c>
      <c r="N1628" t="s">
        <v>34</v>
      </c>
      <c r="O1628" t="s">
        <v>54</v>
      </c>
      <c r="P1628" t="s">
        <v>189</v>
      </c>
      <c r="Q1628" t="s">
        <v>2077</v>
      </c>
      <c r="R1628">
        <v>75051</v>
      </c>
      <c r="S1628" s="1">
        <v>42154</v>
      </c>
      <c r="T1628" s="1">
        <v>42160</v>
      </c>
      <c r="U1628">
        <v>10.507999999999999</v>
      </c>
      <c r="V1628">
        <v>2</v>
      </c>
      <c r="W1628">
        <v>55.6</v>
      </c>
      <c r="X1628">
        <v>86688</v>
      </c>
      <c r="Y1628">
        <f>Data[[#This Row],[Unit Price]]-Data[[#This Row],[Discount]]</f>
        <v>3.19</v>
      </c>
      <c r="Z1628" t="str">
        <f>_xlfn.IFS(Data[[#This Row],[Region]]="Central","Chris",Data[[#This Row],[Region]]="East","Erin",Data[[#This Row],[Region]]="South","Sam",Data[[#This Row],[Region]]="West","William")</f>
        <v>Chris</v>
      </c>
    </row>
    <row r="1629" spans="1:26" x14ac:dyDescent="0.3">
      <c r="A1629">
        <v>1935</v>
      </c>
      <c r="B1629" t="s">
        <v>2076</v>
      </c>
      <c r="C1629" t="s">
        <v>49</v>
      </c>
      <c r="D1629">
        <v>0.01</v>
      </c>
      <c r="E1629">
        <v>110.98</v>
      </c>
      <c r="F1629">
        <v>13.99</v>
      </c>
      <c r="G1629" t="s">
        <v>40</v>
      </c>
      <c r="H1629" t="s">
        <v>73</v>
      </c>
      <c r="I1629" t="s">
        <v>30</v>
      </c>
      <c r="J1629" t="s">
        <v>128</v>
      </c>
      <c r="K1629" t="s">
        <v>146</v>
      </c>
      <c r="L1629" t="s">
        <v>547</v>
      </c>
      <c r="M1629">
        <v>0.69</v>
      </c>
      <c r="N1629" t="s">
        <v>34</v>
      </c>
      <c r="O1629" t="s">
        <v>54</v>
      </c>
      <c r="P1629" t="s">
        <v>189</v>
      </c>
      <c r="Q1629" t="s">
        <v>2077</v>
      </c>
      <c r="R1629">
        <v>75051</v>
      </c>
      <c r="S1629" s="1">
        <v>42154</v>
      </c>
      <c r="T1629" s="1">
        <v>42159</v>
      </c>
      <c r="U1629">
        <v>1448.7309</v>
      </c>
      <c r="V1629">
        <v>19</v>
      </c>
      <c r="W1629">
        <v>2099.61</v>
      </c>
      <c r="X1629">
        <v>86688</v>
      </c>
      <c r="Y1629">
        <f>Data[[#This Row],[Unit Price]]-Data[[#This Row],[Discount]]</f>
        <v>110.97</v>
      </c>
      <c r="Z1629" t="str">
        <f>_xlfn.IFS(Data[[#This Row],[Region]]="Central","Chris",Data[[#This Row],[Region]]="East","Erin",Data[[#This Row],[Region]]="South","Sam",Data[[#This Row],[Region]]="West","William")</f>
        <v>Chris</v>
      </c>
    </row>
    <row r="1630" spans="1:26" x14ac:dyDescent="0.3">
      <c r="A1630">
        <v>1935</v>
      </c>
      <c r="B1630" t="s">
        <v>2076</v>
      </c>
      <c r="C1630" t="s">
        <v>49</v>
      </c>
      <c r="D1630">
        <v>0.05</v>
      </c>
      <c r="E1630">
        <v>3.95</v>
      </c>
      <c r="F1630">
        <v>2</v>
      </c>
      <c r="G1630" t="s">
        <v>89</v>
      </c>
      <c r="H1630" t="s">
        <v>73</v>
      </c>
      <c r="I1630" t="s">
        <v>50</v>
      </c>
      <c r="J1630" t="s">
        <v>178</v>
      </c>
      <c r="K1630" t="s">
        <v>52</v>
      </c>
      <c r="L1630" t="s">
        <v>1831</v>
      </c>
      <c r="M1630">
        <v>0.53</v>
      </c>
      <c r="N1630" t="s">
        <v>34</v>
      </c>
      <c r="O1630" t="s">
        <v>54</v>
      </c>
      <c r="P1630" t="s">
        <v>189</v>
      </c>
      <c r="Q1630" t="s">
        <v>2077</v>
      </c>
      <c r="R1630">
        <v>75051</v>
      </c>
      <c r="S1630" s="1">
        <v>42154</v>
      </c>
      <c r="T1630" s="1">
        <v>42162</v>
      </c>
      <c r="U1630">
        <v>1.004</v>
      </c>
      <c r="V1630">
        <v>23</v>
      </c>
      <c r="W1630">
        <v>96.6</v>
      </c>
      <c r="X1630">
        <v>86688</v>
      </c>
      <c r="Y1630">
        <f>Data[[#This Row],[Unit Price]]-Data[[#This Row],[Discount]]</f>
        <v>3.9000000000000004</v>
      </c>
      <c r="Z1630" t="str">
        <f>_xlfn.IFS(Data[[#This Row],[Region]]="Central","Chris",Data[[#This Row],[Region]]="East","Erin",Data[[#This Row],[Region]]="South","Sam",Data[[#This Row],[Region]]="West","William")</f>
        <v>Chris</v>
      </c>
    </row>
    <row r="1631" spans="1:26" x14ac:dyDescent="0.3">
      <c r="A1631">
        <v>2980</v>
      </c>
      <c r="B1631" t="s">
        <v>823</v>
      </c>
      <c r="C1631" t="s">
        <v>49</v>
      </c>
      <c r="D1631">
        <v>0.04</v>
      </c>
      <c r="E1631">
        <v>2.88</v>
      </c>
      <c r="F1631">
        <v>1.01</v>
      </c>
      <c r="G1631" t="s">
        <v>40</v>
      </c>
      <c r="H1631" t="s">
        <v>96</v>
      </c>
      <c r="I1631" t="s">
        <v>50</v>
      </c>
      <c r="J1631" t="s">
        <v>51</v>
      </c>
      <c r="K1631" t="s">
        <v>52</v>
      </c>
      <c r="L1631" t="s">
        <v>993</v>
      </c>
      <c r="M1631">
        <v>0.55000000000000004</v>
      </c>
      <c r="N1631" t="s">
        <v>34</v>
      </c>
      <c r="O1631" t="s">
        <v>113</v>
      </c>
      <c r="P1631" t="s">
        <v>319</v>
      </c>
      <c r="Q1631" t="s">
        <v>825</v>
      </c>
      <c r="R1631">
        <v>44870</v>
      </c>
      <c r="S1631" s="1">
        <v>42154</v>
      </c>
      <c r="T1631" s="1">
        <v>42159</v>
      </c>
      <c r="U1631">
        <v>15.246</v>
      </c>
      <c r="V1631">
        <v>39</v>
      </c>
      <c r="W1631">
        <v>111.92</v>
      </c>
      <c r="X1631">
        <v>86548</v>
      </c>
      <c r="Y1631">
        <f>Data[[#This Row],[Unit Price]]-Data[[#This Row],[Discount]]</f>
        <v>2.84</v>
      </c>
      <c r="Z1631" t="str">
        <f>_xlfn.IFS(Data[[#This Row],[Region]]="Central","Chris",Data[[#This Row],[Region]]="East","Erin",Data[[#This Row],[Region]]="South","Sam",Data[[#This Row],[Region]]="West","William")</f>
        <v>Erin</v>
      </c>
    </row>
    <row r="1632" spans="1:26" x14ac:dyDescent="0.3">
      <c r="A1632">
        <v>3124</v>
      </c>
      <c r="B1632" t="s">
        <v>2722</v>
      </c>
      <c r="C1632" t="s">
        <v>72</v>
      </c>
      <c r="D1632">
        <v>0.05</v>
      </c>
      <c r="E1632">
        <v>120.98</v>
      </c>
      <c r="F1632">
        <v>9.07</v>
      </c>
      <c r="G1632" t="s">
        <v>40</v>
      </c>
      <c r="H1632" t="s">
        <v>73</v>
      </c>
      <c r="I1632" t="s">
        <v>50</v>
      </c>
      <c r="J1632" t="s">
        <v>74</v>
      </c>
      <c r="K1632" t="s">
        <v>75</v>
      </c>
      <c r="L1632" t="s">
        <v>1425</v>
      </c>
      <c r="M1632">
        <v>0.35</v>
      </c>
      <c r="N1632" t="s">
        <v>34</v>
      </c>
      <c r="O1632" t="s">
        <v>54</v>
      </c>
      <c r="P1632" t="s">
        <v>105</v>
      </c>
      <c r="Q1632" t="s">
        <v>2723</v>
      </c>
      <c r="R1632">
        <v>61265</v>
      </c>
      <c r="S1632" s="1">
        <v>42154</v>
      </c>
      <c r="T1632" s="1">
        <v>42155</v>
      </c>
      <c r="U1632">
        <v>881.04719999999998</v>
      </c>
      <c r="V1632">
        <v>11</v>
      </c>
      <c r="W1632">
        <v>1276.8800000000001</v>
      </c>
      <c r="X1632">
        <v>87286</v>
      </c>
      <c r="Y1632">
        <f>Data[[#This Row],[Unit Price]]-Data[[#This Row],[Discount]]</f>
        <v>120.93</v>
      </c>
      <c r="Z1632" t="str">
        <f>_xlfn.IFS(Data[[#This Row],[Region]]="Central","Chris",Data[[#This Row],[Region]]="East","Erin",Data[[#This Row],[Region]]="South","Sam",Data[[#This Row],[Region]]="West","William")</f>
        <v>Chris</v>
      </c>
    </row>
    <row r="1633" spans="1:26" x14ac:dyDescent="0.3">
      <c r="A1633">
        <v>1802</v>
      </c>
      <c r="B1633" t="s">
        <v>2724</v>
      </c>
      <c r="C1633" t="s">
        <v>27</v>
      </c>
      <c r="D1633">
        <v>0.04</v>
      </c>
      <c r="E1633">
        <v>3.68</v>
      </c>
      <c r="F1633">
        <v>1.32</v>
      </c>
      <c r="G1633" t="s">
        <v>40</v>
      </c>
      <c r="H1633" t="s">
        <v>96</v>
      </c>
      <c r="I1633" t="s">
        <v>50</v>
      </c>
      <c r="J1633" t="s">
        <v>570</v>
      </c>
      <c r="K1633" t="s">
        <v>52</v>
      </c>
      <c r="L1633" t="s">
        <v>2528</v>
      </c>
      <c r="M1633">
        <v>0.83</v>
      </c>
      <c r="N1633" t="s">
        <v>34</v>
      </c>
      <c r="O1633" t="s">
        <v>35</v>
      </c>
      <c r="P1633" t="s">
        <v>125</v>
      </c>
      <c r="Q1633" t="s">
        <v>715</v>
      </c>
      <c r="R1633">
        <v>34698</v>
      </c>
      <c r="S1633" s="1">
        <v>42156</v>
      </c>
      <c r="T1633" s="1">
        <v>42157</v>
      </c>
      <c r="U1633">
        <v>300.92579999999998</v>
      </c>
      <c r="V1633">
        <v>11</v>
      </c>
      <c r="W1633">
        <v>41.29</v>
      </c>
      <c r="X1633">
        <v>91543</v>
      </c>
      <c r="Y1633">
        <f>Data[[#This Row],[Unit Price]]-Data[[#This Row],[Discount]]</f>
        <v>3.64</v>
      </c>
      <c r="Z1633" t="str">
        <f>_xlfn.IFS(Data[[#This Row],[Region]]="Central","Chris",Data[[#This Row],[Region]]="East","Erin",Data[[#This Row],[Region]]="South","Sam",Data[[#This Row],[Region]]="West","William")</f>
        <v>Sam</v>
      </c>
    </row>
    <row r="1634" spans="1:26" x14ac:dyDescent="0.3">
      <c r="A1634">
        <v>2817</v>
      </c>
      <c r="B1634" t="s">
        <v>2725</v>
      </c>
      <c r="C1634" t="s">
        <v>39</v>
      </c>
      <c r="D1634">
        <v>0.05</v>
      </c>
      <c r="E1634">
        <v>4.71</v>
      </c>
      <c r="F1634">
        <v>0.7</v>
      </c>
      <c r="G1634" t="s">
        <v>89</v>
      </c>
      <c r="H1634" t="s">
        <v>96</v>
      </c>
      <c r="I1634" t="s">
        <v>50</v>
      </c>
      <c r="J1634" t="s">
        <v>178</v>
      </c>
      <c r="K1634" t="s">
        <v>52</v>
      </c>
      <c r="L1634" t="s">
        <v>2726</v>
      </c>
      <c r="M1634">
        <v>0.8</v>
      </c>
      <c r="N1634" t="s">
        <v>34</v>
      </c>
      <c r="O1634" t="s">
        <v>113</v>
      </c>
      <c r="P1634" t="s">
        <v>319</v>
      </c>
      <c r="Q1634" t="s">
        <v>2727</v>
      </c>
      <c r="R1634">
        <v>43055</v>
      </c>
      <c r="S1634" s="1">
        <v>42156</v>
      </c>
      <c r="T1634" s="1">
        <v>42157</v>
      </c>
      <c r="U1634">
        <v>-2.3759999999999999</v>
      </c>
      <c r="V1634">
        <v>2</v>
      </c>
      <c r="W1634">
        <v>12.16</v>
      </c>
      <c r="X1634">
        <v>89743</v>
      </c>
      <c r="Y1634">
        <f>Data[[#This Row],[Unit Price]]-Data[[#This Row],[Discount]]</f>
        <v>4.66</v>
      </c>
      <c r="Z1634" t="str">
        <f>_xlfn.IFS(Data[[#This Row],[Region]]="Central","Chris",Data[[#This Row],[Region]]="East","Erin",Data[[#This Row],[Region]]="South","Sam",Data[[#This Row],[Region]]="West","William")</f>
        <v>Erin</v>
      </c>
    </row>
    <row r="1635" spans="1:26" x14ac:dyDescent="0.3">
      <c r="A1635">
        <v>2817</v>
      </c>
      <c r="B1635" t="s">
        <v>2725</v>
      </c>
      <c r="C1635" t="s">
        <v>39</v>
      </c>
      <c r="D1635">
        <v>0.04</v>
      </c>
      <c r="E1635">
        <v>55.99</v>
      </c>
      <c r="F1635">
        <v>1.25</v>
      </c>
      <c r="G1635" t="s">
        <v>89</v>
      </c>
      <c r="H1635" t="s">
        <v>96</v>
      </c>
      <c r="I1635" t="s">
        <v>42</v>
      </c>
      <c r="J1635" t="s">
        <v>137</v>
      </c>
      <c r="K1635" t="s">
        <v>44</v>
      </c>
      <c r="L1635" t="s">
        <v>2728</v>
      </c>
      <c r="M1635">
        <v>0.35</v>
      </c>
      <c r="N1635" t="s">
        <v>34</v>
      </c>
      <c r="O1635" t="s">
        <v>113</v>
      </c>
      <c r="P1635" t="s">
        <v>319</v>
      </c>
      <c r="Q1635" t="s">
        <v>2727</v>
      </c>
      <c r="R1635">
        <v>43055</v>
      </c>
      <c r="S1635" s="1">
        <v>42156</v>
      </c>
      <c r="T1635" s="1">
        <v>42157</v>
      </c>
      <c r="U1635">
        <v>-18.3216</v>
      </c>
      <c r="V1635">
        <v>3</v>
      </c>
      <c r="W1635">
        <v>147.56</v>
      </c>
      <c r="X1635">
        <v>89743</v>
      </c>
      <c r="Y1635">
        <f>Data[[#This Row],[Unit Price]]-Data[[#This Row],[Discount]]</f>
        <v>55.95</v>
      </c>
      <c r="Z1635" t="str">
        <f>_xlfn.IFS(Data[[#This Row],[Region]]="Central","Chris",Data[[#This Row],[Region]]="East","Erin",Data[[#This Row],[Region]]="South","Sam",Data[[#This Row],[Region]]="West","William")</f>
        <v>Erin</v>
      </c>
    </row>
    <row r="1636" spans="1:26" x14ac:dyDescent="0.3">
      <c r="A1636">
        <v>3069</v>
      </c>
      <c r="B1636" t="s">
        <v>1170</v>
      </c>
      <c r="C1636" t="s">
        <v>39</v>
      </c>
      <c r="D1636">
        <v>0.03</v>
      </c>
      <c r="E1636">
        <v>120.98</v>
      </c>
      <c r="F1636">
        <v>30</v>
      </c>
      <c r="G1636" t="s">
        <v>28</v>
      </c>
      <c r="H1636" t="s">
        <v>41</v>
      </c>
      <c r="I1636" t="s">
        <v>30</v>
      </c>
      <c r="J1636" t="s">
        <v>111</v>
      </c>
      <c r="K1636" t="s">
        <v>59</v>
      </c>
      <c r="L1636" t="s">
        <v>1127</v>
      </c>
      <c r="M1636">
        <v>0.64</v>
      </c>
      <c r="N1636" t="s">
        <v>34</v>
      </c>
      <c r="O1636" t="s">
        <v>54</v>
      </c>
      <c r="P1636" t="s">
        <v>86</v>
      </c>
      <c r="Q1636" t="s">
        <v>1172</v>
      </c>
      <c r="R1636">
        <v>55128</v>
      </c>
      <c r="S1636" s="1">
        <v>42156</v>
      </c>
      <c r="T1636" s="1">
        <v>42158</v>
      </c>
      <c r="U1636">
        <v>638.02800000000002</v>
      </c>
      <c r="V1636">
        <v>15</v>
      </c>
      <c r="W1636">
        <v>1894.45</v>
      </c>
      <c r="X1636">
        <v>88191</v>
      </c>
      <c r="Y1636">
        <f>Data[[#This Row],[Unit Price]]-Data[[#This Row],[Discount]]</f>
        <v>120.95</v>
      </c>
      <c r="Z1636" t="str">
        <f>_xlfn.IFS(Data[[#This Row],[Region]]="Central","Chris",Data[[#This Row],[Region]]="East","Erin",Data[[#This Row],[Region]]="South","Sam",Data[[#This Row],[Region]]="West","William")</f>
        <v>Chris</v>
      </c>
    </row>
    <row r="1637" spans="1:26" x14ac:dyDescent="0.3">
      <c r="A1637">
        <v>3069</v>
      </c>
      <c r="B1637" t="s">
        <v>1170</v>
      </c>
      <c r="C1637" t="s">
        <v>39</v>
      </c>
      <c r="D1637">
        <v>0.01</v>
      </c>
      <c r="E1637">
        <v>15.68</v>
      </c>
      <c r="F1637">
        <v>3.73</v>
      </c>
      <c r="G1637" t="s">
        <v>40</v>
      </c>
      <c r="H1637" t="s">
        <v>41</v>
      </c>
      <c r="I1637" t="s">
        <v>30</v>
      </c>
      <c r="J1637" t="s">
        <v>128</v>
      </c>
      <c r="K1637" t="s">
        <v>44</v>
      </c>
      <c r="L1637" t="s">
        <v>2729</v>
      </c>
      <c r="M1637">
        <v>0.46</v>
      </c>
      <c r="N1637" t="s">
        <v>34</v>
      </c>
      <c r="O1637" t="s">
        <v>54</v>
      </c>
      <c r="P1637" t="s">
        <v>86</v>
      </c>
      <c r="Q1637" t="s">
        <v>1172</v>
      </c>
      <c r="R1637">
        <v>55128</v>
      </c>
      <c r="S1637" s="1">
        <v>42156</v>
      </c>
      <c r="T1637" s="1">
        <v>42158</v>
      </c>
      <c r="U1637">
        <v>138.49680000000001</v>
      </c>
      <c r="V1637">
        <v>12</v>
      </c>
      <c r="W1637">
        <v>200.72</v>
      </c>
      <c r="X1637">
        <v>88191</v>
      </c>
      <c r="Y1637">
        <f>Data[[#This Row],[Unit Price]]-Data[[#This Row],[Discount]]</f>
        <v>15.67</v>
      </c>
      <c r="Z1637" t="str">
        <f>_xlfn.IFS(Data[[#This Row],[Region]]="Central","Chris",Data[[#This Row],[Region]]="East","Erin",Data[[#This Row],[Region]]="South","Sam",Data[[#This Row],[Region]]="West","William")</f>
        <v>Chris</v>
      </c>
    </row>
    <row r="1638" spans="1:26" x14ac:dyDescent="0.3">
      <c r="A1638">
        <v>3141</v>
      </c>
      <c r="B1638" t="s">
        <v>2730</v>
      </c>
      <c r="C1638" t="s">
        <v>49</v>
      </c>
      <c r="D1638">
        <v>0.09</v>
      </c>
      <c r="E1638">
        <v>6.84</v>
      </c>
      <c r="F1638">
        <v>8.3699999999999992</v>
      </c>
      <c r="G1638" t="s">
        <v>40</v>
      </c>
      <c r="H1638" t="s">
        <v>41</v>
      </c>
      <c r="I1638" t="s">
        <v>50</v>
      </c>
      <c r="J1638" t="s">
        <v>570</v>
      </c>
      <c r="K1638" t="s">
        <v>44</v>
      </c>
      <c r="L1638" t="s">
        <v>738</v>
      </c>
      <c r="M1638">
        <v>0.57999999999999996</v>
      </c>
      <c r="N1638" t="s">
        <v>34</v>
      </c>
      <c r="O1638" t="s">
        <v>54</v>
      </c>
      <c r="P1638" t="s">
        <v>189</v>
      </c>
      <c r="Q1638" t="s">
        <v>368</v>
      </c>
      <c r="R1638">
        <v>77506</v>
      </c>
      <c r="S1638" s="1">
        <v>42156</v>
      </c>
      <c r="T1638" s="1">
        <v>42163</v>
      </c>
      <c r="U1638">
        <v>-88.584999999999994</v>
      </c>
      <c r="V1638">
        <v>13</v>
      </c>
      <c r="W1638">
        <v>87.1</v>
      </c>
      <c r="X1638">
        <v>86369</v>
      </c>
      <c r="Y1638">
        <f>Data[[#This Row],[Unit Price]]-Data[[#This Row],[Discount]]</f>
        <v>6.75</v>
      </c>
      <c r="Z1638" t="str">
        <f>_xlfn.IFS(Data[[#This Row],[Region]]="Central","Chris",Data[[#This Row],[Region]]="East","Erin",Data[[#This Row],[Region]]="South","Sam",Data[[#This Row],[Region]]="West","William")</f>
        <v>Chris</v>
      </c>
    </row>
    <row r="1639" spans="1:26" x14ac:dyDescent="0.3">
      <c r="A1639">
        <v>3141</v>
      </c>
      <c r="B1639" t="s">
        <v>2730</v>
      </c>
      <c r="C1639" t="s">
        <v>49</v>
      </c>
      <c r="D1639">
        <v>7.0000000000000007E-2</v>
      </c>
      <c r="E1639">
        <v>48.91</v>
      </c>
      <c r="F1639">
        <v>35</v>
      </c>
      <c r="G1639" t="s">
        <v>89</v>
      </c>
      <c r="H1639" t="s">
        <v>41</v>
      </c>
      <c r="I1639" t="s">
        <v>50</v>
      </c>
      <c r="J1639" t="s">
        <v>80</v>
      </c>
      <c r="K1639" t="s">
        <v>66</v>
      </c>
      <c r="L1639" t="s">
        <v>1823</v>
      </c>
      <c r="M1639">
        <v>0.83</v>
      </c>
      <c r="N1639" t="s">
        <v>34</v>
      </c>
      <c r="O1639" t="s">
        <v>54</v>
      </c>
      <c r="P1639" t="s">
        <v>189</v>
      </c>
      <c r="Q1639" t="s">
        <v>368</v>
      </c>
      <c r="R1639">
        <v>77506</v>
      </c>
      <c r="S1639" s="1">
        <v>42156</v>
      </c>
      <c r="T1639" s="1">
        <v>42158</v>
      </c>
      <c r="U1639">
        <v>-485.68</v>
      </c>
      <c r="V1639">
        <v>15</v>
      </c>
      <c r="W1639">
        <v>736.86</v>
      </c>
      <c r="X1639">
        <v>86369</v>
      </c>
      <c r="Y1639">
        <f>Data[[#This Row],[Unit Price]]-Data[[#This Row],[Discount]]</f>
        <v>48.839999999999996</v>
      </c>
      <c r="Z1639" t="str">
        <f>_xlfn.IFS(Data[[#This Row],[Region]]="Central","Chris",Data[[#This Row],[Region]]="East","Erin",Data[[#This Row],[Region]]="South","Sam",Data[[#This Row],[Region]]="West","William")</f>
        <v>Chris</v>
      </c>
    </row>
    <row r="1640" spans="1:26" x14ac:dyDescent="0.3">
      <c r="A1640">
        <v>2737</v>
      </c>
      <c r="B1640" t="s">
        <v>2272</v>
      </c>
      <c r="C1640" t="s">
        <v>118</v>
      </c>
      <c r="D1640">
        <v>0.03</v>
      </c>
      <c r="E1640">
        <v>15.31</v>
      </c>
      <c r="F1640">
        <v>8.7799999999999994</v>
      </c>
      <c r="G1640" t="s">
        <v>40</v>
      </c>
      <c r="H1640" t="s">
        <v>29</v>
      </c>
      <c r="I1640" t="s">
        <v>50</v>
      </c>
      <c r="J1640" t="s">
        <v>80</v>
      </c>
      <c r="K1640" t="s">
        <v>75</v>
      </c>
      <c r="L1640" t="s">
        <v>2436</v>
      </c>
      <c r="M1640">
        <v>0.56999999999999995</v>
      </c>
      <c r="N1640" t="s">
        <v>34</v>
      </c>
      <c r="O1640" t="s">
        <v>113</v>
      </c>
      <c r="P1640" t="s">
        <v>635</v>
      </c>
      <c r="Q1640" t="s">
        <v>1948</v>
      </c>
      <c r="R1640">
        <v>5701</v>
      </c>
      <c r="S1640" s="1">
        <v>42156</v>
      </c>
      <c r="T1640" s="1">
        <v>42157</v>
      </c>
      <c r="U1640">
        <v>-57.56</v>
      </c>
      <c r="V1640">
        <v>12</v>
      </c>
      <c r="W1640">
        <v>194.08</v>
      </c>
      <c r="X1640">
        <v>89019</v>
      </c>
      <c r="Y1640">
        <f>Data[[#This Row],[Unit Price]]-Data[[#This Row],[Discount]]</f>
        <v>15.280000000000001</v>
      </c>
      <c r="Z1640" t="str">
        <f>_xlfn.IFS(Data[[#This Row],[Region]]="Central","Chris",Data[[#This Row],[Region]]="East","Erin",Data[[#This Row],[Region]]="South","Sam",Data[[#This Row],[Region]]="West","William")</f>
        <v>Erin</v>
      </c>
    </row>
    <row r="1641" spans="1:26" x14ac:dyDescent="0.3">
      <c r="A1641">
        <v>2828</v>
      </c>
      <c r="B1641" t="s">
        <v>1261</v>
      </c>
      <c r="C1641" t="s">
        <v>118</v>
      </c>
      <c r="D1641">
        <v>7.0000000000000007E-2</v>
      </c>
      <c r="E1641">
        <v>39.479999999999997</v>
      </c>
      <c r="F1641">
        <v>1.99</v>
      </c>
      <c r="G1641" t="s">
        <v>40</v>
      </c>
      <c r="H1641" t="s">
        <v>96</v>
      </c>
      <c r="I1641" t="s">
        <v>42</v>
      </c>
      <c r="J1641" t="s">
        <v>43</v>
      </c>
      <c r="K1641" t="s">
        <v>44</v>
      </c>
      <c r="L1641" t="s">
        <v>1259</v>
      </c>
      <c r="M1641">
        <v>0.54</v>
      </c>
      <c r="N1641" t="s">
        <v>34</v>
      </c>
      <c r="O1641" t="s">
        <v>61</v>
      </c>
      <c r="P1641" t="s">
        <v>92</v>
      </c>
      <c r="Q1641" t="s">
        <v>1263</v>
      </c>
      <c r="R1641">
        <v>92243</v>
      </c>
      <c r="S1641" s="1">
        <v>42156</v>
      </c>
      <c r="T1641" s="1">
        <v>42157</v>
      </c>
      <c r="U1641">
        <v>322.25069999999999</v>
      </c>
      <c r="V1641">
        <v>12</v>
      </c>
      <c r="W1641">
        <v>467.03</v>
      </c>
      <c r="X1641">
        <v>87721</v>
      </c>
      <c r="Y1641">
        <f>Data[[#This Row],[Unit Price]]-Data[[#This Row],[Discount]]</f>
        <v>39.409999999999997</v>
      </c>
      <c r="Z1641" t="str">
        <f>_xlfn.IFS(Data[[#This Row],[Region]]="Central","Chris",Data[[#This Row],[Region]]="East","Erin",Data[[#This Row],[Region]]="South","Sam",Data[[#This Row],[Region]]="West","William")</f>
        <v>William</v>
      </c>
    </row>
    <row r="1642" spans="1:26" x14ac:dyDescent="0.3">
      <c r="A1642">
        <v>797</v>
      </c>
      <c r="B1642" t="s">
        <v>1526</v>
      </c>
      <c r="C1642" t="s">
        <v>72</v>
      </c>
      <c r="D1642">
        <v>0.04</v>
      </c>
      <c r="E1642">
        <v>9.11</v>
      </c>
      <c r="F1642">
        <v>2.25</v>
      </c>
      <c r="G1642" t="s">
        <v>40</v>
      </c>
      <c r="H1642" t="s">
        <v>96</v>
      </c>
      <c r="I1642" t="s">
        <v>50</v>
      </c>
      <c r="J1642" t="s">
        <v>51</v>
      </c>
      <c r="K1642" t="s">
        <v>52</v>
      </c>
      <c r="L1642" t="s">
        <v>2731</v>
      </c>
      <c r="M1642">
        <v>0.52</v>
      </c>
      <c r="N1642" t="s">
        <v>34</v>
      </c>
      <c r="O1642" t="s">
        <v>61</v>
      </c>
      <c r="P1642" t="s">
        <v>148</v>
      </c>
      <c r="Q1642" t="s">
        <v>1528</v>
      </c>
      <c r="R1642">
        <v>84067</v>
      </c>
      <c r="S1642" s="1">
        <v>42156</v>
      </c>
      <c r="T1642" s="1">
        <v>42159</v>
      </c>
      <c r="U1642">
        <v>-3.496</v>
      </c>
      <c r="V1642">
        <v>2</v>
      </c>
      <c r="W1642">
        <v>18.59</v>
      </c>
      <c r="X1642">
        <v>86868</v>
      </c>
      <c r="Y1642">
        <f>Data[[#This Row],[Unit Price]]-Data[[#This Row],[Discount]]</f>
        <v>9.07</v>
      </c>
      <c r="Z1642" t="str">
        <f>_xlfn.IFS(Data[[#This Row],[Region]]="Central","Chris",Data[[#This Row],[Region]]="East","Erin",Data[[#This Row],[Region]]="South","Sam",Data[[#This Row],[Region]]="West","William")</f>
        <v>William</v>
      </c>
    </row>
    <row r="1643" spans="1:26" x14ac:dyDescent="0.3">
      <c r="A1643">
        <v>797</v>
      </c>
      <c r="B1643" t="s">
        <v>1526</v>
      </c>
      <c r="C1643" t="s">
        <v>72</v>
      </c>
      <c r="D1643">
        <v>7.0000000000000007E-2</v>
      </c>
      <c r="E1643">
        <v>64.650000000000006</v>
      </c>
      <c r="F1643">
        <v>35</v>
      </c>
      <c r="G1643" t="s">
        <v>40</v>
      </c>
      <c r="H1643" t="s">
        <v>96</v>
      </c>
      <c r="I1643" t="s">
        <v>50</v>
      </c>
      <c r="J1643" t="s">
        <v>80</v>
      </c>
      <c r="K1643" t="s">
        <v>66</v>
      </c>
      <c r="L1643" t="s">
        <v>1015</v>
      </c>
      <c r="M1643">
        <v>0.8</v>
      </c>
      <c r="N1643" t="s">
        <v>34</v>
      </c>
      <c r="O1643" t="s">
        <v>61</v>
      </c>
      <c r="P1643" t="s">
        <v>148</v>
      </c>
      <c r="Q1643" t="s">
        <v>1528</v>
      </c>
      <c r="R1643">
        <v>84067</v>
      </c>
      <c r="S1643" s="1">
        <v>42156</v>
      </c>
      <c r="T1643" s="1">
        <v>42158</v>
      </c>
      <c r="U1643">
        <v>-717.072</v>
      </c>
      <c r="V1643">
        <v>13</v>
      </c>
      <c r="W1643">
        <v>834.08</v>
      </c>
      <c r="X1643">
        <v>86868</v>
      </c>
      <c r="Y1643">
        <f>Data[[#This Row],[Unit Price]]-Data[[#This Row],[Discount]]</f>
        <v>64.580000000000013</v>
      </c>
      <c r="Z1643" t="str">
        <f>_xlfn.IFS(Data[[#This Row],[Region]]="Central","Chris",Data[[#This Row],[Region]]="East","Erin",Data[[#This Row],[Region]]="South","Sam",Data[[#This Row],[Region]]="West","William")</f>
        <v>William</v>
      </c>
    </row>
    <row r="1644" spans="1:26" x14ac:dyDescent="0.3">
      <c r="A1644">
        <v>1556</v>
      </c>
      <c r="B1644" t="s">
        <v>2732</v>
      </c>
      <c r="C1644" t="s">
        <v>72</v>
      </c>
      <c r="D1644">
        <v>0.06</v>
      </c>
      <c r="E1644">
        <v>2.89</v>
      </c>
      <c r="F1644">
        <v>0.99</v>
      </c>
      <c r="G1644" t="s">
        <v>40</v>
      </c>
      <c r="H1644" t="s">
        <v>41</v>
      </c>
      <c r="I1644" t="s">
        <v>50</v>
      </c>
      <c r="J1644" t="s">
        <v>154</v>
      </c>
      <c r="K1644" t="s">
        <v>75</v>
      </c>
      <c r="L1644" t="s">
        <v>2733</v>
      </c>
      <c r="M1644">
        <v>0.38</v>
      </c>
      <c r="N1644" t="s">
        <v>34</v>
      </c>
      <c r="O1644" t="s">
        <v>35</v>
      </c>
      <c r="P1644" t="s">
        <v>244</v>
      </c>
      <c r="Q1644" t="s">
        <v>2734</v>
      </c>
      <c r="R1644">
        <v>22304</v>
      </c>
      <c r="S1644" s="1">
        <v>42156</v>
      </c>
      <c r="T1644" s="1">
        <v>42158</v>
      </c>
      <c r="U1644">
        <v>-2.0097</v>
      </c>
      <c r="V1644">
        <v>6</v>
      </c>
      <c r="W1644">
        <v>16.670000000000002</v>
      </c>
      <c r="X1644">
        <v>87425</v>
      </c>
      <c r="Y1644">
        <f>Data[[#This Row],[Unit Price]]-Data[[#This Row],[Discount]]</f>
        <v>2.83</v>
      </c>
      <c r="Z1644" t="str">
        <f>_xlfn.IFS(Data[[#This Row],[Region]]="Central","Chris",Data[[#This Row],[Region]]="East","Erin",Data[[#This Row],[Region]]="South","Sam",Data[[#This Row],[Region]]="West","William")</f>
        <v>Sam</v>
      </c>
    </row>
    <row r="1645" spans="1:26" x14ac:dyDescent="0.3">
      <c r="A1645">
        <v>1556</v>
      </c>
      <c r="B1645" t="s">
        <v>2732</v>
      </c>
      <c r="C1645" t="s">
        <v>72</v>
      </c>
      <c r="D1645">
        <v>0.08</v>
      </c>
      <c r="E1645">
        <v>22.84</v>
      </c>
      <c r="F1645">
        <v>11.54</v>
      </c>
      <c r="G1645" t="s">
        <v>40</v>
      </c>
      <c r="H1645" t="s">
        <v>41</v>
      </c>
      <c r="I1645" t="s">
        <v>50</v>
      </c>
      <c r="J1645" t="s">
        <v>90</v>
      </c>
      <c r="K1645" t="s">
        <v>75</v>
      </c>
      <c r="L1645" t="s">
        <v>1843</v>
      </c>
      <c r="M1645">
        <v>0.39</v>
      </c>
      <c r="N1645" t="s">
        <v>34</v>
      </c>
      <c r="O1645" t="s">
        <v>35</v>
      </c>
      <c r="P1645" t="s">
        <v>244</v>
      </c>
      <c r="Q1645" t="s">
        <v>2734</v>
      </c>
      <c r="R1645">
        <v>22304</v>
      </c>
      <c r="S1645" s="1">
        <v>42156</v>
      </c>
      <c r="T1645" s="1">
        <v>42158</v>
      </c>
      <c r="U1645">
        <v>-477.37200000000001</v>
      </c>
      <c r="V1645">
        <v>9</v>
      </c>
      <c r="W1645">
        <v>195.16</v>
      </c>
      <c r="X1645">
        <v>87425</v>
      </c>
      <c r="Y1645">
        <f>Data[[#This Row],[Unit Price]]-Data[[#This Row],[Discount]]</f>
        <v>22.76</v>
      </c>
      <c r="Z1645" t="str">
        <f>_xlfn.IFS(Data[[#This Row],[Region]]="Central","Chris",Data[[#This Row],[Region]]="East","Erin",Data[[#This Row],[Region]]="South","Sam",Data[[#This Row],[Region]]="West","William")</f>
        <v>Sam</v>
      </c>
    </row>
    <row r="1646" spans="1:26" x14ac:dyDescent="0.3">
      <c r="A1646">
        <v>1690</v>
      </c>
      <c r="B1646" t="s">
        <v>752</v>
      </c>
      <c r="C1646" t="s">
        <v>72</v>
      </c>
      <c r="D1646">
        <v>0.09</v>
      </c>
      <c r="E1646">
        <v>95.43</v>
      </c>
      <c r="F1646">
        <v>19.989999999999998</v>
      </c>
      <c r="G1646" t="s">
        <v>40</v>
      </c>
      <c r="H1646" t="s">
        <v>96</v>
      </c>
      <c r="I1646" t="s">
        <v>50</v>
      </c>
      <c r="J1646" t="s">
        <v>80</v>
      </c>
      <c r="K1646" t="s">
        <v>75</v>
      </c>
      <c r="L1646" t="s">
        <v>1439</v>
      </c>
      <c r="M1646">
        <v>0.79</v>
      </c>
      <c r="N1646" t="s">
        <v>34</v>
      </c>
      <c r="O1646" t="s">
        <v>113</v>
      </c>
      <c r="P1646" t="s">
        <v>322</v>
      </c>
      <c r="Q1646" t="s">
        <v>754</v>
      </c>
      <c r="R1646">
        <v>17112</v>
      </c>
      <c r="S1646" s="1">
        <v>42156</v>
      </c>
      <c r="T1646" s="1">
        <v>42157</v>
      </c>
      <c r="U1646">
        <v>-143.23500000000001</v>
      </c>
      <c r="V1646">
        <v>22</v>
      </c>
      <c r="W1646">
        <v>2053.6</v>
      </c>
      <c r="X1646">
        <v>91078</v>
      </c>
      <c r="Y1646">
        <f>Data[[#This Row],[Unit Price]]-Data[[#This Row],[Discount]]</f>
        <v>95.34</v>
      </c>
      <c r="Z1646" t="str">
        <f>_xlfn.IFS(Data[[#This Row],[Region]]="Central","Chris",Data[[#This Row],[Region]]="East","Erin",Data[[#This Row],[Region]]="South","Sam",Data[[#This Row],[Region]]="West","William")</f>
        <v>Erin</v>
      </c>
    </row>
    <row r="1647" spans="1:26" x14ac:dyDescent="0.3">
      <c r="A1647">
        <v>2443</v>
      </c>
      <c r="B1647" t="s">
        <v>623</v>
      </c>
      <c r="C1647" t="s">
        <v>72</v>
      </c>
      <c r="D1647">
        <v>0.06</v>
      </c>
      <c r="E1647">
        <v>2.2799999999999998</v>
      </c>
      <c r="F1647">
        <v>5.2</v>
      </c>
      <c r="G1647" t="s">
        <v>40</v>
      </c>
      <c r="H1647" t="s">
        <v>96</v>
      </c>
      <c r="I1647" t="s">
        <v>50</v>
      </c>
      <c r="J1647" t="s">
        <v>51</v>
      </c>
      <c r="K1647" t="s">
        <v>52</v>
      </c>
      <c r="L1647" t="s">
        <v>2735</v>
      </c>
      <c r="M1647">
        <v>0.41</v>
      </c>
      <c r="N1647" t="s">
        <v>34</v>
      </c>
      <c r="O1647" t="s">
        <v>35</v>
      </c>
      <c r="P1647" t="s">
        <v>125</v>
      </c>
      <c r="Q1647" t="s">
        <v>130</v>
      </c>
      <c r="R1647">
        <v>33142</v>
      </c>
      <c r="S1647" s="1">
        <v>42156</v>
      </c>
      <c r="T1647" s="1">
        <v>42158</v>
      </c>
      <c r="U1647">
        <v>-2002.6314</v>
      </c>
      <c r="V1647">
        <v>13</v>
      </c>
      <c r="W1647">
        <v>30.47</v>
      </c>
      <c r="X1647">
        <v>89301</v>
      </c>
      <c r="Y1647">
        <f>Data[[#This Row],[Unit Price]]-Data[[#This Row],[Discount]]</f>
        <v>2.2199999999999998</v>
      </c>
      <c r="Z1647" t="str">
        <f>_xlfn.IFS(Data[[#This Row],[Region]]="Central","Chris",Data[[#This Row],[Region]]="East","Erin",Data[[#This Row],[Region]]="South","Sam",Data[[#This Row],[Region]]="West","William")</f>
        <v>Sam</v>
      </c>
    </row>
    <row r="1648" spans="1:26" x14ac:dyDescent="0.3">
      <c r="A1648">
        <v>142</v>
      </c>
      <c r="B1648" t="s">
        <v>2736</v>
      </c>
      <c r="C1648" t="s">
        <v>27</v>
      </c>
      <c r="D1648">
        <v>0.03</v>
      </c>
      <c r="E1648">
        <v>22.84</v>
      </c>
      <c r="F1648">
        <v>11.54</v>
      </c>
      <c r="G1648" t="s">
        <v>40</v>
      </c>
      <c r="H1648" t="s">
        <v>29</v>
      </c>
      <c r="I1648" t="s">
        <v>50</v>
      </c>
      <c r="J1648" t="s">
        <v>90</v>
      </c>
      <c r="K1648" t="s">
        <v>75</v>
      </c>
      <c r="L1648" t="s">
        <v>1843</v>
      </c>
      <c r="M1648">
        <v>0.39</v>
      </c>
      <c r="N1648" t="s">
        <v>34</v>
      </c>
      <c r="O1648" t="s">
        <v>113</v>
      </c>
      <c r="P1648" t="s">
        <v>250</v>
      </c>
      <c r="Q1648" t="s">
        <v>2737</v>
      </c>
      <c r="R1648">
        <v>6401</v>
      </c>
      <c r="S1648" s="1">
        <v>42157</v>
      </c>
      <c r="T1648" s="1">
        <v>42158</v>
      </c>
      <c r="U1648">
        <v>91.956000000000003</v>
      </c>
      <c r="V1648">
        <v>13</v>
      </c>
      <c r="W1648">
        <v>312.58999999999997</v>
      </c>
      <c r="X1648">
        <v>91087</v>
      </c>
      <c r="Y1648">
        <f>Data[[#This Row],[Unit Price]]-Data[[#This Row],[Discount]]</f>
        <v>22.81</v>
      </c>
      <c r="Z1648" t="str">
        <f>_xlfn.IFS(Data[[#This Row],[Region]]="Central","Chris",Data[[#This Row],[Region]]="East","Erin",Data[[#This Row],[Region]]="South","Sam",Data[[#This Row],[Region]]="West","William")</f>
        <v>Erin</v>
      </c>
    </row>
    <row r="1649" spans="1:26" x14ac:dyDescent="0.3">
      <c r="A1649">
        <v>144</v>
      </c>
      <c r="B1649" t="s">
        <v>2738</v>
      </c>
      <c r="C1649" t="s">
        <v>27</v>
      </c>
      <c r="D1649">
        <v>0.05</v>
      </c>
      <c r="E1649">
        <v>10.98</v>
      </c>
      <c r="F1649">
        <v>3.37</v>
      </c>
      <c r="G1649" t="s">
        <v>40</v>
      </c>
      <c r="H1649" t="s">
        <v>29</v>
      </c>
      <c r="I1649" t="s">
        <v>50</v>
      </c>
      <c r="J1649" t="s">
        <v>570</v>
      </c>
      <c r="K1649" t="s">
        <v>44</v>
      </c>
      <c r="L1649" t="s">
        <v>2131</v>
      </c>
      <c r="M1649">
        <v>0.56999999999999995</v>
      </c>
      <c r="N1649" t="s">
        <v>34</v>
      </c>
      <c r="O1649" t="s">
        <v>113</v>
      </c>
      <c r="P1649" t="s">
        <v>405</v>
      </c>
      <c r="Q1649" t="s">
        <v>2739</v>
      </c>
      <c r="R1649">
        <v>2664</v>
      </c>
      <c r="S1649" s="1">
        <v>42157</v>
      </c>
      <c r="T1649" s="1">
        <v>42158</v>
      </c>
      <c r="U1649">
        <v>-2.544</v>
      </c>
      <c r="V1649">
        <v>6</v>
      </c>
      <c r="W1649">
        <v>64.400000000000006</v>
      </c>
      <c r="X1649">
        <v>91087</v>
      </c>
      <c r="Y1649">
        <f>Data[[#This Row],[Unit Price]]-Data[[#This Row],[Discount]]</f>
        <v>10.93</v>
      </c>
      <c r="Z1649" t="str">
        <f>_xlfn.IFS(Data[[#This Row],[Region]]="Central","Chris",Data[[#This Row],[Region]]="East","Erin",Data[[#This Row],[Region]]="South","Sam",Data[[#This Row],[Region]]="West","William")</f>
        <v>Erin</v>
      </c>
    </row>
    <row r="1650" spans="1:26" x14ac:dyDescent="0.3">
      <c r="A1650">
        <v>1461</v>
      </c>
      <c r="B1650" t="s">
        <v>2740</v>
      </c>
      <c r="C1650" t="s">
        <v>39</v>
      </c>
      <c r="D1650">
        <v>0.05</v>
      </c>
      <c r="E1650">
        <v>12.95</v>
      </c>
      <c r="F1650">
        <v>4.9800000000000004</v>
      </c>
      <c r="G1650" t="s">
        <v>40</v>
      </c>
      <c r="H1650" t="s">
        <v>41</v>
      </c>
      <c r="I1650" t="s">
        <v>50</v>
      </c>
      <c r="J1650" t="s">
        <v>74</v>
      </c>
      <c r="K1650" t="s">
        <v>75</v>
      </c>
      <c r="L1650" t="s">
        <v>2741</v>
      </c>
      <c r="M1650">
        <v>0.4</v>
      </c>
      <c r="N1650" t="s">
        <v>34</v>
      </c>
      <c r="O1650" t="s">
        <v>54</v>
      </c>
      <c r="P1650" t="s">
        <v>55</v>
      </c>
      <c r="Q1650" t="s">
        <v>2031</v>
      </c>
      <c r="R1650">
        <v>47905</v>
      </c>
      <c r="S1650" s="1">
        <v>42157</v>
      </c>
      <c r="T1650" s="1">
        <v>42159</v>
      </c>
      <c r="U1650">
        <v>134.16825</v>
      </c>
      <c r="V1650">
        <v>19</v>
      </c>
      <c r="W1650">
        <v>252.36</v>
      </c>
      <c r="X1650">
        <v>86397</v>
      </c>
      <c r="Y1650">
        <f>Data[[#This Row],[Unit Price]]-Data[[#This Row],[Discount]]</f>
        <v>12.899999999999999</v>
      </c>
      <c r="Z1650" t="str">
        <f>_xlfn.IFS(Data[[#This Row],[Region]]="Central","Chris",Data[[#This Row],[Region]]="East","Erin",Data[[#This Row],[Region]]="South","Sam",Data[[#This Row],[Region]]="West","William")</f>
        <v>Chris</v>
      </c>
    </row>
    <row r="1651" spans="1:26" x14ac:dyDescent="0.3">
      <c r="A1651">
        <v>1997</v>
      </c>
      <c r="B1651" t="s">
        <v>776</v>
      </c>
      <c r="C1651" t="s">
        <v>49</v>
      </c>
      <c r="D1651">
        <v>0</v>
      </c>
      <c r="E1651">
        <v>24.92</v>
      </c>
      <c r="F1651">
        <v>12.98</v>
      </c>
      <c r="G1651" t="s">
        <v>40</v>
      </c>
      <c r="H1651" t="s">
        <v>41</v>
      </c>
      <c r="I1651" t="s">
        <v>50</v>
      </c>
      <c r="J1651" t="s">
        <v>74</v>
      </c>
      <c r="K1651" t="s">
        <v>75</v>
      </c>
      <c r="L1651" t="s">
        <v>1733</v>
      </c>
      <c r="M1651">
        <v>0.39</v>
      </c>
      <c r="N1651" t="s">
        <v>34</v>
      </c>
      <c r="O1651" t="s">
        <v>35</v>
      </c>
      <c r="P1651" t="s">
        <v>273</v>
      </c>
      <c r="Q1651" t="s">
        <v>274</v>
      </c>
      <c r="R1651">
        <v>29915</v>
      </c>
      <c r="S1651" s="1">
        <v>42157</v>
      </c>
      <c r="T1651" s="1">
        <v>42157</v>
      </c>
      <c r="U1651">
        <v>-23.155999999999999</v>
      </c>
      <c r="V1651">
        <v>1</v>
      </c>
      <c r="W1651">
        <v>32.659999999999997</v>
      </c>
      <c r="X1651">
        <v>90335</v>
      </c>
      <c r="Y1651">
        <f>Data[[#This Row],[Unit Price]]-Data[[#This Row],[Discount]]</f>
        <v>24.92</v>
      </c>
      <c r="Z1651" t="str">
        <f>_xlfn.IFS(Data[[#This Row],[Region]]="Central","Chris",Data[[#This Row],[Region]]="East","Erin",Data[[#This Row],[Region]]="South","Sam",Data[[#This Row],[Region]]="West","William")</f>
        <v>Sam</v>
      </c>
    </row>
    <row r="1652" spans="1:26" x14ac:dyDescent="0.3">
      <c r="A1652">
        <v>2334</v>
      </c>
      <c r="B1652" t="s">
        <v>2040</v>
      </c>
      <c r="C1652" t="s">
        <v>49</v>
      </c>
      <c r="D1652">
        <v>0.06</v>
      </c>
      <c r="E1652">
        <v>3.74</v>
      </c>
      <c r="F1652">
        <v>0.94</v>
      </c>
      <c r="G1652" t="s">
        <v>40</v>
      </c>
      <c r="H1652" t="s">
        <v>73</v>
      </c>
      <c r="I1652" t="s">
        <v>50</v>
      </c>
      <c r="J1652" t="s">
        <v>178</v>
      </c>
      <c r="K1652" t="s">
        <v>52</v>
      </c>
      <c r="L1652" t="s">
        <v>2742</v>
      </c>
      <c r="M1652">
        <v>0.83</v>
      </c>
      <c r="N1652" t="s">
        <v>34</v>
      </c>
      <c r="O1652" t="s">
        <v>54</v>
      </c>
      <c r="P1652" t="s">
        <v>359</v>
      </c>
      <c r="Q1652" t="s">
        <v>2041</v>
      </c>
      <c r="R1652">
        <v>53220</v>
      </c>
      <c r="S1652" s="1">
        <v>42157</v>
      </c>
      <c r="T1652" s="1">
        <v>42164</v>
      </c>
      <c r="U1652">
        <v>-7.6849999999999996</v>
      </c>
      <c r="V1652">
        <v>12</v>
      </c>
      <c r="W1652">
        <v>44.75</v>
      </c>
      <c r="X1652">
        <v>89610</v>
      </c>
      <c r="Y1652">
        <f>Data[[#This Row],[Unit Price]]-Data[[#This Row],[Discount]]</f>
        <v>3.68</v>
      </c>
      <c r="Z1652" t="str">
        <f>_xlfn.IFS(Data[[#This Row],[Region]]="Central","Chris",Data[[#This Row],[Region]]="East","Erin",Data[[#This Row],[Region]]="South","Sam",Data[[#This Row],[Region]]="West","William")</f>
        <v>Chris</v>
      </c>
    </row>
    <row r="1653" spans="1:26" x14ac:dyDescent="0.3">
      <c r="A1653">
        <v>210</v>
      </c>
      <c r="B1653" t="s">
        <v>581</v>
      </c>
      <c r="C1653" t="s">
        <v>118</v>
      </c>
      <c r="D1653">
        <v>0.09</v>
      </c>
      <c r="E1653">
        <v>5.4</v>
      </c>
      <c r="F1653">
        <v>7.78</v>
      </c>
      <c r="G1653" t="s">
        <v>89</v>
      </c>
      <c r="H1653" t="s">
        <v>73</v>
      </c>
      <c r="I1653" t="s">
        <v>50</v>
      </c>
      <c r="J1653" t="s">
        <v>74</v>
      </c>
      <c r="K1653" t="s">
        <v>75</v>
      </c>
      <c r="L1653" t="s">
        <v>1486</v>
      </c>
      <c r="M1653">
        <v>0.37</v>
      </c>
      <c r="N1653" t="s">
        <v>34</v>
      </c>
      <c r="O1653" t="s">
        <v>113</v>
      </c>
      <c r="P1653" t="s">
        <v>114</v>
      </c>
      <c r="Q1653" t="s">
        <v>583</v>
      </c>
      <c r="R1653">
        <v>12180</v>
      </c>
      <c r="S1653" s="1">
        <v>42157</v>
      </c>
      <c r="T1653" s="1">
        <v>42157</v>
      </c>
      <c r="U1653">
        <v>-21.487749999999998</v>
      </c>
      <c r="V1653">
        <v>4</v>
      </c>
      <c r="W1653">
        <v>27.3</v>
      </c>
      <c r="X1653">
        <v>85966</v>
      </c>
      <c r="Y1653">
        <f>Data[[#This Row],[Unit Price]]-Data[[#This Row],[Discount]]</f>
        <v>5.3100000000000005</v>
      </c>
      <c r="Z1653" t="str">
        <f>_xlfn.IFS(Data[[#This Row],[Region]]="Central","Chris",Data[[#This Row],[Region]]="East","Erin",Data[[#This Row],[Region]]="South","Sam",Data[[#This Row],[Region]]="West","William")</f>
        <v>Erin</v>
      </c>
    </row>
    <row r="1654" spans="1:26" x14ac:dyDescent="0.3">
      <c r="A1654">
        <v>210</v>
      </c>
      <c r="B1654" t="s">
        <v>581</v>
      </c>
      <c r="C1654" t="s">
        <v>118</v>
      </c>
      <c r="D1654">
        <v>0.02</v>
      </c>
      <c r="E1654">
        <v>20.28</v>
      </c>
      <c r="F1654">
        <v>6.68</v>
      </c>
      <c r="G1654" t="s">
        <v>40</v>
      </c>
      <c r="H1654" t="s">
        <v>73</v>
      </c>
      <c r="I1654" t="s">
        <v>30</v>
      </c>
      <c r="J1654" t="s">
        <v>128</v>
      </c>
      <c r="K1654" t="s">
        <v>75</v>
      </c>
      <c r="L1654" t="s">
        <v>2743</v>
      </c>
      <c r="M1654">
        <v>0.53</v>
      </c>
      <c r="N1654" t="s">
        <v>34</v>
      </c>
      <c r="O1654" t="s">
        <v>113</v>
      </c>
      <c r="P1654" t="s">
        <v>114</v>
      </c>
      <c r="Q1654" t="s">
        <v>583</v>
      </c>
      <c r="R1654">
        <v>12180</v>
      </c>
      <c r="S1654" s="1">
        <v>42157</v>
      </c>
      <c r="T1654" s="1">
        <v>42157</v>
      </c>
      <c r="U1654">
        <v>44.677500000000002</v>
      </c>
      <c r="V1654">
        <v>3</v>
      </c>
      <c r="W1654">
        <v>64.75</v>
      </c>
      <c r="X1654">
        <v>85966</v>
      </c>
      <c r="Y1654">
        <f>Data[[#This Row],[Unit Price]]-Data[[#This Row],[Discount]]</f>
        <v>20.260000000000002</v>
      </c>
      <c r="Z1654" t="str">
        <f>_xlfn.IFS(Data[[#This Row],[Region]]="Central","Chris",Data[[#This Row],[Region]]="East","Erin",Data[[#This Row],[Region]]="South","Sam",Data[[#This Row],[Region]]="West","William")</f>
        <v>Erin</v>
      </c>
    </row>
    <row r="1655" spans="1:26" x14ac:dyDescent="0.3">
      <c r="A1655">
        <v>210</v>
      </c>
      <c r="B1655" t="s">
        <v>581</v>
      </c>
      <c r="C1655" t="s">
        <v>118</v>
      </c>
      <c r="D1655">
        <v>0</v>
      </c>
      <c r="E1655">
        <v>11.55</v>
      </c>
      <c r="F1655">
        <v>2.36</v>
      </c>
      <c r="G1655" t="s">
        <v>40</v>
      </c>
      <c r="H1655" t="s">
        <v>73</v>
      </c>
      <c r="I1655" t="s">
        <v>50</v>
      </c>
      <c r="J1655" t="s">
        <v>51</v>
      </c>
      <c r="K1655" t="s">
        <v>52</v>
      </c>
      <c r="L1655" t="s">
        <v>382</v>
      </c>
      <c r="M1655">
        <v>0.55000000000000004</v>
      </c>
      <c r="N1655" t="s">
        <v>34</v>
      </c>
      <c r="O1655" t="s">
        <v>113</v>
      </c>
      <c r="P1655" t="s">
        <v>114</v>
      </c>
      <c r="Q1655" t="s">
        <v>583</v>
      </c>
      <c r="R1655">
        <v>12180</v>
      </c>
      <c r="S1655" s="1">
        <v>42157</v>
      </c>
      <c r="T1655" s="1">
        <v>42158</v>
      </c>
      <c r="U1655">
        <v>23.594999999999999</v>
      </c>
      <c r="V1655">
        <v>5</v>
      </c>
      <c r="W1655">
        <v>62.98</v>
      </c>
      <c r="X1655">
        <v>85966</v>
      </c>
      <c r="Y1655">
        <f>Data[[#This Row],[Unit Price]]-Data[[#This Row],[Discount]]</f>
        <v>11.55</v>
      </c>
      <c r="Z1655" t="str">
        <f>_xlfn.IFS(Data[[#This Row],[Region]]="Central","Chris",Data[[#This Row],[Region]]="East","Erin",Data[[#This Row],[Region]]="South","Sam",Data[[#This Row],[Region]]="West","William")</f>
        <v>Erin</v>
      </c>
    </row>
    <row r="1656" spans="1:26" x14ac:dyDescent="0.3">
      <c r="A1656">
        <v>211</v>
      </c>
      <c r="B1656" t="s">
        <v>264</v>
      </c>
      <c r="C1656" t="s">
        <v>118</v>
      </c>
      <c r="D1656">
        <v>0.05</v>
      </c>
      <c r="E1656">
        <v>2.08</v>
      </c>
      <c r="F1656">
        <v>2.56</v>
      </c>
      <c r="G1656" t="s">
        <v>40</v>
      </c>
      <c r="H1656" t="s">
        <v>73</v>
      </c>
      <c r="I1656" t="s">
        <v>50</v>
      </c>
      <c r="J1656" t="s">
        <v>570</v>
      </c>
      <c r="K1656" t="s">
        <v>44</v>
      </c>
      <c r="L1656" t="s">
        <v>1169</v>
      </c>
      <c r="M1656">
        <v>0.55000000000000004</v>
      </c>
      <c r="N1656" t="s">
        <v>34</v>
      </c>
      <c r="O1656" t="s">
        <v>113</v>
      </c>
      <c r="P1656" t="s">
        <v>114</v>
      </c>
      <c r="Q1656" t="s">
        <v>265</v>
      </c>
      <c r="R1656">
        <v>13501</v>
      </c>
      <c r="S1656" s="1">
        <v>42157</v>
      </c>
      <c r="T1656" s="1">
        <v>42158</v>
      </c>
      <c r="U1656">
        <v>-36.25</v>
      </c>
      <c r="V1656">
        <v>20</v>
      </c>
      <c r="W1656">
        <v>42.29</v>
      </c>
      <c r="X1656">
        <v>85966</v>
      </c>
      <c r="Y1656">
        <f>Data[[#This Row],[Unit Price]]-Data[[#This Row],[Discount]]</f>
        <v>2.0300000000000002</v>
      </c>
      <c r="Z1656" t="str">
        <f>_xlfn.IFS(Data[[#This Row],[Region]]="Central","Chris",Data[[#This Row],[Region]]="East","Erin",Data[[#This Row],[Region]]="South","Sam",Data[[#This Row],[Region]]="West","William")</f>
        <v>Erin</v>
      </c>
    </row>
    <row r="1657" spans="1:26" x14ac:dyDescent="0.3">
      <c r="A1657">
        <v>3374</v>
      </c>
      <c r="B1657" t="s">
        <v>2744</v>
      </c>
      <c r="C1657" t="s">
        <v>118</v>
      </c>
      <c r="D1657">
        <v>0.01</v>
      </c>
      <c r="E1657">
        <v>179.29</v>
      </c>
      <c r="F1657">
        <v>29.21</v>
      </c>
      <c r="G1657" t="s">
        <v>28</v>
      </c>
      <c r="H1657" t="s">
        <v>96</v>
      </c>
      <c r="I1657" t="s">
        <v>30</v>
      </c>
      <c r="J1657" t="s">
        <v>31</v>
      </c>
      <c r="K1657" t="s">
        <v>32</v>
      </c>
      <c r="L1657" t="s">
        <v>545</v>
      </c>
      <c r="M1657">
        <v>0.76</v>
      </c>
      <c r="N1657" t="s">
        <v>34</v>
      </c>
      <c r="O1657" t="s">
        <v>113</v>
      </c>
      <c r="P1657" t="s">
        <v>420</v>
      </c>
      <c r="Q1657" t="s">
        <v>2745</v>
      </c>
      <c r="R1657">
        <v>21113</v>
      </c>
      <c r="S1657" s="1">
        <v>42157</v>
      </c>
      <c r="T1657" s="1">
        <v>42159</v>
      </c>
      <c r="U1657">
        <v>66.362219999999994</v>
      </c>
      <c r="V1657">
        <v>8</v>
      </c>
      <c r="W1657">
        <v>1487.9</v>
      </c>
      <c r="X1657">
        <v>87473</v>
      </c>
      <c r="Y1657">
        <f>Data[[#This Row],[Unit Price]]-Data[[#This Row],[Discount]]</f>
        <v>179.28</v>
      </c>
      <c r="Z1657" t="str">
        <f>_xlfn.IFS(Data[[#This Row],[Region]]="Central","Chris",Data[[#This Row],[Region]]="East","Erin",Data[[#This Row],[Region]]="South","Sam",Data[[#This Row],[Region]]="West","William")</f>
        <v>Erin</v>
      </c>
    </row>
    <row r="1658" spans="1:26" x14ac:dyDescent="0.3">
      <c r="A1658">
        <v>1170</v>
      </c>
      <c r="B1658" t="s">
        <v>2746</v>
      </c>
      <c r="C1658" t="s">
        <v>72</v>
      </c>
      <c r="D1658">
        <v>0.09</v>
      </c>
      <c r="E1658">
        <v>9.7799999999999994</v>
      </c>
      <c r="F1658">
        <v>1.39</v>
      </c>
      <c r="G1658" t="s">
        <v>40</v>
      </c>
      <c r="H1658" t="s">
        <v>41</v>
      </c>
      <c r="I1658" t="s">
        <v>50</v>
      </c>
      <c r="J1658" t="s">
        <v>347</v>
      </c>
      <c r="K1658" t="s">
        <v>75</v>
      </c>
      <c r="L1658" t="s">
        <v>1513</v>
      </c>
      <c r="M1658">
        <v>0.39</v>
      </c>
      <c r="N1658" t="s">
        <v>34</v>
      </c>
      <c r="O1658" t="s">
        <v>113</v>
      </c>
      <c r="P1658" t="s">
        <v>1610</v>
      </c>
      <c r="Q1658" t="s">
        <v>2727</v>
      </c>
      <c r="R1658">
        <v>19711</v>
      </c>
      <c r="S1658" s="1">
        <v>42157</v>
      </c>
      <c r="T1658" s="1">
        <v>42158</v>
      </c>
      <c r="U1658">
        <v>125.20740000000001</v>
      </c>
      <c r="V1658">
        <v>19</v>
      </c>
      <c r="W1658">
        <v>181.46</v>
      </c>
      <c r="X1658">
        <v>87520</v>
      </c>
      <c r="Y1658">
        <f>Data[[#This Row],[Unit Price]]-Data[[#This Row],[Discount]]</f>
        <v>9.69</v>
      </c>
      <c r="Z1658" t="str">
        <f>_xlfn.IFS(Data[[#This Row],[Region]]="Central","Chris",Data[[#This Row],[Region]]="East","Erin",Data[[#This Row],[Region]]="South","Sam",Data[[#This Row],[Region]]="West","William")</f>
        <v>Erin</v>
      </c>
    </row>
    <row r="1659" spans="1:26" x14ac:dyDescent="0.3">
      <c r="A1659">
        <v>1170</v>
      </c>
      <c r="B1659" t="s">
        <v>2746</v>
      </c>
      <c r="C1659" t="s">
        <v>72</v>
      </c>
      <c r="D1659">
        <v>0</v>
      </c>
      <c r="E1659">
        <v>200.99</v>
      </c>
      <c r="F1659">
        <v>8.08</v>
      </c>
      <c r="G1659" t="s">
        <v>40</v>
      </c>
      <c r="H1659" t="s">
        <v>41</v>
      </c>
      <c r="I1659" t="s">
        <v>42</v>
      </c>
      <c r="J1659" t="s">
        <v>137</v>
      </c>
      <c r="K1659" t="s">
        <v>75</v>
      </c>
      <c r="L1659" t="s">
        <v>2747</v>
      </c>
      <c r="M1659">
        <v>0.59</v>
      </c>
      <c r="N1659" t="s">
        <v>34</v>
      </c>
      <c r="O1659" t="s">
        <v>113</v>
      </c>
      <c r="P1659" t="s">
        <v>1610</v>
      </c>
      <c r="Q1659" t="s">
        <v>2727</v>
      </c>
      <c r="R1659">
        <v>19711</v>
      </c>
      <c r="S1659" s="1">
        <v>42157</v>
      </c>
      <c r="T1659" s="1">
        <v>42159</v>
      </c>
      <c r="U1659">
        <v>281.53440000000001</v>
      </c>
      <c r="V1659">
        <v>6</v>
      </c>
      <c r="W1659">
        <v>1076.3</v>
      </c>
      <c r="X1659">
        <v>87520</v>
      </c>
      <c r="Y1659">
        <f>Data[[#This Row],[Unit Price]]-Data[[#This Row],[Discount]]</f>
        <v>200.99</v>
      </c>
      <c r="Z1659" t="str">
        <f>_xlfn.IFS(Data[[#This Row],[Region]]="Central","Chris",Data[[#This Row],[Region]]="East","Erin",Data[[#This Row],[Region]]="South","Sam",Data[[#This Row],[Region]]="West","William")</f>
        <v>Erin</v>
      </c>
    </row>
    <row r="1660" spans="1:26" x14ac:dyDescent="0.3">
      <c r="A1660">
        <v>2487</v>
      </c>
      <c r="B1660" t="s">
        <v>2748</v>
      </c>
      <c r="C1660" t="s">
        <v>72</v>
      </c>
      <c r="D1660">
        <v>0.02</v>
      </c>
      <c r="E1660">
        <v>136.97999999999999</v>
      </c>
      <c r="F1660">
        <v>24.49</v>
      </c>
      <c r="G1660" t="s">
        <v>89</v>
      </c>
      <c r="H1660" t="s">
        <v>29</v>
      </c>
      <c r="I1660" t="s">
        <v>30</v>
      </c>
      <c r="J1660" t="s">
        <v>128</v>
      </c>
      <c r="K1660" t="s">
        <v>66</v>
      </c>
      <c r="L1660" t="s">
        <v>431</v>
      </c>
      <c r="M1660">
        <v>0.59</v>
      </c>
      <c r="N1660" t="s">
        <v>34</v>
      </c>
      <c r="O1660" t="s">
        <v>35</v>
      </c>
      <c r="P1660" t="s">
        <v>77</v>
      </c>
      <c r="Q1660" t="s">
        <v>2749</v>
      </c>
      <c r="R1660">
        <v>30084</v>
      </c>
      <c r="S1660" s="1">
        <v>42157</v>
      </c>
      <c r="T1660" s="1">
        <v>42158</v>
      </c>
      <c r="U1660">
        <v>88.56</v>
      </c>
      <c r="V1660">
        <v>8</v>
      </c>
      <c r="W1660">
        <v>1140.95</v>
      </c>
      <c r="X1660">
        <v>91417</v>
      </c>
      <c r="Y1660">
        <f>Data[[#This Row],[Unit Price]]-Data[[#This Row],[Discount]]</f>
        <v>136.95999999999998</v>
      </c>
      <c r="Z1660" t="str">
        <f>_xlfn.IFS(Data[[#This Row],[Region]]="Central","Chris",Data[[#This Row],[Region]]="East","Erin",Data[[#This Row],[Region]]="South","Sam",Data[[#This Row],[Region]]="West","William")</f>
        <v>Sam</v>
      </c>
    </row>
    <row r="1661" spans="1:26" x14ac:dyDescent="0.3">
      <c r="A1661">
        <v>1389</v>
      </c>
      <c r="B1661" t="s">
        <v>771</v>
      </c>
      <c r="C1661" t="s">
        <v>39</v>
      </c>
      <c r="D1661">
        <v>0.09</v>
      </c>
      <c r="E1661">
        <v>2.61</v>
      </c>
      <c r="F1661">
        <v>0.5</v>
      </c>
      <c r="G1661" t="s">
        <v>40</v>
      </c>
      <c r="H1661" t="s">
        <v>41</v>
      </c>
      <c r="I1661" t="s">
        <v>50</v>
      </c>
      <c r="J1661" t="s">
        <v>154</v>
      </c>
      <c r="K1661" t="s">
        <v>75</v>
      </c>
      <c r="L1661" t="s">
        <v>1369</v>
      </c>
      <c r="M1661">
        <v>0.39</v>
      </c>
      <c r="N1661" t="s">
        <v>34</v>
      </c>
      <c r="O1661" t="s">
        <v>61</v>
      </c>
      <c r="P1661" t="s">
        <v>92</v>
      </c>
      <c r="Q1661" t="s">
        <v>773</v>
      </c>
      <c r="R1661">
        <v>94025</v>
      </c>
      <c r="S1661" s="1">
        <v>42158</v>
      </c>
      <c r="T1661" s="1">
        <v>42160</v>
      </c>
      <c r="U1661">
        <v>29.380199999999999</v>
      </c>
      <c r="V1661">
        <v>17</v>
      </c>
      <c r="W1661">
        <v>42.58</v>
      </c>
      <c r="X1661">
        <v>88729</v>
      </c>
      <c r="Y1661">
        <f>Data[[#This Row],[Unit Price]]-Data[[#This Row],[Discount]]</f>
        <v>2.52</v>
      </c>
      <c r="Z1661" t="str">
        <f>_xlfn.IFS(Data[[#This Row],[Region]]="Central","Chris",Data[[#This Row],[Region]]="East","Erin",Data[[#This Row],[Region]]="South","Sam",Data[[#This Row],[Region]]="West","William")</f>
        <v>William</v>
      </c>
    </row>
    <row r="1662" spans="1:26" x14ac:dyDescent="0.3">
      <c r="A1662">
        <v>87</v>
      </c>
      <c r="B1662" t="s">
        <v>1788</v>
      </c>
      <c r="C1662" t="s">
        <v>49</v>
      </c>
      <c r="D1662">
        <v>0.05</v>
      </c>
      <c r="E1662">
        <v>161.55000000000001</v>
      </c>
      <c r="F1662">
        <v>19.989999999999998</v>
      </c>
      <c r="G1662" t="s">
        <v>40</v>
      </c>
      <c r="H1662" t="s">
        <v>96</v>
      </c>
      <c r="I1662" t="s">
        <v>50</v>
      </c>
      <c r="J1662" t="s">
        <v>80</v>
      </c>
      <c r="K1662" t="s">
        <v>75</v>
      </c>
      <c r="L1662" t="s">
        <v>81</v>
      </c>
      <c r="M1662">
        <v>0.66</v>
      </c>
      <c r="N1662" t="s">
        <v>34</v>
      </c>
      <c r="O1662" t="s">
        <v>61</v>
      </c>
      <c r="P1662" t="s">
        <v>92</v>
      </c>
      <c r="Q1662" t="s">
        <v>1789</v>
      </c>
      <c r="R1662">
        <v>95687</v>
      </c>
      <c r="S1662" s="1">
        <v>42158</v>
      </c>
      <c r="T1662" s="1">
        <v>42163</v>
      </c>
      <c r="U1662">
        <v>1892.424</v>
      </c>
      <c r="V1662">
        <v>19</v>
      </c>
      <c r="W1662">
        <v>3127.69</v>
      </c>
      <c r="X1662">
        <v>90596</v>
      </c>
      <c r="Y1662">
        <f>Data[[#This Row],[Unit Price]]-Data[[#This Row],[Discount]]</f>
        <v>161.5</v>
      </c>
      <c r="Z1662" t="str">
        <f>_xlfn.IFS(Data[[#This Row],[Region]]="Central","Chris",Data[[#This Row],[Region]]="East","Erin",Data[[#This Row],[Region]]="South","Sam",Data[[#This Row],[Region]]="West","William")</f>
        <v>William</v>
      </c>
    </row>
    <row r="1663" spans="1:26" x14ac:dyDescent="0.3">
      <c r="A1663">
        <v>2268</v>
      </c>
      <c r="B1663" t="s">
        <v>2750</v>
      </c>
      <c r="C1663" t="s">
        <v>49</v>
      </c>
      <c r="D1663">
        <v>0.08</v>
      </c>
      <c r="E1663">
        <v>259.70999999999998</v>
      </c>
      <c r="F1663">
        <v>66.67</v>
      </c>
      <c r="G1663" t="s">
        <v>28</v>
      </c>
      <c r="H1663" t="s">
        <v>29</v>
      </c>
      <c r="I1663" t="s">
        <v>30</v>
      </c>
      <c r="J1663" t="s">
        <v>31</v>
      </c>
      <c r="K1663" t="s">
        <v>32</v>
      </c>
      <c r="L1663" t="s">
        <v>1028</v>
      </c>
      <c r="M1663">
        <v>0.61</v>
      </c>
      <c r="N1663" t="s">
        <v>34</v>
      </c>
      <c r="O1663" t="s">
        <v>35</v>
      </c>
      <c r="P1663" t="s">
        <v>125</v>
      </c>
      <c r="Q1663" t="s">
        <v>2751</v>
      </c>
      <c r="R1663">
        <v>34639</v>
      </c>
      <c r="S1663" s="1">
        <v>42158</v>
      </c>
      <c r="T1663" s="1">
        <v>42162</v>
      </c>
      <c r="U1663">
        <v>138.22200000000001</v>
      </c>
      <c r="V1663">
        <v>17</v>
      </c>
      <c r="W1663">
        <v>4086.5</v>
      </c>
      <c r="X1663">
        <v>89571</v>
      </c>
      <c r="Y1663">
        <f>Data[[#This Row],[Unit Price]]-Data[[#This Row],[Discount]]</f>
        <v>259.63</v>
      </c>
      <c r="Z1663" t="str">
        <f>_xlfn.IFS(Data[[#This Row],[Region]]="Central","Chris",Data[[#This Row],[Region]]="East","Erin",Data[[#This Row],[Region]]="South","Sam",Data[[#This Row],[Region]]="West","William")</f>
        <v>Sam</v>
      </c>
    </row>
    <row r="1664" spans="1:26" x14ac:dyDescent="0.3">
      <c r="A1664">
        <v>1357</v>
      </c>
      <c r="B1664" t="s">
        <v>2752</v>
      </c>
      <c r="C1664" t="s">
        <v>118</v>
      </c>
      <c r="D1664">
        <v>0.03</v>
      </c>
      <c r="E1664">
        <v>125.99</v>
      </c>
      <c r="F1664">
        <v>7.69</v>
      </c>
      <c r="G1664" t="s">
        <v>40</v>
      </c>
      <c r="H1664" t="s">
        <v>73</v>
      </c>
      <c r="I1664" t="s">
        <v>42</v>
      </c>
      <c r="J1664" t="s">
        <v>137</v>
      </c>
      <c r="K1664" t="s">
        <v>75</v>
      </c>
      <c r="L1664" t="s">
        <v>1051</v>
      </c>
      <c r="M1664">
        <v>0.57999999999999996</v>
      </c>
      <c r="N1664" t="s">
        <v>34</v>
      </c>
      <c r="O1664" t="s">
        <v>54</v>
      </c>
      <c r="P1664" t="s">
        <v>189</v>
      </c>
      <c r="Q1664" t="s">
        <v>2753</v>
      </c>
      <c r="R1664">
        <v>78596</v>
      </c>
      <c r="S1664" s="1">
        <v>42158</v>
      </c>
      <c r="T1664" s="1">
        <v>42160</v>
      </c>
      <c r="U1664">
        <v>500.95800000000003</v>
      </c>
      <c r="V1664">
        <v>9</v>
      </c>
      <c r="W1664">
        <v>981.65</v>
      </c>
      <c r="X1664">
        <v>88184</v>
      </c>
      <c r="Y1664">
        <f>Data[[#This Row],[Unit Price]]-Data[[#This Row],[Discount]]</f>
        <v>125.96</v>
      </c>
      <c r="Z1664" t="str">
        <f>_xlfn.IFS(Data[[#This Row],[Region]]="Central","Chris",Data[[#This Row],[Region]]="East","Erin",Data[[#This Row],[Region]]="South","Sam",Data[[#This Row],[Region]]="West","William")</f>
        <v>Chris</v>
      </c>
    </row>
    <row r="1665" spans="1:26" x14ac:dyDescent="0.3">
      <c r="A1665">
        <v>1737</v>
      </c>
      <c r="B1665" t="s">
        <v>2754</v>
      </c>
      <c r="C1665" t="s">
        <v>72</v>
      </c>
      <c r="D1665">
        <v>0.09</v>
      </c>
      <c r="E1665">
        <v>30.93</v>
      </c>
      <c r="F1665">
        <v>3.92</v>
      </c>
      <c r="G1665" t="s">
        <v>40</v>
      </c>
      <c r="H1665" t="s">
        <v>96</v>
      </c>
      <c r="I1665" t="s">
        <v>30</v>
      </c>
      <c r="J1665" t="s">
        <v>128</v>
      </c>
      <c r="K1665" t="s">
        <v>44</v>
      </c>
      <c r="L1665" t="s">
        <v>1653</v>
      </c>
      <c r="M1665">
        <v>0.44</v>
      </c>
      <c r="N1665" t="s">
        <v>34</v>
      </c>
      <c r="O1665" t="s">
        <v>35</v>
      </c>
      <c r="P1665" t="s">
        <v>99</v>
      </c>
      <c r="Q1665" t="s">
        <v>1556</v>
      </c>
      <c r="R1665">
        <v>27529</v>
      </c>
      <c r="S1665" s="1">
        <v>42158</v>
      </c>
      <c r="T1665" s="1">
        <v>42160</v>
      </c>
      <c r="U1665">
        <v>-130.42400000000001</v>
      </c>
      <c r="V1665">
        <v>16</v>
      </c>
      <c r="W1665">
        <v>451.83</v>
      </c>
      <c r="X1665">
        <v>85866</v>
      </c>
      <c r="Y1665">
        <f>Data[[#This Row],[Unit Price]]-Data[[#This Row],[Discount]]</f>
        <v>30.84</v>
      </c>
      <c r="Z1665" t="str">
        <f>_xlfn.IFS(Data[[#This Row],[Region]]="Central","Chris",Data[[#This Row],[Region]]="East","Erin",Data[[#This Row],[Region]]="South","Sam",Data[[#This Row],[Region]]="West","William")</f>
        <v>Sam</v>
      </c>
    </row>
    <row r="1666" spans="1:26" x14ac:dyDescent="0.3">
      <c r="A1666">
        <v>1737</v>
      </c>
      <c r="B1666" t="s">
        <v>2754</v>
      </c>
      <c r="C1666" t="s">
        <v>72</v>
      </c>
      <c r="D1666">
        <v>0.03</v>
      </c>
      <c r="E1666">
        <v>1.68</v>
      </c>
      <c r="F1666">
        <v>0.7</v>
      </c>
      <c r="G1666" t="s">
        <v>89</v>
      </c>
      <c r="H1666" t="s">
        <v>96</v>
      </c>
      <c r="I1666" t="s">
        <v>50</v>
      </c>
      <c r="J1666" t="s">
        <v>51</v>
      </c>
      <c r="K1666" t="s">
        <v>52</v>
      </c>
      <c r="L1666" t="s">
        <v>2755</v>
      </c>
      <c r="M1666">
        <v>0.6</v>
      </c>
      <c r="N1666" t="s">
        <v>34</v>
      </c>
      <c r="O1666" t="s">
        <v>35</v>
      </c>
      <c r="P1666" t="s">
        <v>99</v>
      </c>
      <c r="Q1666" t="s">
        <v>1556</v>
      </c>
      <c r="R1666">
        <v>27529</v>
      </c>
      <c r="S1666" s="1">
        <v>42158</v>
      </c>
      <c r="T1666" s="1">
        <v>42160</v>
      </c>
      <c r="U1666">
        <v>-106.42100000000001</v>
      </c>
      <c r="V1666">
        <v>11</v>
      </c>
      <c r="W1666">
        <v>20.239999999999998</v>
      </c>
      <c r="X1666">
        <v>85866</v>
      </c>
      <c r="Y1666">
        <f>Data[[#This Row],[Unit Price]]-Data[[#This Row],[Discount]]</f>
        <v>1.65</v>
      </c>
      <c r="Z1666" t="str">
        <f>_xlfn.IFS(Data[[#This Row],[Region]]="Central","Chris",Data[[#This Row],[Region]]="East","Erin",Data[[#This Row],[Region]]="South","Sam",Data[[#This Row],[Region]]="West","William")</f>
        <v>Sam</v>
      </c>
    </row>
    <row r="1667" spans="1:26" x14ac:dyDescent="0.3">
      <c r="A1667">
        <v>1998</v>
      </c>
      <c r="B1667" t="s">
        <v>2756</v>
      </c>
      <c r="C1667" t="s">
        <v>72</v>
      </c>
      <c r="D1667">
        <v>0.06</v>
      </c>
      <c r="E1667">
        <v>4.42</v>
      </c>
      <c r="F1667">
        <v>4.99</v>
      </c>
      <c r="G1667" t="s">
        <v>40</v>
      </c>
      <c r="H1667" t="s">
        <v>96</v>
      </c>
      <c r="I1667" t="s">
        <v>50</v>
      </c>
      <c r="J1667" t="s">
        <v>347</v>
      </c>
      <c r="K1667" t="s">
        <v>75</v>
      </c>
      <c r="L1667" t="s">
        <v>2074</v>
      </c>
      <c r="M1667">
        <v>0.38</v>
      </c>
      <c r="N1667" t="s">
        <v>34</v>
      </c>
      <c r="O1667" t="s">
        <v>113</v>
      </c>
      <c r="P1667" t="s">
        <v>114</v>
      </c>
      <c r="Q1667" t="s">
        <v>2757</v>
      </c>
      <c r="R1667">
        <v>11758</v>
      </c>
      <c r="S1667" s="1">
        <v>42158</v>
      </c>
      <c r="T1667" s="1">
        <v>42160</v>
      </c>
      <c r="U1667">
        <v>-10.435</v>
      </c>
      <c r="V1667">
        <v>3</v>
      </c>
      <c r="W1667">
        <v>14.85</v>
      </c>
      <c r="X1667">
        <v>90568</v>
      </c>
      <c r="Y1667">
        <f>Data[[#This Row],[Unit Price]]-Data[[#This Row],[Discount]]</f>
        <v>4.3600000000000003</v>
      </c>
      <c r="Z1667" t="str">
        <f>_xlfn.IFS(Data[[#This Row],[Region]]="Central","Chris",Data[[#This Row],[Region]]="East","Erin",Data[[#This Row],[Region]]="South","Sam",Data[[#This Row],[Region]]="West","William")</f>
        <v>Erin</v>
      </c>
    </row>
    <row r="1668" spans="1:26" x14ac:dyDescent="0.3">
      <c r="A1668">
        <v>3151</v>
      </c>
      <c r="B1668" t="s">
        <v>955</v>
      </c>
      <c r="C1668" t="s">
        <v>72</v>
      </c>
      <c r="D1668">
        <v>0.01</v>
      </c>
      <c r="E1668">
        <v>145.97999999999999</v>
      </c>
      <c r="F1668">
        <v>46.2</v>
      </c>
      <c r="G1668" t="s">
        <v>28</v>
      </c>
      <c r="H1668" t="s">
        <v>96</v>
      </c>
      <c r="I1668" t="s">
        <v>30</v>
      </c>
      <c r="J1668" t="s">
        <v>31</v>
      </c>
      <c r="K1668" t="s">
        <v>32</v>
      </c>
      <c r="L1668" t="s">
        <v>2758</v>
      </c>
      <c r="M1668">
        <v>0.69</v>
      </c>
      <c r="N1668" t="s">
        <v>34</v>
      </c>
      <c r="O1668" t="s">
        <v>61</v>
      </c>
      <c r="P1668" t="s">
        <v>92</v>
      </c>
      <c r="Q1668" t="s">
        <v>956</v>
      </c>
      <c r="R1668">
        <v>92277</v>
      </c>
      <c r="S1668" s="1">
        <v>42158</v>
      </c>
      <c r="T1668" s="1">
        <v>42158</v>
      </c>
      <c r="U1668">
        <v>-134.512</v>
      </c>
      <c r="V1668">
        <v>9</v>
      </c>
      <c r="W1668">
        <v>1370.79</v>
      </c>
      <c r="X1668">
        <v>88543</v>
      </c>
      <c r="Y1668">
        <f>Data[[#This Row],[Unit Price]]-Data[[#This Row],[Discount]]</f>
        <v>145.97</v>
      </c>
      <c r="Z1668" t="str">
        <f>_xlfn.IFS(Data[[#This Row],[Region]]="Central","Chris",Data[[#This Row],[Region]]="East","Erin",Data[[#This Row],[Region]]="South","Sam",Data[[#This Row],[Region]]="West","William")</f>
        <v>William</v>
      </c>
    </row>
    <row r="1669" spans="1:26" x14ac:dyDescent="0.3">
      <c r="A1669">
        <v>754</v>
      </c>
      <c r="B1669" t="s">
        <v>2152</v>
      </c>
      <c r="C1669" t="s">
        <v>39</v>
      </c>
      <c r="D1669">
        <v>0.06</v>
      </c>
      <c r="E1669">
        <v>218.75</v>
      </c>
      <c r="F1669">
        <v>69.64</v>
      </c>
      <c r="G1669" t="s">
        <v>28</v>
      </c>
      <c r="H1669" t="s">
        <v>96</v>
      </c>
      <c r="I1669" t="s">
        <v>30</v>
      </c>
      <c r="J1669" t="s">
        <v>31</v>
      </c>
      <c r="K1669" t="s">
        <v>32</v>
      </c>
      <c r="L1669" t="s">
        <v>876</v>
      </c>
      <c r="M1669">
        <v>0.77</v>
      </c>
      <c r="N1669" t="s">
        <v>34</v>
      </c>
      <c r="O1669" t="s">
        <v>61</v>
      </c>
      <c r="P1669" t="s">
        <v>590</v>
      </c>
      <c r="Q1669" t="s">
        <v>2154</v>
      </c>
      <c r="R1669">
        <v>86314</v>
      </c>
      <c r="S1669" s="1">
        <v>42159</v>
      </c>
      <c r="T1669" s="1">
        <v>42160</v>
      </c>
      <c r="U1669">
        <v>-453.2</v>
      </c>
      <c r="V1669">
        <v>4</v>
      </c>
      <c r="W1669">
        <v>905.4</v>
      </c>
      <c r="X1669">
        <v>90437</v>
      </c>
      <c r="Y1669">
        <f>Data[[#This Row],[Unit Price]]-Data[[#This Row],[Discount]]</f>
        <v>218.69</v>
      </c>
      <c r="Z1669" t="str">
        <f>_xlfn.IFS(Data[[#This Row],[Region]]="Central","Chris",Data[[#This Row],[Region]]="East","Erin",Data[[#This Row],[Region]]="South","Sam",Data[[#This Row],[Region]]="West","William")</f>
        <v>William</v>
      </c>
    </row>
    <row r="1670" spans="1:26" x14ac:dyDescent="0.3">
      <c r="A1670">
        <v>1233</v>
      </c>
      <c r="B1670" t="s">
        <v>2099</v>
      </c>
      <c r="C1670" t="s">
        <v>39</v>
      </c>
      <c r="D1670">
        <v>0.09</v>
      </c>
      <c r="E1670">
        <v>99.99</v>
      </c>
      <c r="F1670">
        <v>19.989999999999998</v>
      </c>
      <c r="G1670" t="s">
        <v>40</v>
      </c>
      <c r="H1670" t="s">
        <v>41</v>
      </c>
      <c r="I1670" t="s">
        <v>42</v>
      </c>
      <c r="J1670" t="s">
        <v>43</v>
      </c>
      <c r="K1670" t="s">
        <v>75</v>
      </c>
      <c r="L1670" t="s">
        <v>1582</v>
      </c>
      <c r="M1670">
        <v>0.52</v>
      </c>
      <c r="N1670" t="s">
        <v>34</v>
      </c>
      <c r="O1670" t="s">
        <v>54</v>
      </c>
      <c r="P1670" t="s">
        <v>189</v>
      </c>
      <c r="Q1670" t="s">
        <v>2100</v>
      </c>
      <c r="R1670">
        <v>75028</v>
      </c>
      <c r="S1670" s="1">
        <v>42159</v>
      </c>
      <c r="T1670" s="1">
        <v>42161</v>
      </c>
      <c r="U1670">
        <v>-161.47499999999999</v>
      </c>
      <c r="V1670">
        <v>1</v>
      </c>
      <c r="W1670">
        <v>97.65</v>
      </c>
      <c r="X1670">
        <v>89376</v>
      </c>
      <c r="Y1670">
        <f>Data[[#This Row],[Unit Price]]-Data[[#This Row],[Discount]]</f>
        <v>99.899999999999991</v>
      </c>
      <c r="Z1670" t="str">
        <f>_xlfn.IFS(Data[[#This Row],[Region]]="Central","Chris",Data[[#This Row],[Region]]="East","Erin",Data[[#This Row],[Region]]="South","Sam",Data[[#This Row],[Region]]="West","William")</f>
        <v>Chris</v>
      </c>
    </row>
    <row r="1671" spans="1:26" x14ac:dyDescent="0.3">
      <c r="A1671">
        <v>1233</v>
      </c>
      <c r="B1671" t="s">
        <v>2099</v>
      </c>
      <c r="C1671" t="s">
        <v>39</v>
      </c>
      <c r="D1671">
        <v>0.04</v>
      </c>
      <c r="E1671">
        <v>205.99</v>
      </c>
      <c r="F1671">
        <v>5.26</v>
      </c>
      <c r="G1671" t="s">
        <v>40</v>
      </c>
      <c r="H1671" t="s">
        <v>41</v>
      </c>
      <c r="I1671" t="s">
        <v>42</v>
      </c>
      <c r="J1671" t="s">
        <v>137</v>
      </c>
      <c r="K1671" t="s">
        <v>75</v>
      </c>
      <c r="L1671" t="s">
        <v>1554</v>
      </c>
      <c r="M1671">
        <v>0.56000000000000005</v>
      </c>
      <c r="N1671" t="s">
        <v>34</v>
      </c>
      <c r="O1671" t="s">
        <v>54</v>
      </c>
      <c r="P1671" t="s">
        <v>189</v>
      </c>
      <c r="Q1671" t="s">
        <v>2100</v>
      </c>
      <c r="R1671">
        <v>75028</v>
      </c>
      <c r="S1671" s="1">
        <v>42159</v>
      </c>
      <c r="T1671" s="1">
        <v>42160</v>
      </c>
      <c r="U1671">
        <v>-0.81399999999999995</v>
      </c>
      <c r="V1671">
        <v>6</v>
      </c>
      <c r="W1671">
        <v>1018.61</v>
      </c>
      <c r="X1671">
        <v>89376</v>
      </c>
      <c r="Y1671">
        <f>Data[[#This Row],[Unit Price]]-Data[[#This Row],[Discount]]</f>
        <v>205.95000000000002</v>
      </c>
      <c r="Z1671" t="str">
        <f>_xlfn.IFS(Data[[#This Row],[Region]]="Central","Chris",Data[[#This Row],[Region]]="East","Erin",Data[[#This Row],[Region]]="South","Sam",Data[[#This Row],[Region]]="West","William")</f>
        <v>Chris</v>
      </c>
    </row>
    <row r="1672" spans="1:26" x14ac:dyDescent="0.3">
      <c r="A1672">
        <v>3238</v>
      </c>
      <c r="B1672" t="s">
        <v>2759</v>
      </c>
      <c r="C1672" t="s">
        <v>49</v>
      </c>
      <c r="D1672">
        <v>0.06</v>
      </c>
      <c r="E1672">
        <v>115.99</v>
      </c>
      <c r="F1672">
        <v>5.92</v>
      </c>
      <c r="G1672" t="s">
        <v>40</v>
      </c>
      <c r="H1672" t="s">
        <v>96</v>
      </c>
      <c r="I1672" t="s">
        <v>42</v>
      </c>
      <c r="J1672" t="s">
        <v>137</v>
      </c>
      <c r="K1672" t="s">
        <v>75</v>
      </c>
      <c r="L1672" t="s">
        <v>714</v>
      </c>
      <c r="M1672">
        <v>0.57999999999999996</v>
      </c>
      <c r="N1672" t="s">
        <v>34</v>
      </c>
      <c r="O1672" t="s">
        <v>61</v>
      </c>
      <c r="P1672" t="s">
        <v>141</v>
      </c>
      <c r="Q1672" t="s">
        <v>2760</v>
      </c>
      <c r="R1672">
        <v>97330</v>
      </c>
      <c r="S1672" s="1">
        <v>42159</v>
      </c>
      <c r="T1672" s="1">
        <v>42161</v>
      </c>
      <c r="U1672">
        <v>-13.068</v>
      </c>
      <c r="V1672">
        <v>5</v>
      </c>
      <c r="W1672">
        <v>495.82</v>
      </c>
      <c r="X1672">
        <v>89564</v>
      </c>
      <c r="Y1672">
        <f>Data[[#This Row],[Unit Price]]-Data[[#This Row],[Discount]]</f>
        <v>115.92999999999999</v>
      </c>
      <c r="Z1672" t="str">
        <f>_xlfn.IFS(Data[[#This Row],[Region]]="Central","Chris",Data[[#This Row],[Region]]="East","Erin",Data[[#This Row],[Region]]="South","Sam",Data[[#This Row],[Region]]="West","William")</f>
        <v>William</v>
      </c>
    </row>
    <row r="1673" spans="1:26" x14ac:dyDescent="0.3">
      <c r="A1673">
        <v>2391</v>
      </c>
      <c r="B1673" t="s">
        <v>2680</v>
      </c>
      <c r="C1673" t="s">
        <v>72</v>
      </c>
      <c r="D1673">
        <v>0</v>
      </c>
      <c r="E1673">
        <v>999.99</v>
      </c>
      <c r="F1673">
        <v>13.99</v>
      </c>
      <c r="G1673" t="s">
        <v>40</v>
      </c>
      <c r="H1673" t="s">
        <v>96</v>
      </c>
      <c r="I1673" t="s">
        <v>42</v>
      </c>
      <c r="J1673" t="s">
        <v>58</v>
      </c>
      <c r="K1673" t="s">
        <v>146</v>
      </c>
      <c r="L1673" t="s">
        <v>1018</v>
      </c>
      <c r="M1673">
        <v>0.36</v>
      </c>
      <c r="N1673" t="s">
        <v>34</v>
      </c>
      <c r="O1673" t="s">
        <v>113</v>
      </c>
      <c r="P1673" t="s">
        <v>114</v>
      </c>
      <c r="Q1673" t="s">
        <v>2682</v>
      </c>
      <c r="R1673">
        <v>11572</v>
      </c>
      <c r="S1673" s="1">
        <v>42159</v>
      </c>
      <c r="T1673" s="1">
        <v>42161</v>
      </c>
      <c r="U1673">
        <v>-1455.9972</v>
      </c>
      <c r="V1673">
        <v>1</v>
      </c>
      <c r="W1673">
        <v>1009.99</v>
      </c>
      <c r="X1673">
        <v>91123</v>
      </c>
      <c r="Y1673">
        <f>Data[[#This Row],[Unit Price]]-Data[[#This Row],[Discount]]</f>
        <v>999.99</v>
      </c>
      <c r="Z1673" t="str">
        <f>_xlfn.IFS(Data[[#This Row],[Region]]="Central","Chris",Data[[#This Row],[Region]]="East","Erin",Data[[#This Row],[Region]]="South","Sam",Data[[#This Row],[Region]]="West","William")</f>
        <v>Erin</v>
      </c>
    </row>
    <row r="1674" spans="1:26" x14ac:dyDescent="0.3">
      <c r="A1674">
        <v>2391</v>
      </c>
      <c r="B1674" t="s">
        <v>2680</v>
      </c>
      <c r="C1674" t="s">
        <v>72</v>
      </c>
      <c r="D1674">
        <v>0.05</v>
      </c>
      <c r="E1674">
        <v>6.48</v>
      </c>
      <c r="F1674">
        <v>5.14</v>
      </c>
      <c r="G1674" t="s">
        <v>89</v>
      </c>
      <c r="H1674" t="s">
        <v>96</v>
      </c>
      <c r="I1674" t="s">
        <v>50</v>
      </c>
      <c r="J1674" t="s">
        <v>90</v>
      </c>
      <c r="K1674" t="s">
        <v>75</v>
      </c>
      <c r="L1674" t="s">
        <v>1747</v>
      </c>
      <c r="M1674">
        <v>0.37</v>
      </c>
      <c r="N1674" t="s">
        <v>34</v>
      </c>
      <c r="O1674" t="s">
        <v>113</v>
      </c>
      <c r="P1674" t="s">
        <v>114</v>
      </c>
      <c r="Q1674" t="s">
        <v>2682</v>
      </c>
      <c r="R1674">
        <v>11572</v>
      </c>
      <c r="S1674" s="1">
        <v>42159</v>
      </c>
      <c r="T1674" s="1">
        <v>42160</v>
      </c>
      <c r="U1674">
        <v>-22.56</v>
      </c>
      <c r="V1674">
        <v>13</v>
      </c>
      <c r="W1674">
        <v>92.16</v>
      </c>
      <c r="X1674">
        <v>91123</v>
      </c>
      <c r="Y1674">
        <f>Data[[#This Row],[Unit Price]]-Data[[#This Row],[Discount]]</f>
        <v>6.4300000000000006</v>
      </c>
      <c r="Z1674" t="str">
        <f>_xlfn.IFS(Data[[#This Row],[Region]]="Central","Chris",Data[[#This Row],[Region]]="East","Erin",Data[[#This Row],[Region]]="South","Sam",Data[[#This Row],[Region]]="West","William")</f>
        <v>Erin</v>
      </c>
    </row>
    <row r="1675" spans="1:26" x14ac:dyDescent="0.3">
      <c r="A1675">
        <v>2548</v>
      </c>
      <c r="B1675" t="s">
        <v>1986</v>
      </c>
      <c r="C1675" t="s">
        <v>72</v>
      </c>
      <c r="D1675">
        <v>0.09</v>
      </c>
      <c r="E1675">
        <v>5.98</v>
      </c>
      <c r="F1675">
        <v>1.67</v>
      </c>
      <c r="G1675" t="s">
        <v>40</v>
      </c>
      <c r="H1675" t="s">
        <v>29</v>
      </c>
      <c r="I1675" t="s">
        <v>50</v>
      </c>
      <c r="J1675" t="s">
        <v>51</v>
      </c>
      <c r="K1675" t="s">
        <v>52</v>
      </c>
      <c r="L1675" t="s">
        <v>2761</v>
      </c>
      <c r="M1675">
        <v>0.51</v>
      </c>
      <c r="N1675" t="s">
        <v>34</v>
      </c>
      <c r="O1675" t="s">
        <v>61</v>
      </c>
      <c r="P1675" t="s">
        <v>92</v>
      </c>
      <c r="Q1675" t="s">
        <v>102</v>
      </c>
      <c r="R1675">
        <v>90068</v>
      </c>
      <c r="S1675" s="1">
        <v>42159</v>
      </c>
      <c r="T1675" s="1">
        <v>42162</v>
      </c>
      <c r="U1675">
        <v>23.87</v>
      </c>
      <c r="V1675">
        <v>81</v>
      </c>
      <c r="W1675">
        <v>448.26</v>
      </c>
      <c r="X1675">
        <v>29889</v>
      </c>
      <c r="Y1675">
        <f>Data[[#This Row],[Unit Price]]-Data[[#This Row],[Discount]]</f>
        <v>5.8900000000000006</v>
      </c>
      <c r="Z1675" t="str">
        <f>_xlfn.IFS(Data[[#This Row],[Region]]="Central","Chris",Data[[#This Row],[Region]]="East","Erin",Data[[#This Row],[Region]]="South","Sam",Data[[#This Row],[Region]]="West","William")</f>
        <v>William</v>
      </c>
    </row>
    <row r="1676" spans="1:26" x14ac:dyDescent="0.3">
      <c r="A1676">
        <v>2549</v>
      </c>
      <c r="B1676" t="s">
        <v>2253</v>
      </c>
      <c r="C1676" t="s">
        <v>72</v>
      </c>
      <c r="D1676">
        <v>0.09</v>
      </c>
      <c r="E1676">
        <v>5.98</v>
      </c>
      <c r="F1676">
        <v>1.67</v>
      </c>
      <c r="G1676" t="s">
        <v>40</v>
      </c>
      <c r="H1676" t="s">
        <v>29</v>
      </c>
      <c r="I1676" t="s">
        <v>50</v>
      </c>
      <c r="J1676" t="s">
        <v>51</v>
      </c>
      <c r="K1676" t="s">
        <v>52</v>
      </c>
      <c r="L1676" t="s">
        <v>2761</v>
      </c>
      <c r="M1676">
        <v>0.51</v>
      </c>
      <c r="N1676" t="s">
        <v>34</v>
      </c>
      <c r="O1676" t="s">
        <v>113</v>
      </c>
      <c r="P1676" t="s">
        <v>319</v>
      </c>
      <c r="Q1676" t="s">
        <v>2254</v>
      </c>
      <c r="R1676">
        <v>43213</v>
      </c>
      <c r="S1676" s="1">
        <v>42159</v>
      </c>
      <c r="T1676" s="1">
        <v>42162</v>
      </c>
      <c r="U1676">
        <v>35.805</v>
      </c>
      <c r="V1676">
        <v>20</v>
      </c>
      <c r="W1676">
        <v>110.68</v>
      </c>
      <c r="X1676">
        <v>88658</v>
      </c>
      <c r="Y1676">
        <f>Data[[#This Row],[Unit Price]]-Data[[#This Row],[Discount]]</f>
        <v>5.8900000000000006</v>
      </c>
      <c r="Z1676" t="str">
        <f>_xlfn.IFS(Data[[#This Row],[Region]]="Central","Chris",Data[[#This Row],[Region]]="East","Erin",Data[[#This Row],[Region]]="South","Sam",Data[[#This Row],[Region]]="West","William")</f>
        <v>Erin</v>
      </c>
    </row>
    <row r="1677" spans="1:26" x14ac:dyDescent="0.3">
      <c r="A1677">
        <v>2882</v>
      </c>
      <c r="B1677" t="s">
        <v>673</v>
      </c>
      <c r="C1677" t="s">
        <v>39</v>
      </c>
      <c r="D1677">
        <v>0.09</v>
      </c>
      <c r="E1677">
        <v>363.25</v>
      </c>
      <c r="F1677">
        <v>19.989999999999998</v>
      </c>
      <c r="G1677" t="s">
        <v>40</v>
      </c>
      <c r="H1677" t="s">
        <v>41</v>
      </c>
      <c r="I1677" t="s">
        <v>50</v>
      </c>
      <c r="J1677" t="s">
        <v>97</v>
      </c>
      <c r="K1677" t="s">
        <v>75</v>
      </c>
      <c r="L1677" t="s">
        <v>201</v>
      </c>
      <c r="M1677">
        <v>0.56999999999999995</v>
      </c>
      <c r="N1677" t="s">
        <v>34</v>
      </c>
      <c r="O1677" t="s">
        <v>35</v>
      </c>
      <c r="P1677" t="s">
        <v>99</v>
      </c>
      <c r="Q1677" t="s">
        <v>675</v>
      </c>
      <c r="R1677">
        <v>28206</v>
      </c>
      <c r="S1677" s="1">
        <v>42160</v>
      </c>
      <c r="T1677" s="1">
        <v>42161</v>
      </c>
      <c r="U1677">
        <v>732.26980000000003</v>
      </c>
      <c r="V1677">
        <v>21</v>
      </c>
      <c r="W1677">
        <v>7497.05</v>
      </c>
      <c r="X1677">
        <v>21958</v>
      </c>
      <c r="Y1677">
        <f>Data[[#This Row],[Unit Price]]-Data[[#This Row],[Discount]]</f>
        <v>363.16</v>
      </c>
      <c r="Z1677" t="str">
        <f>_xlfn.IFS(Data[[#This Row],[Region]]="Central","Chris",Data[[#This Row],[Region]]="East","Erin",Data[[#This Row],[Region]]="South","Sam",Data[[#This Row],[Region]]="West","William")</f>
        <v>Sam</v>
      </c>
    </row>
    <row r="1678" spans="1:26" x14ac:dyDescent="0.3">
      <c r="A1678">
        <v>2884</v>
      </c>
      <c r="B1678" t="s">
        <v>1742</v>
      </c>
      <c r="C1678" t="s">
        <v>39</v>
      </c>
      <c r="D1678">
        <v>0.09</v>
      </c>
      <c r="E1678">
        <v>363.25</v>
      </c>
      <c r="F1678">
        <v>19.989999999999998</v>
      </c>
      <c r="G1678" t="s">
        <v>40</v>
      </c>
      <c r="H1678" t="s">
        <v>41</v>
      </c>
      <c r="I1678" t="s">
        <v>50</v>
      </c>
      <c r="J1678" t="s">
        <v>97</v>
      </c>
      <c r="K1678" t="s">
        <v>75</v>
      </c>
      <c r="L1678" t="s">
        <v>201</v>
      </c>
      <c r="M1678">
        <v>0.56999999999999995</v>
      </c>
      <c r="N1678" t="s">
        <v>34</v>
      </c>
      <c r="O1678" t="s">
        <v>113</v>
      </c>
      <c r="P1678" t="s">
        <v>319</v>
      </c>
      <c r="Q1678" t="s">
        <v>1743</v>
      </c>
      <c r="R1678">
        <v>44039</v>
      </c>
      <c r="S1678" s="1">
        <v>42160</v>
      </c>
      <c r="T1678" s="1">
        <v>42161</v>
      </c>
      <c r="U1678">
        <v>1231.6569</v>
      </c>
      <c r="V1678">
        <v>5</v>
      </c>
      <c r="W1678">
        <v>1785.01</v>
      </c>
      <c r="X1678">
        <v>87633</v>
      </c>
      <c r="Y1678">
        <f>Data[[#This Row],[Unit Price]]-Data[[#This Row],[Discount]]</f>
        <v>363.16</v>
      </c>
      <c r="Z1678" t="str">
        <f>_xlfn.IFS(Data[[#This Row],[Region]]="Central","Chris",Data[[#This Row],[Region]]="East","Erin",Data[[#This Row],[Region]]="South","Sam",Data[[#This Row],[Region]]="West","William")</f>
        <v>Erin</v>
      </c>
    </row>
    <row r="1679" spans="1:26" x14ac:dyDescent="0.3">
      <c r="A1679">
        <v>269</v>
      </c>
      <c r="B1679" t="s">
        <v>2762</v>
      </c>
      <c r="C1679" t="s">
        <v>49</v>
      </c>
      <c r="D1679">
        <v>0.09</v>
      </c>
      <c r="E1679">
        <v>35.94</v>
      </c>
      <c r="F1679">
        <v>6.66</v>
      </c>
      <c r="G1679" t="s">
        <v>40</v>
      </c>
      <c r="H1679" t="s">
        <v>73</v>
      </c>
      <c r="I1679" t="s">
        <v>50</v>
      </c>
      <c r="J1679" t="s">
        <v>347</v>
      </c>
      <c r="K1679" t="s">
        <v>75</v>
      </c>
      <c r="L1679" t="s">
        <v>2124</v>
      </c>
      <c r="M1679">
        <v>0.4</v>
      </c>
      <c r="N1679" t="s">
        <v>34</v>
      </c>
      <c r="O1679" t="s">
        <v>61</v>
      </c>
      <c r="P1679" t="s">
        <v>590</v>
      </c>
      <c r="Q1679" t="s">
        <v>2763</v>
      </c>
      <c r="R1679">
        <v>85234</v>
      </c>
      <c r="S1679" s="1">
        <v>42160</v>
      </c>
      <c r="T1679" s="1">
        <v>42165</v>
      </c>
      <c r="U1679">
        <v>144.2928</v>
      </c>
      <c r="V1679">
        <v>6</v>
      </c>
      <c r="W1679">
        <v>209.12</v>
      </c>
      <c r="X1679">
        <v>88942</v>
      </c>
      <c r="Y1679">
        <f>Data[[#This Row],[Unit Price]]-Data[[#This Row],[Discount]]</f>
        <v>35.849999999999994</v>
      </c>
      <c r="Z1679" t="str">
        <f>_xlfn.IFS(Data[[#This Row],[Region]]="Central","Chris",Data[[#This Row],[Region]]="East","Erin",Data[[#This Row],[Region]]="South","Sam",Data[[#This Row],[Region]]="West","William")</f>
        <v>William</v>
      </c>
    </row>
    <row r="1680" spans="1:26" x14ac:dyDescent="0.3">
      <c r="A1680">
        <v>269</v>
      </c>
      <c r="B1680" t="s">
        <v>2762</v>
      </c>
      <c r="C1680" t="s">
        <v>49</v>
      </c>
      <c r="D1680">
        <v>0</v>
      </c>
      <c r="E1680">
        <v>170.98</v>
      </c>
      <c r="F1680">
        <v>13.99</v>
      </c>
      <c r="G1680" t="s">
        <v>40</v>
      </c>
      <c r="H1680" t="s">
        <v>73</v>
      </c>
      <c r="I1680" t="s">
        <v>30</v>
      </c>
      <c r="J1680" t="s">
        <v>128</v>
      </c>
      <c r="K1680" t="s">
        <v>146</v>
      </c>
      <c r="L1680" t="s">
        <v>2764</v>
      </c>
      <c r="M1680">
        <v>0.75</v>
      </c>
      <c r="N1680" t="s">
        <v>34</v>
      </c>
      <c r="O1680" t="s">
        <v>61</v>
      </c>
      <c r="P1680" t="s">
        <v>590</v>
      </c>
      <c r="Q1680" t="s">
        <v>2763</v>
      </c>
      <c r="R1680">
        <v>85234</v>
      </c>
      <c r="S1680" s="1">
        <v>42160</v>
      </c>
      <c r="T1680" s="1">
        <v>42167</v>
      </c>
      <c r="U1680">
        <v>888.14729999999997</v>
      </c>
      <c r="V1680">
        <v>7</v>
      </c>
      <c r="W1680">
        <v>1287.17</v>
      </c>
      <c r="X1680">
        <v>88942</v>
      </c>
      <c r="Y1680">
        <f>Data[[#This Row],[Unit Price]]-Data[[#This Row],[Discount]]</f>
        <v>170.98</v>
      </c>
      <c r="Z1680" t="str">
        <f>_xlfn.IFS(Data[[#This Row],[Region]]="Central","Chris",Data[[#This Row],[Region]]="East","Erin",Data[[#This Row],[Region]]="South","Sam",Data[[#This Row],[Region]]="West","William")</f>
        <v>William</v>
      </c>
    </row>
    <row r="1681" spans="1:26" x14ac:dyDescent="0.3">
      <c r="A1681">
        <v>269</v>
      </c>
      <c r="B1681" t="s">
        <v>2762</v>
      </c>
      <c r="C1681" t="s">
        <v>49</v>
      </c>
      <c r="D1681">
        <v>0.09</v>
      </c>
      <c r="E1681">
        <v>4.9800000000000004</v>
      </c>
      <c r="F1681">
        <v>7.44</v>
      </c>
      <c r="G1681" t="s">
        <v>40</v>
      </c>
      <c r="H1681" t="s">
        <v>73</v>
      </c>
      <c r="I1681" t="s">
        <v>50</v>
      </c>
      <c r="J1681" t="s">
        <v>90</v>
      </c>
      <c r="K1681" t="s">
        <v>75</v>
      </c>
      <c r="L1681" t="s">
        <v>2176</v>
      </c>
      <c r="M1681">
        <v>0.36</v>
      </c>
      <c r="N1681" t="s">
        <v>34</v>
      </c>
      <c r="O1681" t="s">
        <v>61</v>
      </c>
      <c r="P1681" t="s">
        <v>590</v>
      </c>
      <c r="Q1681" t="s">
        <v>2763</v>
      </c>
      <c r="R1681">
        <v>85234</v>
      </c>
      <c r="S1681" s="1">
        <v>42160</v>
      </c>
      <c r="T1681" s="1">
        <v>42162</v>
      </c>
      <c r="U1681">
        <v>-46.005000000000003</v>
      </c>
      <c r="V1681">
        <v>9</v>
      </c>
      <c r="W1681">
        <v>46.17</v>
      </c>
      <c r="X1681">
        <v>88942</v>
      </c>
      <c r="Y1681">
        <f>Data[[#This Row],[Unit Price]]-Data[[#This Row],[Discount]]</f>
        <v>4.8900000000000006</v>
      </c>
      <c r="Z1681" t="str">
        <f>_xlfn.IFS(Data[[#This Row],[Region]]="Central","Chris",Data[[#This Row],[Region]]="East","Erin",Data[[#This Row],[Region]]="South","Sam",Data[[#This Row],[Region]]="West","William")</f>
        <v>William</v>
      </c>
    </row>
    <row r="1682" spans="1:26" x14ac:dyDescent="0.3">
      <c r="A1682">
        <v>272</v>
      </c>
      <c r="B1682" t="s">
        <v>2055</v>
      </c>
      <c r="C1682" t="s">
        <v>49</v>
      </c>
      <c r="D1682">
        <v>0.09</v>
      </c>
      <c r="E1682">
        <v>35.94</v>
      </c>
      <c r="F1682">
        <v>6.66</v>
      </c>
      <c r="G1682" t="s">
        <v>40</v>
      </c>
      <c r="H1682" t="s">
        <v>73</v>
      </c>
      <c r="I1682" t="s">
        <v>50</v>
      </c>
      <c r="J1682" t="s">
        <v>347</v>
      </c>
      <c r="K1682" t="s">
        <v>75</v>
      </c>
      <c r="L1682" t="s">
        <v>2124</v>
      </c>
      <c r="M1682">
        <v>0.4</v>
      </c>
      <c r="N1682" t="s">
        <v>34</v>
      </c>
      <c r="O1682" t="s">
        <v>35</v>
      </c>
      <c r="P1682" t="s">
        <v>99</v>
      </c>
      <c r="Q1682" t="s">
        <v>675</v>
      </c>
      <c r="R1682">
        <v>28204</v>
      </c>
      <c r="S1682" s="1">
        <v>42160</v>
      </c>
      <c r="T1682" s="1">
        <v>42165</v>
      </c>
      <c r="U1682">
        <v>72.1858</v>
      </c>
      <c r="V1682">
        <v>24</v>
      </c>
      <c r="W1682">
        <v>836.47</v>
      </c>
      <c r="X1682">
        <v>36069</v>
      </c>
      <c r="Y1682">
        <f>Data[[#This Row],[Unit Price]]-Data[[#This Row],[Discount]]</f>
        <v>35.849999999999994</v>
      </c>
      <c r="Z1682" t="str">
        <f>_xlfn.IFS(Data[[#This Row],[Region]]="Central","Chris",Data[[#This Row],[Region]]="East","Erin",Data[[#This Row],[Region]]="South","Sam",Data[[#This Row],[Region]]="West","William")</f>
        <v>Sam</v>
      </c>
    </row>
    <row r="1683" spans="1:26" x14ac:dyDescent="0.3">
      <c r="A1683">
        <v>272</v>
      </c>
      <c r="B1683" t="s">
        <v>2055</v>
      </c>
      <c r="C1683" t="s">
        <v>49</v>
      </c>
      <c r="D1683">
        <v>0.09</v>
      </c>
      <c r="E1683">
        <v>4.9800000000000004</v>
      </c>
      <c r="F1683">
        <v>7.44</v>
      </c>
      <c r="G1683" t="s">
        <v>40</v>
      </c>
      <c r="H1683" t="s">
        <v>73</v>
      </c>
      <c r="I1683" t="s">
        <v>50</v>
      </c>
      <c r="J1683" t="s">
        <v>90</v>
      </c>
      <c r="K1683" t="s">
        <v>75</v>
      </c>
      <c r="L1683" t="s">
        <v>2176</v>
      </c>
      <c r="M1683">
        <v>0.36</v>
      </c>
      <c r="N1683" t="s">
        <v>34</v>
      </c>
      <c r="O1683" t="s">
        <v>35</v>
      </c>
      <c r="P1683" t="s">
        <v>99</v>
      </c>
      <c r="Q1683" t="s">
        <v>675</v>
      </c>
      <c r="R1683">
        <v>28204</v>
      </c>
      <c r="S1683" s="1">
        <v>42160</v>
      </c>
      <c r="T1683" s="1">
        <v>42162</v>
      </c>
      <c r="U1683">
        <v>-122.3733</v>
      </c>
      <c r="V1683">
        <v>37</v>
      </c>
      <c r="W1683">
        <v>189.83</v>
      </c>
      <c r="X1683">
        <v>36069</v>
      </c>
      <c r="Y1683">
        <f>Data[[#This Row],[Unit Price]]-Data[[#This Row],[Discount]]</f>
        <v>4.8900000000000006</v>
      </c>
      <c r="Z1683" t="str">
        <f>_xlfn.IFS(Data[[#This Row],[Region]]="Central","Chris",Data[[#This Row],[Region]]="East","Erin",Data[[#This Row],[Region]]="South","Sam",Data[[#This Row],[Region]]="West","William")</f>
        <v>Sam</v>
      </c>
    </row>
    <row r="1684" spans="1:26" x14ac:dyDescent="0.3">
      <c r="A1684">
        <v>518</v>
      </c>
      <c r="B1684" t="s">
        <v>2765</v>
      </c>
      <c r="C1684" t="s">
        <v>49</v>
      </c>
      <c r="D1684">
        <v>7.0000000000000007E-2</v>
      </c>
      <c r="E1684">
        <v>12.64</v>
      </c>
      <c r="F1684">
        <v>4.9800000000000004</v>
      </c>
      <c r="G1684" t="s">
        <v>40</v>
      </c>
      <c r="H1684" t="s">
        <v>73</v>
      </c>
      <c r="I1684" t="s">
        <v>30</v>
      </c>
      <c r="J1684" t="s">
        <v>128</v>
      </c>
      <c r="K1684" t="s">
        <v>44</v>
      </c>
      <c r="L1684" t="s">
        <v>1775</v>
      </c>
      <c r="M1684">
        <v>0.48</v>
      </c>
      <c r="N1684" t="s">
        <v>34</v>
      </c>
      <c r="O1684" t="s">
        <v>54</v>
      </c>
      <c r="P1684" t="s">
        <v>82</v>
      </c>
      <c r="Q1684" t="s">
        <v>1508</v>
      </c>
      <c r="R1684">
        <v>63105</v>
      </c>
      <c r="S1684" s="1">
        <v>42160</v>
      </c>
      <c r="T1684" s="1">
        <v>42167</v>
      </c>
      <c r="U1684">
        <v>113.41500000000001</v>
      </c>
      <c r="V1684">
        <v>16</v>
      </c>
      <c r="W1684">
        <v>199.76</v>
      </c>
      <c r="X1684">
        <v>90867</v>
      </c>
      <c r="Y1684">
        <f>Data[[#This Row],[Unit Price]]-Data[[#This Row],[Discount]]</f>
        <v>12.57</v>
      </c>
      <c r="Z1684" t="str">
        <f>_xlfn.IFS(Data[[#This Row],[Region]]="Central","Chris",Data[[#This Row],[Region]]="East","Erin",Data[[#This Row],[Region]]="South","Sam",Data[[#This Row],[Region]]="West","William")</f>
        <v>Chris</v>
      </c>
    </row>
    <row r="1685" spans="1:26" x14ac:dyDescent="0.3">
      <c r="A1685">
        <v>2506</v>
      </c>
      <c r="B1685" t="s">
        <v>2766</v>
      </c>
      <c r="C1685" t="s">
        <v>118</v>
      </c>
      <c r="D1685">
        <v>0.02</v>
      </c>
      <c r="E1685">
        <v>6.48</v>
      </c>
      <c r="F1685">
        <v>8.74</v>
      </c>
      <c r="G1685" t="s">
        <v>40</v>
      </c>
      <c r="H1685" t="s">
        <v>73</v>
      </c>
      <c r="I1685" t="s">
        <v>50</v>
      </c>
      <c r="J1685" t="s">
        <v>90</v>
      </c>
      <c r="K1685" t="s">
        <v>75</v>
      </c>
      <c r="L1685" t="s">
        <v>2767</v>
      </c>
      <c r="M1685">
        <v>0.36</v>
      </c>
      <c r="N1685" t="s">
        <v>34</v>
      </c>
      <c r="O1685" t="s">
        <v>113</v>
      </c>
      <c r="P1685" t="s">
        <v>250</v>
      </c>
      <c r="Q1685" t="s">
        <v>2768</v>
      </c>
      <c r="R1685">
        <v>6408</v>
      </c>
      <c r="S1685" s="1">
        <v>42160</v>
      </c>
      <c r="T1685" s="1">
        <v>42162</v>
      </c>
      <c r="U1685">
        <v>-6.835</v>
      </c>
      <c r="V1685">
        <v>1</v>
      </c>
      <c r="W1685">
        <v>10.72</v>
      </c>
      <c r="X1685">
        <v>87033</v>
      </c>
      <c r="Y1685">
        <f>Data[[#This Row],[Unit Price]]-Data[[#This Row],[Discount]]</f>
        <v>6.4600000000000009</v>
      </c>
      <c r="Z1685" t="str">
        <f>_xlfn.IFS(Data[[#This Row],[Region]]="Central","Chris",Data[[#This Row],[Region]]="East","Erin",Data[[#This Row],[Region]]="South","Sam",Data[[#This Row],[Region]]="West","William")</f>
        <v>Erin</v>
      </c>
    </row>
    <row r="1686" spans="1:26" x14ac:dyDescent="0.3">
      <c r="A1686">
        <v>2507</v>
      </c>
      <c r="B1686" t="s">
        <v>2769</v>
      </c>
      <c r="C1686" t="s">
        <v>118</v>
      </c>
      <c r="D1686">
        <v>0.06</v>
      </c>
      <c r="E1686">
        <v>699.99</v>
      </c>
      <c r="F1686">
        <v>24.49</v>
      </c>
      <c r="G1686" t="s">
        <v>89</v>
      </c>
      <c r="H1686" t="s">
        <v>73</v>
      </c>
      <c r="I1686" t="s">
        <v>42</v>
      </c>
      <c r="J1686" t="s">
        <v>65</v>
      </c>
      <c r="K1686" t="s">
        <v>66</v>
      </c>
      <c r="L1686" t="s">
        <v>315</v>
      </c>
      <c r="M1686">
        <v>0.41</v>
      </c>
      <c r="N1686" t="s">
        <v>34</v>
      </c>
      <c r="O1686" t="s">
        <v>113</v>
      </c>
      <c r="P1686" t="s">
        <v>333</v>
      </c>
      <c r="Q1686" t="s">
        <v>889</v>
      </c>
      <c r="R1686">
        <v>4401</v>
      </c>
      <c r="S1686" s="1">
        <v>42160</v>
      </c>
      <c r="T1686" s="1">
        <v>42162</v>
      </c>
      <c r="U1686">
        <v>7024.2069000000001</v>
      </c>
      <c r="V1686">
        <v>15</v>
      </c>
      <c r="W1686">
        <v>10180.01</v>
      </c>
      <c r="X1686">
        <v>87033</v>
      </c>
      <c r="Y1686">
        <f>Data[[#This Row],[Unit Price]]-Data[[#This Row],[Discount]]</f>
        <v>699.93000000000006</v>
      </c>
      <c r="Z1686" t="str">
        <f>_xlfn.IFS(Data[[#This Row],[Region]]="Central","Chris",Data[[#This Row],[Region]]="East","Erin",Data[[#This Row],[Region]]="South","Sam",Data[[#This Row],[Region]]="West","William")</f>
        <v>Erin</v>
      </c>
    </row>
    <row r="1687" spans="1:26" x14ac:dyDescent="0.3">
      <c r="A1687">
        <v>2516</v>
      </c>
      <c r="B1687" t="s">
        <v>2770</v>
      </c>
      <c r="C1687" t="s">
        <v>118</v>
      </c>
      <c r="D1687">
        <v>0.02</v>
      </c>
      <c r="E1687">
        <v>17.149999999999999</v>
      </c>
      <c r="F1687">
        <v>4.96</v>
      </c>
      <c r="G1687" t="s">
        <v>40</v>
      </c>
      <c r="H1687" t="s">
        <v>73</v>
      </c>
      <c r="I1687" t="s">
        <v>50</v>
      </c>
      <c r="J1687" t="s">
        <v>80</v>
      </c>
      <c r="K1687" t="s">
        <v>75</v>
      </c>
      <c r="L1687" t="s">
        <v>652</v>
      </c>
      <c r="M1687">
        <v>0.57999999999999996</v>
      </c>
      <c r="N1687" t="s">
        <v>34</v>
      </c>
      <c r="O1687" t="s">
        <v>113</v>
      </c>
      <c r="P1687" t="s">
        <v>399</v>
      </c>
      <c r="Q1687" t="s">
        <v>441</v>
      </c>
      <c r="R1687">
        <v>7631</v>
      </c>
      <c r="S1687" s="1">
        <v>42160</v>
      </c>
      <c r="T1687" s="1">
        <v>42162</v>
      </c>
      <c r="U1687">
        <v>36.494999999999997</v>
      </c>
      <c r="V1687">
        <v>11</v>
      </c>
      <c r="W1687">
        <v>190.85</v>
      </c>
      <c r="X1687">
        <v>87033</v>
      </c>
      <c r="Y1687">
        <f>Data[[#This Row],[Unit Price]]-Data[[#This Row],[Discount]]</f>
        <v>17.13</v>
      </c>
      <c r="Z1687" t="str">
        <f>_xlfn.IFS(Data[[#This Row],[Region]]="Central","Chris",Data[[#This Row],[Region]]="East","Erin",Data[[#This Row],[Region]]="South","Sam",Data[[#This Row],[Region]]="West","William")</f>
        <v>Erin</v>
      </c>
    </row>
    <row r="1688" spans="1:26" x14ac:dyDescent="0.3">
      <c r="A1688">
        <v>2520</v>
      </c>
      <c r="B1688" t="s">
        <v>2771</v>
      </c>
      <c r="C1688" t="s">
        <v>118</v>
      </c>
      <c r="D1688">
        <v>7.0000000000000007E-2</v>
      </c>
      <c r="E1688">
        <v>30.98</v>
      </c>
      <c r="F1688">
        <v>8.74</v>
      </c>
      <c r="G1688" t="s">
        <v>40</v>
      </c>
      <c r="H1688" t="s">
        <v>73</v>
      </c>
      <c r="I1688" t="s">
        <v>50</v>
      </c>
      <c r="J1688" t="s">
        <v>90</v>
      </c>
      <c r="K1688" t="s">
        <v>75</v>
      </c>
      <c r="L1688" t="s">
        <v>2588</v>
      </c>
      <c r="M1688">
        <v>0.4</v>
      </c>
      <c r="N1688" t="s">
        <v>34</v>
      </c>
      <c r="O1688" t="s">
        <v>113</v>
      </c>
      <c r="P1688" t="s">
        <v>586</v>
      </c>
      <c r="Q1688" t="s">
        <v>2772</v>
      </c>
      <c r="R1688">
        <v>2908</v>
      </c>
      <c r="S1688" s="1">
        <v>42160</v>
      </c>
      <c r="T1688" s="1">
        <v>42161</v>
      </c>
      <c r="U1688">
        <v>255.76920000000001</v>
      </c>
      <c r="V1688">
        <v>12</v>
      </c>
      <c r="W1688">
        <v>370.68</v>
      </c>
      <c r="X1688">
        <v>87033</v>
      </c>
      <c r="Y1688">
        <f>Data[[#This Row],[Unit Price]]-Data[[#This Row],[Discount]]</f>
        <v>30.91</v>
      </c>
      <c r="Z1688" t="str">
        <f>_xlfn.IFS(Data[[#This Row],[Region]]="Central","Chris",Data[[#This Row],[Region]]="East","Erin",Data[[#This Row],[Region]]="South","Sam",Data[[#This Row],[Region]]="West","William")</f>
        <v>Erin</v>
      </c>
    </row>
    <row r="1689" spans="1:26" x14ac:dyDescent="0.3">
      <c r="A1689">
        <v>2522</v>
      </c>
      <c r="B1689" t="s">
        <v>2773</v>
      </c>
      <c r="C1689" t="s">
        <v>118</v>
      </c>
      <c r="D1689">
        <v>0.04</v>
      </c>
      <c r="E1689">
        <v>1360.14</v>
      </c>
      <c r="F1689">
        <v>14.7</v>
      </c>
      <c r="G1689" t="s">
        <v>28</v>
      </c>
      <c r="H1689" t="s">
        <v>73</v>
      </c>
      <c r="I1689" t="s">
        <v>42</v>
      </c>
      <c r="J1689" t="s">
        <v>58</v>
      </c>
      <c r="K1689" t="s">
        <v>59</v>
      </c>
      <c r="L1689" t="s">
        <v>2774</v>
      </c>
      <c r="M1689">
        <v>0.59</v>
      </c>
      <c r="N1689" t="s">
        <v>34</v>
      </c>
      <c r="O1689" t="s">
        <v>113</v>
      </c>
      <c r="P1689" t="s">
        <v>635</v>
      </c>
      <c r="Q1689" t="s">
        <v>930</v>
      </c>
      <c r="R1689">
        <v>5401</v>
      </c>
      <c r="S1689" s="1">
        <v>42160</v>
      </c>
      <c r="T1689" s="1">
        <v>42163</v>
      </c>
      <c r="U1689">
        <v>2639.01</v>
      </c>
      <c r="V1689">
        <v>6</v>
      </c>
      <c r="W1689">
        <v>7303.05</v>
      </c>
      <c r="X1689">
        <v>87033</v>
      </c>
      <c r="Y1689">
        <f>Data[[#This Row],[Unit Price]]-Data[[#This Row],[Discount]]</f>
        <v>1360.1000000000001</v>
      </c>
      <c r="Z1689" t="str">
        <f>_xlfn.IFS(Data[[#This Row],[Region]]="Central","Chris",Data[[#This Row],[Region]]="East","Erin",Data[[#This Row],[Region]]="South","Sam",Data[[#This Row],[Region]]="West","William")</f>
        <v>Erin</v>
      </c>
    </row>
    <row r="1690" spans="1:26" x14ac:dyDescent="0.3">
      <c r="A1690">
        <v>699</v>
      </c>
      <c r="B1690" t="s">
        <v>863</v>
      </c>
      <c r="C1690" t="s">
        <v>27</v>
      </c>
      <c r="D1690">
        <v>0.02</v>
      </c>
      <c r="E1690">
        <v>6.47</v>
      </c>
      <c r="F1690">
        <v>1.22</v>
      </c>
      <c r="G1690" t="s">
        <v>40</v>
      </c>
      <c r="H1690" t="s">
        <v>41</v>
      </c>
      <c r="I1690" t="s">
        <v>50</v>
      </c>
      <c r="J1690" t="s">
        <v>51</v>
      </c>
      <c r="K1690" t="s">
        <v>52</v>
      </c>
      <c r="L1690" t="s">
        <v>2775</v>
      </c>
      <c r="M1690">
        <v>0.4</v>
      </c>
      <c r="N1690" t="s">
        <v>34</v>
      </c>
      <c r="O1690" t="s">
        <v>61</v>
      </c>
      <c r="P1690" t="s">
        <v>92</v>
      </c>
      <c r="Q1690" t="s">
        <v>102</v>
      </c>
      <c r="R1690">
        <v>90041</v>
      </c>
      <c r="S1690" s="1">
        <v>42161</v>
      </c>
      <c r="T1690" s="1">
        <v>42162</v>
      </c>
      <c r="U1690">
        <v>40.200000000000003</v>
      </c>
      <c r="V1690">
        <v>30</v>
      </c>
      <c r="W1690">
        <v>193.95</v>
      </c>
      <c r="X1690">
        <v>55392</v>
      </c>
      <c r="Y1690">
        <f>Data[[#This Row],[Unit Price]]-Data[[#This Row],[Discount]]</f>
        <v>6.45</v>
      </c>
      <c r="Z1690" t="str">
        <f>_xlfn.IFS(Data[[#This Row],[Region]]="Central","Chris",Data[[#This Row],[Region]]="East","Erin",Data[[#This Row],[Region]]="South","Sam",Data[[#This Row],[Region]]="West","William")</f>
        <v>William</v>
      </c>
    </row>
    <row r="1691" spans="1:26" x14ac:dyDescent="0.3">
      <c r="A1691">
        <v>699</v>
      </c>
      <c r="B1691" t="s">
        <v>863</v>
      </c>
      <c r="C1691" t="s">
        <v>27</v>
      </c>
      <c r="D1691">
        <v>7.0000000000000007E-2</v>
      </c>
      <c r="E1691">
        <v>2.84</v>
      </c>
      <c r="F1691">
        <v>0.93</v>
      </c>
      <c r="G1691" t="s">
        <v>40</v>
      </c>
      <c r="H1691" t="s">
        <v>41</v>
      </c>
      <c r="I1691" t="s">
        <v>50</v>
      </c>
      <c r="J1691" t="s">
        <v>51</v>
      </c>
      <c r="K1691" t="s">
        <v>52</v>
      </c>
      <c r="L1691" t="s">
        <v>294</v>
      </c>
      <c r="M1691">
        <v>0.54</v>
      </c>
      <c r="N1691" t="s">
        <v>34</v>
      </c>
      <c r="O1691" t="s">
        <v>61</v>
      </c>
      <c r="P1691" t="s">
        <v>92</v>
      </c>
      <c r="Q1691" t="s">
        <v>102</v>
      </c>
      <c r="R1691">
        <v>90041</v>
      </c>
      <c r="S1691" s="1">
        <v>42161</v>
      </c>
      <c r="T1691" s="1">
        <v>42163</v>
      </c>
      <c r="U1691">
        <v>3.21</v>
      </c>
      <c r="V1691">
        <v>59</v>
      </c>
      <c r="W1691">
        <v>158.80000000000001</v>
      </c>
      <c r="X1691">
        <v>55392</v>
      </c>
      <c r="Y1691">
        <f>Data[[#This Row],[Unit Price]]-Data[[#This Row],[Discount]]</f>
        <v>2.77</v>
      </c>
      <c r="Z1691" t="str">
        <f>_xlfn.IFS(Data[[#This Row],[Region]]="Central","Chris",Data[[#This Row],[Region]]="East","Erin",Data[[#This Row],[Region]]="South","Sam",Data[[#This Row],[Region]]="West","William")</f>
        <v>William</v>
      </c>
    </row>
    <row r="1692" spans="1:26" x14ac:dyDescent="0.3">
      <c r="A1692">
        <v>711</v>
      </c>
      <c r="B1692" t="s">
        <v>2776</v>
      </c>
      <c r="C1692" t="s">
        <v>27</v>
      </c>
      <c r="D1692">
        <v>7.0000000000000007E-2</v>
      </c>
      <c r="E1692">
        <v>2.84</v>
      </c>
      <c r="F1692">
        <v>0.93</v>
      </c>
      <c r="G1692" t="s">
        <v>40</v>
      </c>
      <c r="H1692" t="s">
        <v>41</v>
      </c>
      <c r="I1692" t="s">
        <v>50</v>
      </c>
      <c r="J1692" t="s">
        <v>51</v>
      </c>
      <c r="K1692" t="s">
        <v>52</v>
      </c>
      <c r="L1692" t="s">
        <v>294</v>
      </c>
      <c r="M1692">
        <v>0.54</v>
      </c>
      <c r="N1692" t="s">
        <v>34</v>
      </c>
      <c r="O1692" t="s">
        <v>113</v>
      </c>
      <c r="P1692" t="s">
        <v>405</v>
      </c>
      <c r="Q1692" t="s">
        <v>2777</v>
      </c>
      <c r="R1692">
        <v>2152</v>
      </c>
      <c r="S1692" s="1">
        <v>42161</v>
      </c>
      <c r="T1692" s="1">
        <v>42163</v>
      </c>
      <c r="U1692">
        <v>3.8519999999999999</v>
      </c>
      <c r="V1692">
        <v>15</v>
      </c>
      <c r="W1692">
        <v>40.369999999999997</v>
      </c>
      <c r="X1692">
        <v>87978</v>
      </c>
      <c r="Y1692">
        <f>Data[[#This Row],[Unit Price]]-Data[[#This Row],[Discount]]</f>
        <v>2.77</v>
      </c>
      <c r="Z1692" t="str">
        <f>_xlfn.IFS(Data[[#This Row],[Region]]="Central","Chris",Data[[#This Row],[Region]]="East","Erin",Data[[#This Row],[Region]]="South","Sam",Data[[#This Row],[Region]]="West","William")</f>
        <v>Erin</v>
      </c>
    </row>
    <row r="1693" spans="1:26" x14ac:dyDescent="0.3">
      <c r="A1693">
        <v>3045</v>
      </c>
      <c r="B1693" t="s">
        <v>2778</v>
      </c>
      <c r="C1693" t="s">
        <v>39</v>
      </c>
      <c r="D1693">
        <v>0</v>
      </c>
      <c r="E1693">
        <v>6.48</v>
      </c>
      <c r="F1693">
        <v>5.19</v>
      </c>
      <c r="G1693" t="s">
        <v>40</v>
      </c>
      <c r="H1693" t="s">
        <v>29</v>
      </c>
      <c r="I1693" t="s">
        <v>50</v>
      </c>
      <c r="J1693" t="s">
        <v>90</v>
      </c>
      <c r="K1693" t="s">
        <v>75</v>
      </c>
      <c r="L1693" t="s">
        <v>2779</v>
      </c>
      <c r="M1693">
        <v>0.37</v>
      </c>
      <c r="N1693" t="s">
        <v>34</v>
      </c>
      <c r="O1693" t="s">
        <v>54</v>
      </c>
      <c r="P1693" t="s">
        <v>539</v>
      </c>
      <c r="Q1693" t="s">
        <v>2780</v>
      </c>
      <c r="R1693">
        <v>66048</v>
      </c>
      <c r="S1693" s="1">
        <v>42161</v>
      </c>
      <c r="T1693" s="1">
        <v>42162</v>
      </c>
      <c r="U1693">
        <v>-14.074999999999999</v>
      </c>
      <c r="V1693">
        <v>12</v>
      </c>
      <c r="W1693">
        <v>84.04</v>
      </c>
      <c r="X1693">
        <v>86104</v>
      </c>
      <c r="Y1693">
        <f>Data[[#This Row],[Unit Price]]-Data[[#This Row],[Discount]]</f>
        <v>6.48</v>
      </c>
      <c r="Z1693" t="str">
        <f>_xlfn.IFS(Data[[#This Row],[Region]]="Central","Chris",Data[[#This Row],[Region]]="East","Erin",Data[[#This Row],[Region]]="South","Sam",Data[[#This Row],[Region]]="West","William")</f>
        <v>Chris</v>
      </c>
    </row>
    <row r="1694" spans="1:26" x14ac:dyDescent="0.3">
      <c r="A1694">
        <v>1142</v>
      </c>
      <c r="B1694" t="s">
        <v>200</v>
      </c>
      <c r="C1694" t="s">
        <v>118</v>
      </c>
      <c r="D1694">
        <v>0.01</v>
      </c>
      <c r="E1694">
        <v>18.97</v>
      </c>
      <c r="F1694">
        <v>9.5399999999999991</v>
      </c>
      <c r="G1694" t="s">
        <v>40</v>
      </c>
      <c r="H1694" t="s">
        <v>73</v>
      </c>
      <c r="I1694" t="s">
        <v>50</v>
      </c>
      <c r="J1694" t="s">
        <v>90</v>
      </c>
      <c r="K1694" t="s">
        <v>75</v>
      </c>
      <c r="L1694" t="s">
        <v>481</v>
      </c>
      <c r="M1694">
        <v>0.37</v>
      </c>
      <c r="N1694" t="s">
        <v>34</v>
      </c>
      <c r="O1694" t="s">
        <v>54</v>
      </c>
      <c r="P1694" t="s">
        <v>189</v>
      </c>
      <c r="Q1694" t="s">
        <v>202</v>
      </c>
      <c r="R1694">
        <v>76706</v>
      </c>
      <c r="S1694" s="1">
        <v>42161</v>
      </c>
      <c r="T1694" s="1">
        <v>42164</v>
      </c>
      <c r="U1694">
        <v>85.875</v>
      </c>
      <c r="V1694">
        <v>11</v>
      </c>
      <c r="W1694">
        <v>227.67</v>
      </c>
      <c r="X1694">
        <v>86575</v>
      </c>
      <c r="Y1694">
        <f>Data[[#This Row],[Unit Price]]-Data[[#This Row],[Discount]]</f>
        <v>18.959999999999997</v>
      </c>
      <c r="Z1694" t="str">
        <f>_xlfn.IFS(Data[[#This Row],[Region]]="Central","Chris",Data[[#This Row],[Region]]="East","Erin",Data[[#This Row],[Region]]="South","Sam",Data[[#This Row],[Region]]="West","William")</f>
        <v>Chris</v>
      </c>
    </row>
    <row r="1695" spans="1:26" x14ac:dyDescent="0.3">
      <c r="A1695">
        <v>2107</v>
      </c>
      <c r="B1695" t="s">
        <v>2781</v>
      </c>
      <c r="C1695" t="s">
        <v>118</v>
      </c>
      <c r="D1695">
        <v>0.05</v>
      </c>
      <c r="E1695">
        <v>399.98</v>
      </c>
      <c r="F1695">
        <v>12.06</v>
      </c>
      <c r="G1695" t="s">
        <v>28</v>
      </c>
      <c r="H1695" t="s">
        <v>96</v>
      </c>
      <c r="I1695" t="s">
        <v>42</v>
      </c>
      <c r="J1695" t="s">
        <v>58</v>
      </c>
      <c r="K1695" t="s">
        <v>32</v>
      </c>
      <c r="L1695" t="s">
        <v>185</v>
      </c>
      <c r="M1695">
        <v>0.56000000000000005</v>
      </c>
      <c r="N1695" t="s">
        <v>34</v>
      </c>
      <c r="O1695" t="s">
        <v>54</v>
      </c>
      <c r="P1695" t="s">
        <v>105</v>
      </c>
      <c r="Q1695" t="s">
        <v>535</v>
      </c>
      <c r="R1695">
        <v>60601</v>
      </c>
      <c r="S1695" s="1">
        <v>42161</v>
      </c>
      <c r="T1695" s="1">
        <v>42161</v>
      </c>
      <c r="U1695">
        <v>567.59</v>
      </c>
      <c r="V1695">
        <v>24</v>
      </c>
      <c r="W1695">
        <v>9666.7199999999993</v>
      </c>
      <c r="X1695">
        <v>39015</v>
      </c>
      <c r="Y1695">
        <f>Data[[#This Row],[Unit Price]]-Data[[#This Row],[Discount]]</f>
        <v>399.93</v>
      </c>
      <c r="Z1695" t="str">
        <f>_xlfn.IFS(Data[[#This Row],[Region]]="Central","Chris",Data[[#This Row],[Region]]="East","Erin",Data[[#This Row],[Region]]="South","Sam",Data[[#This Row],[Region]]="West","William")</f>
        <v>Chris</v>
      </c>
    </row>
    <row r="1696" spans="1:26" x14ac:dyDescent="0.3">
      <c r="A1696">
        <v>2107</v>
      </c>
      <c r="B1696" t="s">
        <v>2781</v>
      </c>
      <c r="C1696" t="s">
        <v>118</v>
      </c>
      <c r="D1696">
        <v>7.0000000000000007E-2</v>
      </c>
      <c r="E1696">
        <v>6.48</v>
      </c>
      <c r="F1696">
        <v>5.74</v>
      </c>
      <c r="G1696" t="s">
        <v>40</v>
      </c>
      <c r="H1696" t="s">
        <v>96</v>
      </c>
      <c r="I1696" t="s">
        <v>50</v>
      </c>
      <c r="J1696" t="s">
        <v>90</v>
      </c>
      <c r="K1696" t="s">
        <v>75</v>
      </c>
      <c r="L1696" t="s">
        <v>2782</v>
      </c>
      <c r="M1696">
        <v>0.37</v>
      </c>
      <c r="N1696" t="s">
        <v>34</v>
      </c>
      <c r="O1696" t="s">
        <v>54</v>
      </c>
      <c r="P1696" t="s">
        <v>105</v>
      </c>
      <c r="Q1696" t="s">
        <v>535</v>
      </c>
      <c r="R1696">
        <v>60601</v>
      </c>
      <c r="S1696" s="1">
        <v>42161</v>
      </c>
      <c r="T1696" s="1">
        <v>42161</v>
      </c>
      <c r="U1696">
        <v>-28.45</v>
      </c>
      <c r="V1696">
        <v>20</v>
      </c>
      <c r="W1696">
        <v>134.58000000000001</v>
      </c>
      <c r="X1696">
        <v>39015</v>
      </c>
      <c r="Y1696">
        <f>Data[[#This Row],[Unit Price]]-Data[[#This Row],[Discount]]</f>
        <v>6.41</v>
      </c>
      <c r="Z1696" t="str">
        <f>_xlfn.IFS(Data[[#This Row],[Region]]="Central","Chris",Data[[#This Row],[Region]]="East","Erin",Data[[#This Row],[Region]]="South","Sam",Data[[#This Row],[Region]]="West","William")</f>
        <v>Chris</v>
      </c>
    </row>
    <row r="1697" spans="1:26" x14ac:dyDescent="0.3">
      <c r="A1697">
        <v>2108</v>
      </c>
      <c r="B1697" t="s">
        <v>2783</v>
      </c>
      <c r="C1697" t="s">
        <v>118</v>
      </c>
      <c r="D1697">
        <v>7.0000000000000007E-2</v>
      </c>
      <c r="E1697">
        <v>6.48</v>
      </c>
      <c r="F1697">
        <v>5.74</v>
      </c>
      <c r="G1697" t="s">
        <v>40</v>
      </c>
      <c r="H1697" t="s">
        <v>96</v>
      </c>
      <c r="I1697" t="s">
        <v>50</v>
      </c>
      <c r="J1697" t="s">
        <v>90</v>
      </c>
      <c r="K1697" t="s">
        <v>75</v>
      </c>
      <c r="L1697" t="s">
        <v>2782</v>
      </c>
      <c r="M1697">
        <v>0.37</v>
      </c>
      <c r="N1697" t="s">
        <v>34</v>
      </c>
      <c r="O1697" t="s">
        <v>54</v>
      </c>
      <c r="P1697" t="s">
        <v>82</v>
      </c>
      <c r="Q1697" t="s">
        <v>2784</v>
      </c>
      <c r="R1697">
        <v>63129</v>
      </c>
      <c r="S1697" s="1">
        <v>42161</v>
      </c>
      <c r="T1697" s="1">
        <v>42161</v>
      </c>
      <c r="U1697">
        <v>-14.225</v>
      </c>
      <c r="V1697">
        <v>5</v>
      </c>
      <c r="W1697">
        <v>33.65</v>
      </c>
      <c r="X1697">
        <v>87862</v>
      </c>
      <c r="Y1697">
        <f>Data[[#This Row],[Unit Price]]-Data[[#This Row],[Discount]]</f>
        <v>6.41</v>
      </c>
      <c r="Z1697" t="str">
        <f>_xlfn.IFS(Data[[#This Row],[Region]]="Central","Chris",Data[[#This Row],[Region]]="East","Erin",Data[[#This Row],[Region]]="South","Sam",Data[[#This Row],[Region]]="West","William")</f>
        <v>Chris</v>
      </c>
    </row>
    <row r="1698" spans="1:26" x14ac:dyDescent="0.3">
      <c r="A1698">
        <v>2848</v>
      </c>
      <c r="B1698" t="s">
        <v>2785</v>
      </c>
      <c r="C1698" t="s">
        <v>118</v>
      </c>
      <c r="D1698">
        <v>0</v>
      </c>
      <c r="E1698">
        <v>49.99</v>
      </c>
      <c r="F1698">
        <v>19.989999999999998</v>
      </c>
      <c r="G1698" t="s">
        <v>40</v>
      </c>
      <c r="H1698" t="s">
        <v>96</v>
      </c>
      <c r="I1698" t="s">
        <v>42</v>
      </c>
      <c r="J1698" t="s">
        <v>43</v>
      </c>
      <c r="K1698" t="s">
        <v>75</v>
      </c>
      <c r="L1698" t="s">
        <v>1290</v>
      </c>
      <c r="M1698">
        <v>0.41</v>
      </c>
      <c r="N1698" t="s">
        <v>34</v>
      </c>
      <c r="O1698" t="s">
        <v>35</v>
      </c>
      <c r="P1698" t="s">
        <v>402</v>
      </c>
      <c r="Q1698" t="s">
        <v>1639</v>
      </c>
      <c r="R1698">
        <v>38401</v>
      </c>
      <c r="S1698" s="1">
        <v>42161</v>
      </c>
      <c r="T1698" s="1">
        <v>42163</v>
      </c>
      <c r="U1698">
        <v>38.886000000000003</v>
      </c>
      <c r="V1698">
        <v>16</v>
      </c>
      <c r="W1698">
        <v>832.97</v>
      </c>
      <c r="X1698">
        <v>85929</v>
      </c>
      <c r="Y1698">
        <f>Data[[#This Row],[Unit Price]]-Data[[#This Row],[Discount]]</f>
        <v>49.99</v>
      </c>
      <c r="Z1698" t="str">
        <f>_xlfn.IFS(Data[[#This Row],[Region]]="Central","Chris",Data[[#This Row],[Region]]="East","Erin",Data[[#This Row],[Region]]="South","Sam",Data[[#This Row],[Region]]="West","William")</f>
        <v>Sam</v>
      </c>
    </row>
    <row r="1699" spans="1:26" x14ac:dyDescent="0.3">
      <c r="A1699">
        <v>1106</v>
      </c>
      <c r="B1699" t="s">
        <v>2583</v>
      </c>
      <c r="C1699" t="s">
        <v>72</v>
      </c>
      <c r="D1699">
        <v>0.08</v>
      </c>
      <c r="E1699">
        <v>140.81</v>
      </c>
      <c r="F1699">
        <v>24.49</v>
      </c>
      <c r="G1699" t="s">
        <v>40</v>
      </c>
      <c r="H1699" t="s">
        <v>41</v>
      </c>
      <c r="I1699" t="s">
        <v>30</v>
      </c>
      <c r="J1699" t="s">
        <v>111</v>
      </c>
      <c r="K1699" t="s">
        <v>66</v>
      </c>
      <c r="L1699" t="s">
        <v>2786</v>
      </c>
      <c r="M1699">
        <v>0.56999999999999995</v>
      </c>
      <c r="N1699" t="s">
        <v>34</v>
      </c>
      <c r="O1699" t="s">
        <v>54</v>
      </c>
      <c r="P1699" t="s">
        <v>189</v>
      </c>
      <c r="Q1699" t="s">
        <v>556</v>
      </c>
      <c r="R1699">
        <v>75220</v>
      </c>
      <c r="S1699" s="1">
        <v>42161</v>
      </c>
      <c r="T1699" s="1">
        <v>42163</v>
      </c>
      <c r="U1699">
        <v>1232.79</v>
      </c>
      <c r="V1699">
        <v>81</v>
      </c>
      <c r="W1699">
        <v>11272.77</v>
      </c>
      <c r="X1699">
        <v>45824</v>
      </c>
      <c r="Y1699">
        <f>Data[[#This Row],[Unit Price]]-Data[[#This Row],[Discount]]</f>
        <v>140.72999999999999</v>
      </c>
      <c r="Z1699" t="str">
        <f>_xlfn.IFS(Data[[#This Row],[Region]]="Central","Chris",Data[[#This Row],[Region]]="East","Erin",Data[[#This Row],[Region]]="South","Sam",Data[[#This Row],[Region]]="West","William")</f>
        <v>Chris</v>
      </c>
    </row>
    <row r="1700" spans="1:26" x14ac:dyDescent="0.3">
      <c r="A1700">
        <v>1340</v>
      </c>
      <c r="B1700" t="s">
        <v>1086</v>
      </c>
      <c r="C1700" t="s">
        <v>72</v>
      </c>
      <c r="D1700">
        <v>7.0000000000000007E-2</v>
      </c>
      <c r="E1700">
        <v>3.98</v>
      </c>
      <c r="F1700">
        <v>0.83</v>
      </c>
      <c r="G1700" t="s">
        <v>40</v>
      </c>
      <c r="H1700" t="s">
        <v>73</v>
      </c>
      <c r="I1700" t="s">
        <v>50</v>
      </c>
      <c r="J1700" t="s">
        <v>51</v>
      </c>
      <c r="K1700" t="s">
        <v>52</v>
      </c>
      <c r="L1700" t="s">
        <v>2787</v>
      </c>
      <c r="M1700">
        <v>0.51</v>
      </c>
      <c r="N1700" t="s">
        <v>34</v>
      </c>
      <c r="O1700" t="s">
        <v>113</v>
      </c>
      <c r="P1700" t="s">
        <v>114</v>
      </c>
      <c r="Q1700" t="s">
        <v>115</v>
      </c>
      <c r="R1700">
        <v>10170</v>
      </c>
      <c r="S1700" s="1">
        <v>42161</v>
      </c>
      <c r="T1700" s="1">
        <v>42164</v>
      </c>
      <c r="U1700">
        <v>27.38</v>
      </c>
      <c r="V1700">
        <v>76</v>
      </c>
      <c r="W1700">
        <v>282.85000000000002</v>
      </c>
      <c r="X1700">
        <v>24455</v>
      </c>
      <c r="Y1700">
        <f>Data[[#This Row],[Unit Price]]-Data[[#This Row],[Discount]]</f>
        <v>3.91</v>
      </c>
      <c r="Z1700" t="str">
        <f>_xlfn.IFS(Data[[#This Row],[Region]]="Central","Chris",Data[[#This Row],[Region]]="East","Erin",Data[[#This Row],[Region]]="South","Sam",Data[[#This Row],[Region]]="West","William")</f>
        <v>Erin</v>
      </c>
    </row>
    <row r="1701" spans="1:26" x14ac:dyDescent="0.3">
      <c r="A1701">
        <v>1341</v>
      </c>
      <c r="B1701" t="s">
        <v>1088</v>
      </c>
      <c r="C1701" t="s">
        <v>72</v>
      </c>
      <c r="D1701">
        <v>0</v>
      </c>
      <c r="E1701">
        <v>20.89</v>
      </c>
      <c r="F1701">
        <v>1.99</v>
      </c>
      <c r="G1701" t="s">
        <v>40</v>
      </c>
      <c r="H1701" t="s">
        <v>73</v>
      </c>
      <c r="I1701" t="s">
        <v>42</v>
      </c>
      <c r="J1701" t="s">
        <v>43</v>
      </c>
      <c r="K1701" t="s">
        <v>44</v>
      </c>
      <c r="L1701" t="s">
        <v>2788</v>
      </c>
      <c r="M1701">
        <v>0.48</v>
      </c>
      <c r="N1701" t="s">
        <v>34</v>
      </c>
      <c r="O1701" t="s">
        <v>113</v>
      </c>
      <c r="P1701" t="s">
        <v>322</v>
      </c>
      <c r="Q1701" t="s">
        <v>1089</v>
      </c>
      <c r="R1701">
        <v>17201</v>
      </c>
      <c r="S1701" s="1">
        <v>42161</v>
      </c>
      <c r="T1701" s="1">
        <v>42163</v>
      </c>
      <c r="U1701">
        <v>-5.2949999999999999</v>
      </c>
      <c r="V1701">
        <v>4</v>
      </c>
      <c r="W1701">
        <v>84.56</v>
      </c>
      <c r="X1701">
        <v>91245</v>
      </c>
      <c r="Y1701">
        <f>Data[[#This Row],[Unit Price]]-Data[[#This Row],[Discount]]</f>
        <v>20.89</v>
      </c>
      <c r="Z1701" t="str">
        <f>_xlfn.IFS(Data[[#This Row],[Region]]="Central","Chris",Data[[#This Row],[Region]]="East","Erin",Data[[#This Row],[Region]]="South","Sam",Data[[#This Row],[Region]]="West","William")</f>
        <v>Erin</v>
      </c>
    </row>
    <row r="1702" spans="1:26" x14ac:dyDescent="0.3">
      <c r="A1702">
        <v>1341</v>
      </c>
      <c r="B1702" t="s">
        <v>1088</v>
      </c>
      <c r="C1702" t="s">
        <v>72</v>
      </c>
      <c r="D1702">
        <v>7.0000000000000007E-2</v>
      </c>
      <c r="E1702">
        <v>3.98</v>
      </c>
      <c r="F1702">
        <v>0.83</v>
      </c>
      <c r="G1702" t="s">
        <v>40</v>
      </c>
      <c r="H1702" t="s">
        <v>73</v>
      </c>
      <c r="I1702" t="s">
        <v>50</v>
      </c>
      <c r="J1702" t="s">
        <v>51</v>
      </c>
      <c r="K1702" t="s">
        <v>52</v>
      </c>
      <c r="L1702" t="s">
        <v>2787</v>
      </c>
      <c r="M1702">
        <v>0.51</v>
      </c>
      <c r="N1702" t="s">
        <v>34</v>
      </c>
      <c r="O1702" t="s">
        <v>113</v>
      </c>
      <c r="P1702" t="s">
        <v>322</v>
      </c>
      <c r="Q1702" t="s">
        <v>1089</v>
      </c>
      <c r="R1702">
        <v>17201</v>
      </c>
      <c r="S1702" s="1">
        <v>42161</v>
      </c>
      <c r="T1702" s="1">
        <v>42164</v>
      </c>
      <c r="U1702">
        <v>41.07</v>
      </c>
      <c r="V1702">
        <v>19</v>
      </c>
      <c r="W1702">
        <v>70.709999999999994</v>
      </c>
      <c r="X1702">
        <v>91245</v>
      </c>
      <c r="Y1702">
        <f>Data[[#This Row],[Unit Price]]-Data[[#This Row],[Discount]]</f>
        <v>3.91</v>
      </c>
      <c r="Z1702" t="str">
        <f>_xlfn.IFS(Data[[#This Row],[Region]]="Central","Chris",Data[[#This Row],[Region]]="East","Erin",Data[[#This Row],[Region]]="South","Sam",Data[[#This Row],[Region]]="West","William")</f>
        <v>Erin</v>
      </c>
    </row>
    <row r="1703" spans="1:26" x14ac:dyDescent="0.3">
      <c r="A1703">
        <v>2432</v>
      </c>
      <c r="B1703" t="s">
        <v>2573</v>
      </c>
      <c r="C1703" t="s">
        <v>72</v>
      </c>
      <c r="D1703">
        <v>0.09</v>
      </c>
      <c r="E1703">
        <v>5.4</v>
      </c>
      <c r="F1703">
        <v>7.78</v>
      </c>
      <c r="G1703" t="s">
        <v>89</v>
      </c>
      <c r="H1703" t="s">
        <v>41</v>
      </c>
      <c r="I1703" t="s">
        <v>50</v>
      </c>
      <c r="J1703" t="s">
        <v>74</v>
      </c>
      <c r="K1703" t="s">
        <v>75</v>
      </c>
      <c r="L1703" t="s">
        <v>1486</v>
      </c>
      <c r="M1703">
        <v>0.37</v>
      </c>
      <c r="N1703" t="s">
        <v>34</v>
      </c>
      <c r="O1703" t="s">
        <v>54</v>
      </c>
      <c r="P1703" t="s">
        <v>209</v>
      </c>
      <c r="Q1703" t="s">
        <v>2574</v>
      </c>
      <c r="R1703">
        <v>73110</v>
      </c>
      <c r="S1703" s="1">
        <v>42161</v>
      </c>
      <c r="T1703" s="1">
        <v>42163</v>
      </c>
      <c r="U1703">
        <v>-34.764499999999998</v>
      </c>
      <c r="V1703">
        <v>6</v>
      </c>
      <c r="W1703">
        <v>37.380000000000003</v>
      </c>
      <c r="X1703">
        <v>89097</v>
      </c>
      <c r="Y1703">
        <f>Data[[#This Row],[Unit Price]]-Data[[#This Row],[Discount]]</f>
        <v>5.3100000000000005</v>
      </c>
      <c r="Z1703" t="str">
        <f>_xlfn.IFS(Data[[#This Row],[Region]]="Central","Chris",Data[[#This Row],[Region]]="East","Erin",Data[[#This Row],[Region]]="South","Sam",Data[[#This Row],[Region]]="West","William")</f>
        <v>Chris</v>
      </c>
    </row>
    <row r="1704" spans="1:26" x14ac:dyDescent="0.3">
      <c r="A1704">
        <v>1374</v>
      </c>
      <c r="B1704" t="s">
        <v>2789</v>
      </c>
      <c r="C1704" t="s">
        <v>27</v>
      </c>
      <c r="D1704">
        <v>0.06</v>
      </c>
      <c r="E1704">
        <v>44.01</v>
      </c>
      <c r="F1704">
        <v>3.5</v>
      </c>
      <c r="G1704" t="s">
        <v>40</v>
      </c>
      <c r="H1704" t="s">
        <v>73</v>
      </c>
      <c r="I1704" t="s">
        <v>50</v>
      </c>
      <c r="J1704" t="s">
        <v>97</v>
      </c>
      <c r="K1704" t="s">
        <v>75</v>
      </c>
      <c r="L1704" t="s">
        <v>2790</v>
      </c>
      <c r="M1704">
        <v>0.59</v>
      </c>
      <c r="N1704" t="s">
        <v>34</v>
      </c>
      <c r="O1704" t="s">
        <v>61</v>
      </c>
      <c r="P1704" t="s">
        <v>92</v>
      </c>
      <c r="Q1704" t="s">
        <v>2535</v>
      </c>
      <c r="R1704">
        <v>95207</v>
      </c>
      <c r="S1704" s="1">
        <v>42162</v>
      </c>
      <c r="T1704" s="1">
        <v>42163</v>
      </c>
      <c r="U1704">
        <v>-21.231999999999999</v>
      </c>
      <c r="V1704">
        <v>1</v>
      </c>
      <c r="W1704">
        <v>46.94</v>
      </c>
      <c r="X1704">
        <v>88212</v>
      </c>
      <c r="Y1704">
        <f>Data[[#This Row],[Unit Price]]-Data[[#This Row],[Discount]]</f>
        <v>43.949999999999996</v>
      </c>
      <c r="Z1704" t="str">
        <f>_xlfn.IFS(Data[[#This Row],[Region]]="Central","Chris",Data[[#This Row],[Region]]="East","Erin",Data[[#This Row],[Region]]="South","Sam",Data[[#This Row],[Region]]="West","William")</f>
        <v>William</v>
      </c>
    </row>
    <row r="1705" spans="1:26" x14ac:dyDescent="0.3">
      <c r="A1705">
        <v>2794</v>
      </c>
      <c r="B1705" t="s">
        <v>1771</v>
      </c>
      <c r="C1705" t="s">
        <v>39</v>
      </c>
      <c r="D1705">
        <v>7.0000000000000007E-2</v>
      </c>
      <c r="E1705">
        <v>4.76</v>
      </c>
      <c r="F1705">
        <v>0.88</v>
      </c>
      <c r="G1705" t="s">
        <v>40</v>
      </c>
      <c r="H1705" t="s">
        <v>96</v>
      </c>
      <c r="I1705" t="s">
        <v>50</v>
      </c>
      <c r="J1705" t="s">
        <v>90</v>
      </c>
      <c r="K1705" t="s">
        <v>52</v>
      </c>
      <c r="L1705" t="s">
        <v>2444</v>
      </c>
      <c r="M1705">
        <v>0.39</v>
      </c>
      <c r="N1705" t="s">
        <v>34</v>
      </c>
      <c r="O1705" t="s">
        <v>54</v>
      </c>
      <c r="P1705" t="s">
        <v>215</v>
      </c>
      <c r="Q1705" t="s">
        <v>1772</v>
      </c>
      <c r="R1705">
        <v>50158</v>
      </c>
      <c r="S1705" s="1">
        <v>42162</v>
      </c>
      <c r="T1705" s="1">
        <v>42162</v>
      </c>
      <c r="U1705">
        <v>15.8148</v>
      </c>
      <c r="V1705">
        <v>5</v>
      </c>
      <c r="W1705">
        <v>22.92</v>
      </c>
      <c r="X1705">
        <v>87555</v>
      </c>
      <c r="Y1705">
        <f>Data[[#This Row],[Unit Price]]-Data[[#This Row],[Discount]]</f>
        <v>4.6899999999999995</v>
      </c>
      <c r="Z1705" t="str">
        <f>_xlfn.IFS(Data[[#This Row],[Region]]="Central","Chris",Data[[#This Row],[Region]]="East","Erin",Data[[#This Row],[Region]]="South","Sam",Data[[#This Row],[Region]]="West","William")</f>
        <v>Chris</v>
      </c>
    </row>
    <row r="1706" spans="1:26" x14ac:dyDescent="0.3">
      <c r="A1706">
        <v>737</v>
      </c>
      <c r="B1706" t="s">
        <v>2791</v>
      </c>
      <c r="C1706" t="s">
        <v>49</v>
      </c>
      <c r="D1706">
        <v>0.02</v>
      </c>
      <c r="E1706">
        <v>48.04</v>
      </c>
      <c r="F1706">
        <v>5.79</v>
      </c>
      <c r="G1706" t="s">
        <v>40</v>
      </c>
      <c r="H1706" t="s">
        <v>41</v>
      </c>
      <c r="I1706" t="s">
        <v>50</v>
      </c>
      <c r="J1706" t="s">
        <v>90</v>
      </c>
      <c r="K1706" t="s">
        <v>75</v>
      </c>
      <c r="L1706" t="s">
        <v>2203</v>
      </c>
      <c r="M1706">
        <v>0.37</v>
      </c>
      <c r="N1706" t="s">
        <v>34</v>
      </c>
      <c r="O1706" t="s">
        <v>113</v>
      </c>
      <c r="P1706" t="s">
        <v>399</v>
      </c>
      <c r="Q1706" t="s">
        <v>2792</v>
      </c>
      <c r="R1706">
        <v>7003</v>
      </c>
      <c r="S1706" s="1">
        <v>42162</v>
      </c>
      <c r="T1706" s="1">
        <v>42169</v>
      </c>
      <c r="U1706">
        <v>422.45249999999999</v>
      </c>
      <c r="V1706">
        <v>12</v>
      </c>
      <c r="W1706">
        <v>612.25</v>
      </c>
      <c r="X1706">
        <v>90360</v>
      </c>
      <c r="Y1706">
        <f>Data[[#This Row],[Unit Price]]-Data[[#This Row],[Discount]]</f>
        <v>48.019999999999996</v>
      </c>
      <c r="Z1706" t="str">
        <f>_xlfn.IFS(Data[[#This Row],[Region]]="Central","Chris",Data[[#This Row],[Region]]="East","Erin",Data[[#This Row],[Region]]="South","Sam",Data[[#This Row],[Region]]="West","William")</f>
        <v>Erin</v>
      </c>
    </row>
    <row r="1707" spans="1:26" x14ac:dyDescent="0.3">
      <c r="A1707">
        <v>1384</v>
      </c>
      <c r="B1707" t="s">
        <v>2793</v>
      </c>
      <c r="C1707" t="s">
        <v>49</v>
      </c>
      <c r="D1707">
        <v>0.02</v>
      </c>
      <c r="E1707">
        <v>70.97</v>
      </c>
      <c r="F1707">
        <v>3.5</v>
      </c>
      <c r="G1707" t="s">
        <v>40</v>
      </c>
      <c r="H1707" t="s">
        <v>41</v>
      </c>
      <c r="I1707" t="s">
        <v>50</v>
      </c>
      <c r="J1707" t="s">
        <v>97</v>
      </c>
      <c r="K1707" t="s">
        <v>75</v>
      </c>
      <c r="L1707" t="s">
        <v>2179</v>
      </c>
      <c r="M1707">
        <v>0.59</v>
      </c>
      <c r="N1707" t="s">
        <v>34</v>
      </c>
      <c r="O1707" t="s">
        <v>35</v>
      </c>
      <c r="P1707" t="s">
        <v>244</v>
      </c>
      <c r="Q1707" t="s">
        <v>2734</v>
      </c>
      <c r="R1707">
        <v>22304</v>
      </c>
      <c r="S1707" s="1">
        <v>42162</v>
      </c>
      <c r="T1707" s="1">
        <v>42169</v>
      </c>
      <c r="U1707">
        <v>23.616</v>
      </c>
      <c r="V1707">
        <v>21</v>
      </c>
      <c r="W1707">
        <v>1533.59</v>
      </c>
      <c r="X1707">
        <v>89408</v>
      </c>
      <c r="Y1707">
        <f>Data[[#This Row],[Unit Price]]-Data[[#This Row],[Discount]]</f>
        <v>70.95</v>
      </c>
      <c r="Z1707" t="str">
        <f>_xlfn.IFS(Data[[#This Row],[Region]]="Central","Chris",Data[[#This Row],[Region]]="East","Erin",Data[[#This Row],[Region]]="South","Sam",Data[[#This Row],[Region]]="West","William")</f>
        <v>Sam</v>
      </c>
    </row>
    <row r="1708" spans="1:26" x14ac:dyDescent="0.3">
      <c r="A1708">
        <v>1672</v>
      </c>
      <c r="B1708" t="s">
        <v>2794</v>
      </c>
      <c r="C1708" t="s">
        <v>49</v>
      </c>
      <c r="D1708">
        <v>0.02</v>
      </c>
      <c r="E1708">
        <v>284.98</v>
      </c>
      <c r="F1708">
        <v>69.55</v>
      </c>
      <c r="G1708" t="s">
        <v>28</v>
      </c>
      <c r="H1708" t="s">
        <v>29</v>
      </c>
      <c r="I1708" t="s">
        <v>30</v>
      </c>
      <c r="J1708" t="s">
        <v>111</v>
      </c>
      <c r="K1708" t="s">
        <v>59</v>
      </c>
      <c r="L1708" t="s">
        <v>1417</v>
      </c>
      <c r="M1708">
        <v>0.6</v>
      </c>
      <c r="N1708" t="s">
        <v>34</v>
      </c>
      <c r="O1708" t="s">
        <v>35</v>
      </c>
      <c r="P1708" t="s">
        <v>244</v>
      </c>
      <c r="Q1708" t="s">
        <v>2795</v>
      </c>
      <c r="R1708">
        <v>22901</v>
      </c>
      <c r="S1708" s="1">
        <v>42162</v>
      </c>
      <c r="T1708" s="1">
        <v>42167</v>
      </c>
      <c r="U1708">
        <v>15.528</v>
      </c>
      <c r="V1708">
        <v>3</v>
      </c>
      <c r="W1708">
        <v>926.3</v>
      </c>
      <c r="X1708">
        <v>86723</v>
      </c>
      <c r="Y1708">
        <f>Data[[#This Row],[Unit Price]]-Data[[#This Row],[Discount]]</f>
        <v>284.96000000000004</v>
      </c>
      <c r="Z1708" t="str">
        <f>_xlfn.IFS(Data[[#This Row],[Region]]="Central","Chris",Data[[#This Row],[Region]]="East","Erin",Data[[#This Row],[Region]]="South","Sam",Data[[#This Row],[Region]]="West","William")</f>
        <v>Sam</v>
      </c>
    </row>
    <row r="1709" spans="1:26" x14ac:dyDescent="0.3">
      <c r="A1709">
        <v>1672</v>
      </c>
      <c r="B1709" t="s">
        <v>2794</v>
      </c>
      <c r="C1709" t="s">
        <v>49</v>
      </c>
      <c r="D1709">
        <v>0.08</v>
      </c>
      <c r="E1709">
        <v>55.48</v>
      </c>
      <c r="F1709">
        <v>14.3</v>
      </c>
      <c r="G1709" t="s">
        <v>40</v>
      </c>
      <c r="H1709" t="s">
        <v>29</v>
      </c>
      <c r="I1709" t="s">
        <v>50</v>
      </c>
      <c r="J1709" t="s">
        <v>90</v>
      </c>
      <c r="K1709" t="s">
        <v>75</v>
      </c>
      <c r="L1709" t="s">
        <v>849</v>
      </c>
      <c r="M1709">
        <v>0.37</v>
      </c>
      <c r="N1709" t="s">
        <v>34</v>
      </c>
      <c r="O1709" t="s">
        <v>35</v>
      </c>
      <c r="P1709" t="s">
        <v>244</v>
      </c>
      <c r="Q1709" t="s">
        <v>2795</v>
      </c>
      <c r="R1709">
        <v>22901</v>
      </c>
      <c r="S1709" s="1">
        <v>42162</v>
      </c>
      <c r="T1709" s="1">
        <v>42164</v>
      </c>
      <c r="U1709">
        <v>-225.56379999999999</v>
      </c>
      <c r="V1709">
        <v>17</v>
      </c>
      <c r="W1709">
        <v>942.53</v>
      </c>
      <c r="X1709">
        <v>86723</v>
      </c>
      <c r="Y1709">
        <f>Data[[#This Row],[Unit Price]]-Data[[#This Row],[Discount]]</f>
        <v>55.4</v>
      </c>
      <c r="Z1709" t="str">
        <f>_xlfn.IFS(Data[[#This Row],[Region]]="Central","Chris",Data[[#This Row],[Region]]="East","Erin",Data[[#This Row],[Region]]="South","Sam",Data[[#This Row],[Region]]="West","William")</f>
        <v>Sam</v>
      </c>
    </row>
    <row r="1710" spans="1:26" x14ac:dyDescent="0.3">
      <c r="A1710">
        <v>3397</v>
      </c>
      <c r="B1710" t="s">
        <v>1586</v>
      </c>
      <c r="C1710" t="s">
        <v>49</v>
      </c>
      <c r="D1710">
        <v>0</v>
      </c>
      <c r="E1710">
        <v>1270.99</v>
      </c>
      <c r="F1710">
        <v>19.989999999999998</v>
      </c>
      <c r="G1710" t="s">
        <v>40</v>
      </c>
      <c r="H1710" t="s">
        <v>29</v>
      </c>
      <c r="I1710" t="s">
        <v>50</v>
      </c>
      <c r="J1710" t="s">
        <v>74</v>
      </c>
      <c r="K1710" t="s">
        <v>75</v>
      </c>
      <c r="L1710" t="s">
        <v>654</v>
      </c>
      <c r="M1710">
        <v>0.35</v>
      </c>
      <c r="N1710" t="s">
        <v>34</v>
      </c>
      <c r="O1710" t="s">
        <v>54</v>
      </c>
      <c r="P1710" t="s">
        <v>105</v>
      </c>
      <c r="Q1710" t="s">
        <v>1588</v>
      </c>
      <c r="R1710">
        <v>61832</v>
      </c>
      <c r="S1710" s="1">
        <v>42162</v>
      </c>
      <c r="T1710" s="1">
        <v>42164</v>
      </c>
      <c r="U1710">
        <v>6384.4389000000001</v>
      </c>
      <c r="V1710">
        <v>7</v>
      </c>
      <c r="W1710">
        <v>9252.81</v>
      </c>
      <c r="X1710">
        <v>87535</v>
      </c>
      <c r="Y1710">
        <f>Data[[#This Row],[Unit Price]]-Data[[#This Row],[Discount]]</f>
        <v>1270.99</v>
      </c>
      <c r="Z1710" t="str">
        <f>_xlfn.IFS(Data[[#This Row],[Region]]="Central","Chris",Data[[#This Row],[Region]]="East","Erin",Data[[#This Row],[Region]]="South","Sam",Data[[#This Row],[Region]]="West","William")</f>
        <v>Chris</v>
      </c>
    </row>
    <row r="1711" spans="1:26" x14ac:dyDescent="0.3">
      <c r="A1711">
        <v>92</v>
      </c>
      <c r="B1711" t="s">
        <v>2545</v>
      </c>
      <c r="C1711" t="s">
        <v>118</v>
      </c>
      <c r="D1711">
        <v>0.04</v>
      </c>
      <c r="E1711">
        <v>12.98</v>
      </c>
      <c r="F1711">
        <v>3.14</v>
      </c>
      <c r="G1711" t="s">
        <v>89</v>
      </c>
      <c r="H1711" t="s">
        <v>96</v>
      </c>
      <c r="I1711" t="s">
        <v>50</v>
      </c>
      <c r="J1711" t="s">
        <v>570</v>
      </c>
      <c r="K1711" t="s">
        <v>44</v>
      </c>
      <c r="L1711" t="s">
        <v>571</v>
      </c>
      <c r="M1711">
        <v>0.6</v>
      </c>
      <c r="N1711" t="s">
        <v>34</v>
      </c>
      <c r="O1711" t="s">
        <v>35</v>
      </c>
      <c r="P1711" t="s">
        <v>170</v>
      </c>
      <c r="Q1711" t="s">
        <v>2547</v>
      </c>
      <c r="R1711">
        <v>70056</v>
      </c>
      <c r="S1711" s="1">
        <v>42162</v>
      </c>
      <c r="T1711" s="1">
        <v>42164</v>
      </c>
      <c r="U1711">
        <v>22.818000000000001</v>
      </c>
      <c r="V1711">
        <v>16</v>
      </c>
      <c r="W1711">
        <v>216.04</v>
      </c>
      <c r="X1711">
        <v>87178</v>
      </c>
      <c r="Y1711">
        <f>Data[[#This Row],[Unit Price]]-Data[[#This Row],[Discount]]</f>
        <v>12.940000000000001</v>
      </c>
      <c r="Z1711" t="str">
        <f>_xlfn.IFS(Data[[#This Row],[Region]]="Central","Chris",Data[[#This Row],[Region]]="East","Erin",Data[[#This Row],[Region]]="South","Sam",Data[[#This Row],[Region]]="West","William")</f>
        <v>Sam</v>
      </c>
    </row>
    <row r="1712" spans="1:26" x14ac:dyDescent="0.3">
      <c r="A1712">
        <v>2583</v>
      </c>
      <c r="B1712" t="s">
        <v>2796</v>
      </c>
      <c r="C1712" t="s">
        <v>118</v>
      </c>
      <c r="D1712">
        <v>0.04</v>
      </c>
      <c r="E1712">
        <v>510.14</v>
      </c>
      <c r="F1712">
        <v>14.7</v>
      </c>
      <c r="G1712" t="s">
        <v>28</v>
      </c>
      <c r="H1712" t="s">
        <v>73</v>
      </c>
      <c r="I1712" t="s">
        <v>42</v>
      </c>
      <c r="J1712" t="s">
        <v>58</v>
      </c>
      <c r="K1712" t="s">
        <v>59</v>
      </c>
      <c r="L1712" t="s">
        <v>2797</v>
      </c>
      <c r="M1712">
        <v>0.56000000000000005</v>
      </c>
      <c r="N1712" t="s">
        <v>34</v>
      </c>
      <c r="O1712" t="s">
        <v>54</v>
      </c>
      <c r="P1712" t="s">
        <v>291</v>
      </c>
      <c r="Q1712" t="s">
        <v>2798</v>
      </c>
      <c r="R1712">
        <v>49423</v>
      </c>
      <c r="S1712" s="1">
        <v>42162</v>
      </c>
      <c r="T1712" s="1">
        <v>42164</v>
      </c>
      <c r="U1712">
        <v>-251.40389999999999</v>
      </c>
      <c r="V1712">
        <v>3</v>
      </c>
      <c r="W1712">
        <v>1527.97</v>
      </c>
      <c r="X1712">
        <v>89657</v>
      </c>
      <c r="Y1712">
        <f>Data[[#This Row],[Unit Price]]-Data[[#This Row],[Discount]]</f>
        <v>510.09999999999997</v>
      </c>
      <c r="Z1712" t="str">
        <f>_xlfn.IFS(Data[[#This Row],[Region]]="Central","Chris",Data[[#This Row],[Region]]="East","Erin",Data[[#This Row],[Region]]="South","Sam",Data[[#This Row],[Region]]="West","William")</f>
        <v>Chris</v>
      </c>
    </row>
    <row r="1713" spans="1:26" x14ac:dyDescent="0.3">
      <c r="A1713">
        <v>2583</v>
      </c>
      <c r="B1713" t="s">
        <v>2796</v>
      </c>
      <c r="C1713" t="s">
        <v>118</v>
      </c>
      <c r="D1713">
        <v>0</v>
      </c>
      <c r="E1713">
        <v>4.76</v>
      </c>
      <c r="F1713">
        <v>3.01</v>
      </c>
      <c r="G1713" t="s">
        <v>40</v>
      </c>
      <c r="H1713" t="s">
        <v>73</v>
      </c>
      <c r="I1713" t="s">
        <v>50</v>
      </c>
      <c r="J1713" t="s">
        <v>90</v>
      </c>
      <c r="K1713" t="s">
        <v>52</v>
      </c>
      <c r="L1713" t="s">
        <v>2799</v>
      </c>
      <c r="M1713">
        <v>0.36</v>
      </c>
      <c r="N1713" t="s">
        <v>34</v>
      </c>
      <c r="O1713" t="s">
        <v>54</v>
      </c>
      <c r="P1713" t="s">
        <v>291</v>
      </c>
      <c r="Q1713" t="s">
        <v>2798</v>
      </c>
      <c r="R1713">
        <v>49423</v>
      </c>
      <c r="S1713" s="1">
        <v>42162</v>
      </c>
      <c r="T1713" s="1">
        <v>42164</v>
      </c>
      <c r="U1713">
        <v>-2.3450000000000002</v>
      </c>
      <c r="V1713">
        <v>23</v>
      </c>
      <c r="W1713">
        <v>110.86</v>
      </c>
      <c r="X1713">
        <v>89657</v>
      </c>
      <c r="Y1713">
        <f>Data[[#This Row],[Unit Price]]-Data[[#This Row],[Discount]]</f>
        <v>4.76</v>
      </c>
      <c r="Z1713" t="str">
        <f>_xlfn.IFS(Data[[#This Row],[Region]]="Central","Chris",Data[[#This Row],[Region]]="East","Erin",Data[[#This Row],[Region]]="South","Sam",Data[[#This Row],[Region]]="West","William")</f>
        <v>Chris</v>
      </c>
    </row>
    <row r="1714" spans="1:26" x14ac:dyDescent="0.3">
      <c r="A1714">
        <v>2920</v>
      </c>
      <c r="B1714" t="s">
        <v>2800</v>
      </c>
      <c r="C1714" t="s">
        <v>118</v>
      </c>
      <c r="D1714">
        <v>0.05</v>
      </c>
      <c r="E1714">
        <v>535.64</v>
      </c>
      <c r="F1714">
        <v>14.7</v>
      </c>
      <c r="G1714" t="s">
        <v>28</v>
      </c>
      <c r="H1714" t="s">
        <v>73</v>
      </c>
      <c r="I1714" t="s">
        <v>42</v>
      </c>
      <c r="J1714" t="s">
        <v>58</v>
      </c>
      <c r="K1714" t="s">
        <v>59</v>
      </c>
      <c r="L1714" t="s">
        <v>1468</v>
      </c>
      <c r="M1714">
        <v>0.59</v>
      </c>
      <c r="N1714" t="s">
        <v>34</v>
      </c>
      <c r="O1714" t="s">
        <v>54</v>
      </c>
      <c r="P1714" t="s">
        <v>105</v>
      </c>
      <c r="Q1714" t="s">
        <v>535</v>
      </c>
      <c r="R1714">
        <v>60603</v>
      </c>
      <c r="S1714" s="1">
        <v>42162</v>
      </c>
      <c r="T1714" s="1">
        <v>42164</v>
      </c>
      <c r="U1714">
        <v>-1220.9145000000001</v>
      </c>
      <c r="V1714">
        <v>2</v>
      </c>
      <c r="W1714">
        <v>1068.5999999999999</v>
      </c>
      <c r="X1714">
        <v>59365</v>
      </c>
      <c r="Y1714">
        <f>Data[[#This Row],[Unit Price]]-Data[[#This Row],[Discount]]</f>
        <v>535.59</v>
      </c>
      <c r="Z1714" t="str">
        <f>_xlfn.IFS(Data[[#This Row],[Region]]="Central","Chris",Data[[#This Row],[Region]]="East","Erin",Data[[#This Row],[Region]]="South","Sam",Data[[#This Row],[Region]]="West","William")</f>
        <v>Chris</v>
      </c>
    </row>
    <row r="1715" spans="1:26" x14ac:dyDescent="0.3">
      <c r="A1715">
        <v>3005</v>
      </c>
      <c r="B1715" t="s">
        <v>2801</v>
      </c>
      <c r="C1715" t="s">
        <v>27</v>
      </c>
      <c r="D1715">
        <v>0.05</v>
      </c>
      <c r="E1715">
        <v>122.99</v>
      </c>
      <c r="F1715">
        <v>19.989999999999998</v>
      </c>
      <c r="G1715" t="s">
        <v>89</v>
      </c>
      <c r="H1715" t="s">
        <v>96</v>
      </c>
      <c r="I1715" t="s">
        <v>50</v>
      </c>
      <c r="J1715" t="s">
        <v>74</v>
      </c>
      <c r="K1715" t="s">
        <v>75</v>
      </c>
      <c r="L1715" t="s">
        <v>2426</v>
      </c>
      <c r="M1715">
        <v>0.37</v>
      </c>
      <c r="N1715" t="s">
        <v>34</v>
      </c>
      <c r="O1715" t="s">
        <v>61</v>
      </c>
      <c r="P1715" t="s">
        <v>492</v>
      </c>
      <c r="Q1715" t="s">
        <v>1510</v>
      </c>
      <c r="R1715">
        <v>83814</v>
      </c>
      <c r="S1715" s="1">
        <v>42163</v>
      </c>
      <c r="T1715" s="1">
        <v>42166</v>
      </c>
      <c r="U1715">
        <v>1039.7541000000001</v>
      </c>
      <c r="V1715">
        <v>12</v>
      </c>
      <c r="W1715">
        <v>1506.89</v>
      </c>
      <c r="X1715">
        <v>91389</v>
      </c>
      <c r="Y1715">
        <f>Data[[#This Row],[Unit Price]]-Data[[#This Row],[Discount]]</f>
        <v>122.94</v>
      </c>
      <c r="Z1715" t="str">
        <f>_xlfn.IFS(Data[[#This Row],[Region]]="Central","Chris",Data[[#This Row],[Region]]="East","Erin",Data[[#This Row],[Region]]="South","Sam",Data[[#This Row],[Region]]="West","William")</f>
        <v>William</v>
      </c>
    </row>
    <row r="1716" spans="1:26" x14ac:dyDescent="0.3">
      <c r="A1716">
        <v>2638</v>
      </c>
      <c r="B1716" t="s">
        <v>2802</v>
      </c>
      <c r="C1716" t="s">
        <v>49</v>
      </c>
      <c r="D1716">
        <v>0.05</v>
      </c>
      <c r="E1716">
        <v>100.97</v>
      </c>
      <c r="F1716">
        <v>7.18</v>
      </c>
      <c r="G1716" t="s">
        <v>89</v>
      </c>
      <c r="H1716" t="s">
        <v>41</v>
      </c>
      <c r="I1716" t="s">
        <v>42</v>
      </c>
      <c r="J1716" t="s">
        <v>43</v>
      </c>
      <c r="K1716" t="s">
        <v>75</v>
      </c>
      <c r="L1716" t="s">
        <v>2803</v>
      </c>
      <c r="M1716">
        <v>0.46</v>
      </c>
      <c r="N1716" t="s">
        <v>34</v>
      </c>
      <c r="O1716" t="s">
        <v>61</v>
      </c>
      <c r="P1716" t="s">
        <v>492</v>
      </c>
      <c r="Q1716" t="s">
        <v>2581</v>
      </c>
      <c r="R1716">
        <v>83704</v>
      </c>
      <c r="S1716" s="1">
        <v>42163</v>
      </c>
      <c r="T1716" s="1">
        <v>42163</v>
      </c>
      <c r="U1716">
        <v>881.46810000000005</v>
      </c>
      <c r="V1716">
        <v>13</v>
      </c>
      <c r="W1716">
        <v>1277.49</v>
      </c>
      <c r="X1716">
        <v>90951</v>
      </c>
      <c r="Y1716">
        <f>Data[[#This Row],[Unit Price]]-Data[[#This Row],[Discount]]</f>
        <v>100.92</v>
      </c>
      <c r="Z1716" t="str">
        <f>_xlfn.IFS(Data[[#This Row],[Region]]="Central","Chris",Data[[#This Row],[Region]]="East","Erin",Data[[#This Row],[Region]]="South","Sam",Data[[#This Row],[Region]]="West","William")</f>
        <v>William</v>
      </c>
    </row>
    <row r="1717" spans="1:26" x14ac:dyDescent="0.3">
      <c r="A1717">
        <v>3137</v>
      </c>
      <c r="B1717" t="s">
        <v>2804</v>
      </c>
      <c r="C1717" t="s">
        <v>72</v>
      </c>
      <c r="D1717">
        <v>0.09</v>
      </c>
      <c r="E1717">
        <v>304.99</v>
      </c>
      <c r="F1717">
        <v>19.989999999999998</v>
      </c>
      <c r="G1717" t="s">
        <v>40</v>
      </c>
      <c r="H1717" t="s">
        <v>96</v>
      </c>
      <c r="I1717" t="s">
        <v>50</v>
      </c>
      <c r="J1717" t="s">
        <v>74</v>
      </c>
      <c r="K1717" t="s">
        <v>75</v>
      </c>
      <c r="L1717" t="s">
        <v>2805</v>
      </c>
      <c r="M1717">
        <v>0.4</v>
      </c>
      <c r="N1717" t="s">
        <v>34</v>
      </c>
      <c r="O1717" t="s">
        <v>113</v>
      </c>
      <c r="P1717" t="s">
        <v>1358</v>
      </c>
      <c r="Q1717" t="s">
        <v>2806</v>
      </c>
      <c r="R1717">
        <v>3246</v>
      </c>
      <c r="S1717" s="1">
        <v>42163</v>
      </c>
      <c r="T1717" s="1">
        <v>42164</v>
      </c>
      <c r="U1717">
        <v>1623.9494999999999</v>
      </c>
      <c r="V1717">
        <v>8</v>
      </c>
      <c r="W1717">
        <v>2353.5500000000002</v>
      </c>
      <c r="X1717">
        <v>86795</v>
      </c>
      <c r="Y1717">
        <f>Data[[#This Row],[Unit Price]]-Data[[#This Row],[Discount]]</f>
        <v>304.90000000000003</v>
      </c>
      <c r="Z1717" t="str">
        <f>_xlfn.IFS(Data[[#This Row],[Region]]="Central","Chris",Data[[#This Row],[Region]]="East","Erin",Data[[#This Row],[Region]]="South","Sam",Data[[#This Row],[Region]]="West","William")</f>
        <v>Erin</v>
      </c>
    </row>
    <row r="1718" spans="1:26" x14ac:dyDescent="0.3">
      <c r="A1718">
        <v>349</v>
      </c>
      <c r="B1718" t="s">
        <v>127</v>
      </c>
      <c r="C1718" t="s">
        <v>27</v>
      </c>
      <c r="D1718">
        <v>0</v>
      </c>
      <c r="E1718">
        <v>8.34</v>
      </c>
      <c r="F1718">
        <v>2.64</v>
      </c>
      <c r="G1718" t="s">
        <v>89</v>
      </c>
      <c r="H1718" t="s">
        <v>73</v>
      </c>
      <c r="I1718" t="s">
        <v>50</v>
      </c>
      <c r="J1718" t="s">
        <v>570</v>
      </c>
      <c r="K1718" t="s">
        <v>44</v>
      </c>
      <c r="L1718" t="s">
        <v>885</v>
      </c>
      <c r="M1718">
        <v>0.59</v>
      </c>
      <c r="N1718" t="s">
        <v>34</v>
      </c>
      <c r="O1718" t="s">
        <v>35</v>
      </c>
      <c r="P1718" t="s">
        <v>125</v>
      </c>
      <c r="Q1718" t="s">
        <v>130</v>
      </c>
      <c r="R1718">
        <v>33132</v>
      </c>
      <c r="S1718" s="1">
        <v>42164</v>
      </c>
      <c r="T1718" s="1">
        <v>42166</v>
      </c>
      <c r="U1718">
        <v>5.8624999999999998</v>
      </c>
      <c r="V1718">
        <v>23</v>
      </c>
      <c r="W1718">
        <v>212.89</v>
      </c>
      <c r="X1718">
        <v>17446</v>
      </c>
      <c r="Y1718">
        <f>Data[[#This Row],[Unit Price]]-Data[[#This Row],[Discount]]</f>
        <v>8.34</v>
      </c>
      <c r="Z1718" t="str">
        <f>_xlfn.IFS(Data[[#This Row],[Region]]="Central","Chris",Data[[#This Row],[Region]]="East","Erin",Data[[#This Row],[Region]]="South","Sam",Data[[#This Row],[Region]]="West","William")</f>
        <v>Sam</v>
      </c>
    </row>
    <row r="1719" spans="1:26" x14ac:dyDescent="0.3">
      <c r="A1719">
        <v>351</v>
      </c>
      <c r="B1719" t="s">
        <v>131</v>
      </c>
      <c r="C1719" t="s">
        <v>27</v>
      </c>
      <c r="D1719">
        <v>0</v>
      </c>
      <c r="E1719">
        <v>8.34</v>
      </c>
      <c r="F1719">
        <v>2.64</v>
      </c>
      <c r="G1719" t="s">
        <v>89</v>
      </c>
      <c r="H1719" t="s">
        <v>73</v>
      </c>
      <c r="I1719" t="s">
        <v>50</v>
      </c>
      <c r="J1719" t="s">
        <v>570</v>
      </c>
      <c r="K1719" t="s">
        <v>44</v>
      </c>
      <c r="L1719" t="s">
        <v>885</v>
      </c>
      <c r="M1719">
        <v>0.59</v>
      </c>
      <c r="N1719" t="s">
        <v>34</v>
      </c>
      <c r="O1719" t="s">
        <v>113</v>
      </c>
      <c r="P1719" t="s">
        <v>114</v>
      </c>
      <c r="Q1719" t="s">
        <v>132</v>
      </c>
      <c r="R1719">
        <v>13601</v>
      </c>
      <c r="S1719" s="1">
        <v>42164</v>
      </c>
      <c r="T1719" s="1">
        <v>42166</v>
      </c>
      <c r="U1719">
        <v>10.5</v>
      </c>
      <c r="V1719">
        <v>6</v>
      </c>
      <c r="W1719">
        <v>55.54</v>
      </c>
      <c r="X1719">
        <v>88685</v>
      </c>
      <c r="Y1719">
        <f>Data[[#This Row],[Unit Price]]-Data[[#This Row],[Discount]]</f>
        <v>8.34</v>
      </c>
      <c r="Z1719" t="str">
        <f>_xlfn.IFS(Data[[#This Row],[Region]]="Central","Chris",Data[[#This Row],[Region]]="East","Erin",Data[[#This Row],[Region]]="South","Sam",Data[[#This Row],[Region]]="West","William")</f>
        <v>Erin</v>
      </c>
    </row>
    <row r="1720" spans="1:26" x14ac:dyDescent="0.3">
      <c r="A1720">
        <v>2584</v>
      </c>
      <c r="B1720" t="s">
        <v>2807</v>
      </c>
      <c r="C1720" t="s">
        <v>27</v>
      </c>
      <c r="D1720">
        <v>0.04</v>
      </c>
      <c r="E1720">
        <v>6.3</v>
      </c>
      <c r="F1720">
        <v>0.5</v>
      </c>
      <c r="G1720" t="s">
        <v>40</v>
      </c>
      <c r="H1720" t="s">
        <v>73</v>
      </c>
      <c r="I1720" t="s">
        <v>50</v>
      </c>
      <c r="J1720" t="s">
        <v>154</v>
      </c>
      <c r="K1720" t="s">
        <v>75</v>
      </c>
      <c r="L1720" t="s">
        <v>828</v>
      </c>
      <c r="M1720">
        <v>0.39</v>
      </c>
      <c r="N1720" t="s">
        <v>34</v>
      </c>
      <c r="O1720" t="s">
        <v>54</v>
      </c>
      <c r="P1720" t="s">
        <v>291</v>
      </c>
      <c r="Q1720" t="s">
        <v>2808</v>
      </c>
      <c r="R1720">
        <v>48141</v>
      </c>
      <c r="S1720" s="1">
        <v>42164</v>
      </c>
      <c r="T1720" s="1">
        <v>42166</v>
      </c>
      <c r="U1720">
        <v>67.606200000000001</v>
      </c>
      <c r="V1720">
        <v>15</v>
      </c>
      <c r="W1720">
        <v>97.98</v>
      </c>
      <c r="X1720">
        <v>89658</v>
      </c>
      <c r="Y1720">
        <f>Data[[#This Row],[Unit Price]]-Data[[#This Row],[Discount]]</f>
        <v>6.26</v>
      </c>
      <c r="Z1720" t="str">
        <f>_xlfn.IFS(Data[[#This Row],[Region]]="Central","Chris",Data[[#This Row],[Region]]="East","Erin",Data[[#This Row],[Region]]="South","Sam",Data[[#This Row],[Region]]="West","William")</f>
        <v>Chris</v>
      </c>
    </row>
    <row r="1721" spans="1:26" x14ac:dyDescent="0.3">
      <c r="A1721">
        <v>1151</v>
      </c>
      <c r="B1721" t="s">
        <v>2809</v>
      </c>
      <c r="C1721" t="s">
        <v>49</v>
      </c>
      <c r="D1721">
        <v>0.05</v>
      </c>
      <c r="E1721">
        <v>7.59</v>
      </c>
      <c r="F1721">
        <v>4</v>
      </c>
      <c r="G1721" t="s">
        <v>40</v>
      </c>
      <c r="H1721" t="s">
        <v>96</v>
      </c>
      <c r="I1721" t="s">
        <v>30</v>
      </c>
      <c r="J1721" t="s">
        <v>128</v>
      </c>
      <c r="K1721" t="s">
        <v>52</v>
      </c>
      <c r="L1721" t="s">
        <v>1689</v>
      </c>
      <c r="M1721">
        <v>0.42</v>
      </c>
      <c r="N1721" t="s">
        <v>34</v>
      </c>
      <c r="O1721" t="s">
        <v>113</v>
      </c>
      <c r="P1721" t="s">
        <v>405</v>
      </c>
      <c r="Q1721" t="s">
        <v>2810</v>
      </c>
      <c r="R1721">
        <v>1075</v>
      </c>
      <c r="S1721" s="1">
        <v>42164</v>
      </c>
      <c r="T1721" s="1">
        <v>42164</v>
      </c>
      <c r="U1721">
        <v>6.0926999999999998</v>
      </c>
      <c r="V1721">
        <v>1</v>
      </c>
      <c r="W1721">
        <v>8.83</v>
      </c>
      <c r="X1721">
        <v>91344</v>
      </c>
      <c r="Y1721">
        <f>Data[[#This Row],[Unit Price]]-Data[[#This Row],[Discount]]</f>
        <v>7.54</v>
      </c>
      <c r="Z1721" t="str">
        <f>_xlfn.IFS(Data[[#This Row],[Region]]="Central","Chris",Data[[#This Row],[Region]]="East","Erin",Data[[#This Row],[Region]]="South","Sam",Data[[#This Row],[Region]]="West","William")</f>
        <v>Erin</v>
      </c>
    </row>
    <row r="1722" spans="1:26" x14ac:dyDescent="0.3">
      <c r="A1722">
        <v>218</v>
      </c>
      <c r="B1722" t="s">
        <v>2811</v>
      </c>
      <c r="C1722" t="s">
        <v>118</v>
      </c>
      <c r="D1722">
        <v>0.05</v>
      </c>
      <c r="E1722">
        <v>119.99</v>
      </c>
      <c r="F1722">
        <v>56.14</v>
      </c>
      <c r="G1722" t="s">
        <v>28</v>
      </c>
      <c r="H1722" t="s">
        <v>41</v>
      </c>
      <c r="I1722" t="s">
        <v>42</v>
      </c>
      <c r="J1722" t="s">
        <v>58</v>
      </c>
      <c r="K1722" t="s">
        <v>32</v>
      </c>
      <c r="L1722" t="s">
        <v>589</v>
      </c>
      <c r="M1722">
        <v>0.39</v>
      </c>
      <c r="N1722" t="s">
        <v>34</v>
      </c>
      <c r="O1722" t="s">
        <v>61</v>
      </c>
      <c r="P1722" t="s">
        <v>148</v>
      </c>
      <c r="Q1722" t="s">
        <v>951</v>
      </c>
      <c r="R1722">
        <v>84107</v>
      </c>
      <c r="S1722" s="1">
        <v>42164</v>
      </c>
      <c r="T1722" s="1">
        <v>42166</v>
      </c>
      <c r="U1722">
        <v>-102.5121</v>
      </c>
      <c r="V1722">
        <v>6</v>
      </c>
      <c r="W1722">
        <v>730.37</v>
      </c>
      <c r="X1722">
        <v>88048</v>
      </c>
      <c r="Y1722">
        <f>Data[[#This Row],[Unit Price]]-Data[[#This Row],[Discount]]</f>
        <v>119.94</v>
      </c>
      <c r="Z1722" t="str">
        <f>_xlfn.IFS(Data[[#This Row],[Region]]="Central","Chris",Data[[#This Row],[Region]]="East","Erin",Data[[#This Row],[Region]]="South","Sam",Data[[#This Row],[Region]]="West","William")</f>
        <v>William</v>
      </c>
    </row>
    <row r="1723" spans="1:26" x14ac:dyDescent="0.3">
      <c r="A1723">
        <v>3361</v>
      </c>
      <c r="B1723" t="s">
        <v>812</v>
      </c>
      <c r="C1723" t="s">
        <v>118</v>
      </c>
      <c r="D1723">
        <v>0.03</v>
      </c>
      <c r="E1723">
        <v>4.9800000000000004</v>
      </c>
      <c r="F1723">
        <v>4.95</v>
      </c>
      <c r="G1723" t="s">
        <v>40</v>
      </c>
      <c r="H1723" t="s">
        <v>73</v>
      </c>
      <c r="I1723" t="s">
        <v>50</v>
      </c>
      <c r="J1723" t="s">
        <v>74</v>
      </c>
      <c r="K1723" t="s">
        <v>75</v>
      </c>
      <c r="L1723" t="s">
        <v>2621</v>
      </c>
      <c r="M1723">
        <v>0.37</v>
      </c>
      <c r="N1723" t="s">
        <v>34</v>
      </c>
      <c r="O1723" t="s">
        <v>54</v>
      </c>
      <c r="P1723" t="s">
        <v>359</v>
      </c>
      <c r="Q1723" t="s">
        <v>814</v>
      </c>
      <c r="R1723">
        <v>53095</v>
      </c>
      <c r="S1723" s="1">
        <v>42164</v>
      </c>
      <c r="T1723" s="1">
        <v>42166</v>
      </c>
      <c r="U1723">
        <v>-47.995249999999999</v>
      </c>
      <c r="V1723">
        <v>19</v>
      </c>
      <c r="W1723">
        <v>95</v>
      </c>
      <c r="X1723">
        <v>91438</v>
      </c>
      <c r="Y1723">
        <f>Data[[#This Row],[Unit Price]]-Data[[#This Row],[Discount]]</f>
        <v>4.95</v>
      </c>
      <c r="Z1723" t="str">
        <f>_xlfn.IFS(Data[[#This Row],[Region]]="Central","Chris",Data[[#This Row],[Region]]="East","Erin",Data[[#This Row],[Region]]="South","Sam",Data[[#This Row],[Region]]="West","William")</f>
        <v>Chris</v>
      </c>
    </row>
    <row r="1724" spans="1:26" x14ac:dyDescent="0.3">
      <c r="A1724">
        <v>326</v>
      </c>
      <c r="B1724" t="s">
        <v>2812</v>
      </c>
      <c r="C1724" t="s">
        <v>72</v>
      </c>
      <c r="D1724">
        <v>0.06</v>
      </c>
      <c r="E1724">
        <v>7.99</v>
      </c>
      <c r="F1724">
        <v>5.03</v>
      </c>
      <c r="G1724" t="s">
        <v>40</v>
      </c>
      <c r="H1724" t="s">
        <v>41</v>
      </c>
      <c r="I1724" t="s">
        <v>42</v>
      </c>
      <c r="J1724" t="s">
        <v>137</v>
      </c>
      <c r="K1724" t="s">
        <v>146</v>
      </c>
      <c r="L1724" t="s">
        <v>467</v>
      </c>
      <c r="M1724">
        <v>0.6</v>
      </c>
      <c r="N1724" t="s">
        <v>34</v>
      </c>
      <c r="O1724" t="s">
        <v>54</v>
      </c>
      <c r="P1724" t="s">
        <v>105</v>
      </c>
      <c r="Q1724" t="s">
        <v>2197</v>
      </c>
      <c r="R1724">
        <v>60510</v>
      </c>
      <c r="S1724" s="1">
        <v>42164</v>
      </c>
      <c r="T1724" s="1">
        <v>42165</v>
      </c>
      <c r="U1724">
        <v>-29.172000000000001</v>
      </c>
      <c r="V1724">
        <v>4</v>
      </c>
      <c r="W1724">
        <v>28.46</v>
      </c>
      <c r="X1724">
        <v>90973</v>
      </c>
      <c r="Y1724">
        <f>Data[[#This Row],[Unit Price]]-Data[[#This Row],[Discount]]</f>
        <v>7.9300000000000006</v>
      </c>
      <c r="Z1724" t="str">
        <f>_xlfn.IFS(Data[[#This Row],[Region]]="Central","Chris",Data[[#This Row],[Region]]="East","Erin",Data[[#This Row],[Region]]="South","Sam",Data[[#This Row],[Region]]="West","William")</f>
        <v>Chris</v>
      </c>
    </row>
    <row r="1725" spans="1:26" x14ac:dyDescent="0.3">
      <c r="A1725">
        <v>3079</v>
      </c>
      <c r="B1725" t="s">
        <v>321</v>
      </c>
      <c r="C1725" t="s">
        <v>27</v>
      </c>
      <c r="D1725">
        <v>0</v>
      </c>
      <c r="E1725">
        <v>2.21</v>
      </c>
      <c r="F1725">
        <v>1</v>
      </c>
      <c r="G1725" t="s">
        <v>89</v>
      </c>
      <c r="H1725" t="s">
        <v>29</v>
      </c>
      <c r="I1725" t="s">
        <v>50</v>
      </c>
      <c r="J1725" t="s">
        <v>51</v>
      </c>
      <c r="K1725" t="s">
        <v>52</v>
      </c>
      <c r="L1725" t="s">
        <v>2813</v>
      </c>
      <c r="M1725">
        <v>0.38</v>
      </c>
      <c r="N1725" t="s">
        <v>34</v>
      </c>
      <c r="O1725" t="s">
        <v>113</v>
      </c>
      <c r="P1725" t="s">
        <v>322</v>
      </c>
      <c r="Q1725" t="s">
        <v>323</v>
      </c>
      <c r="R1725">
        <v>19112</v>
      </c>
      <c r="S1725" s="1">
        <v>42165</v>
      </c>
      <c r="T1725" s="1">
        <v>42166</v>
      </c>
      <c r="U1725">
        <v>10.01</v>
      </c>
      <c r="V1725">
        <v>33</v>
      </c>
      <c r="W1725">
        <v>87.18</v>
      </c>
      <c r="X1725">
        <v>48483</v>
      </c>
      <c r="Y1725">
        <f>Data[[#This Row],[Unit Price]]-Data[[#This Row],[Discount]]</f>
        <v>2.21</v>
      </c>
      <c r="Z1725" t="str">
        <f>_xlfn.IFS(Data[[#This Row],[Region]]="Central","Chris",Data[[#This Row],[Region]]="East","Erin",Data[[#This Row],[Region]]="South","Sam",Data[[#This Row],[Region]]="West","William")</f>
        <v>Erin</v>
      </c>
    </row>
    <row r="1726" spans="1:26" x14ac:dyDescent="0.3">
      <c r="A1726">
        <v>3243</v>
      </c>
      <c r="B1726" t="s">
        <v>2814</v>
      </c>
      <c r="C1726" t="s">
        <v>39</v>
      </c>
      <c r="D1726">
        <v>0</v>
      </c>
      <c r="E1726">
        <v>7.28</v>
      </c>
      <c r="F1726">
        <v>3.52</v>
      </c>
      <c r="G1726" t="s">
        <v>40</v>
      </c>
      <c r="H1726" t="s">
        <v>29</v>
      </c>
      <c r="I1726" t="s">
        <v>42</v>
      </c>
      <c r="J1726" t="s">
        <v>43</v>
      </c>
      <c r="K1726" t="s">
        <v>44</v>
      </c>
      <c r="L1726" t="s">
        <v>2815</v>
      </c>
      <c r="M1726">
        <v>0.68</v>
      </c>
      <c r="N1726" t="s">
        <v>34</v>
      </c>
      <c r="O1726" t="s">
        <v>113</v>
      </c>
      <c r="P1726" t="s">
        <v>250</v>
      </c>
      <c r="Q1726" t="s">
        <v>251</v>
      </c>
      <c r="R1726">
        <v>6010</v>
      </c>
      <c r="S1726" s="1">
        <v>42165</v>
      </c>
      <c r="T1726" s="1">
        <v>42165</v>
      </c>
      <c r="U1726">
        <v>-25.103999999999999</v>
      </c>
      <c r="V1726">
        <v>3</v>
      </c>
      <c r="W1726">
        <v>24.44</v>
      </c>
      <c r="X1726">
        <v>88329</v>
      </c>
      <c r="Y1726">
        <f>Data[[#This Row],[Unit Price]]-Data[[#This Row],[Discount]]</f>
        <v>7.28</v>
      </c>
      <c r="Z1726" t="str">
        <f>_xlfn.IFS(Data[[#This Row],[Region]]="Central","Chris",Data[[#This Row],[Region]]="East","Erin",Data[[#This Row],[Region]]="South","Sam",Data[[#This Row],[Region]]="West","William")</f>
        <v>Erin</v>
      </c>
    </row>
    <row r="1727" spans="1:26" x14ac:dyDescent="0.3">
      <c r="A1727">
        <v>254</v>
      </c>
      <c r="B1727" t="s">
        <v>2816</v>
      </c>
      <c r="C1727" t="s">
        <v>118</v>
      </c>
      <c r="D1727">
        <v>0.1</v>
      </c>
      <c r="E1727">
        <v>280.98</v>
      </c>
      <c r="F1727">
        <v>35.67</v>
      </c>
      <c r="G1727" t="s">
        <v>28</v>
      </c>
      <c r="H1727" t="s">
        <v>73</v>
      </c>
      <c r="I1727" t="s">
        <v>30</v>
      </c>
      <c r="J1727" t="s">
        <v>31</v>
      </c>
      <c r="K1727" t="s">
        <v>32</v>
      </c>
      <c r="L1727" t="s">
        <v>2817</v>
      </c>
      <c r="M1727">
        <v>0.66</v>
      </c>
      <c r="N1727" t="s">
        <v>34</v>
      </c>
      <c r="O1727" t="s">
        <v>61</v>
      </c>
      <c r="P1727" t="s">
        <v>62</v>
      </c>
      <c r="Q1727" t="s">
        <v>2818</v>
      </c>
      <c r="R1727">
        <v>80126</v>
      </c>
      <c r="S1727" s="1">
        <v>42165</v>
      </c>
      <c r="T1727" s="1">
        <v>42166</v>
      </c>
      <c r="U1727">
        <v>-53.744999999999997</v>
      </c>
      <c r="V1727">
        <v>5</v>
      </c>
      <c r="W1727">
        <v>1332.82</v>
      </c>
      <c r="X1727">
        <v>86268</v>
      </c>
      <c r="Y1727">
        <f>Data[[#This Row],[Unit Price]]-Data[[#This Row],[Discount]]</f>
        <v>280.88</v>
      </c>
      <c r="Z1727" t="str">
        <f>_xlfn.IFS(Data[[#This Row],[Region]]="Central","Chris",Data[[#This Row],[Region]]="East","Erin",Data[[#This Row],[Region]]="South","Sam",Data[[#This Row],[Region]]="West","William")</f>
        <v>William</v>
      </c>
    </row>
    <row r="1728" spans="1:26" x14ac:dyDescent="0.3">
      <c r="A1728">
        <v>597</v>
      </c>
      <c r="B1728" t="s">
        <v>2819</v>
      </c>
      <c r="C1728" t="s">
        <v>72</v>
      </c>
      <c r="D1728">
        <v>0.1</v>
      </c>
      <c r="E1728">
        <v>6.48</v>
      </c>
      <c r="F1728">
        <v>5.9</v>
      </c>
      <c r="G1728" t="s">
        <v>40</v>
      </c>
      <c r="H1728" t="s">
        <v>29</v>
      </c>
      <c r="I1728" t="s">
        <v>50</v>
      </c>
      <c r="J1728" t="s">
        <v>90</v>
      </c>
      <c r="K1728" t="s">
        <v>75</v>
      </c>
      <c r="L1728" t="s">
        <v>1753</v>
      </c>
      <c r="M1728">
        <v>0.37</v>
      </c>
      <c r="N1728" t="s">
        <v>34</v>
      </c>
      <c r="O1728" t="s">
        <v>54</v>
      </c>
      <c r="P1728" t="s">
        <v>55</v>
      </c>
      <c r="Q1728" t="s">
        <v>1485</v>
      </c>
      <c r="R1728">
        <v>47201</v>
      </c>
      <c r="S1728" s="1">
        <v>42165</v>
      </c>
      <c r="T1728" s="1">
        <v>42165</v>
      </c>
      <c r="U1728">
        <v>-51.634999999999998</v>
      </c>
      <c r="V1728">
        <v>19</v>
      </c>
      <c r="W1728">
        <v>116.8</v>
      </c>
      <c r="X1728">
        <v>86310</v>
      </c>
      <c r="Y1728">
        <f>Data[[#This Row],[Unit Price]]-Data[[#This Row],[Discount]]</f>
        <v>6.3800000000000008</v>
      </c>
      <c r="Z1728" t="str">
        <f>_xlfn.IFS(Data[[#This Row],[Region]]="Central","Chris",Data[[#This Row],[Region]]="East","Erin",Data[[#This Row],[Region]]="South","Sam",Data[[#This Row],[Region]]="West","William")</f>
        <v>Chris</v>
      </c>
    </row>
    <row r="1729" spans="1:26" x14ac:dyDescent="0.3">
      <c r="A1729">
        <v>2431</v>
      </c>
      <c r="B1729" t="s">
        <v>2572</v>
      </c>
      <c r="C1729" t="s">
        <v>72</v>
      </c>
      <c r="D1729">
        <v>0.05</v>
      </c>
      <c r="E1729">
        <v>8.85</v>
      </c>
      <c r="F1729">
        <v>5.6</v>
      </c>
      <c r="G1729" t="s">
        <v>40</v>
      </c>
      <c r="H1729" t="s">
        <v>41</v>
      </c>
      <c r="I1729" t="s">
        <v>50</v>
      </c>
      <c r="J1729" t="s">
        <v>74</v>
      </c>
      <c r="K1729" t="s">
        <v>75</v>
      </c>
      <c r="L1729" t="s">
        <v>2820</v>
      </c>
      <c r="M1729">
        <v>0.36</v>
      </c>
      <c r="N1729" t="s">
        <v>34</v>
      </c>
      <c r="O1729" t="s">
        <v>61</v>
      </c>
      <c r="P1729" t="s">
        <v>92</v>
      </c>
      <c r="Q1729" t="s">
        <v>102</v>
      </c>
      <c r="R1729">
        <v>90004</v>
      </c>
      <c r="S1729" s="1">
        <v>42165</v>
      </c>
      <c r="T1729" s="1">
        <v>42166</v>
      </c>
      <c r="U1729">
        <v>-9.1769999999999996</v>
      </c>
      <c r="V1729">
        <v>21</v>
      </c>
      <c r="W1729">
        <v>199.08</v>
      </c>
      <c r="X1729">
        <v>24869</v>
      </c>
      <c r="Y1729">
        <f>Data[[#This Row],[Unit Price]]-Data[[#This Row],[Discount]]</f>
        <v>8.7999999999999989</v>
      </c>
      <c r="Z1729" t="str">
        <f>_xlfn.IFS(Data[[#This Row],[Region]]="Central","Chris",Data[[#This Row],[Region]]="East","Erin",Data[[#This Row],[Region]]="South","Sam",Data[[#This Row],[Region]]="West","William")</f>
        <v>William</v>
      </c>
    </row>
    <row r="1730" spans="1:26" x14ac:dyDescent="0.3">
      <c r="A1730">
        <v>2433</v>
      </c>
      <c r="B1730" t="s">
        <v>2821</v>
      </c>
      <c r="C1730" t="s">
        <v>72</v>
      </c>
      <c r="D1730">
        <v>0.05</v>
      </c>
      <c r="E1730">
        <v>8.85</v>
      </c>
      <c r="F1730">
        <v>5.6</v>
      </c>
      <c r="G1730" t="s">
        <v>40</v>
      </c>
      <c r="H1730" t="s">
        <v>41</v>
      </c>
      <c r="I1730" t="s">
        <v>50</v>
      </c>
      <c r="J1730" t="s">
        <v>74</v>
      </c>
      <c r="K1730" t="s">
        <v>75</v>
      </c>
      <c r="L1730" t="s">
        <v>2820</v>
      </c>
      <c r="M1730">
        <v>0.36</v>
      </c>
      <c r="N1730" t="s">
        <v>34</v>
      </c>
      <c r="O1730" t="s">
        <v>54</v>
      </c>
      <c r="P1730" t="s">
        <v>209</v>
      </c>
      <c r="Q1730" t="s">
        <v>613</v>
      </c>
      <c r="R1730">
        <v>73160</v>
      </c>
      <c r="S1730" s="1">
        <v>42165</v>
      </c>
      <c r="T1730" s="1">
        <v>42166</v>
      </c>
      <c r="U1730">
        <v>-7.3415999999999997</v>
      </c>
      <c r="V1730">
        <v>5</v>
      </c>
      <c r="W1730">
        <v>47.4</v>
      </c>
      <c r="X1730">
        <v>89095</v>
      </c>
      <c r="Y1730">
        <f>Data[[#This Row],[Unit Price]]-Data[[#This Row],[Discount]]</f>
        <v>8.7999999999999989</v>
      </c>
      <c r="Z1730" t="str">
        <f>_xlfn.IFS(Data[[#This Row],[Region]]="Central","Chris",Data[[#This Row],[Region]]="East","Erin",Data[[#This Row],[Region]]="South","Sam",Data[[#This Row],[Region]]="West","William")</f>
        <v>Chris</v>
      </c>
    </row>
    <row r="1731" spans="1:26" x14ac:dyDescent="0.3">
      <c r="A1731">
        <v>1265</v>
      </c>
      <c r="B1731" t="s">
        <v>2822</v>
      </c>
      <c r="C1731" t="s">
        <v>27</v>
      </c>
      <c r="D1731">
        <v>0.05</v>
      </c>
      <c r="E1731">
        <v>5.28</v>
      </c>
      <c r="F1731">
        <v>6.26</v>
      </c>
      <c r="G1731" t="s">
        <v>40</v>
      </c>
      <c r="H1731" t="s">
        <v>73</v>
      </c>
      <c r="I1731" t="s">
        <v>50</v>
      </c>
      <c r="J1731" t="s">
        <v>90</v>
      </c>
      <c r="K1731" t="s">
        <v>75</v>
      </c>
      <c r="L1731" t="s">
        <v>2460</v>
      </c>
      <c r="M1731">
        <v>0.4</v>
      </c>
      <c r="N1731" t="s">
        <v>34</v>
      </c>
      <c r="O1731" t="s">
        <v>54</v>
      </c>
      <c r="P1731" t="s">
        <v>209</v>
      </c>
      <c r="Q1731" t="s">
        <v>2823</v>
      </c>
      <c r="R1731">
        <v>73521</v>
      </c>
      <c r="S1731" s="1">
        <v>42166</v>
      </c>
      <c r="T1731" s="1">
        <v>42167</v>
      </c>
      <c r="U1731">
        <v>-11.375999999999999</v>
      </c>
      <c r="V1731">
        <v>1</v>
      </c>
      <c r="W1731">
        <v>7.15</v>
      </c>
      <c r="X1731">
        <v>89729</v>
      </c>
      <c r="Y1731">
        <f>Data[[#This Row],[Unit Price]]-Data[[#This Row],[Discount]]</f>
        <v>5.23</v>
      </c>
      <c r="Z1731" t="str">
        <f>_xlfn.IFS(Data[[#This Row],[Region]]="Central","Chris",Data[[#This Row],[Region]]="East","Erin",Data[[#This Row],[Region]]="South","Sam",Data[[#This Row],[Region]]="West","William")</f>
        <v>Chris</v>
      </c>
    </row>
    <row r="1732" spans="1:26" x14ac:dyDescent="0.3">
      <c r="A1732">
        <v>2779</v>
      </c>
      <c r="B1732" t="s">
        <v>2824</v>
      </c>
      <c r="C1732" t="s">
        <v>27</v>
      </c>
      <c r="D1732">
        <v>0.01</v>
      </c>
      <c r="E1732">
        <v>35.99</v>
      </c>
      <c r="F1732">
        <v>5.99</v>
      </c>
      <c r="G1732" t="s">
        <v>40</v>
      </c>
      <c r="H1732" t="s">
        <v>96</v>
      </c>
      <c r="I1732" t="s">
        <v>42</v>
      </c>
      <c r="J1732" t="s">
        <v>137</v>
      </c>
      <c r="K1732" t="s">
        <v>52</v>
      </c>
      <c r="L1732" t="s">
        <v>1374</v>
      </c>
      <c r="M1732">
        <v>0.38</v>
      </c>
      <c r="N1732" t="s">
        <v>34</v>
      </c>
      <c r="O1732" t="s">
        <v>35</v>
      </c>
      <c r="P1732" t="s">
        <v>99</v>
      </c>
      <c r="Q1732" t="s">
        <v>2825</v>
      </c>
      <c r="R1732">
        <v>27893</v>
      </c>
      <c r="S1732" s="1">
        <v>42166</v>
      </c>
      <c r="T1732" s="1">
        <v>42167</v>
      </c>
      <c r="U1732">
        <v>-60.704000000000001</v>
      </c>
      <c r="V1732">
        <v>11</v>
      </c>
      <c r="W1732">
        <v>345.07</v>
      </c>
      <c r="X1732">
        <v>87161</v>
      </c>
      <c r="Y1732">
        <f>Data[[#This Row],[Unit Price]]-Data[[#This Row],[Discount]]</f>
        <v>35.980000000000004</v>
      </c>
      <c r="Z1732" t="str">
        <f>_xlfn.IFS(Data[[#This Row],[Region]]="Central","Chris",Data[[#This Row],[Region]]="East","Erin",Data[[#This Row],[Region]]="South","Sam",Data[[#This Row],[Region]]="West","William")</f>
        <v>Sam</v>
      </c>
    </row>
    <row r="1733" spans="1:26" x14ac:dyDescent="0.3">
      <c r="A1733">
        <v>3251</v>
      </c>
      <c r="B1733" t="s">
        <v>2826</v>
      </c>
      <c r="C1733" t="s">
        <v>27</v>
      </c>
      <c r="D1733">
        <v>0.02</v>
      </c>
      <c r="E1733">
        <v>5.28</v>
      </c>
      <c r="F1733">
        <v>6.26</v>
      </c>
      <c r="G1733" t="s">
        <v>40</v>
      </c>
      <c r="H1733" t="s">
        <v>96</v>
      </c>
      <c r="I1733" t="s">
        <v>50</v>
      </c>
      <c r="J1733" t="s">
        <v>90</v>
      </c>
      <c r="K1733" t="s">
        <v>75</v>
      </c>
      <c r="L1733" t="s">
        <v>2460</v>
      </c>
      <c r="M1733">
        <v>0.4</v>
      </c>
      <c r="N1733" t="s">
        <v>34</v>
      </c>
      <c r="O1733" t="s">
        <v>113</v>
      </c>
      <c r="P1733" t="s">
        <v>114</v>
      </c>
      <c r="Q1733" t="s">
        <v>115</v>
      </c>
      <c r="R1733">
        <v>10112</v>
      </c>
      <c r="S1733" s="1">
        <v>42166</v>
      </c>
      <c r="T1733" s="1">
        <v>42167</v>
      </c>
      <c r="U1733">
        <v>-131.16</v>
      </c>
      <c r="V1733">
        <v>76</v>
      </c>
      <c r="W1733">
        <v>412.72</v>
      </c>
      <c r="X1733">
        <v>39076</v>
      </c>
      <c r="Y1733">
        <f>Data[[#This Row],[Unit Price]]-Data[[#This Row],[Discount]]</f>
        <v>5.2600000000000007</v>
      </c>
      <c r="Z1733" t="str">
        <f>_xlfn.IFS(Data[[#This Row],[Region]]="Central","Chris",Data[[#This Row],[Region]]="East","Erin",Data[[#This Row],[Region]]="South","Sam",Data[[#This Row],[Region]]="West","William")</f>
        <v>Erin</v>
      </c>
    </row>
    <row r="1734" spans="1:26" x14ac:dyDescent="0.3">
      <c r="A1734">
        <v>3252</v>
      </c>
      <c r="B1734" t="s">
        <v>1925</v>
      </c>
      <c r="C1734" t="s">
        <v>27</v>
      </c>
      <c r="D1734">
        <v>0.02</v>
      </c>
      <c r="E1734">
        <v>5.28</v>
      </c>
      <c r="F1734">
        <v>6.26</v>
      </c>
      <c r="G1734" t="s">
        <v>40</v>
      </c>
      <c r="H1734" t="s">
        <v>96</v>
      </c>
      <c r="I1734" t="s">
        <v>50</v>
      </c>
      <c r="J1734" t="s">
        <v>90</v>
      </c>
      <c r="K1734" t="s">
        <v>75</v>
      </c>
      <c r="L1734" t="s">
        <v>2460</v>
      </c>
      <c r="M1734">
        <v>0.4</v>
      </c>
      <c r="N1734" t="s">
        <v>34</v>
      </c>
      <c r="O1734" t="s">
        <v>113</v>
      </c>
      <c r="P1734" t="s">
        <v>114</v>
      </c>
      <c r="Q1734" t="s">
        <v>1926</v>
      </c>
      <c r="R1734">
        <v>12306</v>
      </c>
      <c r="S1734" s="1">
        <v>42166</v>
      </c>
      <c r="T1734" s="1">
        <v>42167</v>
      </c>
      <c r="U1734">
        <v>-65.58</v>
      </c>
      <c r="V1734">
        <v>19</v>
      </c>
      <c r="W1734">
        <v>103.18</v>
      </c>
      <c r="X1734">
        <v>87299</v>
      </c>
      <c r="Y1734">
        <f>Data[[#This Row],[Unit Price]]-Data[[#This Row],[Discount]]</f>
        <v>5.2600000000000007</v>
      </c>
      <c r="Z1734" t="str">
        <f>_xlfn.IFS(Data[[#This Row],[Region]]="Central","Chris",Data[[#This Row],[Region]]="East","Erin",Data[[#This Row],[Region]]="South","Sam",Data[[#This Row],[Region]]="West","William")</f>
        <v>Erin</v>
      </c>
    </row>
    <row r="1735" spans="1:26" x14ac:dyDescent="0.3">
      <c r="A1735">
        <v>1466</v>
      </c>
      <c r="B1735" t="s">
        <v>2827</v>
      </c>
      <c r="C1735" t="s">
        <v>39</v>
      </c>
      <c r="D1735">
        <v>0</v>
      </c>
      <c r="E1735">
        <v>65.989999999999995</v>
      </c>
      <c r="F1735">
        <v>8.99</v>
      </c>
      <c r="G1735" t="s">
        <v>40</v>
      </c>
      <c r="H1735" t="s">
        <v>29</v>
      </c>
      <c r="I1735" t="s">
        <v>42</v>
      </c>
      <c r="J1735" t="s">
        <v>137</v>
      </c>
      <c r="K1735" t="s">
        <v>75</v>
      </c>
      <c r="L1735" t="s">
        <v>2596</v>
      </c>
      <c r="M1735">
        <v>0.56000000000000005</v>
      </c>
      <c r="N1735" t="s">
        <v>34</v>
      </c>
      <c r="O1735" t="s">
        <v>54</v>
      </c>
      <c r="P1735" t="s">
        <v>135</v>
      </c>
      <c r="Q1735" t="s">
        <v>1485</v>
      </c>
      <c r="R1735">
        <v>68601</v>
      </c>
      <c r="S1735" s="1">
        <v>42166</v>
      </c>
      <c r="T1735" s="1">
        <v>42168</v>
      </c>
      <c r="U1735">
        <v>253.3032</v>
      </c>
      <c r="V1735">
        <v>10</v>
      </c>
      <c r="W1735">
        <v>575.07000000000005</v>
      </c>
      <c r="X1735">
        <v>91115</v>
      </c>
      <c r="Y1735">
        <f>Data[[#This Row],[Unit Price]]-Data[[#This Row],[Discount]]</f>
        <v>65.989999999999995</v>
      </c>
      <c r="Z1735" t="str">
        <f>_xlfn.IFS(Data[[#This Row],[Region]]="Central","Chris",Data[[#This Row],[Region]]="East","Erin",Data[[#This Row],[Region]]="South","Sam",Data[[#This Row],[Region]]="West","William")</f>
        <v>Chris</v>
      </c>
    </row>
    <row r="1736" spans="1:26" x14ac:dyDescent="0.3">
      <c r="A1736">
        <v>2649</v>
      </c>
      <c r="B1736" t="s">
        <v>2828</v>
      </c>
      <c r="C1736" t="s">
        <v>39</v>
      </c>
      <c r="D1736">
        <v>0.01</v>
      </c>
      <c r="E1736">
        <v>39.979999999999997</v>
      </c>
      <c r="F1736">
        <v>4</v>
      </c>
      <c r="G1736" t="s">
        <v>40</v>
      </c>
      <c r="H1736" t="s">
        <v>96</v>
      </c>
      <c r="I1736" t="s">
        <v>42</v>
      </c>
      <c r="J1736" t="s">
        <v>43</v>
      </c>
      <c r="K1736" t="s">
        <v>75</v>
      </c>
      <c r="L1736" t="s">
        <v>1929</v>
      </c>
      <c r="M1736">
        <v>0.7</v>
      </c>
      <c r="N1736" t="s">
        <v>34</v>
      </c>
      <c r="O1736" t="s">
        <v>113</v>
      </c>
      <c r="P1736" t="s">
        <v>420</v>
      </c>
      <c r="Q1736" t="s">
        <v>2332</v>
      </c>
      <c r="R1736">
        <v>21040</v>
      </c>
      <c r="S1736" s="1">
        <v>42166</v>
      </c>
      <c r="T1736" s="1">
        <v>42167</v>
      </c>
      <c r="U1736">
        <v>-30.808</v>
      </c>
      <c r="V1736">
        <v>5</v>
      </c>
      <c r="W1736">
        <v>203.29</v>
      </c>
      <c r="X1736">
        <v>88814</v>
      </c>
      <c r="Y1736">
        <f>Data[[#This Row],[Unit Price]]-Data[[#This Row],[Discount]]</f>
        <v>39.97</v>
      </c>
      <c r="Z1736" t="str">
        <f>_xlfn.IFS(Data[[#This Row],[Region]]="Central","Chris",Data[[#This Row],[Region]]="East","Erin",Data[[#This Row],[Region]]="South","Sam",Data[[#This Row],[Region]]="West","William")</f>
        <v>Erin</v>
      </c>
    </row>
    <row r="1737" spans="1:26" x14ac:dyDescent="0.3">
      <c r="A1737">
        <v>3008</v>
      </c>
      <c r="B1737" t="s">
        <v>1520</v>
      </c>
      <c r="C1737" t="s">
        <v>39</v>
      </c>
      <c r="D1737">
        <v>0.01</v>
      </c>
      <c r="E1737">
        <v>12.28</v>
      </c>
      <c r="F1737">
        <v>6.47</v>
      </c>
      <c r="G1737" t="s">
        <v>40</v>
      </c>
      <c r="H1737" t="s">
        <v>73</v>
      </c>
      <c r="I1737" t="s">
        <v>50</v>
      </c>
      <c r="J1737" t="s">
        <v>90</v>
      </c>
      <c r="K1737" t="s">
        <v>75</v>
      </c>
      <c r="L1737" t="s">
        <v>2560</v>
      </c>
      <c r="M1737">
        <v>0.38</v>
      </c>
      <c r="N1737" t="s">
        <v>34</v>
      </c>
      <c r="O1737" t="s">
        <v>54</v>
      </c>
      <c r="P1737" t="s">
        <v>86</v>
      </c>
      <c r="Q1737" t="s">
        <v>1522</v>
      </c>
      <c r="R1737">
        <v>55343</v>
      </c>
      <c r="S1737" s="1">
        <v>42166</v>
      </c>
      <c r="T1737" s="1">
        <v>42167</v>
      </c>
      <c r="U1737">
        <v>47.61</v>
      </c>
      <c r="V1737">
        <v>12</v>
      </c>
      <c r="W1737">
        <v>160.66</v>
      </c>
      <c r="X1737">
        <v>89415</v>
      </c>
      <c r="Y1737">
        <f>Data[[#This Row],[Unit Price]]-Data[[#This Row],[Discount]]</f>
        <v>12.27</v>
      </c>
      <c r="Z1737" t="str">
        <f>_xlfn.IFS(Data[[#This Row],[Region]]="Central","Chris",Data[[#This Row],[Region]]="East","Erin",Data[[#This Row],[Region]]="South","Sam",Data[[#This Row],[Region]]="West","William")</f>
        <v>Chris</v>
      </c>
    </row>
    <row r="1738" spans="1:26" x14ac:dyDescent="0.3">
      <c r="A1738">
        <v>2543</v>
      </c>
      <c r="B1738" t="s">
        <v>2829</v>
      </c>
      <c r="C1738" t="s">
        <v>118</v>
      </c>
      <c r="D1738">
        <v>0.05</v>
      </c>
      <c r="E1738">
        <v>15.68</v>
      </c>
      <c r="F1738">
        <v>3.73</v>
      </c>
      <c r="G1738" t="s">
        <v>40</v>
      </c>
      <c r="H1738" t="s">
        <v>29</v>
      </c>
      <c r="I1738" t="s">
        <v>30</v>
      </c>
      <c r="J1738" t="s">
        <v>128</v>
      </c>
      <c r="K1738" t="s">
        <v>44</v>
      </c>
      <c r="L1738" t="s">
        <v>2729</v>
      </c>
      <c r="M1738">
        <v>0.46</v>
      </c>
      <c r="N1738" t="s">
        <v>34</v>
      </c>
      <c r="O1738" t="s">
        <v>35</v>
      </c>
      <c r="P1738" t="s">
        <v>244</v>
      </c>
      <c r="Q1738" t="s">
        <v>2434</v>
      </c>
      <c r="R1738">
        <v>23223</v>
      </c>
      <c r="S1738" s="1">
        <v>42166</v>
      </c>
      <c r="T1738" s="1">
        <v>42167</v>
      </c>
      <c r="U1738">
        <v>3.54</v>
      </c>
      <c r="V1738">
        <v>17</v>
      </c>
      <c r="W1738">
        <v>257.48</v>
      </c>
      <c r="X1738">
        <v>87917</v>
      </c>
      <c r="Y1738">
        <f>Data[[#This Row],[Unit Price]]-Data[[#This Row],[Discount]]</f>
        <v>15.629999999999999</v>
      </c>
      <c r="Z1738" t="str">
        <f>_xlfn.IFS(Data[[#This Row],[Region]]="Central","Chris",Data[[#This Row],[Region]]="East","Erin",Data[[#This Row],[Region]]="South","Sam",Data[[#This Row],[Region]]="West","William")</f>
        <v>Sam</v>
      </c>
    </row>
    <row r="1739" spans="1:26" x14ac:dyDescent="0.3">
      <c r="A1739">
        <v>2543</v>
      </c>
      <c r="B1739" t="s">
        <v>2829</v>
      </c>
      <c r="C1739" t="s">
        <v>118</v>
      </c>
      <c r="D1739">
        <v>0.02</v>
      </c>
      <c r="E1739">
        <v>195.99</v>
      </c>
      <c r="F1739">
        <v>4.2</v>
      </c>
      <c r="G1739" t="s">
        <v>40</v>
      </c>
      <c r="H1739" t="s">
        <v>29</v>
      </c>
      <c r="I1739" t="s">
        <v>42</v>
      </c>
      <c r="J1739" t="s">
        <v>137</v>
      </c>
      <c r="K1739" t="s">
        <v>75</v>
      </c>
      <c r="L1739" t="s">
        <v>2830</v>
      </c>
      <c r="M1739">
        <v>0.56000000000000005</v>
      </c>
      <c r="N1739" t="s">
        <v>34</v>
      </c>
      <c r="O1739" t="s">
        <v>35</v>
      </c>
      <c r="P1739" t="s">
        <v>244</v>
      </c>
      <c r="Q1739" t="s">
        <v>2434</v>
      </c>
      <c r="R1739">
        <v>23223</v>
      </c>
      <c r="S1739" s="1">
        <v>42166</v>
      </c>
      <c r="T1739" s="1">
        <v>42167</v>
      </c>
      <c r="U1739">
        <v>40.283999999999999</v>
      </c>
      <c r="V1739">
        <v>19</v>
      </c>
      <c r="W1739">
        <v>3194.99</v>
      </c>
      <c r="X1739">
        <v>87917</v>
      </c>
      <c r="Y1739">
        <f>Data[[#This Row],[Unit Price]]-Data[[#This Row],[Discount]]</f>
        <v>195.97</v>
      </c>
      <c r="Z1739" t="str">
        <f>_xlfn.IFS(Data[[#This Row],[Region]]="Central","Chris",Data[[#This Row],[Region]]="East","Erin",Data[[#This Row],[Region]]="South","Sam",Data[[#This Row],[Region]]="West","William")</f>
        <v>Sam</v>
      </c>
    </row>
    <row r="1740" spans="1:26" x14ac:dyDescent="0.3">
      <c r="A1740">
        <v>2840</v>
      </c>
      <c r="B1740" t="s">
        <v>1739</v>
      </c>
      <c r="C1740" t="s">
        <v>118</v>
      </c>
      <c r="D1740">
        <v>0.05</v>
      </c>
      <c r="E1740">
        <v>15.68</v>
      </c>
      <c r="F1740">
        <v>3.73</v>
      </c>
      <c r="G1740" t="s">
        <v>40</v>
      </c>
      <c r="H1740" t="s">
        <v>96</v>
      </c>
      <c r="I1740" t="s">
        <v>30</v>
      </c>
      <c r="J1740" t="s">
        <v>128</v>
      </c>
      <c r="K1740" t="s">
        <v>44</v>
      </c>
      <c r="L1740" t="s">
        <v>2729</v>
      </c>
      <c r="M1740">
        <v>0.46</v>
      </c>
      <c r="N1740" t="s">
        <v>34</v>
      </c>
      <c r="O1740" t="s">
        <v>35</v>
      </c>
      <c r="P1740" t="s">
        <v>125</v>
      </c>
      <c r="Q1740" t="s">
        <v>1741</v>
      </c>
      <c r="R1740">
        <v>33161</v>
      </c>
      <c r="S1740" s="1">
        <v>42166</v>
      </c>
      <c r="T1740" s="1">
        <v>42168</v>
      </c>
      <c r="U1740">
        <v>1166.6279999999999</v>
      </c>
      <c r="V1740">
        <v>17</v>
      </c>
      <c r="W1740">
        <v>260.01</v>
      </c>
      <c r="X1740">
        <v>87885</v>
      </c>
      <c r="Y1740">
        <f>Data[[#This Row],[Unit Price]]-Data[[#This Row],[Discount]]</f>
        <v>15.629999999999999</v>
      </c>
      <c r="Z1740" t="str">
        <f>_xlfn.IFS(Data[[#This Row],[Region]]="Central","Chris",Data[[#This Row],[Region]]="East","Erin",Data[[#This Row],[Region]]="South","Sam",Data[[#This Row],[Region]]="West","William")</f>
        <v>Sam</v>
      </c>
    </row>
    <row r="1741" spans="1:26" x14ac:dyDescent="0.3">
      <c r="A1741">
        <v>2840</v>
      </c>
      <c r="B1741" t="s">
        <v>1739</v>
      </c>
      <c r="C1741" t="s">
        <v>118</v>
      </c>
      <c r="D1741">
        <v>0</v>
      </c>
      <c r="E1741">
        <v>14.98</v>
      </c>
      <c r="F1741">
        <v>8.99</v>
      </c>
      <c r="G1741" t="s">
        <v>40</v>
      </c>
      <c r="H1741" t="s">
        <v>96</v>
      </c>
      <c r="I1741" t="s">
        <v>30</v>
      </c>
      <c r="J1741" t="s">
        <v>128</v>
      </c>
      <c r="K1741" t="s">
        <v>44</v>
      </c>
      <c r="L1741" t="s">
        <v>1488</v>
      </c>
      <c r="M1741">
        <v>0.39</v>
      </c>
      <c r="N1741" t="s">
        <v>34</v>
      </c>
      <c r="O1741" t="s">
        <v>35</v>
      </c>
      <c r="P1741" t="s">
        <v>125</v>
      </c>
      <c r="Q1741" t="s">
        <v>1741</v>
      </c>
      <c r="R1741">
        <v>33161</v>
      </c>
      <c r="S1741" s="1">
        <v>42166</v>
      </c>
      <c r="T1741" s="1">
        <v>42167</v>
      </c>
      <c r="U1741">
        <v>-40.604199999999999</v>
      </c>
      <c r="V1741">
        <v>18</v>
      </c>
      <c r="W1741">
        <v>273.79000000000002</v>
      </c>
      <c r="X1741">
        <v>87885</v>
      </c>
      <c r="Y1741">
        <f>Data[[#This Row],[Unit Price]]-Data[[#This Row],[Discount]]</f>
        <v>14.98</v>
      </c>
      <c r="Z1741" t="str">
        <f>_xlfn.IFS(Data[[#This Row],[Region]]="Central","Chris",Data[[#This Row],[Region]]="East","Erin",Data[[#This Row],[Region]]="South","Sam",Data[[#This Row],[Region]]="West","William")</f>
        <v>Sam</v>
      </c>
    </row>
    <row r="1742" spans="1:26" x14ac:dyDescent="0.3">
      <c r="A1742">
        <v>2840</v>
      </c>
      <c r="B1742" t="s">
        <v>1739</v>
      </c>
      <c r="C1742" t="s">
        <v>118</v>
      </c>
      <c r="D1742">
        <v>0.02</v>
      </c>
      <c r="E1742">
        <v>38.76</v>
      </c>
      <c r="F1742">
        <v>13.26</v>
      </c>
      <c r="G1742" t="s">
        <v>40</v>
      </c>
      <c r="H1742" t="s">
        <v>96</v>
      </c>
      <c r="I1742" t="s">
        <v>50</v>
      </c>
      <c r="J1742" t="s">
        <v>90</v>
      </c>
      <c r="K1742" t="s">
        <v>75</v>
      </c>
      <c r="L1742" t="s">
        <v>2831</v>
      </c>
      <c r="M1742">
        <v>0.36</v>
      </c>
      <c r="N1742" t="s">
        <v>34</v>
      </c>
      <c r="O1742" t="s">
        <v>35</v>
      </c>
      <c r="P1742" t="s">
        <v>125</v>
      </c>
      <c r="Q1742" t="s">
        <v>1741</v>
      </c>
      <c r="R1742">
        <v>33161</v>
      </c>
      <c r="S1742" s="1">
        <v>42166</v>
      </c>
      <c r="T1742" s="1">
        <v>42167</v>
      </c>
      <c r="U1742">
        <v>-294.084</v>
      </c>
      <c r="V1742">
        <v>1</v>
      </c>
      <c r="W1742">
        <v>44.62</v>
      </c>
      <c r="X1742">
        <v>87885</v>
      </c>
      <c r="Y1742">
        <f>Data[[#This Row],[Unit Price]]-Data[[#This Row],[Discount]]</f>
        <v>38.739999999999995</v>
      </c>
      <c r="Z1742" t="str">
        <f>_xlfn.IFS(Data[[#This Row],[Region]]="Central","Chris",Data[[#This Row],[Region]]="East","Erin",Data[[#This Row],[Region]]="South","Sam",Data[[#This Row],[Region]]="West","William")</f>
        <v>Sam</v>
      </c>
    </row>
    <row r="1743" spans="1:26" x14ac:dyDescent="0.3">
      <c r="A1743">
        <v>3078</v>
      </c>
      <c r="B1743" t="s">
        <v>2832</v>
      </c>
      <c r="C1743" t="s">
        <v>72</v>
      </c>
      <c r="D1743">
        <v>0.04</v>
      </c>
      <c r="E1743">
        <v>35.44</v>
      </c>
      <c r="F1743">
        <v>5.09</v>
      </c>
      <c r="G1743" t="s">
        <v>40</v>
      </c>
      <c r="H1743" t="s">
        <v>29</v>
      </c>
      <c r="I1743" t="s">
        <v>50</v>
      </c>
      <c r="J1743" t="s">
        <v>90</v>
      </c>
      <c r="K1743" t="s">
        <v>75</v>
      </c>
      <c r="L1743" t="s">
        <v>2080</v>
      </c>
      <c r="M1743">
        <v>0.38</v>
      </c>
      <c r="N1743" t="s">
        <v>34</v>
      </c>
      <c r="O1743" t="s">
        <v>113</v>
      </c>
      <c r="P1743" t="s">
        <v>319</v>
      </c>
      <c r="Q1743" t="s">
        <v>2833</v>
      </c>
      <c r="R1743">
        <v>43615</v>
      </c>
      <c r="S1743" s="1">
        <v>42166</v>
      </c>
      <c r="T1743" s="1">
        <v>42166</v>
      </c>
      <c r="U1743">
        <v>118.6317</v>
      </c>
      <c r="V1743">
        <v>5</v>
      </c>
      <c r="W1743">
        <v>171.93</v>
      </c>
      <c r="X1743">
        <v>88240</v>
      </c>
      <c r="Y1743">
        <f>Data[[#This Row],[Unit Price]]-Data[[#This Row],[Discount]]</f>
        <v>35.4</v>
      </c>
      <c r="Z1743" t="str">
        <f>_xlfn.IFS(Data[[#This Row],[Region]]="Central","Chris",Data[[#This Row],[Region]]="East","Erin",Data[[#This Row],[Region]]="South","Sam",Data[[#This Row],[Region]]="West","William")</f>
        <v>Erin</v>
      </c>
    </row>
    <row r="1744" spans="1:26" x14ac:dyDescent="0.3">
      <c r="A1744">
        <v>3078</v>
      </c>
      <c r="B1744" t="s">
        <v>2832</v>
      </c>
      <c r="C1744" t="s">
        <v>72</v>
      </c>
      <c r="D1744">
        <v>0.08</v>
      </c>
      <c r="E1744">
        <v>3.98</v>
      </c>
      <c r="F1744">
        <v>0.7</v>
      </c>
      <c r="G1744" t="s">
        <v>40</v>
      </c>
      <c r="H1744" t="s">
        <v>29</v>
      </c>
      <c r="I1744" t="s">
        <v>50</v>
      </c>
      <c r="J1744" t="s">
        <v>51</v>
      </c>
      <c r="K1744" t="s">
        <v>52</v>
      </c>
      <c r="L1744" t="s">
        <v>350</v>
      </c>
      <c r="M1744">
        <v>0.52</v>
      </c>
      <c r="N1744" t="s">
        <v>34</v>
      </c>
      <c r="O1744" t="s">
        <v>113</v>
      </c>
      <c r="P1744" t="s">
        <v>319</v>
      </c>
      <c r="Q1744" t="s">
        <v>2833</v>
      </c>
      <c r="R1744">
        <v>43615</v>
      </c>
      <c r="S1744" s="1">
        <v>42166</v>
      </c>
      <c r="T1744" s="1">
        <v>42169</v>
      </c>
      <c r="U1744">
        <v>23.303999999999998</v>
      </c>
      <c r="V1744">
        <v>9</v>
      </c>
      <c r="W1744">
        <v>35.19</v>
      </c>
      <c r="X1744">
        <v>88240</v>
      </c>
      <c r="Y1744">
        <f>Data[[#This Row],[Unit Price]]-Data[[#This Row],[Discount]]</f>
        <v>3.9</v>
      </c>
      <c r="Z1744" t="str">
        <f>_xlfn.IFS(Data[[#This Row],[Region]]="Central","Chris",Data[[#This Row],[Region]]="East","Erin",Data[[#This Row],[Region]]="South","Sam",Data[[#This Row],[Region]]="West","William")</f>
        <v>Erin</v>
      </c>
    </row>
    <row r="1745" spans="1:26" x14ac:dyDescent="0.3">
      <c r="A1745">
        <v>3079</v>
      </c>
      <c r="B1745" t="s">
        <v>321</v>
      </c>
      <c r="C1745" t="s">
        <v>72</v>
      </c>
      <c r="D1745">
        <v>0.04</v>
      </c>
      <c r="E1745">
        <v>35.44</v>
      </c>
      <c r="F1745">
        <v>5.09</v>
      </c>
      <c r="G1745" t="s">
        <v>40</v>
      </c>
      <c r="H1745" t="s">
        <v>29</v>
      </c>
      <c r="I1745" t="s">
        <v>50</v>
      </c>
      <c r="J1745" t="s">
        <v>90</v>
      </c>
      <c r="K1745" t="s">
        <v>75</v>
      </c>
      <c r="L1745" t="s">
        <v>2080</v>
      </c>
      <c r="M1745">
        <v>0.38</v>
      </c>
      <c r="N1745" t="s">
        <v>34</v>
      </c>
      <c r="O1745" t="s">
        <v>113</v>
      </c>
      <c r="P1745" t="s">
        <v>322</v>
      </c>
      <c r="Q1745" t="s">
        <v>323</v>
      </c>
      <c r="R1745">
        <v>19112</v>
      </c>
      <c r="S1745" s="1">
        <v>42166</v>
      </c>
      <c r="T1745" s="1">
        <v>42166</v>
      </c>
      <c r="U1745">
        <v>150.72</v>
      </c>
      <c r="V1745">
        <v>21</v>
      </c>
      <c r="W1745">
        <v>722.1</v>
      </c>
      <c r="X1745">
        <v>53476</v>
      </c>
      <c r="Y1745">
        <f>Data[[#This Row],[Unit Price]]-Data[[#This Row],[Discount]]</f>
        <v>35.4</v>
      </c>
      <c r="Z1745" t="str">
        <f>_xlfn.IFS(Data[[#This Row],[Region]]="Central","Chris",Data[[#This Row],[Region]]="East","Erin",Data[[#This Row],[Region]]="South","Sam",Data[[#This Row],[Region]]="West","William")</f>
        <v>Erin</v>
      </c>
    </row>
    <row r="1746" spans="1:26" x14ac:dyDescent="0.3">
      <c r="A1746">
        <v>3079</v>
      </c>
      <c r="B1746" t="s">
        <v>321</v>
      </c>
      <c r="C1746" t="s">
        <v>72</v>
      </c>
      <c r="D1746">
        <v>0.08</v>
      </c>
      <c r="E1746">
        <v>3.98</v>
      </c>
      <c r="F1746">
        <v>0.7</v>
      </c>
      <c r="G1746" t="s">
        <v>40</v>
      </c>
      <c r="H1746" t="s">
        <v>29</v>
      </c>
      <c r="I1746" t="s">
        <v>50</v>
      </c>
      <c r="J1746" t="s">
        <v>51</v>
      </c>
      <c r="K1746" t="s">
        <v>52</v>
      </c>
      <c r="L1746" t="s">
        <v>350</v>
      </c>
      <c r="M1746">
        <v>0.52</v>
      </c>
      <c r="N1746" t="s">
        <v>34</v>
      </c>
      <c r="O1746" t="s">
        <v>113</v>
      </c>
      <c r="P1746" t="s">
        <v>322</v>
      </c>
      <c r="Q1746" t="s">
        <v>323</v>
      </c>
      <c r="R1746">
        <v>19112</v>
      </c>
      <c r="S1746" s="1">
        <v>42166</v>
      </c>
      <c r="T1746" s="1">
        <v>42169</v>
      </c>
      <c r="U1746">
        <v>19.420000000000002</v>
      </c>
      <c r="V1746">
        <v>36</v>
      </c>
      <c r="W1746">
        <v>140.78</v>
      </c>
      <c r="X1746">
        <v>53476</v>
      </c>
      <c r="Y1746">
        <f>Data[[#This Row],[Unit Price]]-Data[[#This Row],[Discount]]</f>
        <v>3.9</v>
      </c>
      <c r="Z1746" t="str">
        <f>_xlfn.IFS(Data[[#This Row],[Region]]="Central","Chris",Data[[#This Row],[Region]]="East","Erin",Data[[#This Row],[Region]]="South","Sam",Data[[#This Row],[Region]]="West","William")</f>
        <v>Erin</v>
      </c>
    </row>
    <row r="1747" spans="1:26" x14ac:dyDescent="0.3">
      <c r="A1747">
        <v>3079</v>
      </c>
      <c r="B1747" t="s">
        <v>321</v>
      </c>
      <c r="C1747" t="s">
        <v>72</v>
      </c>
      <c r="D1747">
        <v>0.01</v>
      </c>
      <c r="E1747">
        <v>1.76</v>
      </c>
      <c r="F1747">
        <v>0.7</v>
      </c>
      <c r="G1747" t="s">
        <v>40</v>
      </c>
      <c r="H1747" t="s">
        <v>29</v>
      </c>
      <c r="I1747" t="s">
        <v>50</v>
      </c>
      <c r="J1747" t="s">
        <v>51</v>
      </c>
      <c r="K1747" t="s">
        <v>52</v>
      </c>
      <c r="L1747" t="s">
        <v>1665</v>
      </c>
      <c r="M1747">
        <v>0.56000000000000005</v>
      </c>
      <c r="N1747" t="s">
        <v>34</v>
      </c>
      <c r="O1747" t="s">
        <v>113</v>
      </c>
      <c r="P1747" t="s">
        <v>322</v>
      </c>
      <c r="Q1747" t="s">
        <v>323</v>
      </c>
      <c r="R1747">
        <v>19112</v>
      </c>
      <c r="S1747" s="1">
        <v>42166</v>
      </c>
      <c r="T1747" s="1">
        <v>42167</v>
      </c>
      <c r="U1747">
        <v>3.13</v>
      </c>
      <c r="V1747">
        <v>71</v>
      </c>
      <c r="W1747">
        <v>129.72</v>
      </c>
      <c r="X1747">
        <v>53476</v>
      </c>
      <c r="Y1747">
        <f>Data[[#This Row],[Unit Price]]-Data[[#This Row],[Discount]]</f>
        <v>1.75</v>
      </c>
      <c r="Z1747" t="str">
        <f>_xlfn.IFS(Data[[#This Row],[Region]]="Central","Chris",Data[[#This Row],[Region]]="East","Erin",Data[[#This Row],[Region]]="South","Sam",Data[[#This Row],[Region]]="West","William")</f>
        <v>Erin</v>
      </c>
    </row>
    <row r="1748" spans="1:26" x14ac:dyDescent="0.3">
      <c r="A1748">
        <v>3079</v>
      </c>
      <c r="B1748" t="s">
        <v>321</v>
      </c>
      <c r="C1748" t="s">
        <v>72</v>
      </c>
      <c r="D1748">
        <v>0.01</v>
      </c>
      <c r="E1748">
        <v>193.17</v>
      </c>
      <c r="F1748">
        <v>19.989999999999998</v>
      </c>
      <c r="G1748" t="s">
        <v>89</v>
      </c>
      <c r="H1748" t="s">
        <v>29</v>
      </c>
      <c r="I1748" t="s">
        <v>50</v>
      </c>
      <c r="J1748" t="s">
        <v>80</v>
      </c>
      <c r="K1748" t="s">
        <v>75</v>
      </c>
      <c r="L1748" t="s">
        <v>1584</v>
      </c>
      <c r="M1748">
        <v>0.71</v>
      </c>
      <c r="N1748" t="s">
        <v>34</v>
      </c>
      <c r="O1748" t="s">
        <v>113</v>
      </c>
      <c r="P1748" t="s">
        <v>322</v>
      </c>
      <c r="Q1748" t="s">
        <v>323</v>
      </c>
      <c r="R1748">
        <v>19112</v>
      </c>
      <c r="S1748" s="1">
        <v>42166</v>
      </c>
      <c r="T1748" s="1">
        <v>42166</v>
      </c>
      <c r="U1748">
        <v>1141.07</v>
      </c>
      <c r="V1748">
        <v>63</v>
      </c>
      <c r="W1748">
        <v>12190.98</v>
      </c>
      <c r="X1748">
        <v>53476</v>
      </c>
      <c r="Y1748">
        <f>Data[[#This Row],[Unit Price]]-Data[[#This Row],[Discount]]</f>
        <v>193.16</v>
      </c>
      <c r="Z1748" t="str">
        <f>_xlfn.IFS(Data[[#This Row],[Region]]="Central","Chris",Data[[#This Row],[Region]]="East","Erin",Data[[#This Row],[Region]]="South","Sam",Data[[#This Row],[Region]]="West","William")</f>
        <v>Erin</v>
      </c>
    </row>
    <row r="1749" spans="1:26" x14ac:dyDescent="0.3">
      <c r="A1749">
        <v>2046</v>
      </c>
      <c r="B1749" t="s">
        <v>2834</v>
      </c>
      <c r="C1749" t="s">
        <v>27</v>
      </c>
      <c r="D1749">
        <v>0.04</v>
      </c>
      <c r="E1749">
        <v>4.28</v>
      </c>
      <c r="F1749">
        <v>5.68</v>
      </c>
      <c r="G1749" t="s">
        <v>40</v>
      </c>
      <c r="H1749" t="s">
        <v>96</v>
      </c>
      <c r="I1749" t="s">
        <v>50</v>
      </c>
      <c r="J1749" t="s">
        <v>90</v>
      </c>
      <c r="K1749" t="s">
        <v>75</v>
      </c>
      <c r="L1749" t="s">
        <v>2835</v>
      </c>
      <c r="M1749">
        <v>0.4</v>
      </c>
      <c r="N1749" t="s">
        <v>34</v>
      </c>
      <c r="O1749" t="s">
        <v>54</v>
      </c>
      <c r="P1749" t="s">
        <v>539</v>
      </c>
      <c r="Q1749" t="s">
        <v>2836</v>
      </c>
      <c r="R1749">
        <v>67901</v>
      </c>
      <c r="S1749" s="1">
        <v>42167</v>
      </c>
      <c r="T1749" s="1">
        <v>42169</v>
      </c>
      <c r="U1749">
        <v>-27.375</v>
      </c>
      <c r="V1749">
        <v>7</v>
      </c>
      <c r="W1749">
        <v>31.54</v>
      </c>
      <c r="X1749">
        <v>88219</v>
      </c>
      <c r="Y1749">
        <f>Data[[#This Row],[Unit Price]]-Data[[#This Row],[Discount]]</f>
        <v>4.24</v>
      </c>
      <c r="Z1749" t="str">
        <f>_xlfn.IFS(Data[[#This Row],[Region]]="Central","Chris",Data[[#This Row],[Region]]="East","Erin",Data[[#This Row],[Region]]="South","Sam",Data[[#This Row],[Region]]="West","William")</f>
        <v>Chris</v>
      </c>
    </row>
    <row r="1750" spans="1:26" x14ac:dyDescent="0.3">
      <c r="A1750">
        <v>2046</v>
      </c>
      <c r="B1750" t="s">
        <v>2834</v>
      </c>
      <c r="C1750" t="s">
        <v>27</v>
      </c>
      <c r="D1750">
        <v>0.06</v>
      </c>
      <c r="E1750">
        <v>376.13</v>
      </c>
      <c r="F1750">
        <v>85.63</v>
      </c>
      <c r="G1750" t="s">
        <v>28</v>
      </c>
      <c r="H1750" t="s">
        <v>96</v>
      </c>
      <c r="I1750" t="s">
        <v>30</v>
      </c>
      <c r="J1750" t="s">
        <v>31</v>
      </c>
      <c r="K1750" t="s">
        <v>32</v>
      </c>
      <c r="L1750" t="s">
        <v>2837</v>
      </c>
      <c r="M1750">
        <v>0.74</v>
      </c>
      <c r="N1750" t="s">
        <v>34</v>
      </c>
      <c r="O1750" t="s">
        <v>54</v>
      </c>
      <c r="P1750" t="s">
        <v>539</v>
      </c>
      <c r="Q1750" t="s">
        <v>2836</v>
      </c>
      <c r="R1750">
        <v>67901</v>
      </c>
      <c r="S1750" s="1">
        <v>42167</v>
      </c>
      <c r="T1750" s="1">
        <v>42169</v>
      </c>
      <c r="U1750">
        <v>-435.75749999999999</v>
      </c>
      <c r="V1750">
        <v>13</v>
      </c>
      <c r="W1750">
        <v>4634.6899999999996</v>
      </c>
      <c r="X1750">
        <v>88219</v>
      </c>
      <c r="Y1750">
        <f>Data[[#This Row],[Unit Price]]-Data[[#This Row],[Discount]]</f>
        <v>376.07</v>
      </c>
      <c r="Z1750" t="str">
        <f>_xlfn.IFS(Data[[#This Row],[Region]]="Central","Chris",Data[[#This Row],[Region]]="East","Erin",Data[[#This Row],[Region]]="South","Sam",Data[[#This Row],[Region]]="West","William")</f>
        <v>Chris</v>
      </c>
    </row>
    <row r="1751" spans="1:26" x14ac:dyDescent="0.3">
      <c r="A1751">
        <v>2046</v>
      </c>
      <c r="B1751" t="s">
        <v>2834</v>
      </c>
      <c r="C1751" t="s">
        <v>27</v>
      </c>
      <c r="D1751">
        <v>0.06</v>
      </c>
      <c r="E1751">
        <v>424.21</v>
      </c>
      <c r="F1751">
        <v>110.2</v>
      </c>
      <c r="G1751" t="s">
        <v>28</v>
      </c>
      <c r="H1751" t="s">
        <v>96</v>
      </c>
      <c r="I1751" t="s">
        <v>30</v>
      </c>
      <c r="J1751" t="s">
        <v>31</v>
      </c>
      <c r="K1751" t="s">
        <v>32</v>
      </c>
      <c r="L1751" t="s">
        <v>917</v>
      </c>
      <c r="M1751">
        <v>0.67</v>
      </c>
      <c r="N1751" t="s">
        <v>34</v>
      </c>
      <c r="O1751" t="s">
        <v>54</v>
      </c>
      <c r="P1751" t="s">
        <v>539</v>
      </c>
      <c r="Q1751" t="s">
        <v>2836</v>
      </c>
      <c r="R1751">
        <v>67901</v>
      </c>
      <c r="S1751" s="1">
        <v>42167</v>
      </c>
      <c r="T1751" s="1">
        <v>42168</v>
      </c>
      <c r="U1751">
        <v>682.53</v>
      </c>
      <c r="V1751">
        <v>17</v>
      </c>
      <c r="W1751">
        <v>7304.03</v>
      </c>
      <c r="X1751">
        <v>88219</v>
      </c>
      <c r="Y1751">
        <f>Data[[#This Row],[Unit Price]]-Data[[#This Row],[Discount]]</f>
        <v>424.15</v>
      </c>
      <c r="Z1751" t="str">
        <f>_xlfn.IFS(Data[[#This Row],[Region]]="Central","Chris",Data[[#This Row],[Region]]="East","Erin",Data[[#This Row],[Region]]="South","Sam",Data[[#This Row],[Region]]="West","William")</f>
        <v>Chris</v>
      </c>
    </row>
    <row r="1752" spans="1:26" x14ac:dyDescent="0.3">
      <c r="A1752">
        <v>2046</v>
      </c>
      <c r="B1752" t="s">
        <v>2834</v>
      </c>
      <c r="C1752" t="s">
        <v>27</v>
      </c>
      <c r="D1752">
        <v>0.06</v>
      </c>
      <c r="E1752">
        <v>195.99</v>
      </c>
      <c r="F1752">
        <v>8.99</v>
      </c>
      <c r="G1752" t="s">
        <v>40</v>
      </c>
      <c r="H1752" t="s">
        <v>96</v>
      </c>
      <c r="I1752" t="s">
        <v>42</v>
      </c>
      <c r="J1752" t="s">
        <v>137</v>
      </c>
      <c r="K1752" t="s">
        <v>75</v>
      </c>
      <c r="L1752" t="s">
        <v>1345</v>
      </c>
      <c r="M1752">
        <v>0.6</v>
      </c>
      <c r="N1752" t="s">
        <v>34</v>
      </c>
      <c r="O1752" t="s">
        <v>54</v>
      </c>
      <c r="P1752" t="s">
        <v>539</v>
      </c>
      <c r="Q1752" t="s">
        <v>2836</v>
      </c>
      <c r="R1752">
        <v>67901</v>
      </c>
      <c r="S1752" s="1">
        <v>42167</v>
      </c>
      <c r="T1752" s="1">
        <v>42169</v>
      </c>
      <c r="U1752">
        <v>-277.22199999999998</v>
      </c>
      <c r="V1752">
        <v>4</v>
      </c>
      <c r="W1752">
        <v>632.65</v>
      </c>
      <c r="X1752">
        <v>88219</v>
      </c>
      <c r="Y1752">
        <f>Data[[#This Row],[Unit Price]]-Data[[#This Row],[Discount]]</f>
        <v>195.93</v>
      </c>
      <c r="Z1752" t="str">
        <f>_xlfn.IFS(Data[[#This Row],[Region]]="Central","Chris",Data[[#This Row],[Region]]="East","Erin",Data[[#This Row],[Region]]="South","Sam",Data[[#This Row],[Region]]="West","William")</f>
        <v>Chris</v>
      </c>
    </row>
    <row r="1753" spans="1:26" x14ac:dyDescent="0.3">
      <c r="A1753">
        <v>62</v>
      </c>
      <c r="B1753" t="s">
        <v>2469</v>
      </c>
      <c r="C1753" t="s">
        <v>39</v>
      </c>
      <c r="D1753">
        <v>0.04</v>
      </c>
      <c r="E1753">
        <v>29.14</v>
      </c>
      <c r="F1753">
        <v>4.8600000000000003</v>
      </c>
      <c r="G1753" t="s">
        <v>40</v>
      </c>
      <c r="H1753" t="s">
        <v>96</v>
      </c>
      <c r="I1753" t="s">
        <v>50</v>
      </c>
      <c r="J1753" t="s">
        <v>90</v>
      </c>
      <c r="K1753" t="s">
        <v>52</v>
      </c>
      <c r="L1753" t="s">
        <v>2838</v>
      </c>
      <c r="M1753">
        <v>0.38</v>
      </c>
      <c r="N1753" t="s">
        <v>34</v>
      </c>
      <c r="O1753" t="s">
        <v>54</v>
      </c>
      <c r="P1753" t="s">
        <v>189</v>
      </c>
      <c r="Q1753" t="s">
        <v>2471</v>
      </c>
      <c r="R1753">
        <v>78664</v>
      </c>
      <c r="S1753" s="1">
        <v>42167</v>
      </c>
      <c r="T1753" s="1">
        <v>42169</v>
      </c>
      <c r="U1753">
        <v>349.40910000000002</v>
      </c>
      <c r="V1753">
        <v>17</v>
      </c>
      <c r="W1753">
        <v>506.39</v>
      </c>
      <c r="X1753">
        <v>87408</v>
      </c>
      <c r="Y1753">
        <f>Data[[#This Row],[Unit Price]]-Data[[#This Row],[Discount]]</f>
        <v>29.1</v>
      </c>
      <c r="Z1753" t="str">
        <f>_xlfn.IFS(Data[[#This Row],[Region]]="Central","Chris",Data[[#This Row],[Region]]="East","Erin",Data[[#This Row],[Region]]="South","Sam",Data[[#This Row],[Region]]="West","William")</f>
        <v>Chris</v>
      </c>
    </row>
    <row r="1754" spans="1:26" x14ac:dyDescent="0.3">
      <c r="A1754">
        <v>387</v>
      </c>
      <c r="B1754" t="s">
        <v>2839</v>
      </c>
      <c r="C1754" t="s">
        <v>39</v>
      </c>
      <c r="D1754">
        <v>0.1</v>
      </c>
      <c r="E1754">
        <v>8.8800000000000008</v>
      </c>
      <c r="F1754">
        <v>6.28</v>
      </c>
      <c r="G1754" t="s">
        <v>89</v>
      </c>
      <c r="H1754" t="s">
        <v>96</v>
      </c>
      <c r="I1754" t="s">
        <v>50</v>
      </c>
      <c r="J1754" t="s">
        <v>74</v>
      </c>
      <c r="K1754" t="s">
        <v>75</v>
      </c>
      <c r="L1754" t="s">
        <v>222</v>
      </c>
      <c r="M1754">
        <v>0.35</v>
      </c>
      <c r="N1754" t="s">
        <v>34</v>
      </c>
      <c r="O1754" t="s">
        <v>54</v>
      </c>
      <c r="P1754" t="s">
        <v>135</v>
      </c>
      <c r="Q1754" t="s">
        <v>2840</v>
      </c>
      <c r="R1754">
        <v>68801</v>
      </c>
      <c r="S1754" s="1">
        <v>42167</v>
      </c>
      <c r="T1754" s="1">
        <v>42169</v>
      </c>
      <c r="U1754">
        <v>-27.283750000000001</v>
      </c>
      <c r="V1754">
        <v>15</v>
      </c>
      <c r="W1754">
        <v>126.9</v>
      </c>
      <c r="X1754">
        <v>90339</v>
      </c>
      <c r="Y1754">
        <f>Data[[#This Row],[Unit Price]]-Data[[#This Row],[Discount]]</f>
        <v>8.7800000000000011</v>
      </c>
      <c r="Z1754" t="str">
        <f>_xlfn.IFS(Data[[#This Row],[Region]]="Central","Chris",Data[[#This Row],[Region]]="East","Erin",Data[[#This Row],[Region]]="South","Sam",Data[[#This Row],[Region]]="West","William")</f>
        <v>Chris</v>
      </c>
    </row>
    <row r="1755" spans="1:26" x14ac:dyDescent="0.3">
      <c r="A1755">
        <v>1016</v>
      </c>
      <c r="B1755" t="s">
        <v>2841</v>
      </c>
      <c r="C1755" t="s">
        <v>39</v>
      </c>
      <c r="D1755">
        <v>0.02</v>
      </c>
      <c r="E1755">
        <v>6.48</v>
      </c>
      <c r="F1755">
        <v>7.86</v>
      </c>
      <c r="G1755" t="s">
        <v>89</v>
      </c>
      <c r="H1755" t="s">
        <v>73</v>
      </c>
      <c r="I1755" t="s">
        <v>50</v>
      </c>
      <c r="J1755" t="s">
        <v>90</v>
      </c>
      <c r="K1755" t="s">
        <v>75</v>
      </c>
      <c r="L1755" t="s">
        <v>862</v>
      </c>
      <c r="M1755">
        <v>0.37</v>
      </c>
      <c r="N1755" t="s">
        <v>34</v>
      </c>
      <c r="O1755" t="s">
        <v>35</v>
      </c>
      <c r="P1755" t="s">
        <v>99</v>
      </c>
      <c r="Q1755" t="s">
        <v>2842</v>
      </c>
      <c r="R1755">
        <v>28806</v>
      </c>
      <c r="S1755" s="1">
        <v>42167</v>
      </c>
      <c r="T1755" s="1">
        <v>42168</v>
      </c>
      <c r="U1755">
        <v>111.22199999999999</v>
      </c>
      <c r="V1755">
        <v>1</v>
      </c>
      <c r="W1755">
        <v>11.41</v>
      </c>
      <c r="X1755">
        <v>88389</v>
      </c>
      <c r="Y1755">
        <f>Data[[#This Row],[Unit Price]]-Data[[#This Row],[Discount]]</f>
        <v>6.4600000000000009</v>
      </c>
      <c r="Z1755" t="str">
        <f>_xlfn.IFS(Data[[#This Row],[Region]]="Central","Chris",Data[[#This Row],[Region]]="East","Erin",Data[[#This Row],[Region]]="South","Sam",Data[[#This Row],[Region]]="West","William")</f>
        <v>Sam</v>
      </c>
    </row>
    <row r="1756" spans="1:26" x14ac:dyDescent="0.3">
      <c r="A1756">
        <v>1745</v>
      </c>
      <c r="B1756" t="s">
        <v>361</v>
      </c>
      <c r="C1756" t="s">
        <v>39</v>
      </c>
      <c r="D1756">
        <v>0.04</v>
      </c>
      <c r="E1756">
        <v>124.49</v>
      </c>
      <c r="F1756">
        <v>51.94</v>
      </c>
      <c r="G1756" t="s">
        <v>28</v>
      </c>
      <c r="H1756" t="s">
        <v>41</v>
      </c>
      <c r="I1756" t="s">
        <v>30</v>
      </c>
      <c r="J1756" t="s">
        <v>31</v>
      </c>
      <c r="K1756" t="s">
        <v>32</v>
      </c>
      <c r="L1756" t="s">
        <v>1151</v>
      </c>
      <c r="M1756">
        <v>0.63</v>
      </c>
      <c r="N1756" t="s">
        <v>34</v>
      </c>
      <c r="O1756" t="s">
        <v>35</v>
      </c>
      <c r="P1756" t="s">
        <v>77</v>
      </c>
      <c r="Q1756" t="s">
        <v>363</v>
      </c>
      <c r="R1756">
        <v>30305</v>
      </c>
      <c r="S1756" s="1">
        <v>42167</v>
      </c>
      <c r="T1756" s="1">
        <v>42169</v>
      </c>
      <c r="U1756">
        <v>-247.55157</v>
      </c>
      <c r="V1756">
        <v>4</v>
      </c>
      <c r="W1756">
        <v>605.82000000000005</v>
      </c>
      <c r="X1756">
        <v>12224</v>
      </c>
      <c r="Y1756">
        <f>Data[[#This Row],[Unit Price]]-Data[[#This Row],[Discount]]</f>
        <v>124.44999999999999</v>
      </c>
      <c r="Z1756" t="str">
        <f>_xlfn.IFS(Data[[#This Row],[Region]]="Central","Chris",Data[[#This Row],[Region]]="East","Erin",Data[[#This Row],[Region]]="South","Sam",Data[[#This Row],[Region]]="West","William")</f>
        <v>Sam</v>
      </c>
    </row>
    <row r="1757" spans="1:26" x14ac:dyDescent="0.3">
      <c r="A1757">
        <v>1745</v>
      </c>
      <c r="B1757" t="s">
        <v>361</v>
      </c>
      <c r="C1757" t="s">
        <v>39</v>
      </c>
      <c r="D1757">
        <v>0.1</v>
      </c>
      <c r="E1757">
        <v>35.99</v>
      </c>
      <c r="F1757">
        <v>5</v>
      </c>
      <c r="G1757" t="s">
        <v>40</v>
      </c>
      <c r="H1757" t="s">
        <v>41</v>
      </c>
      <c r="I1757" t="s">
        <v>42</v>
      </c>
      <c r="J1757" t="s">
        <v>137</v>
      </c>
      <c r="K1757" t="s">
        <v>52</v>
      </c>
      <c r="L1757" t="s">
        <v>1851</v>
      </c>
      <c r="M1757">
        <v>0.82</v>
      </c>
      <c r="N1757" t="s">
        <v>34</v>
      </c>
      <c r="O1757" t="s">
        <v>35</v>
      </c>
      <c r="P1757" t="s">
        <v>77</v>
      </c>
      <c r="Q1757" t="s">
        <v>363</v>
      </c>
      <c r="R1757">
        <v>30305</v>
      </c>
      <c r="S1757" s="1">
        <v>42167</v>
      </c>
      <c r="T1757" s="1">
        <v>42167</v>
      </c>
      <c r="U1757">
        <v>-277.20924000000002</v>
      </c>
      <c r="V1757">
        <v>54</v>
      </c>
      <c r="W1757">
        <v>1569</v>
      </c>
      <c r="X1757">
        <v>12224</v>
      </c>
      <c r="Y1757">
        <f>Data[[#This Row],[Unit Price]]-Data[[#This Row],[Discount]]</f>
        <v>35.89</v>
      </c>
      <c r="Z1757" t="str">
        <f>_xlfn.IFS(Data[[#This Row],[Region]]="Central","Chris",Data[[#This Row],[Region]]="East","Erin",Data[[#This Row],[Region]]="South","Sam",Data[[#This Row],[Region]]="West","William")</f>
        <v>Sam</v>
      </c>
    </row>
    <row r="1758" spans="1:26" x14ac:dyDescent="0.3">
      <c r="A1758">
        <v>1748</v>
      </c>
      <c r="B1758" t="s">
        <v>2843</v>
      </c>
      <c r="C1758" t="s">
        <v>39</v>
      </c>
      <c r="D1758">
        <v>0.04</v>
      </c>
      <c r="E1758">
        <v>124.49</v>
      </c>
      <c r="F1758">
        <v>51.94</v>
      </c>
      <c r="G1758" t="s">
        <v>28</v>
      </c>
      <c r="H1758" t="s">
        <v>41</v>
      </c>
      <c r="I1758" t="s">
        <v>30</v>
      </c>
      <c r="J1758" t="s">
        <v>31</v>
      </c>
      <c r="K1758" t="s">
        <v>32</v>
      </c>
      <c r="L1758" t="s">
        <v>1151</v>
      </c>
      <c r="M1758">
        <v>0.63</v>
      </c>
      <c r="N1758" t="s">
        <v>34</v>
      </c>
      <c r="O1758" t="s">
        <v>54</v>
      </c>
      <c r="P1758" t="s">
        <v>209</v>
      </c>
      <c r="Q1758" t="s">
        <v>2844</v>
      </c>
      <c r="R1758">
        <v>73703</v>
      </c>
      <c r="S1758" s="1">
        <v>42167</v>
      </c>
      <c r="T1758" s="1">
        <v>42169</v>
      </c>
      <c r="U1758">
        <v>-93.064499999999995</v>
      </c>
      <c r="V1758">
        <v>1</v>
      </c>
      <c r="W1758">
        <v>151.46</v>
      </c>
      <c r="X1758">
        <v>87245</v>
      </c>
      <c r="Y1758">
        <f>Data[[#This Row],[Unit Price]]-Data[[#This Row],[Discount]]</f>
        <v>124.44999999999999</v>
      </c>
      <c r="Z1758" t="str">
        <f>_xlfn.IFS(Data[[#This Row],[Region]]="Central","Chris",Data[[#This Row],[Region]]="East","Erin",Data[[#This Row],[Region]]="South","Sam",Data[[#This Row],[Region]]="West","William")</f>
        <v>Chris</v>
      </c>
    </row>
    <row r="1759" spans="1:26" x14ac:dyDescent="0.3">
      <c r="A1759">
        <v>1781</v>
      </c>
      <c r="B1759" t="s">
        <v>301</v>
      </c>
      <c r="C1759" t="s">
        <v>39</v>
      </c>
      <c r="D1759">
        <v>0</v>
      </c>
      <c r="E1759">
        <v>55.48</v>
      </c>
      <c r="F1759">
        <v>14.3</v>
      </c>
      <c r="G1759" t="s">
        <v>40</v>
      </c>
      <c r="H1759" t="s">
        <v>96</v>
      </c>
      <c r="I1759" t="s">
        <v>50</v>
      </c>
      <c r="J1759" t="s">
        <v>90</v>
      </c>
      <c r="K1759" t="s">
        <v>75</v>
      </c>
      <c r="L1759" t="s">
        <v>849</v>
      </c>
      <c r="M1759">
        <v>0.37</v>
      </c>
      <c r="N1759" t="s">
        <v>34</v>
      </c>
      <c r="O1759" t="s">
        <v>61</v>
      </c>
      <c r="P1759" t="s">
        <v>92</v>
      </c>
      <c r="Q1759" t="s">
        <v>303</v>
      </c>
      <c r="R1759">
        <v>94070</v>
      </c>
      <c r="S1759" s="1">
        <v>42167</v>
      </c>
      <c r="T1759" s="1">
        <v>42169</v>
      </c>
      <c r="U1759">
        <v>454.44779999999997</v>
      </c>
      <c r="V1759">
        <v>11</v>
      </c>
      <c r="W1759">
        <v>658.62</v>
      </c>
      <c r="X1759">
        <v>89857</v>
      </c>
      <c r="Y1759">
        <f>Data[[#This Row],[Unit Price]]-Data[[#This Row],[Discount]]</f>
        <v>55.48</v>
      </c>
      <c r="Z1759" t="str">
        <f>_xlfn.IFS(Data[[#This Row],[Region]]="Central","Chris",Data[[#This Row],[Region]]="East","Erin",Data[[#This Row],[Region]]="South","Sam",Data[[#This Row],[Region]]="West","William")</f>
        <v>William</v>
      </c>
    </row>
    <row r="1760" spans="1:26" x14ac:dyDescent="0.3">
      <c r="A1760">
        <v>2257</v>
      </c>
      <c r="B1760" t="s">
        <v>2845</v>
      </c>
      <c r="C1760" t="s">
        <v>39</v>
      </c>
      <c r="D1760">
        <v>0.06</v>
      </c>
      <c r="E1760">
        <v>6.68</v>
      </c>
      <c r="F1760">
        <v>6.93</v>
      </c>
      <c r="G1760" t="s">
        <v>40</v>
      </c>
      <c r="H1760" t="s">
        <v>96</v>
      </c>
      <c r="I1760" t="s">
        <v>50</v>
      </c>
      <c r="J1760" t="s">
        <v>90</v>
      </c>
      <c r="K1760" t="s">
        <v>75</v>
      </c>
      <c r="L1760" t="s">
        <v>978</v>
      </c>
      <c r="M1760">
        <v>0.37</v>
      </c>
      <c r="N1760" t="s">
        <v>34</v>
      </c>
      <c r="O1760" t="s">
        <v>35</v>
      </c>
      <c r="P1760" t="s">
        <v>99</v>
      </c>
      <c r="Q1760" t="s">
        <v>2846</v>
      </c>
      <c r="R1760">
        <v>27604</v>
      </c>
      <c r="S1760" s="1">
        <v>42167</v>
      </c>
      <c r="T1760" s="1">
        <v>42168</v>
      </c>
      <c r="U1760">
        <v>7.6245000000000003</v>
      </c>
      <c r="V1760">
        <v>14</v>
      </c>
      <c r="W1760">
        <v>91.92</v>
      </c>
      <c r="X1760">
        <v>87965</v>
      </c>
      <c r="Y1760">
        <f>Data[[#This Row],[Unit Price]]-Data[[#This Row],[Discount]]</f>
        <v>6.62</v>
      </c>
      <c r="Z1760" t="str">
        <f>_xlfn.IFS(Data[[#This Row],[Region]]="Central","Chris",Data[[#This Row],[Region]]="East","Erin",Data[[#This Row],[Region]]="South","Sam",Data[[#This Row],[Region]]="West","William")</f>
        <v>Sam</v>
      </c>
    </row>
    <row r="1761" spans="1:26" x14ac:dyDescent="0.3">
      <c r="A1761">
        <v>1466</v>
      </c>
      <c r="B1761" t="s">
        <v>2827</v>
      </c>
      <c r="C1761" t="s">
        <v>49</v>
      </c>
      <c r="D1761">
        <v>0.04</v>
      </c>
      <c r="E1761">
        <v>130.97999999999999</v>
      </c>
      <c r="F1761">
        <v>54.74</v>
      </c>
      <c r="G1761" t="s">
        <v>28</v>
      </c>
      <c r="H1761" t="s">
        <v>29</v>
      </c>
      <c r="I1761" t="s">
        <v>30</v>
      </c>
      <c r="J1761" t="s">
        <v>119</v>
      </c>
      <c r="K1761" t="s">
        <v>32</v>
      </c>
      <c r="L1761" t="s">
        <v>1405</v>
      </c>
      <c r="M1761">
        <v>0.69</v>
      </c>
      <c r="N1761" t="s">
        <v>34</v>
      </c>
      <c r="O1761" t="s">
        <v>54</v>
      </c>
      <c r="P1761" t="s">
        <v>135</v>
      </c>
      <c r="Q1761" t="s">
        <v>1485</v>
      </c>
      <c r="R1761">
        <v>68601</v>
      </c>
      <c r="S1761" s="1">
        <v>42167</v>
      </c>
      <c r="T1761" s="1">
        <v>42167</v>
      </c>
      <c r="U1761">
        <v>-723.78399999999999</v>
      </c>
      <c r="V1761">
        <v>14</v>
      </c>
      <c r="W1761">
        <v>1781.66</v>
      </c>
      <c r="X1761">
        <v>91116</v>
      </c>
      <c r="Y1761">
        <f>Data[[#This Row],[Unit Price]]-Data[[#This Row],[Discount]]</f>
        <v>130.94</v>
      </c>
      <c r="Z1761" t="str">
        <f>_xlfn.IFS(Data[[#This Row],[Region]]="Central","Chris",Data[[#This Row],[Region]]="East","Erin",Data[[#This Row],[Region]]="South","Sam",Data[[#This Row],[Region]]="West","William")</f>
        <v>Chris</v>
      </c>
    </row>
    <row r="1762" spans="1:26" x14ac:dyDescent="0.3">
      <c r="A1762">
        <v>1469</v>
      </c>
      <c r="B1762" t="s">
        <v>2847</v>
      </c>
      <c r="C1762" t="s">
        <v>49</v>
      </c>
      <c r="D1762">
        <v>0.04</v>
      </c>
      <c r="E1762">
        <v>105.29</v>
      </c>
      <c r="F1762">
        <v>10.119999999999999</v>
      </c>
      <c r="G1762" t="s">
        <v>40</v>
      </c>
      <c r="H1762" t="s">
        <v>29</v>
      </c>
      <c r="I1762" t="s">
        <v>30</v>
      </c>
      <c r="J1762" t="s">
        <v>128</v>
      </c>
      <c r="K1762" t="s">
        <v>66</v>
      </c>
      <c r="L1762" t="s">
        <v>196</v>
      </c>
      <c r="M1762">
        <v>0.79</v>
      </c>
      <c r="N1762" t="s">
        <v>34</v>
      </c>
      <c r="O1762" t="s">
        <v>61</v>
      </c>
      <c r="P1762" t="s">
        <v>148</v>
      </c>
      <c r="Q1762" t="s">
        <v>2848</v>
      </c>
      <c r="R1762">
        <v>84015</v>
      </c>
      <c r="S1762" s="1">
        <v>42167</v>
      </c>
      <c r="T1762" s="1">
        <v>42171</v>
      </c>
      <c r="U1762">
        <v>589.18799999999999</v>
      </c>
      <c r="V1762">
        <v>9</v>
      </c>
      <c r="W1762">
        <v>940.64</v>
      </c>
      <c r="X1762">
        <v>91116</v>
      </c>
      <c r="Y1762">
        <f>Data[[#This Row],[Unit Price]]-Data[[#This Row],[Discount]]</f>
        <v>105.25</v>
      </c>
      <c r="Z1762" t="str">
        <f>_xlfn.IFS(Data[[#This Row],[Region]]="Central","Chris",Data[[#This Row],[Region]]="East","Erin",Data[[#This Row],[Region]]="South","Sam",Data[[#This Row],[Region]]="West","William")</f>
        <v>William</v>
      </c>
    </row>
    <row r="1763" spans="1:26" x14ac:dyDescent="0.3">
      <c r="A1763">
        <v>1469</v>
      </c>
      <c r="B1763" t="s">
        <v>2847</v>
      </c>
      <c r="C1763" t="s">
        <v>49</v>
      </c>
      <c r="D1763">
        <v>7.0000000000000007E-2</v>
      </c>
      <c r="E1763">
        <v>31.76</v>
      </c>
      <c r="F1763">
        <v>45.51</v>
      </c>
      <c r="G1763" t="s">
        <v>28</v>
      </c>
      <c r="H1763" t="s">
        <v>29</v>
      </c>
      <c r="I1763" t="s">
        <v>30</v>
      </c>
      <c r="J1763" t="s">
        <v>31</v>
      </c>
      <c r="K1763" t="s">
        <v>32</v>
      </c>
      <c r="L1763" t="s">
        <v>668</v>
      </c>
      <c r="M1763">
        <v>0.65</v>
      </c>
      <c r="N1763" t="s">
        <v>34</v>
      </c>
      <c r="O1763" t="s">
        <v>61</v>
      </c>
      <c r="P1763" t="s">
        <v>148</v>
      </c>
      <c r="Q1763" t="s">
        <v>2848</v>
      </c>
      <c r="R1763">
        <v>84015</v>
      </c>
      <c r="S1763" s="1">
        <v>42167</v>
      </c>
      <c r="T1763" s="1">
        <v>42169</v>
      </c>
      <c r="U1763">
        <v>-1314.992</v>
      </c>
      <c r="V1763">
        <v>18</v>
      </c>
      <c r="W1763">
        <v>439.27</v>
      </c>
      <c r="X1763">
        <v>91116</v>
      </c>
      <c r="Y1763">
        <f>Data[[#This Row],[Unit Price]]-Data[[#This Row],[Discount]]</f>
        <v>31.69</v>
      </c>
      <c r="Z1763" t="str">
        <f>_xlfn.IFS(Data[[#This Row],[Region]]="Central","Chris",Data[[#This Row],[Region]]="East","Erin",Data[[#This Row],[Region]]="South","Sam",Data[[#This Row],[Region]]="West","William")</f>
        <v>William</v>
      </c>
    </row>
    <row r="1764" spans="1:26" x14ac:dyDescent="0.3">
      <c r="A1764">
        <v>3179</v>
      </c>
      <c r="B1764" t="s">
        <v>2849</v>
      </c>
      <c r="C1764" t="s">
        <v>49</v>
      </c>
      <c r="D1764">
        <v>7.0000000000000007E-2</v>
      </c>
      <c r="E1764">
        <v>35.44</v>
      </c>
      <c r="F1764">
        <v>7.5</v>
      </c>
      <c r="G1764" t="s">
        <v>40</v>
      </c>
      <c r="H1764" t="s">
        <v>96</v>
      </c>
      <c r="I1764" t="s">
        <v>50</v>
      </c>
      <c r="J1764" t="s">
        <v>90</v>
      </c>
      <c r="K1764" t="s">
        <v>75</v>
      </c>
      <c r="L1764" t="s">
        <v>569</v>
      </c>
      <c r="M1764">
        <v>0.38</v>
      </c>
      <c r="N1764" t="s">
        <v>34</v>
      </c>
      <c r="O1764" t="s">
        <v>54</v>
      </c>
      <c r="P1764" t="s">
        <v>86</v>
      </c>
      <c r="Q1764" t="s">
        <v>2850</v>
      </c>
      <c r="R1764">
        <v>55060</v>
      </c>
      <c r="S1764" s="1">
        <v>42167</v>
      </c>
      <c r="T1764" s="1">
        <v>42174</v>
      </c>
      <c r="U1764">
        <v>262.2</v>
      </c>
      <c r="V1764">
        <v>11</v>
      </c>
      <c r="W1764">
        <v>380</v>
      </c>
      <c r="X1764">
        <v>86989</v>
      </c>
      <c r="Y1764">
        <f>Data[[#This Row],[Unit Price]]-Data[[#This Row],[Discount]]</f>
        <v>35.369999999999997</v>
      </c>
      <c r="Z1764" t="str">
        <f>_xlfn.IFS(Data[[#This Row],[Region]]="Central","Chris",Data[[#This Row],[Region]]="East","Erin",Data[[#This Row],[Region]]="South","Sam",Data[[#This Row],[Region]]="West","William")</f>
        <v>Chris</v>
      </c>
    </row>
    <row r="1765" spans="1:26" x14ac:dyDescent="0.3">
      <c r="A1765">
        <v>550</v>
      </c>
      <c r="B1765" t="s">
        <v>874</v>
      </c>
      <c r="C1765" t="s">
        <v>118</v>
      </c>
      <c r="D1765">
        <v>0.06</v>
      </c>
      <c r="E1765">
        <v>549.99</v>
      </c>
      <c r="F1765">
        <v>49</v>
      </c>
      <c r="G1765" t="s">
        <v>28</v>
      </c>
      <c r="H1765" t="s">
        <v>96</v>
      </c>
      <c r="I1765" t="s">
        <v>42</v>
      </c>
      <c r="J1765" t="s">
        <v>65</v>
      </c>
      <c r="K1765" t="s">
        <v>59</v>
      </c>
      <c r="L1765" t="s">
        <v>1246</v>
      </c>
      <c r="M1765">
        <v>0.35</v>
      </c>
      <c r="N1765" t="s">
        <v>34</v>
      </c>
      <c r="O1765" t="s">
        <v>54</v>
      </c>
      <c r="P1765" t="s">
        <v>189</v>
      </c>
      <c r="Q1765" t="s">
        <v>875</v>
      </c>
      <c r="R1765">
        <v>78155</v>
      </c>
      <c r="S1765" s="1">
        <v>42167</v>
      </c>
      <c r="T1765" s="1">
        <v>42168</v>
      </c>
      <c r="U1765">
        <v>4637.4071999999996</v>
      </c>
      <c r="V1765">
        <v>13</v>
      </c>
      <c r="W1765">
        <v>6720.88</v>
      </c>
      <c r="X1765">
        <v>90910</v>
      </c>
      <c r="Y1765">
        <f>Data[[#This Row],[Unit Price]]-Data[[#This Row],[Discount]]</f>
        <v>549.93000000000006</v>
      </c>
      <c r="Z1765" t="str">
        <f>_xlfn.IFS(Data[[#This Row],[Region]]="Central","Chris",Data[[#This Row],[Region]]="East","Erin",Data[[#This Row],[Region]]="South","Sam",Data[[#This Row],[Region]]="West","William")</f>
        <v>Chris</v>
      </c>
    </row>
    <row r="1766" spans="1:26" x14ac:dyDescent="0.3">
      <c r="A1766">
        <v>550</v>
      </c>
      <c r="B1766" t="s">
        <v>874</v>
      </c>
      <c r="C1766" t="s">
        <v>118</v>
      </c>
      <c r="D1766">
        <v>0.08</v>
      </c>
      <c r="E1766">
        <v>115.99</v>
      </c>
      <c r="F1766">
        <v>5.99</v>
      </c>
      <c r="G1766" t="s">
        <v>89</v>
      </c>
      <c r="H1766" t="s">
        <v>96</v>
      </c>
      <c r="I1766" t="s">
        <v>42</v>
      </c>
      <c r="J1766" t="s">
        <v>137</v>
      </c>
      <c r="K1766" t="s">
        <v>75</v>
      </c>
      <c r="L1766" t="s">
        <v>2851</v>
      </c>
      <c r="M1766">
        <v>0.56999999999999995</v>
      </c>
      <c r="N1766" t="s">
        <v>34</v>
      </c>
      <c r="O1766" t="s">
        <v>54</v>
      </c>
      <c r="P1766" t="s">
        <v>189</v>
      </c>
      <c r="Q1766" t="s">
        <v>875</v>
      </c>
      <c r="R1766">
        <v>78155</v>
      </c>
      <c r="S1766" s="1">
        <v>42167</v>
      </c>
      <c r="T1766" s="1">
        <v>42168</v>
      </c>
      <c r="U1766">
        <v>-239.54150000000001</v>
      </c>
      <c r="V1766">
        <v>1</v>
      </c>
      <c r="W1766">
        <v>102.21</v>
      </c>
      <c r="X1766">
        <v>90910</v>
      </c>
      <c r="Y1766">
        <f>Data[[#This Row],[Unit Price]]-Data[[#This Row],[Discount]]</f>
        <v>115.91</v>
      </c>
      <c r="Z1766" t="str">
        <f>_xlfn.IFS(Data[[#This Row],[Region]]="Central","Chris",Data[[#This Row],[Region]]="East","Erin",Data[[#This Row],[Region]]="South","Sam",Data[[#This Row],[Region]]="West","William")</f>
        <v>Chris</v>
      </c>
    </row>
    <row r="1767" spans="1:26" x14ac:dyDescent="0.3">
      <c r="A1767">
        <v>3230</v>
      </c>
      <c r="B1767" t="s">
        <v>702</v>
      </c>
      <c r="C1767" t="s">
        <v>27</v>
      </c>
      <c r="D1767">
        <v>0.06</v>
      </c>
      <c r="E1767">
        <v>4.91</v>
      </c>
      <c r="F1767">
        <v>5.68</v>
      </c>
      <c r="G1767" t="s">
        <v>89</v>
      </c>
      <c r="H1767" t="s">
        <v>29</v>
      </c>
      <c r="I1767" t="s">
        <v>50</v>
      </c>
      <c r="J1767" t="s">
        <v>74</v>
      </c>
      <c r="K1767" t="s">
        <v>75</v>
      </c>
      <c r="L1767" t="s">
        <v>1935</v>
      </c>
      <c r="M1767">
        <v>0.36</v>
      </c>
      <c r="N1767" t="s">
        <v>34</v>
      </c>
      <c r="O1767" t="s">
        <v>54</v>
      </c>
      <c r="P1767" t="s">
        <v>359</v>
      </c>
      <c r="Q1767" t="s">
        <v>704</v>
      </c>
      <c r="R1767">
        <v>53186</v>
      </c>
      <c r="S1767" s="1">
        <v>42168</v>
      </c>
      <c r="T1767" s="1">
        <v>42168</v>
      </c>
      <c r="U1767">
        <v>-31.68825</v>
      </c>
      <c r="V1767">
        <v>10</v>
      </c>
      <c r="W1767">
        <v>53.89</v>
      </c>
      <c r="X1767">
        <v>87436</v>
      </c>
      <c r="Y1767">
        <f>Data[[#This Row],[Unit Price]]-Data[[#This Row],[Discount]]</f>
        <v>4.8500000000000005</v>
      </c>
      <c r="Z1767" t="str">
        <f>_xlfn.IFS(Data[[#This Row],[Region]]="Central","Chris",Data[[#This Row],[Region]]="East","Erin",Data[[#This Row],[Region]]="South","Sam",Data[[#This Row],[Region]]="West","William")</f>
        <v>Chris</v>
      </c>
    </row>
    <row r="1768" spans="1:26" x14ac:dyDescent="0.3">
      <c r="A1768">
        <v>3230</v>
      </c>
      <c r="B1768" t="s">
        <v>702</v>
      </c>
      <c r="C1768" t="s">
        <v>27</v>
      </c>
      <c r="D1768">
        <v>7.0000000000000007E-2</v>
      </c>
      <c r="E1768">
        <v>48.94</v>
      </c>
      <c r="F1768">
        <v>5.86</v>
      </c>
      <c r="G1768" t="s">
        <v>89</v>
      </c>
      <c r="H1768" t="s">
        <v>29</v>
      </c>
      <c r="I1768" t="s">
        <v>50</v>
      </c>
      <c r="J1768" t="s">
        <v>90</v>
      </c>
      <c r="K1768" t="s">
        <v>75</v>
      </c>
      <c r="L1768" t="s">
        <v>2852</v>
      </c>
      <c r="M1768">
        <v>0.35</v>
      </c>
      <c r="N1768" t="s">
        <v>34</v>
      </c>
      <c r="O1768" t="s">
        <v>54</v>
      </c>
      <c r="P1768" t="s">
        <v>359</v>
      </c>
      <c r="Q1768" t="s">
        <v>704</v>
      </c>
      <c r="R1768">
        <v>53186</v>
      </c>
      <c r="S1768" s="1">
        <v>42168</v>
      </c>
      <c r="T1768" s="1">
        <v>42169</v>
      </c>
      <c r="U1768">
        <v>690.7038</v>
      </c>
      <c r="V1768">
        <v>21</v>
      </c>
      <c r="W1768">
        <v>1001.02</v>
      </c>
      <c r="X1768">
        <v>87436</v>
      </c>
      <c r="Y1768">
        <f>Data[[#This Row],[Unit Price]]-Data[[#This Row],[Discount]]</f>
        <v>48.87</v>
      </c>
      <c r="Z1768" t="str">
        <f>_xlfn.IFS(Data[[#This Row],[Region]]="Central","Chris",Data[[#This Row],[Region]]="East","Erin",Data[[#This Row],[Region]]="South","Sam",Data[[#This Row],[Region]]="West","William")</f>
        <v>Chris</v>
      </c>
    </row>
    <row r="1769" spans="1:26" x14ac:dyDescent="0.3">
      <c r="A1769">
        <v>2143</v>
      </c>
      <c r="B1769" t="s">
        <v>2853</v>
      </c>
      <c r="C1769" t="s">
        <v>39</v>
      </c>
      <c r="D1769">
        <v>0.08</v>
      </c>
      <c r="E1769">
        <v>17.149999999999999</v>
      </c>
      <c r="F1769">
        <v>4.96</v>
      </c>
      <c r="G1769" t="s">
        <v>40</v>
      </c>
      <c r="H1769" t="s">
        <v>73</v>
      </c>
      <c r="I1769" t="s">
        <v>50</v>
      </c>
      <c r="J1769" t="s">
        <v>80</v>
      </c>
      <c r="K1769" t="s">
        <v>75</v>
      </c>
      <c r="L1769" t="s">
        <v>652</v>
      </c>
      <c r="M1769">
        <v>0.57999999999999996</v>
      </c>
      <c r="N1769" t="s">
        <v>34</v>
      </c>
      <c r="O1769" t="s">
        <v>35</v>
      </c>
      <c r="P1769" t="s">
        <v>244</v>
      </c>
      <c r="Q1769" t="s">
        <v>263</v>
      </c>
      <c r="R1769">
        <v>20151</v>
      </c>
      <c r="S1769" s="1">
        <v>42168</v>
      </c>
      <c r="T1769" s="1">
        <v>42171</v>
      </c>
      <c r="U1769">
        <v>33.659999999999997</v>
      </c>
      <c r="V1769">
        <v>12</v>
      </c>
      <c r="W1769">
        <v>200.61</v>
      </c>
      <c r="X1769">
        <v>87569</v>
      </c>
      <c r="Y1769">
        <f>Data[[#This Row],[Unit Price]]-Data[[#This Row],[Discount]]</f>
        <v>17.07</v>
      </c>
      <c r="Z1769" t="str">
        <f>_xlfn.IFS(Data[[#This Row],[Region]]="Central","Chris",Data[[#This Row],[Region]]="East","Erin",Data[[#This Row],[Region]]="South","Sam",Data[[#This Row],[Region]]="West","William")</f>
        <v>Sam</v>
      </c>
    </row>
    <row r="1770" spans="1:26" x14ac:dyDescent="0.3">
      <c r="A1770">
        <v>2771</v>
      </c>
      <c r="B1770" t="s">
        <v>2854</v>
      </c>
      <c r="C1770" t="s">
        <v>39</v>
      </c>
      <c r="D1770">
        <v>7.0000000000000007E-2</v>
      </c>
      <c r="E1770">
        <v>177.98</v>
      </c>
      <c r="F1770">
        <v>0.99</v>
      </c>
      <c r="G1770" t="s">
        <v>40</v>
      </c>
      <c r="H1770" t="s">
        <v>96</v>
      </c>
      <c r="I1770" t="s">
        <v>50</v>
      </c>
      <c r="J1770" t="s">
        <v>97</v>
      </c>
      <c r="K1770" t="s">
        <v>75</v>
      </c>
      <c r="L1770" t="s">
        <v>2855</v>
      </c>
      <c r="M1770">
        <v>0.56000000000000005</v>
      </c>
      <c r="N1770" t="s">
        <v>34</v>
      </c>
      <c r="O1770" t="s">
        <v>35</v>
      </c>
      <c r="P1770" t="s">
        <v>77</v>
      </c>
      <c r="Q1770" t="s">
        <v>2856</v>
      </c>
      <c r="R1770">
        <v>30344</v>
      </c>
      <c r="S1770" s="1">
        <v>42168</v>
      </c>
      <c r="T1770" s="1">
        <v>42168</v>
      </c>
      <c r="U1770">
        <v>-191.548</v>
      </c>
      <c r="V1770">
        <v>3</v>
      </c>
      <c r="W1770">
        <v>536.29</v>
      </c>
      <c r="X1770">
        <v>88974</v>
      </c>
      <c r="Y1770">
        <f>Data[[#This Row],[Unit Price]]-Data[[#This Row],[Discount]]</f>
        <v>177.91</v>
      </c>
      <c r="Z1770" t="str">
        <f>_xlfn.IFS(Data[[#This Row],[Region]]="Central","Chris",Data[[#This Row],[Region]]="East","Erin",Data[[#This Row],[Region]]="South","Sam",Data[[#This Row],[Region]]="West","William")</f>
        <v>Sam</v>
      </c>
    </row>
    <row r="1771" spans="1:26" x14ac:dyDescent="0.3">
      <c r="A1771">
        <v>1129</v>
      </c>
      <c r="B1771" t="s">
        <v>788</v>
      </c>
      <c r="C1771" t="s">
        <v>49</v>
      </c>
      <c r="D1771">
        <v>0.03</v>
      </c>
      <c r="E1771">
        <v>30.98</v>
      </c>
      <c r="F1771">
        <v>6.5</v>
      </c>
      <c r="G1771" t="s">
        <v>40</v>
      </c>
      <c r="H1771" t="s">
        <v>96</v>
      </c>
      <c r="I1771" t="s">
        <v>42</v>
      </c>
      <c r="J1771" t="s">
        <v>43</v>
      </c>
      <c r="K1771" t="s">
        <v>75</v>
      </c>
      <c r="L1771" t="s">
        <v>2857</v>
      </c>
      <c r="M1771">
        <v>0.79</v>
      </c>
      <c r="N1771" t="s">
        <v>34</v>
      </c>
      <c r="O1771" t="s">
        <v>113</v>
      </c>
      <c r="P1771" t="s">
        <v>405</v>
      </c>
      <c r="Q1771" t="s">
        <v>790</v>
      </c>
      <c r="R1771">
        <v>2118</v>
      </c>
      <c r="S1771" s="1">
        <v>42168</v>
      </c>
      <c r="T1771" s="1">
        <v>42172</v>
      </c>
      <c r="U1771">
        <v>-144.19999999999999</v>
      </c>
      <c r="V1771">
        <v>44</v>
      </c>
      <c r="W1771">
        <v>1332.09</v>
      </c>
      <c r="X1771">
        <v>39430</v>
      </c>
      <c r="Y1771">
        <f>Data[[#This Row],[Unit Price]]-Data[[#This Row],[Discount]]</f>
        <v>30.95</v>
      </c>
      <c r="Z1771" t="str">
        <f>_xlfn.IFS(Data[[#This Row],[Region]]="Central","Chris",Data[[#This Row],[Region]]="East","Erin",Data[[#This Row],[Region]]="South","Sam",Data[[#This Row],[Region]]="West","William")</f>
        <v>Erin</v>
      </c>
    </row>
    <row r="1772" spans="1:26" x14ac:dyDescent="0.3">
      <c r="A1772">
        <v>1132</v>
      </c>
      <c r="B1772" t="s">
        <v>1095</v>
      </c>
      <c r="C1772" t="s">
        <v>49</v>
      </c>
      <c r="D1772">
        <v>0.03</v>
      </c>
      <c r="E1772">
        <v>30.98</v>
      </c>
      <c r="F1772">
        <v>6.5</v>
      </c>
      <c r="G1772" t="s">
        <v>40</v>
      </c>
      <c r="H1772" t="s">
        <v>96</v>
      </c>
      <c r="I1772" t="s">
        <v>42</v>
      </c>
      <c r="J1772" t="s">
        <v>43</v>
      </c>
      <c r="K1772" t="s">
        <v>75</v>
      </c>
      <c r="L1772" t="s">
        <v>2857</v>
      </c>
      <c r="M1772">
        <v>0.79</v>
      </c>
      <c r="N1772" t="s">
        <v>34</v>
      </c>
      <c r="O1772" t="s">
        <v>54</v>
      </c>
      <c r="P1772" t="s">
        <v>189</v>
      </c>
      <c r="Q1772" t="s">
        <v>1096</v>
      </c>
      <c r="R1772">
        <v>76039</v>
      </c>
      <c r="S1772" s="1">
        <v>42168</v>
      </c>
      <c r="T1772" s="1">
        <v>42172</v>
      </c>
      <c r="U1772">
        <v>-115.36</v>
      </c>
      <c r="V1772">
        <v>11</v>
      </c>
      <c r="W1772">
        <v>333.02</v>
      </c>
      <c r="X1772">
        <v>88104</v>
      </c>
      <c r="Y1772">
        <f>Data[[#This Row],[Unit Price]]-Data[[#This Row],[Discount]]</f>
        <v>30.95</v>
      </c>
      <c r="Z1772" t="str">
        <f>_xlfn.IFS(Data[[#This Row],[Region]]="Central","Chris",Data[[#This Row],[Region]]="East","Erin",Data[[#This Row],[Region]]="South","Sam",Data[[#This Row],[Region]]="West","William")</f>
        <v>Chris</v>
      </c>
    </row>
    <row r="1773" spans="1:26" x14ac:dyDescent="0.3">
      <c r="A1773">
        <v>1505</v>
      </c>
      <c r="B1773" t="s">
        <v>2858</v>
      </c>
      <c r="C1773" t="s">
        <v>49</v>
      </c>
      <c r="D1773">
        <v>0</v>
      </c>
      <c r="E1773">
        <v>85.99</v>
      </c>
      <c r="F1773">
        <v>0.99</v>
      </c>
      <c r="G1773" t="s">
        <v>40</v>
      </c>
      <c r="H1773" t="s">
        <v>29</v>
      </c>
      <c r="I1773" t="s">
        <v>42</v>
      </c>
      <c r="J1773" t="s">
        <v>137</v>
      </c>
      <c r="K1773" t="s">
        <v>52</v>
      </c>
      <c r="L1773" t="s">
        <v>1598</v>
      </c>
      <c r="M1773">
        <v>0.85</v>
      </c>
      <c r="N1773" t="s">
        <v>34</v>
      </c>
      <c r="O1773" t="s">
        <v>54</v>
      </c>
      <c r="P1773" t="s">
        <v>189</v>
      </c>
      <c r="Q1773" t="s">
        <v>2859</v>
      </c>
      <c r="R1773">
        <v>77840</v>
      </c>
      <c r="S1773" s="1">
        <v>42168</v>
      </c>
      <c r="T1773" s="1">
        <v>42173</v>
      </c>
      <c r="U1773">
        <v>-138.0368</v>
      </c>
      <c r="V1773">
        <v>6</v>
      </c>
      <c r="W1773">
        <v>464.86</v>
      </c>
      <c r="X1773">
        <v>86181</v>
      </c>
      <c r="Y1773">
        <f>Data[[#This Row],[Unit Price]]-Data[[#This Row],[Discount]]</f>
        <v>85.99</v>
      </c>
      <c r="Z1773" t="str">
        <f>_xlfn.IFS(Data[[#This Row],[Region]]="Central","Chris",Data[[#This Row],[Region]]="East","Erin",Data[[#This Row],[Region]]="South","Sam",Data[[#This Row],[Region]]="West","William")</f>
        <v>Chris</v>
      </c>
    </row>
    <row r="1774" spans="1:26" x14ac:dyDescent="0.3">
      <c r="A1774">
        <v>5</v>
      </c>
      <c r="B1774" t="s">
        <v>2860</v>
      </c>
      <c r="C1774" t="s">
        <v>72</v>
      </c>
      <c r="D1774">
        <v>0.02</v>
      </c>
      <c r="E1774">
        <v>500.98</v>
      </c>
      <c r="F1774">
        <v>26</v>
      </c>
      <c r="G1774" t="s">
        <v>28</v>
      </c>
      <c r="H1774" t="s">
        <v>73</v>
      </c>
      <c r="I1774" t="s">
        <v>30</v>
      </c>
      <c r="J1774" t="s">
        <v>111</v>
      </c>
      <c r="K1774" t="s">
        <v>59</v>
      </c>
      <c r="L1774" t="s">
        <v>2298</v>
      </c>
      <c r="M1774">
        <v>0.6</v>
      </c>
      <c r="N1774" t="s">
        <v>34</v>
      </c>
      <c r="O1774" t="s">
        <v>61</v>
      </c>
      <c r="P1774" t="s">
        <v>92</v>
      </c>
      <c r="Q1774" t="s">
        <v>2218</v>
      </c>
      <c r="R1774">
        <v>91776</v>
      </c>
      <c r="S1774" s="1">
        <v>42168</v>
      </c>
      <c r="T1774" s="1">
        <v>42170</v>
      </c>
      <c r="U1774">
        <v>4390.3665000000001</v>
      </c>
      <c r="V1774">
        <v>12</v>
      </c>
      <c r="W1774">
        <v>6362.85</v>
      </c>
      <c r="X1774">
        <v>90193</v>
      </c>
      <c r="Y1774">
        <f>Data[[#This Row],[Unit Price]]-Data[[#This Row],[Discount]]</f>
        <v>500.96000000000004</v>
      </c>
      <c r="Z1774" t="str">
        <f>_xlfn.IFS(Data[[#This Row],[Region]]="Central","Chris",Data[[#This Row],[Region]]="East","Erin",Data[[#This Row],[Region]]="South","Sam",Data[[#This Row],[Region]]="West","William")</f>
        <v>William</v>
      </c>
    </row>
    <row r="1775" spans="1:26" x14ac:dyDescent="0.3">
      <c r="A1775">
        <v>1044</v>
      </c>
      <c r="B1775" t="s">
        <v>1402</v>
      </c>
      <c r="C1775" t="s">
        <v>27</v>
      </c>
      <c r="D1775">
        <v>0.02</v>
      </c>
      <c r="E1775">
        <v>209.84</v>
      </c>
      <c r="F1775">
        <v>21.21</v>
      </c>
      <c r="G1775" t="s">
        <v>40</v>
      </c>
      <c r="H1775" t="s">
        <v>73</v>
      </c>
      <c r="I1775" t="s">
        <v>30</v>
      </c>
      <c r="J1775" t="s">
        <v>128</v>
      </c>
      <c r="K1775" t="s">
        <v>66</v>
      </c>
      <c r="L1775" t="s">
        <v>211</v>
      </c>
      <c r="M1775">
        <v>0.59</v>
      </c>
      <c r="N1775" t="s">
        <v>34</v>
      </c>
      <c r="O1775" t="s">
        <v>61</v>
      </c>
      <c r="P1775" t="s">
        <v>92</v>
      </c>
      <c r="Q1775" t="s">
        <v>102</v>
      </c>
      <c r="R1775">
        <v>90004</v>
      </c>
      <c r="S1775" s="1">
        <v>42169</v>
      </c>
      <c r="T1775" s="1">
        <v>42169</v>
      </c>
      <c r="U1775">
        <v>2593.14</v>
      </c>
      <c r="V1775">
        <v>62</v>
      </c>
      <c r="W1775">
        <v>13546.94</v>
      </c>
      <c r="X1775">
        <v>28001</v>
      </c>
      <c r="Y1775">
        <f>Data[[#This Row],[Unit Price]]-Data[[#This Row],[Discount]]</f>
        <v>209.82</v>
      </c>
      <c r="Z1775" t="str">
        <f>_xlfn.IFS(Data[[#This Row],[Region]]="Central","Chris",Data[[#This Row],[Region]]="East","Erin",Data[[#This Row],[Region]]="South","Sam",Data[[#This Row],[Region]]="West","William")</f>
        <v>William</v>
      </c>
    </row>
    <row r="1776" spans="1:26" x14ac:dyDescent="0.3">
      <c r="A1776">
        <v>1044</v>
      </c>
      <c r="B1776" t="s">
        <v>1402</v>
      </c>
      <c r="C1776" t="s">
        <v>27</v>
      </c>
      <c r="D1776">
        <v>0.01</v>
      </c>
      <c r="E1776">
        <v>194.3</v>
      </c>
      <c r="F1776">
        <v>11.54</v>
      </c>
      <c r="G1776" t="s">
        <v>40</v>
      </c>
      <c r="H1776" t="s">
        <v>73</v>
      </c>
      <c r="I1776" t="s">
        <v>30</v>
      </c>
      <c r="J1776" t="s">
        <v>128</v>
      </c>
      <c r="K1776" t="s">
        <v>66</v>
      </c>
      <c r="L1776" t="s">
        <v>208</v>
      </c>
      <c r="M1776">
        <v>0.59</v>
      </c>
      <c r="N1776" t="s">
        <v>34</v>
      </c>
      <c r="O1776" t="s">
        <v>61</v>
      </c>
      <c r="P1776" t="s">
        <v>92</v>
      </c>
      <c r="Q1776" t="s">
        <v>102</v>
      </c>
      <c r="R1776">
        <v>90004</v>
      </c>
      <c r="S1776" s="1">
        <v>42169</v>
      </c>
      <c r="T1776" s="1">
        <v>42171</v>
      </c>
      <c r="U1776">
        <v>1162.76</v>
      </c>
      <c r="V1776">
        <v>32</v>
      </c>
      <c r="W1776">
        <v>6401.65</v>
      </c>
      <c r="X1776">
        <v>28001</v>
      </c>
      <c r="Y1776">
        <f>Data[[#This Row],[Unit Price]]-Data[[#This Row],[Discount]]</f>
        <v>194.29000000000002</v>
      </c>
      <c r="Z1776" t="str">
        <f>_xlfn.IFS(Data[[#This Row],[Region]]="Central","Chris",Data[[#This Row],[Region]]="East","Erin",Data[[#This Row],[Region]]="South","Sam",Data[[#This Row],[Region]]="West","William")</f>
        <v>William</v>
      </c>
    </row>
    <row r="1777" spans="1:26" x14ac:dyDescent="0.3">
      <c r="A1777">
        <v>1519</v>
      </c>
      <c r="B1777" t="s">
        <v>2861</v>
      </c>
      <c r="C1777" t="s">
        <v>27</v>
      </c>
      <c r="D1777">
        <v>0.06</v>
      </c>
      <c r="E1777">
        <v>55.48</v>
      </c>
      <c r="F1777">
        <v>4.8499999999999996</v>
      </c>
      <c r="G1777" t="s">
        <v>40</v>
      </c>
      <c r="H1777" t="s">
        <v>41</v>
      </c>
      <c r="I1777" t="s">
        <v>50</v>
      </c>
      <c r="J1777" t="s">
        <v>90</v>
      </c>
      <c r="K1777" t="s">
        <v>75</v>
      </c>
      <c r="L1777" t="s">
        <v>2862</v>
      </c>
      <c r="M1777">
        <v>0.37</v>
      </c>
      <c r="N1777" t="s">
        <v>34</v>
      </c>
      <c r="O1777" t="s">
        <v>113</v>
      </c>
      <c r="P1777" t="s">
        <v>333</v>
      </c>
      <c r="Q1777" t="s">
        <v>1206</v>
      </c>
      <c r="R1777">
        <v>4210</v>
      </c>
      <c r="S1777" s="1">
        <v>42169</v>
      </c>
      <c r="T1777" s="1">
        <v>42169</v>
      </c>
      <c r="U1777">
        <v>711.05190000000005</v>
      </c>
      <c r="V1777">
        <v>19</v>
      </c>
      <c r="W1777">
        <v>1030.51</v>
      </c>
      <c r="X1777">
        <v>89957</v>
      </c>
      <c r="Y1777">
        <f>Data[[#This Row],[Unit Price]]-Data[[#This Row],[Discount]]</f>
        <v>55.419999999999995</v>
      </c>
      <c r="Z1777" t="str">
        <f>_xlfn.IFS(Data[[#This Row],[Region]]="Central","Chris",Data[[#This Row],[Region]]="East","Erin",Data[[#This Row],[Region]]="South","Sam",Data[[#This Row],[Region]]="West","William")</f>
        <v>Erin</v>
      </c>
    </row>
    <row r="1778" spans="1:26" x14ac:dyDescent="0.3">
      <c r="A1778">
        <v>1522</v>
      </c>
      <c r="B1778" t="s">
        <v>2863</v>
      </c>
      <c r="C1778" t="s">
        <v>27</v>
      </c>
      <c r="D1778">
        <v>0.1</v>
      </c>
      <c r="E1778">
        <v>122.99</v>
      </c>
      <c r="F1778">
        <v>70.2</v>
      </c>
      <c r="G1778" t="s">
        <v>28</v>
      </c>
      <c r="H1778" t="s">
        <v>41</v>
      </c>
      <c r="I1778" t="s">
        <v>30</v>
      </c>
      <c r="J1778" t="s">
        <v>111</v>
      </c>
      <c r="K1778" t="s">
        <v>59</v>
      </c>
      <c r="L1778" t="s">
        <v>806</v>
      </c>
      <c r="M1778">
        <v>0.74</v>
      </c>
      <c r="N1778" t="s">
        <v>34</v>
      </c>
      <c r="O1778" t="s">
        <v>54</v>
      </c>
      <c r="P1778" t="s">
        <v>86</v>
      </c>
      <c r="Q1778" t="s">
        <v>2864</v>
      </c>
      <c r="R1778">
        <v>55305</v>
      </c>
      <c r="S1778" s="1">
        <v>42169</v>
      </c>
      <c r="T1778" s="1">
        <v>42170</v>
      </c>
      <c r="U1778">
        <v>-899.67499999999995</v>
      </c>
      <c r="V1778">
        <v>17</v>
      </c>
      <c r="W1778">
        <v>2026.91</v>
      </c>
      <c r="X1778">
        <v>89957</v>
      </c>
      <c r="Y1778">
        <f>Data[[#This Row],[Unit Price]]-Data[[#This Row],[Discount]]</f>
        <v>122.89</v>
      </c>
      <c r="Z1778" t="str">
        <f>_xlfn.IFS(Data[[#This Row],[Region]]="Central","Chris",Data[[#This Row],[Region]]="East","Erin",Data[[#This Row],[Region]]="South","Sam",Data[[#This Row],[Region]]="West","William")</f>
        <v>Chris</v>
      </c>
    </row>
    <row r="1779" spans="1:26" x14ac:dyDescent="0.3">
      <c r="A1779">
        <v>3339</v>
      </c>
      <c r="B1779" t="s">
        <v>2865</v>
      </c>
      <c r="C1779" t="s">
        <v>39</v>
      </c>
      <c r="D1779">
        <v>0.03</v>
      </c>
      <c r="E1779">
        <v>2.61</v>
      </c>
      <c r="F1779">
        <v>0.5</v>
      </c>
      <c r="G1779" t="s">
        <v>40</v>
      </c>
      <c r="H1779" t="s">
        <v>41</v>
      </c>
      <c r="I1779" t="s">
        <v>50</v>
      </c>
      <c r="J1779" t="s">
        <v>154</v>
      </c>
      <c r="K1779" t="s">
        <v>75</v>
      </c>
      <c r="L1779" t="s">
        <v>1369</v>
      </c>
      <c r="M1779">
        <v>0.39</v>
      </c>
      <c r="N1779" t="s">
        <v>34</v>
      </c>
      <c r="O1779" t="s">
        <v>35</v>
      </c>
      <c r="P1779" t="s">
        <v>125</v>
      </c>
      <c r="Q1779" t="s">
        <v>2866</v>
      </c>
      <c r="R1779">
        <v>32780</v>
      </c>
      <c r="S1779" s="1">
        <v>42169</v>
      </c>
      <c r="T1779" s="1">
        <v>42170</v>
      </c>
      <c r="U1779">
        <v>4.0442999999999998</v>
      </c>
      <c r="V1779">
        <v>7</v>
      </c>
      <c r="W1779">
        <v>19.02</v>
      </c>
      <c r="X1779">
        <v>85981</v>
      </c>
      <c r="Y1779">
        <f>Data[[#This Row],[Unit Price]]-Data[[#This Row],[Discount]]</f>
        <v>2.58</v>
      </c>
      <c r="Z1779" t="str">
        <f>_xlfn.IFS(Data[[#This Row],[Region]]="Central","Chris",Data[[#This Row],[Region]]="East","Erin",Data[[#This Row],[Region]]="South","Sam",Data[[#This Row],[Region]]="West","William")</f>
        <v>Sam</v>
      </c>
    </row>
    <row r="1780" spans="1:26" x14ac:dyDescent="0.3">
      <c r="A1780">
        <v>3339</v>
      </c>
      <c r="B1780" t="s">
        <v>2865</v>
      </c>
      <c r="C1780" t="s">
        <v>39</v>
      </c>
      <c r="D1780">
        <v>0.01</v>
      </c>
      <c r="E1780">
        <v>11.66</v>
      </c>
      <c r="F1780">
        <v>7.95</v>
      </c>
      <c r="G1780" t="s">
        <v>40</v>
      </c>
      <c r="H1780" t="s">
        <v>41</v>
      </c>
      <c r="I1780" t="s">
        <v>50</v>
      </c>
      <c r="J1780" t="s">
        <v>51</v>
      </c>
      <c r="K1780" t="s">
        <v>44</v>
      </c>
      <c r="L1780" t="s">
        <v>2140</v>
      </c>
      <c r="M1780">
        <v>0.57999999999999996</v>
      </c>
      <c r="N1780" t="s">
        <v>34</v>
      </c>
      <c r="O1780" t="s">
        <v>35</v>
      </c>
      <c r="P1780" t="s">
        <v>125</v>
      </c>
      <c r="Q1780" t="s">
        <v>2866</v>
      </c>
      <c r="R1780">
        <v>32780</v>
      </c>
      <c r="S1780" s="1">
        <v>42169</v>
      </c>
      <c r="T1780" s="1">
        <v>42170</v>
      </c>
      <c r="U1780">
        <v>-10.368399999999999</v>
      </c>
      <c r="V1780">
        <v>16</v>
      </c>
      <c r="W1780">
        <v>193.87</v>
      </c>
      <c r="X1780">
        <v>85981</v>
      </c>
      <c r="Y1780">
        <f>Data[[#This Row],[Unit Price]]-Data[[#This Row],[Discount]]</f>
        <v>11.65</v>
      </c>
      <c r="Z1780" t="str">
        <f>_xlfn.IFS(Data[[#This Row],[Region]]="Central","Chris",Data[[#This Row],[Region]]="East","Erin",Data[[#This Row],[Region]]="South","Sam",Data[[#This Row],[Region]]="West","William")</f>
        <v>Sam</v>
      </c>
    </row>
    <row r="1781" spans="1:26" x14ac:dyDescent="0.3">
      <c r="A1781">
        <v>1644</v>
      </c>
      <c r="B1781" t="s">
        <v>2867</v>
      </c>
      <c r="C1781" t="s">
        <v>49</v>
      </c>
      <c r="D1781">
        <v>0.09</v>
      </c>
      <c r="E1781">
        <v>107.53</v>
      </c>
      <c r="F1781">
        <v>5.81</v>
      </c>
      <c r="G1781" t="s">
        <v>40</v>
      </c>
      <c r="H1781" t="s">
        <v>29</v>
      </c>
      <c r="I1781" t="s">
        <v>30</v>
      </c>
      <c r="J1781" t="s">
        <v>128</v>
      </c>
      <c r="K1781" t="s">
        <v>146</v>
      </c>
      <c r="L1781" t="s">
        <v>1497</v>
      </c>
      <c r="M1781">
        <v>0.65</v>
      </c>
      <c r="N1781" t="s">
        <v>34</v>
      </c>
      <c r="O1781" t="s">
        <v>54</v>
      </c>
      <c r="P1781" t="s">
        <v>189</v>
      </c>
      <c r="Q1781" t="s">
        <v>1133</v>
      </c>
      <c r="R1781">
        <v>77546</v>
      </c>
      <c r="S1781" s="1">
        <v>42169</v>
      </c>
      <c r="T1781" s="1">
        <v>42171</v>
      </c>
      <c r="U1781">
        <v>69.545100000000005</v>
      </c>
      <c r="V1781">
        <v>1</v>
      </c>
      <c r="W1781">
        <v>100.79</v>
      </c>
      <c r="X1781">
        <v>87342</v>
      </c>
      <c r="Y1781">
        <f>Data[[#This Row],[Unit Price]]-Data[[#This Row],[Discount]]</f>
        <v>107.44</v>
      </c>
      <c r="Z1781" t="str">
        <f>_xlfn.IFS(Data[[#This Row],[Region]]="Central","Chris",Data[[#This Row],[Region]]="East","Erin",Data[[#This Row],[Region]]="South","Sam",Data[[#This Row],[Region]]="West","William")</f>
        <v>Chris</v>
      </c>
    </row>
    <row r="1782" spans="1:26" x14ac:dyDescent="0.3">
      <c r="A1782">
        <v>1738</v>
      </c>
      <c r="B1782" t="s">
        <v>1903</v>
      </c>
      <c r="C1782" t="s">
        <v>49</v>
      </c>
      <c r="D1782">
        <v>0.04</v>
      </c>
      <c r="E1782">
        <v>35.44</v>
      </c>
      <c r="F1782">
        <v>19.989999999999998</v>
      </c>
      <c r="G1782" t="s">
        <v>40</v>
      </c>
      <c r="H1782" t="s">
        <v>96</v>
      </c>
      <c r="I1782" t="s">
        <v>50</v>
      </c>
      <c r="J1782" t="s">
        <v>90</v>
      </c>
      <c r="K1782" t="s">
        <v>75</v>
      </c>
      <c r="L1782" t="s">
        <v>2259</v>
      </c>
      <c r="M1782">
        <v>0.38</v>
      </c>
      <c r="N1782" t="s">
        <v>34</v>
      </c>
      <c r="O1782" t="s">
        <v>35</v>
      </c>
      <c r="P1782" t="s">
        <v>99</v>
      </c>
      <c r="Q1782" t="s">
        <v>1904</v>
      </c>
      <c r="R1782">
        <v>28052</v>
      </c>
      <c r="S1782" s="1">
        <v>42169</v>
      </c>
      <c r="T1782" s="1">
        <v>42176</v>
      </c>
      <c r="U1782">
        <v>-108.27249999999999</v>
      </c>
      <c r="V1782">
        <v>11</v>
      </c>
      <c r="W1782">
        <v>406.26</v>
      </c>
      <c r="X1782">
        <v>85868</v>
      </c>
      <c r="Y1782">
        <f>Data[[#This Row],[Unit Price]]-Data[[#This Row],[Discount]]</f>
        <v>35.4</v>
      </c>
      <c r="Z1782" t="str">
        <f>_xlfn.IFS(Data[[#This Row],[Region]]="Central","Chris",Data[[#This Row],[Region]]="East","Erin",Data[[#This Row],[Region]]="South","Sam",Data[[#This Row],[Region]]="West","William")</f>
        <v>Sam</v>
      </c>
    </row>
    <row r="1783" spans="1:26" x14ac:dyDescent="0.3">
      <c r="A1783">
        <v>1775</v>
      </c>
      <c r="B1783" t="s">
        <v>2868</v>
      </c>
      <c r="C1783" t="s">
        <v>49</v>
      </c>
      <c r="D1783">
        <v>0.09</v>
      </c>
      <c r="E1783">
        <v>12.95</v>
      </c>
      <c r="F1783">
        <v>4.9800000000000004</v>
      </c>
      <c r="G1783" t="s">
        <v>40</v>
      </c>
      <c r="H1783" t="s">
        <v>41</v>
      </c>
      <c r="I1783" t="s">
        <v>50</v>
      </c>
      <c r="J1783" t="s">
        <v>74</v>
      </c>
      <c r="K1783" t="s">
        <v>75</v>
      </c>
      <c r="L1783" t="s">
        <v>2741</v>
      </c>
      <c r="M1783">
        <v>0.4</v>
      </c>
      <c r="N1783" t="s">
        <v>34</v>
      </c>
      <c r="O1783" t="s">
        <v>54</v>
      </c>
      <c r="P1783" t="s">
        <v>55</v>
      </c>
      <c r="Q1783" t="s">
        <v>2869</v>
      </c>
      <c r="R1783">
        <v>46614</v>
      </c>
      <c r="S1783" s="1">
        <v>42169</v>
      </c>
      <c r="T1783" s="1">
        <v>42176</v>
      </c>
      <c r="U1783">
        <v>123.89175</v>
      </c>
      <c r="V1783">
        <v>21</v>
      </c>
      <c r="W1783">
        <v>269.54000000000002</v>
      </c>
      <c r="X1783">
        <v>89944</v>
      </c>
      <c r="Y1783">
        <f>Data[[#This Row],[Unit Price]]-Data[[#This Row],[Discount]]</f>
        <v>12.86</v>
      </c>
      <c r="Z1783" t="str">
        <f>_xlfn.IFS(Data[[#This Row],[Region]]="Central","Chris",Data[[#This Row],[Region]]="East","Erin",Data[[#This Row],[Region]]="South","Sam",Data[[#This Row],[Region]]="West","William")</f>
        <v>Chris</v>
      </c>
    </row>
    <row r="1784" spans="1:26" x14ac:dyDescent="0.3">
      <c r="A1784">
        <v>547</v>
      </c>
      <c r="B1784" t="s">
        <v>2870</v>
      </c>
      <c r="C1784" t="s">
        <v>72</v>
      </c>
      <c r="D1784">
        <v>0.03</v>
      </c>
      <c r="E1784">
        <v>13.73</v>
      </c>
      <c r="F1784">
        <v>6.85</v>
      </c>
      <c r="G1784" t="s">
        <v>89</v>
      </c>
      <c r="H1784" t="s">
        <v>96</v>
      </c>
      <c r="I1784" t="s">
        <v>30</v>
      </c>
      <c r="J1784" t="s">
        <v>128</v>
      </c>
      <c r="K1784" t="s">
        <v>52</v>
      </c>
      <c r="L1784" t="s">
        <v>1769</v>
      </c>
      <c r="M1784">
        <v>0.54</v>
      </c>
      <c r="N1784" t="s">
        <v>34</v>
      </c>
      <c r="O1784" t="s">
        <v>113</v>
      </c>
      <c r="P1784" t="s">
        <v>905</v>
      </c>
      <c r="Q1784" t="s">
        <v>2871</v>
      </c>
      <c r="R1784">
        <v>26501</v>
      </c>
      <c r="S1784" s="1">
        <v>42169</v>
      </c>
      <c r="T1784" s="1">
        <v>42170</v>
      </c>
      <c r="U1784">
        <v>39.585299999999997</v>
      </c>
      <c r="V1784">
        <v>4</v>
      </c>
      <c r="W1784">
        <v>57.37</v>
      </c>
      <c r="X1784">
        <v>86250</v>
      </c>
      <c r="Y1784">
        <f>Data[[#This Row],[Unit Price]]-Data[[#This Row],[Discount]]</f>
        <v>13.700000000000001</v>
      </c>
      <c r="Z1784" t="str">
        <f>_xlfn.IFS(Data[[#This Row],[Region]]="Central","Chris",Data[[#This Row],[Region]]="East","Erin",Data[[#This Row],[Region]]="South","Sam",Data[[#This Row],[Region]]="West","William")</f>
        <v>Erin</v>
      </c>
    </row>
    <row r="1785" spans="1:26" x14ac:dyDescent="0.3">
      <c r="A1785">
        <v>2979</v>
      </c>
      <c r="B1785" t="s">
        <v>820</v>
      </c>
      <c r="C1785" t="s">
        <v>72</v>
      </c>
      <c r="D1785">
        <v>0.01</v>
      </c>
      <c r="E1785">
        <v>5.84</v>
      </c>
      <c r="F1785">
        <v>0.83</v>
      </c>
      <c r="G1785" t="s">
        <v>40</v>
      </c>
      <c r="H1785" t="s">
        <v>96</v>
      </c>
      <c r="I1785" t="s">
        <v>50</v>
      </c>
      <c r="J1785" t="s">
        <v>51</v>
      </c>
      <c r="K1785" t="s">
        <v>52</v>
      </c>
      <c r="L1785" t="s">
        <v>2608</v>
      </c>
      <c r="M1785">
        <v>0.49</v>
      </c>
      <c r="N1785" t="s">
        <v>34</v>
      </c>
      <c r="O1785" t="s">
        <v>54</v>
      </c>
      <c r="P1785" t="s">
        <v>567</v>
      </c>
      <c r="Q1785" t="s">
        <v>822</v>
      </c>
      <c r="R1785">
        <v>58601</v>
      </c>
      <c r="S1785" s="1">
        <v>42169</v>
      </c>
      <c r="T1785" s="1">
        <v>42171</v>
      </c>
      <c r="U1785">
        <v>16.091999999999999</v>
      </c>
      <c r="V1785">
        <v>4</v>
      </c>
      <c r="W1785">
        <v>23.89</v>
      </c>
      <c r="X1785">
        <v>86546</v>
      </c>
      <c r="Y1785">
        <f>Data[[#This Row],[Unit Price]]-Data[[#This Row],[Discount]]</f>
        <v>5.83</v>
      </c>
      <c r="Z1785" t="str">
        <f>_xlfn.IFS(Data[[#This Row],[Region]]="Central","Chris",Data[[#This Row],[Region]]="East","Erin",Data[[#This Row],[Region]]="South","Sam",Data[[#This Row],[Region]]="West","William")</f>
        <v>Chris</v>
      </c>
    </row>
    <row r="1786" spans="1:26" x14ac:dyDescent="0.3">
      <c r="A1786">
        <v>3120</v>
      </c>
      <c r="B1786" t="s">
        <v>2872</v>
      </c>
      <c r="C1786" t="s">
        <v>72</v>
      </c>
      <c r="D1786">
        <v>0.08</v>
      </c>
      <c r="E1786">
        <v>315.98</v>
      </c>
      <c r="F1786">
        <v>19.989999999999998</v>
      </c>
      <c r="G1786" t="s">
        <v>40</v>
      </c>
      <c r="H1786" t="s">
        <v>73</v>
      </c>
      <c r="I1786" t="s">
        <v>50</v>
      </c>
      <c r="J1786" t="s">
        <v>74</v>
      </c>
      <c r="K1786" t="s">
        <v>75</v>
      </c>
      <c r="L1786" t="s">
        <v>2229</v>
      </c>
      <c r="M1786">
        <v>0.38</v>
      </c>
      <c r="N1786" t="s">
        <v>34</v>
      </c>
      <c r="O1786" t="s">
        <v>35</v>
      </c>
      <c r="P1786" t="s">
        <v>170</v>
      </c>
      <c r="Q1786" t="s">
        <v>2873</v>
      </c>
      <c r="R1786">
        <v>70117</v>
      </c>
      <c r="S1786" s="1">
        <v>42169</v>
      </c>
      <c r="T1786" s="1">
        <v>42169</v>
      </c>
      <c r="U1786">
        <v>44.52</v>
      </c>
      <c r="V1786">
        <v>9</v>
      </c>
      <c r="W1786">
        <v>2642.48</v>
      </c>
      <c r="X1786">
        <v>90160</v>
      </c>
      <c r="Y1786">
        <f>Data[[#This Row],[Unit Price]]-Data[[#This Row],[Discount]]</f>
        <v>315.90000000000003</v>
      </c>
      <c r="Z1786" t="str">
        <f>_xlfn.IFS(Data[[#This Row],[Region]]="Central","Chris",Data[[#This Row],[Region]]="East","Erin",Data[[#This Row],[Region]]="South","Sam",Data[[#This Row],[Region]]="West","William")</f>
        <v>Sam</v>
      </c>
    </row>
    <row r="1787" spans="1:26" x14ac:dyDescent="0.3">
      <c r="A1787">
        <v>1860</v>
      </c>
      <c r="B1787" t="s">
        <v>2874</v>
      </c>
      <c r="C1787" t="s">
        <v>27</v>
      </c>
      <c r="D1787">
        <v>0.09</v>
      </c>
      <c r="E1787">
        <v>5.98</v>
      </c>
      <c r="F1787">
        <v>1.49</v>
      </c>
      <c r="G1787" t="s">
        <v>40</v>
      </c>
      <c r="H1787" t="s">
        <v>73</v>
      </c>
      <c r="I1787" t="s">
        <v>50</v>
      </c>
      <c r="J1787" t="s">
        <v>74</v>
      </c>
      <c r="K1787" t="s">
        <v>75</v>
      </c>
      <c r="L1787" t="s">
        <v>1589</v>
      </c>
      <c r="M1787">
        <v>0.39</v>
      </c>
      <c r="N1787" t="s">
        <v>34</v>
      </c>
      <c r="O1787" t="s">
        <v>113</v>
      </c>
      <c r="P1787" t="s">
        <v>405</v>
      </c>
      <c r="Q1787" t="s">
        <v>2875</v>
      </c>
      <c r="R1787">
        <v>1570</v>
      </c>
      <c r="S1787" s="1">
        <v>42170</v>
      </c>
      <c r="T1787" s="1">
        <v>42172</v>
      </c>
      <c r="U1787">
        <v>13.2294</v>
      </c>
      <c r="V1787">
        <v>5</v>
      </c>
      <c r="W1787">
        <v>28.01</v>
      </c>
      <c r="X1787">
        <v>86846</v>
      </c>
      <c r="Y1787">
        <f>Data[[#This Row],[Unit Price]]-Data[[#This Row],[Discount]]</f>
        <v>5.8900000000000006</v>
      </c>
      <c r="Z1787" t="str">
        <f>_xlfn.IFS(Data[[#This Row],[Region]]="Central","Chris",Data[[#This Row],[Region]]="East","Erin",Data[[#This Row],[Region]]="South","Sam",Data[[#This Row],[Region]]="West","William")</f>
        <v>Erin</v>
      </c>
    </row>
    <row r="1788" spans="1:26" x14ac:dyDescent="0.3">
      <c r="A1788">
        <v>33</v>
      </c>
      <c r="B1788" t="s">
        <v>2876</v>
      </c>
      <c r="C1788" t="s">
        <v>72</v>
      </c>
      <c r="D1788">
        <v>0.03</v>
      </c>
      <c r="E1788">
        <v>4.24</v>
      </c>
      <c r="F1788">
        <v>5.41</v>
      </c>
      <c r="G1788" t="s">
        <v>40</v>
      </c>
      <c r="H1788" t="s">
        <v>96</v>
      </c>
      <c r="I1788" t="s">
        <v>50</v>
      </c>
      <c r="J1788" t="s">
        <v>74</v>
      </c>
      <c r="K1788" t="s">
        <v>75</v>
      </c>
      <c r="L1788" t="s">
        <v>1673</v>
      </c>
      <c r="M1788">
        <v>0.35</v>
      </c>
      <c r="N1788" t="s">
        <v>34</v>
      </c>
      <c r="O1788" t="s">
        <v>61</v>
      </c>
      <c r="P1788" t="s">
        <v>141</v>
      </c>
      <c r="Q1788" t="s">
        <v>2877</v>
      </c>
      <c r="R1788">
        <v>97030</v>
      </c>
      <c r="S1788" s="1">
        <v>42170</v>
      </c>
      <c r="T1788" s="1">
        <v>42172</v>
      </c>
      <c r="U1788">
        <v>-84.437600000000003</v>
      </c>
      <c r="V1788">
        <v>13</v>
      </c>
      <c r="W1788">
        <v>58.68</v>
      </c>
      <c r="X1788">
        <v>89201</v>
      </c>
      <c r="Y1788">
        <f>Data[[#This Row],[Unit Price]]-Data[[#This Row],[Discount]]</f>
        <v>4.21</v>
      </c>
      <c r="Z1788" t="str">
        <f>_xlfn.IFS(Data[[#This Row],[Region]]="Central","Chris",Data[[#This Row],[Region]]="East","Erin",Data[[#This Row],[Region]]="South","Sam",Data[[#This Row],[Region]]="West","William")</f>
        <v>William</v>
      </c>
    </row>
    <row r="1789" spans="1:26" x14ac:dyDescent="0.3">
      <c r="A1789">
        <v>33</v>
      </c>
      <c r="B1789" t="s">
        <v>2876</v>
      </c>
      <c r="C1789" t="s">
        <v>72</v>
      </c>
      <c r="D1789">
        <v>0.04</v>
      </c>
      <c r="E1789">
        <v>2.94</v>
      </c>
      <c r="F1789">
        <v>0.7</v>
      </c>
      <c r="G1789" t="s">
        <v>40</v>
      </c>
      <c r="H1789" t="s">
        <v>96</v>
      </c>
      <c r="I1789" t="s">
        <v>50</v>
      </c>
      <c r="J1789" t="s">
        <v>51</v>
      </c>
      <c r="K1789" t="s">
        <v>52</v>
      </c>
      <c r="L1789" t="s">
        <v>821</v>
      </c>
      <c r="M1789">
        <v>0.57999999999999996</v>
      </c>
      <c r="N1789" t="s">
        <v>34</v>
      </c>
      <c r="O1789" t="s">
        <v>61</v>
      </c>
      <c r="P1789" t="s">
        <v>141</v>
      </c>
      <c r="Q1789" t="s">
        <v>2877</v>
      </c>
      <c r="R1789">
        <v>97030</v>
      </c>
      <c r="S1789" s="1">
        <v>42170</v>
      </c>
      <c r="T1789" s="1">
        <v>42171</v>
      </c>
      <c r="U1789">
        <v>24.312000000000001</v>
      </c>
      <c r="V1789">
        <v>18</v>
      </c>
      <c r="W1789">
        <v>53.1</v>
      </c>
      <c r="X1789">
        <v>89201</v>
      </c>
      <c r="Y1789">
        <f>Data[[#This Row],[Unit Price]]-Data[[#This Row],[Discount]]</f>
        <v>2.9</v>
      </c>
      <c r="Z1789" t="str">
        <f>_xlfn.IFS(Data[[#This Row],[Region]]="Central","Chris",Data[[#This Row],[Region]]="East","Erin",Data[[#This Row],[Region]]="South","Sam",Data[[#This Row],[Region]]="West","William")</f>
        <v>William</v>
      </c>
    </row>
    <row r="1790" spans="1:26" x14ac:dyDescent="0.3">
      <c r="A1790">
        <v>736</v>
      </c>
      <c r="B1790" t="s">
        <v>2878</v>
      </c>
      <c r="C1790" t="s">
        <v>72</v>
      </c>
      <c r="D1790">
        <v>0.06</v>
      </c>
      <c r="E1790">
        <v>350.98</v>
      </c>
      <c r="F1790">
        <v>30</v>
      </c>
      <c r="G1790" t="s">
        <v>28</v>
      </c>
      <c r="H1790" t="s">
        <v>41</v>
      </c>
      <c r="I1790" t="s">
        <v>30</v>
      </c>
      <c r="J1790" t="s">
        <v>111</v>
      </c>
      <c r="K1790" t="s">
        <v>59</v>
      </c>
      <c r="L1790" t="s">
        <v>193</v>
      </c>
      <c r="M1790">
        <v>0.61</v>
      </c>
      <c r="N1790" t="s">
        <v>34</v>
      </c>
      <c r="O1790" t="s">
        <v>113</v>
      </c>
      <c r="P1790" t="s">
        <v>1358</v>
      </c>
      <c r="Q1790" t="s">
        <v>1475</v>
      </c>
      <c r="R1790">
        <v>3079</v>
      </c>
      <c r="S1790" s="1">
        <v>42170</v>
      </c>
      <c r="T1790" s="1">
        <v>42172</v>
      </c>
      <c r="U1790">
        <v>797.85599999999999</v>
      </c>
      <c r="V1790">
        <v>6</v>
      </c>
      <c r="W1790">
        <v>2016.32</v>
      </c>
      <c r="X1790">
        <v>90361</v>
      </c>
      <c r="Y1790">
        <f>Data[[#This Row],[Unit Price]]-Data[[#This Row],[Discount]]</f>
        <v>350.92</v>
      </c>
      <c r="Z1790" t="str">
        <f>_xlfn.IFS(Data[[#This Row],[Region]]="Central","Chris",Data[[#This Row],[Region]]="East","Erin",Data[[#This Row],[Region]]="South","Sam",Data[[#This Row],[Region]]="West","William")</f>
        <v>Erin</v>
      </c>
    </row>
    <row r="1791" spans="1:26" x14ac:dyDescent="0.3">
      <c r="A1791">
        <v>738</v>
      </c>
      <c r="B1791" t="s">
        <v>2879</v>
      </c>
      <c r="C1791" t="s">
        <v>72</v>
      </c>
      <c r="D1791">
        <v>0.02</v>
      </c>
      <c r="E1791">
        <v>70.98</v>
      </c>
      <c r="F1791">
        <v>46.74</v>
      </c>
      <c r="G1791" t="s">
        <v>28</v>
      </c>
      <c r="H1791" t="s">
        <v>41</v>
      </c>
      <c r="I1791" t="s">
        <v>30</v>
      </c>
      <c r="J1791" t="s">
        <v>119</v>
      </c>
      <c r="K1791" t="s">
        <v>32</v>
      </c>
      <c r="L1791" t="s">
        <v>380</v>
      </c>
      <c r="M1791">
        <v>0.56000000000000005</v>
      </c>
      <c r="N1791" t="s">
        <v>34</v>
      </c>
      <c r="O1791" t="s">
        <v>113</v>
      </c>
      <c r="P1791" t="s">
        <v>399</v>
      </c>
      <c r="Q1791" t="s">
        <v>2374</v>
      </c>
      <c r="R1791">
        <v>7016</v>
      </c>
      <c r="S1791" s="1">
        <v>42170</v>
      </c>
      <c r="T1791" s="1">
        <v>42171</v>
      </c>
      <c r="U1791">
        <v>-178.21600000000001</v>
      </c>
      <c r="V1791">
        <v>4</v>
      </c>
      <c r="W1791">
        <v>313.63</v>
      </c>
      <c r="X1791">
        <v>90361</v>
      </c>
      <c r="Y1791">
        <f>Data[[#This Row],[Unit Price]]-Data[[#This Row],[Discount]]</f>
        <v>70.960000000000008</v>
      </c>
      <c r="Z1791" t="str">
        <f>_xlfn.IFS(Data[[#This Row],[Region]]="Central","Chris",Data[[#This Row],[Region]]="East","Erin",Data[[#This Row],[Region]]="South","Sam",Data[[#This Row],[Region]]="West","William")</f>
        <v>Erin</v>
      </c>
    </row>
    <row r="1792" spans="1:26" x14ac:dyDescent="0.3">
      <c r="A1792">
        <v>741</v>
      </c>
      <c r="B1792" t="s">
        <v>2880</v>
      </c>
      <c r="C1792" t="s">
        <v>72</v>
      </c>
      <c r="D1792">
        <v>0.04</v>
      </c>
      <c r="E1792">
        <v>27.48</v>
      </c>
      <c r="F1792">
        <v>4</v>
      </c>
      <c r="G1792" t="s">
        <v>40</v>
      </c>
      <c r="H1792" t="s">
        <v>41</v>
      </c>
      <c r="I1792" t="s">
        <v>42</v>
      </c>
      <c r="J1792" t="s">
        <v>43</v>
      </c>
      <c r="K1792" t="s">
        <v>75</v>
      </c>
      <c r="L1792" t="s">
        <v>2063</v>
      </c>
      <c r="M1792">
        <v>0.75</v>
      </c>
      <c r="N1792" t="s">
        <v>34</v>
      </c>
      <c r="O1792" t="s">
        <v>113</v>
      </c>
      <c r="P1792" t="s">
        <v>399</v>
      </c>
      <c r="Q1792" t="s">
        <v>2881</v>
      </c>
      <c r="R1792">
        <v>7901</v>
      </c>
      <c r="S1792" s="1">
        <v>42170</v>
      </c>
      <c r="T1792" s="1">
        <v>42172</v>
      </c>
      <c r="U1792">
        <v>-26.655999999999999</v>
      </c>
      <c r="V1792">
        <v>15</v>
      </c>
      <c r="W1792">
        <v>397.17</v>
      </c>
      <c r="X1792">
        <v>90361</v>
      </c>
      <c r="Y1792">
        <f>Data[[#This Row],[Unit Price]]-Data[[#This Row],[Discount]]</f>
        <v>27.44</v>
      </c>
      <c r="Z1792" t="str">
        <f>_xlfn.IFS(Data[[#This Row],[Region]]="Central","Chris",Data[[#This Row],[Region]]="East","Erin",Data[[#This Row],[Region]]="South","Sam",Data[[#This Row],[Region]]="West","William")</f>
        <v>Erin</v>
      </c>
    </row>
    <row r="1793" spans="1:26" x14ac:dyDescent="0.3">
      <c r="A1793">
        <v>2183</v>
      </c>
      <c r="B1793" t="s">
        <v>2882</v>
      </c>
      <c r="C1793" t="s">
        <v>72</v>
      </c>
      <c r="D1793">
        <v>0</v>
      </c>
      <c r="E1793">
        <v>1.48</v>
      </c>
      <c r="F1793">
        <v>0.7</v>
      </c>
      <c r="G1793" t="s">
        <v>40</v>
      </c>
      <c r="H1793" t="s">
        <v>73</v>
      </c>
      <c r="I1793" t="s">
        <v>50</v>
      </c>
      <c r="J1793" t="s">
        <v>178</v>
      </c>
      <c r="K1793" t="s">
        <v>52</v>
      </c>
      <c r="L1793" t="s">
        <v>179</v>
      </c>
      <c r="M1793">
        <v>0.37</v>
      </c>
      <c r="N1793" t="s">
        <v>34</v>
      </c>
      <c r="O1793" t="s">
        <v>35</v>
      </c>
      <c r="P1793" t="s">
        <v>390</v>
      </c>
      <c r="Q1793" t="s">
        <v>2883</v>
      </c>
      <c r="R1793">
        <v>42301</v>
      </c>
      <c r="S1793" s="1">
        <v>42170</v>
      </c>
      <c r="T1793" s="1">
        <v>42172</v>
      </c>
      <c r="U1793">
        <v>-203.09800000000001</v>
      </c>
      <c r="V1793">
        <v>12</v>
      </c>
      <c r="W1793">
        <v>19.32</v>
      </c>
      <c r="X1793">
        <v>91571</v>
      </c>
      <c r="Y1793">
        <f>Data[[#This Row],[Unit Price]]-Data[[#This Row],[Discount]]</f>
        <v>1.48</v>
      </c>
      <c r="Z1793" t="str">
        <f>_xlfn.IFS(Data[[#This Row],[Region]]="Central","Chris",Data[[#This Row],[Region]]="East","Erin",Data[[#This Row],[Region]]="South","Sam",Data[[#This Row],[Region]]="West","William")</f>
        <v>Sam</v>
      </c>
    </row>
    <row r="1794" spans="1:26" x14ac:dyDescent="0.3">
      <c r="A1794">
        <v>2512</v>
      </c>
      <c r="B1794" t="s">
        <v>2884</v>
      </c>
      <c r="C1794" t="s">
        <v>72</v>
      </c>
      <c r="D1794">
        <v>0.04</v>
      </c>
      <c r="E1794">
        <v>6.48</v>
      </c>
      <c r="F1794">
        <v>9.5399999999999991</v>
      </c>
      <c r="G1794" t="s">
        <v>40</v>
      </c>
      <c r="H1794" t="s">
        <v>73</v>
      </c>
      <c r="I1794" t="s">
        <v>50</v>
      </c>
      <c r="J1794" t="s">
        <v>90</v>
      </c>
      <c r="K1794" t="s">
        <v>75</v>
      </c>
      <c r="L1794" t="s">
        <v>2226</v>
      </c>
      <c r="M1794">
        <v>0.37</v>
      </c>
      <c r="N1794" t="s">
        <v>34</v>
      </c>
      <c r="O1794" t="s">
        <v>113</v>
      </c>
      <c r="P1794" t="s">
        <v>405</v>
      </c>
      <c r="Q1794" t="s">
        <v>2885</v>
      </c>
      <c r="R1794">
        <v>2138</v>
      </c>
      <c r="S1794" s="1">
        <v>42170</v>
      </c>
      <c r="T1794" s="1">
        <v>42172</v>
      </c>
      <c r="U1794">
        <v>-223.94399999999999</v>
      </c>
      <c r="V1794">
        <v>19</v>
      </c>
      <c r="W1794">
        <v>125.37</v>
      </c>
      <c r="X1794">
        <v>87030</v>
      </c>
      <c r="Y1794">
        <f>Data[[#This Row],[Unit Price]]-Data[[#This Row],[Discount]]</f>
        <v>6.44</v>
      </c>
      <c r="Z1794" t="str">
        <f>_xlfn.IFS(Data[[#This Row],[Region]]="Central","Chris",Data[[#This Row],[Region]]="East","Erin",Data[[#This Row],[Region]]="South","Sam",Data[[#This Row],[Region]]="West","William")</f>
        <v>Erin</v>
      </c>
    </row>
    <row r="1795" spans="1:26" x14ac:dyDescent="0.3">
      <c r="A1795">
        <v>1038</v>
      </c>
      <c r="B1795" t="s">
        <v>2886</v>
      </c>
      <c r="C1795" t="s">
        <v>27</v>
      </c>
      <c r="D1795">
        <v>0.1</v>
      </c>
      <c r="E1795">
        <v>7.64</v>
      </c>
      <c r="F1795">
        <v>5.83</v>
      </c>
      <c r="G1795" t="s">
        <v>40</v>
      </c>
      <c r="H1795" t="s">
        <v>96</v>
      </c>
      <c r="I1795" t="s">
        <v>50</v>
      </c>
      <c r="J1795" t="s">
        <v>90</v>
      </c>
      <c r="K1795" t="s">
        <v>52</v>
      </c>
      <c r="L1795" t="s">
        <v>234</v>
      </c>
      <c r="M1795">
        <v>0.36</v>
      </c>
      <c r="N1795" t="s">
        <v>34</v>
      </c>
      <c r="O1795" t="s">
        <v>35</v>
      </c>
      <c r="P1795" t="s">
        <v>125</v>
      </c>
      <c r="Q1795" t="s">
        <v>2887</v>
      </c>
      <c r="R1795">
        <v>33430</v>
      </c>
      <c r="S1795" s="1">
        <v>42171</v>
      </c>
      <c r="T1795" s="1">
        <v>42172</v>
      </c>
      <c r="U1795">
        <v>-403.18740000000003</v>
      </c>
      <c r="V1795">
        <v>5</v>
      </c>
      <c r="W1795">
        <v>39.36</v>
      </c>
      <c r="X1795">
        <v>90641</v>
      </c>
      <c r="Y1795">
        <f>Data[[#This Row],[Unit Price]]-Data[[#This Row],[Discount]]</f>
        <v>7.54</v>
      </c>
      <c r="Z1795" t="str">
        <f>_xlfn.IFS(Data[[#This Row],[Region]]="Central","Chris",Data[[#This Row],[Region]]="East","Erin",Data[[#This Row],[Region]]="South","Sam",Data[[#This Row],[Region]]="West","William")</f>
        <v>Sam</v>
      </c>
    </row>
    <row r="1796" spans="1:26" x14ac:dyDescent="0.3">
      <c r="A1796">
        <v>2677</v>
      </c>
      <c r="B1796" t="s">
        <v>2888</v>
      </c>
      <c r="C1796" t="s">
        <v>27</v>
      </c>
      <c r="D1796">
        <v>0.03</v>
      </c>
      <c r="E1796">
        <v>41.32</v>
      </c>
      <c r="F1796">
        <v>58.66</v>
      </c>
      <c r="G1796" t="s">
        <v>89</v>
      </c>
      <c r="H1796" t="s">
        <v>29</v>
      </c>
      <c r="I1796" t="s">
        <v>30</v>
      </c>
      <c r="J1796" t="s">
        <v>128</v>
      </c>
      <c r="K1796" t="s">
        <v>146</v>
      </c>
      <c r="L1796" t="s">
        <v>2889</v>
      </c>
      <c r="M1796">
        <v>0.76</v>
      </c>
      <c r="N1796" t="s">
        <v>34</v>
      </c>
      <c r="O1796" t="s">
        <v>35</v>
      </c>
      <c r="P1796" t="s">
        <v>244</v>
      </c>
      <c r="Q1796" t="s">
        <v>804</v>
      </c>
      <c r="R1796">
        <v>22601</v>
      </c>
      <c r="S1796" s="1">
        <v>42171</v>
      </c>
      <c r="T1796" s="1">
        <v>42172</v>
      </c>
      <c r="U1796">
        <v>-32.816000000000003</v>
      </c>
      <c r="V1796">
        <v>10</v>
      </c>
      <c r="W1796">
        <v>419.27</v>
      </c>
      <c r="X1796">
        <v>86633</v>
      </c>
      <c r="Y1796">
        <f>Data[[#This Row],[Unit Price]]-Data[[#This Row],[Discount]]</f>
        <v>41.29</v>
      </c>
      <c r="Z1796" t="str">
        <f>_xlfn.IFS(Data[[#This Row],[Region]]="Central","Chris",Data[[#This Row],[Region]]="East","Erin",Data[[#This Row],[Region]]="South","Sam",Data[[#This Row],[Region]]="West","William")</f>
        <v>Sam</v>
      </c>
    </row>
    <row r="1797" spans="1:26" x14ac:dyDescent="0.3">
      <c r="A1797">
        <v>2677</v>
      </c>
      <c r="B1797" t="s">
        <v>2888</v>
      </c>
      <c r="C1797" t="s">
        <v>27</v>
      </c>
      <c r="D1797">
        <v>0</v>
      </c>
      <c r="E1797">
        <v>6.88</v>
      </c>
      <c r="F1797">
        <v>2</v>
      </c>
      <c r="G1797" t="s">
        <v>40</v>
      </c>
      <c r="H1797" t="s">
        <v>29</v>
      </c>
      <c r="I1797" t="s">
        <v>50</v>
      </c>
      <c r="J1797" t="s">
        <v>90</v>
      </c>
      <c r="K1797" t="s">
        <v>52</v>
      </c>
      <c r="L1797" t="s">
        <v>854</v>
      </c>
      <c r="M1797">
        <v>0.39</v>
      </c>
      <c r="N1797" t="s">
        <v>34</v>
      </c>
      <c r="O1797" t="s">
        <v>35</v>
      </c>
      <c r="P1797" t="s">
        <v>244</v>
      </c>
      <c r="Q1797" t="s">
        <v>804</v>
      </c>
      <c r="R1797">
        <v>22601</v>
      </c>
      <c r="S1797" s="1">
        <v>42171</v>
      </c>
      <c r="T1797" s="1">
        <v>42171</v>
      </c>
      <c r="U1797">
        <v>-15.61</v>
      </c>
      <c r="V1797">
        <v>5</v>
      </c>
      <c r="W1797">
        <v>36</v>
      </c>
      <c r="X1797">
        <v>86633</v>
      </c>
      <c r="Y1797">
        <f>Data[[#This Row],[Unit Price]]-Data[[#This Row],[Discount]]</f>
        <v>6.88</v>
      </c>
      <c r="Z1797" t="str">
        <f>_xlfn.IFS(Data[[#This Row],[Region]]="Central","Chris",Data[[#This Row],[Region]]="East","Erin",Data[[#This Row],[Region]]="South","Sam",Data[[#This Row],[Region]]="West","William")</f>
        <v>Sam</v>
      </c>
    </row>
    <row r="1798" spans="1:26" x14ac:dyDescent="0.3">
      <c r="A1798">
        <v>2720</v>
      </c>
      <c r="B1798" t="s">
        <v>2890</v>
      </c>
      <c r="C1798" t="s">
        <v>27</v>
      </c>
      <c r="D1798">
        <v>0</v>
      </c>
      <c r="E1798">
        <v>40.479999999999997</v>
      </c>
      <c r="F1798">
        <v>19.989999999999998</v>
      </c>
      <c r="G1798" t="s">
        <v>40</v>
      </c>
      <c r="H1798" t="s">
        <v>29</v>
      </c>
      <c r="I1798" t="s">
        <v>42</v>
      </c>
      <c r="J1798" t="s">
        <v>43</v>
      </c>
      <c r="K1798" t="s">
        <v>75</v>
      </c>
      <c r="L1798" t="s">
        <v>2056</v>
      </c>
      <c r="M1798">
        <v>0.77</v>
      </c>
      <c r="N1798" t="s">
        <v>34</v>
      </c>
      <c r="O1798" t="s">
        <v>35</v>
      </c>
      <c r="P1798" t="s">
        <v>77</v>
      </c>
      <c r="Q1798" t="s">
        <v>2891</v>
      </c>
      <c r="R1798">
        <v>30721</v>
      </c>
      <c r="S1798" s="1">
        <v>42171</v>
      </c>
      <c r="T1798" s="1">
        <v>42172</v>
      </c>
      <c r="U1798">
        <v>-25.634</v>
      </c>
      <c r="V1798">
        <v>6</v>
      </c>
      <c r="W1798">
        <v>264.95</v>
      </c>
      <c r="X1798">
        <v>88766</v>
      </c>
      <c r="Y1798">
        <f>Data[[#This Row],[Unit Price]]-Data[[#This Row],[Discount]]</f>
        <v>40.479999999999997</v>
      </c>
      <c r="Z1798" t="str">
        <f>_xlfn.IFS(Data[[#This Row],[Region]]="Central","Chris",Data[[#This Row],[Region]]="East","Erin",Data[[#This Row],[Region]]="South","Sam",Data[[#This Row],[Region]]="West","William")</f>
        <v>Sam</v>
      </c>
    </row>
    <row r="1799" spans="1:26" x14ac:dyDescent="0.3">
      <c r="A1799">
        <v>1492</v>
      </c>
      <c r="B1799" t="s">
        <v>2892</v>
      </c>
      <c r="C1799" t="s">
        <v>39</v>
      </c>
      <c r="D1799">
        <v>0.04</v>
      </c>
      <c r="E1799">
        <v>119.99</v>
      </c>
      <c r="F1799">
        <v>14</v>
      </c>
      <c r="G1799" t="s">
        <v>28</v>
      </c>
      <c r="H1799" t="s">
        <v>96</v>
      </c>
      <c r="I1799" t="s">
        <v>42</v>
      </c>
      <c r="J1799" t="s">
        <v>58</v>
      </c>
      <c r="K1799" t="s">
        <v>59</v>
      </c>
      <c r="L1799" t="s">
        <v>2153</v>
      </c>
      <c r="M1799">
        <v>0.36</v>
      </c>
      <c r="N1799" t="s">
        <v>34</v>
      </c>
      <c r="O1799" t="s">
        <v>54</v>
      </c>
      <c r="P1799" t="s">
        <v>82</v>
      </c>
      <c r="Q1799" t="s">
        <v>2893</v>
      </c>
      <c r="R1799">
        <v>65721</v>
      </c>
      <c r="S1799" s="1">
        <v>42171</v>
      </c>
      <c r="T1799" s="1">
        <v>42173</v>
      </c>
      <c r="U1799">
        <v>509.95830000000001</v>
      </c>
      <c r="V1799">
        <v>6</v>
      </c>
      <c r="W1799">
        <v>739.07</v>
      </c>
      <c r="X1799">
        <v>88004</v>
      </c>
      <c r="Y1799">
        <f>Data[[#This Row],[Unit Price]]-Data[[#This Row],[Discount]]</f>
        <v>119.94999999999999</v>
      </c>
      <c r="Z1799" t="str">
        <f>_xlfn.IFS(Data[[#This Row],[Region]]="Central","Chris",Data[[#This Row],[Region]]="East","Erin",Data[[#This Row],[Region]]="South","Sam",Data[[#This Row],[Region]]="West","William")</f>
        <v>Chris</v>
      </c>
    </row>
    <row r="1800" spans="1:26" x14ac:dyDescent="0.3">
      <c r="A1800">
        <v>2355</v>
      </c>
      <c r="B1800" t="s">
        <v>1214</v>
      </c>
      <c r="C1800" t="s">
        <v>118</v>
      </c>
      <c r="D1800">
        <v>0.06</v>
      </c>
      <c r="E1800">
        <v>146.34</v>
      </c>
      <c r="F1800">
        <v>43.75</v>
      </c>
      <c r="G1800" t="s">
        <v>28</v>
      </c>
      <c r="H1800" t="s">
        <v>41</v>
      </c>
      <c r="I1800" t="s">
        <v>30</v>
      </c>
      <c r="J1800" t="s">
        <v>31</v>
      </c>
      <c r="K1800" t="s">
        <v>32</v>
      </c>
      <c r="L1800" t="s">
        <v>157</v>
      </c>
      <c r="M1800">
        <v>0.65</v>
      </c>
      <c r="N1800" t="s">
        <v>34</v>
      </c>
      <c r="O1800" t="s">
        <v>61</v>
      </c>
      <c r="P1800" t="s">
        <v>92</v>
      </c>
      <c r="Q1800" t="s">
        <v>1216</v>
      </c>
      <c r="R1800">
        <v>92236</v>
      </c>
      <c r="S1800" s="1">
        <v>42171</v>
      </c>
      <c r="T1800" s="1">
        <v>42173</v>
      </c>
      <c r="U1800">
        <v>-89.27</v>
      </c>
      <c r="V1800">
        <v>12</v>
      </c>
      <c r="W1800">
        <v>1721.24</v>
      </c>
      <c r="X1800">
        <v>91306</v>
      </c>
      <c r="Y1800">
        <f>Data[[#This Row],[Unit Price]]-Data[[#This Row],[Discount]]</f>
        <v>146.28</v>
      </c>
      <c r="Z1800" t="str">
        <f>_xlfn.IFS(Data[[#This Row],[Region]]="Central","Chris",Data[[#This Row],[Region]]="East","Erin",Data[[#This Row],[Region]]="South","Sam",Data[[#This Row],[Region]]="West","William")</f>
        <v>William</v>
      </c>
    </row>
    <row r="1801" spans="1:26" x14ac:dyDescent="0.3">
      <c r="A1801">
        <v>3096</v>
      </c>
      <c r="B1801" t="s">
        <v>2655</v>
      </c>
      <c r="C1801" t="s">
        <v>27</v>
      </c>
      <c r="D1801">
        <v>0.04</v>
      </c>
      <c r="E1801">
        <v>33.89</v>
      </c>
      <c r="F1801">
        <v>5.0999999999999996</v>
      </c>
      <c r="G1801" t="s">
        <v>89</v>
      </c>
      <c r="H1801" t="s">
        <v>41</v>
      </c>
      <c r="I1801" t="s">
        <v>50</v>
      </c>
      <c r="J1801" t="s">
        <v>80</v>
      </c>
      <c r="K1801" t="s">
        <v>75</v>
      </c>
      <c r="L1801" t="s">
        <v>307</v>
      </c>
      <c r="M1801">
        <v>0.6</v>
      </c>
      <c r="N1801" t="s">
        <v>34</v>
      </c>
      <c r="O1801" t="s">
        <v>113</v>
      </c>
      <c r="P1801" t="s">
        <v>319</v>
      </c>
      <c r="Q1801" t="s">
        <v>2442</v>
      </c>
      <c r="R1801">
        <v>43026</v>
      </c>
      <c r="S1801" s="1">
        <v>42172</v>
      </c>
      <c r="T1801" s="1">
        <v>42173</v>
      </c>
      <c r="U1801">
        <v>72.983999999999995</v>
      </c>
      <c r="V1801">
        <v>6</v>
      </c>
      <c r="W1801">
        <v>200.83</v>
      </c>
      <c r="X1801">
        <v>86222</v>
      </c>
      <c r="Y1801">
        <f>Data[[#This Row],[Unit Price]]-Data[[#This Row],[Discount]]</f>
        <v>33.85</v>
      </c>
      <c r="Z1801" t="str">
        <f>_xlfn.IFS(Data[[#This Row],[Region]]="Central","Chris",Data[[#This Row],[Region]]="East","Erin",Data[[#This Row],[Region]]="South","Sam",Data[[#This Row],[Region]]="West","William")</f>
        <v>Erin</v>
      </c>
    </row>
    <row r="1802" spans="1:26" x14ac:dyDescent="0.3">
      <c r="A1802">
        <v>283</v>
      </c>
      <c r="B1802" t="s">
        <v>2894</v>
      </c>
      <c r="C1802" t="s">
        <v>39</v>
      </c>
      <c r="D1802">
        <v>0.1</v>
      </c>
      <c r="E1802">
        <v>1.68</v>
      </c>
      <c r="F1802">
        <v>1.57</v>
      </c>
      <c r="G1802" t="s">
        <v>40</v>
      </c>
      <c r="H1802" t="s">
        <v>96</v>
      </c>
      <c r="I1802" t="s">
        <v>50</v>
      </c>
      <c r="J1802" t="s">
        <v>51</v>
      </c>
      <c r="K1802" t="s">
        <v>52</v>
      </c>
      <c r="L1802" t="s">
        <v>576</v>
      </c>
      <c r="M1802">
        <v>0.59</v>
      </c>
      <c r="N1802" t="s">
        <v>34</v>
      </c>
      <c r="O1802" t="s">
        <v>113</v>
      </c>
      <c r="P1802" t="s">
        <v>399</v>
      </c>
      <c r="Q1802" t="s">
        <v>2727</v>
      </c>
      <c r="R1802">
        <v>7101</v>
      </c>
      <c r="S1802" s="1">
        <v>42172</v>
      </c>
      <c r="T1802" s="1">
        <v>42173</v>
      </c>
      <c r="U1802">
        <v>-11.57</v>
      </c>
      <c r="V1802">
        <v>11</v>
      </c>
      <c r="W1802">
        <v>18.71</v>
      </c>
      <c r="X1802">
        <v>89293</v>
      </c>
      <c r="Y1802">
        <f>Data[[#This Row],[Unit Price]]-Data[[#This Row],[Discount]]</f>
        <v>1.5799999999999998</v>
      </c>
      <c r="Z1802" t="str">
        <f>_xlfn.IFS(Data[[#This Row],[Region]]="Central","Chris",Data[[#This Row],[Region]]="East","Erin",Data[[#This Row],[Region]]="South","Sam",Data[[#This Row],[Region]]="West","William")</f>
        <v>Erin</v>
      </c>
    </row>
    <row r="1803" spans="1:26" x14ac:dyDescent="0.3">
      <c r="A1803">
        <v>286</v>
      </c>
      <c r="B1803" t="s">
        <v>2895</v>
      </c>
      <c r="C1803" t="s">
        <v>49</v>
      </c>
      <c r="D1803">
        <v>0</v>
      </c>
      <c r="E1803">
        <v>4.13</v>
      </c>
      <c r="F1803">
        <v>5.34</v>
      </c>
      <c r="G1803" t="s">
        <v>40</v>
      </c>
      <c r="H1803" t="s">
        <v>29</v>
      </c>
      <c r="I1803" t="s">
        <v>50</v>
      </c>
      <c r="J1803" t="s">
        <v>74</v>
      </c>
      <c r="K1803" t="s">
        <v>75</v>
      </c>
      <c r="L1803" t="s">
        <v>2896</v>
      </c>
      <c r="M1803">
        <v>0.38</v>
      </c>
      <c r="N1803" t="s">
        <v>34</v>
      </c>
      <c r="O1803" t="s">
        <v>54</v>
      </c>
      <c r="P1803" t="s">
        <v>539</v>
      </c>
      <c r="Q1803" t="s">
        <v>2897</v>
      </c>
      <c r="R1803">
        <v>66203</v>
      </c>
      <c r="S1803" s="1">
        <v>42172</v>
      </c>
      <c r="T1803" s="1">
        <v>42176</v>
      </c>
      <c r="U1803">
        <v>-61.87</v>
      </c>
      <c r="V1803">
        <v>9</v>
      </c>
      <c r="W1803">
        <v>40.950000000000003</v>
      </c>
      <c r="X1803">
        <v>89761</v>
      </c>
      <c r="Y1803">
        <f>Data[[#This Row],[Unit Price]]-Data[[#This Row],[Discount]]</f>
        <v>4.13</v>
      </c>
      <c r="Z1803" t="str">
        <f>_xlfn.IFS(Data[[#This Row],[Region]]="Central","Chris",Data[[#This Row],[Region]]="East","Erin",Data[[#This Row],[Region]]="South","Sam",Data[[#This Row],[Region]]="West","William")</f>
        <v>Chris</v>
      </c>
    </row>
    <row r="1804" spans="1:26" x14ac:dyDescent="0.3">
      <c r="A1804">
        <v>286</v>
      </c>
      <c r="B1804" t="s">
        <v>2895</v>
      </c>
      <c r="C1804" t="s">
        <v>49</v>
      </c>
      <c r="D1804">
        <v>0.1</v>
      </c>
      <c r="E1804">
        <v>130.97999999999999</v>
      </c>
      <c r="F1804">
        <v>54.74</v>
      </c>
      <c r="G1804" t="s">
        <v>28</v>
      </c>
      <c r="H1804" t="s">
        <v>29</v>
      </c>
      <c r="I1804" t="s">
        <v>30</v>
      </c>
      <c r="J1804" t="s">
        <v>119</v>
      </c>
      <c r="K1804" t="s">
        <v>32</v>
      </c>
      <c r="L1804" t="s">
        <v>1405</v>
      </c>
      <c r="M1804">
        <v>0.69</v>
      </c>
      <c r="N1804" t="s">
        <v>34</v>
      </c>
      <c r="O1804" t="s">
        <v>54</v>
      </c>
      <c r="P1804" t="s">
        <v>539</v>
      </c>
      <c r="Q1804" t="s">
        <v>2897</v>
      </c>
      <c r="R1804">
        <v>66203</v>
      </c>
      <c r="S1804" s="1">
        <v>42172</v>
      </c>
      <c r="T1804" s="1">
        <v>42176</v>
      </c>
      <c r="U1804">
        <v>-530.24</v>
      </c>
      <c r="V1804">
        <v>9</v>
      </c>
      <c r="W1804">
        <v>1155.73</v>
      </c>
      <c r="X1804">
        <v>89761</v>
      </c>
      <c r="Y1804">
        <f>Data[[#This Row],[Unit Price]]-Data[[#This Row],[Discount]]</f>
        <v>130.88</v>
      </c>
      <c r="Z1804" t="str">
        <f>_xlfn.IFS(Data[[#This Row],[Region]]="Central","Chris",Data[[#This Row],[Region]]="East","Erin",Data[[#This Row],[Region]]="South","Sam",Data[[#This Row],[Region]]="West","William")</f>
        <v>Chris</v>
      </c>
    </row>
    <row r="1805" spans="1:26" x14ac:dyDescent="0.3">
      <c r="A1805">
        <v>646</v>
      </c>
      <c r="B1805" t="s">
        <v>2898</v>
      </c>
      <c r="C1805" t="s">
        <v>49</v>
      </c>
      <c r="D1805">
        <v>0.03</v>
      </c>
      <c r="E1805">
        <v>51.75</v>
      </c>
      <c r="F1805">
        <v>19.989999999999998</v>
      </c>
      <c r="G1805" t="s">
        <v>40</v>
      </c>
      <c r="H1805" t="s">
        <v>96</v>
      </c>
      <c r="I1805" t="s">
        <v>30</v>
      </c>
      <c r="J1805" t="s">
        <v>128</v>
      </c>
      <c r="K1805" t="s">
        <v>75</v>
      </c>
      <c r="L1805" t="s">
        <v>2899</v>
      </c>
      <c r="M1805">
        <v>0.55000000000000004</v>
      </c>
      <c r="N1805" t="s">
        <v>34</v>
      </c>
      <c r="O1805" t="s">
        <v>54</v>
      </c>
      <c r="P1805" t="s">
        <v>86</v>
      </c>
      <c r="Q1805" t="s">
        <v>2900</v>
      </c>
      <c r="R1805">
        <v>55379</v>
      </c>
      <c r="S1805" s="1">
        <v>42172</v>
      </c>
      <c r="T1805" s="1">
        <v>42177</v>
      </c>
      <c r="U1805">
        <v>261.44400000000002</v>
      </c>
      <c r="V1805">
        <v>16</v>
      </c>
      <c r="W1805">
        <v>818.81</v>
      </c>
      <c r="X1805">
        <v>90735</v>
      </c>
      <c r="Y1805">
        <f>Data[[#This Row],[Unit Price]]-Data[[#This Row],[Discount]]</f>
        <v>51.72</v>
      </c>
      <c r="Z1805" t="str">
        <f>_xlfn.IFS(Data[[#This Row],[Region]]="Central","Chris",Data[[#This Row],[Region]]="East","Erin",Data[[#This Row],[Region]]="South","Sam",Data[[#This Row],[Region]]="West","William")</f>
        <v>Chris</v>
      </c>
    </row>
    <row r="1806" spans="1:26" x14ac:dyDescent="0.3">
      <c r="A1806">
        <v>1189</v>
      </c>
      <c r="B1806" t="s">
        <v>2901</v>
      </c>
      <c r="C1806" t="s">
        <v>49</v>
      </c>
      <c r="D1806">
        <v>0.06</v>
      </c>
      <c r="E1806">
        <v>10.89</v>
      </c>
      <c r="F1806">
        <v>4.5</v>
      </c>
      <c r="G1806" t="s">
        <v>40</v>
      </c>
      <c r="H1806" t="s">
        <v>41</v>
      </c>
      <c r="I1806" t="s">
        <v>50</v>
      </c>
      <c r="J1806" t="s">
        <v>97</v>
      </c>
      <c r="K1806" t="s">
        <v>75</v>
      </c>
      <c r="L1806" t="s">
        <v>775</v>
      </c>
      <c r="M1806">
        <v>0.59</v>
      </c>
      <c r="N1806" t="s">
        <v>34</v>
      </c>
      <c r="O1806" t="s">
        <v>61</v>
      </c>
      <c r="P1806" t="s">
        <v>92</v>
      </c>
      <c r="Q1806" t="s">
        <v>2098</v>
      </c>
      <c r="R1806">
        <v>92646</v>
      </c>
      <c r="S1806" s="1">
        <v>42172</v>
      </c>
      <c r="T1806" s="1">
        <v>42177</v>
      </c>
      <c r="U1806">
        <v>-25.111999999999998</v>
      </c>
      <c r="V1806">
        <v>14</v>
      </c>
      <c r="W1806">
        <v>149.32</v>
      </c>
      <c r="X1806">
        <v>87584</v>
      </c>
      <c r="Y1806">
        <f>Data[[#This Row],[Unit Price]]-Data[[#This Row],[Discount]]</f>
        <v>10.83</v>
      </c>
      <c r="Z1806" t="str">
        <f>_xlfn.IFS(Data[[#This Row],[Region]]="Central","Chris",Data[[#This Row],[Region]]="East","Erin",Data[[#This Row],[Region]]="South","Sam",Data[[#This Row],[Region]]="West","William")</f>
        <v>William</v>
      </c>
    </row>
    <row r="1807" spans="1:26" x14ac:dyDescent="0.3">
      <c r="A1807">
        <v>1189</v>
      </c>
      <c r="B1807" t="s">
        <v>2901</v>
      </c>
      <c r="C1807" t="s">
        <v>49</v>
      </c>
      <c r="D1807">
        <v>0.03</v>
      </c>
      <c r="E1807">
        <v>10.64</v>
      </c>
      <c r="F1807">
        <v>5.16</v>
      </c>
      <c r="G1807" t="s">
        <v>40</v>
      </c>
      <c r="H1807" t="s">
        <v>41</v>
      </c>
      <c r="I1807" t="s">
        <v>30</v>
      </c>
      <c r="J1807" t="s">
        <v>128</v>
      </c>
      <c r="K1807" t="s">
        <v>75</v>
      </c>
      <c r="L1807" t="s">
        <v>1846</v>
      </c>
      <c r="M1807">
        <v>0.56999999999999995</v>
      </c>
      <c r="N1807" t="s">
        <v>34</v>
      </c>
      <c r="O1807" t="s">
        <v>61</v>
      </c>
      <c r="P1807" t="s">
        <v>92</v>
      </c>
      <c r="Q1807" t="s">
        <v>2098</v>
      </c>
      <c r="R1807">
        <v>92646</v>
      </c>
      <c r="S1807" s="1">
        <v>42172</v>
      </c>
      <c r="T1807" s="1">
        <v>42177</v>
      </c>
      <c r="U1807">
        <v>17.376000000000001</v>
      </c>
      <c r="V1807">
        <v>16</v>
      </c>
      <c r="W1807">
        <v>177.01</v>
      </c>
      <c r="X1807">
        <v>87584</v>
      </c>
      <c r="Y1807">
        <f>Data[[#This Row],[Unit Price]]-Data[[#This Row],[Discount]]</f>
        <v>10.610000000000001</v>
      </c>
      <c r="Z1807" t="str">
        <f>_xlfn.IFS(Data[[#This Row],[Region]]="Central","Chris",Data[[#This Row],[Region]]="East","Erin",Data[[#This Row],[Region]]="South","Sam",Data[[#This Row],[Region]]="West","William")</f>
        <v>William</v>
      </c>
    </row>
    <row r="1808" spans="1:26" x14ac:dyDescent="0.3">
      <c r="A1808">
        <v>1189</v>
      </c>
      <c r="B1808" t="s">
        <v>2901</v>
      </c>
      <c r="C1808" t="s">
        <v>49</v>
      </c>
      <c r="D1808">
        <v>0.03</v>
      </c>
      <c r="E1808">
        <v>7.96</v>
      </c>
      <c r="F1808">
        <v>4.95</v>
      </c>
      <c r="G1808" t="s">
        <v>40</v>
      </c>
      <c r="H1808" t="s">
        <v>41</v>
      </c>
      <c r="I1808" t="s">
        <v>30</v>
      </c>
      <c r="J1808" t="s">
        <v>128</v>
      </c>
      <c r="K1808" t="s">
        <v>75</v>
      </c>
      <c r="L1808" t="s">
        <v>813</v>
      </c>
      <c r="M1808">
        <v>0.41</v>
      </c>
      <c r="N1808" t="s">
        <v>34</v>
      </c>
      <c r="O1808" t="s">
        <v>61</v>
      </c>
      <c r="P1808" t="s">
        <v>92</v>
      </c>
      <c r="Q1808" t="s">
        <v>2098</v>
      </c>
      <c r="R1808">
        <v>92646</v>
      </c>
      <c r="S1808" s="1">
        <v>42172</v>
      </c>
      <c r="T1808" s="1">
        <v>42174</v>
      </c>
      <c r="U1808">
        <v>24.260400000000001</v>
      </c>
      <c r="V1808">
        <v>4</v>
      </c>
      <c r="W1808">
        <v>35.159999999999997</v>
      </c>
      <c r="X1808">
        <v>87584</v>
      </c>
      <c r="Y1808">
        <f>Data[[#This Row],[Unit Price]]-Data[[#This Row],[Discount]]</f>
        <v>7.93</v>
      </c>
      <c r="Z1808" t="str">
        <f>_xlfn.IFS(Data[[#This Row],[Region]]="Central","Chris",Data[[#This Row],[Region]]="East","Erin",Data[[#This Row],[Region]]="South","Sam",Data[[#This Row],[Region]]="West","William")</f>
        <v>William</v>
      </c>
    </row>
    <row r="1809" spans="1:26" x14ac:dyDescent="0.3">
      <c r="A1809">
        <v>1193</v>
      </c>
      <c r="B1809" t="s">
        <v>1353</v>
      </c>
      <c r="C1809" t="s">
        <v>49</v>
      </c>
      <c r="D1809">
        <v>0.03</v>
      </c>
      <c r="E1809">
        <v>10.64</v>
      </c>
      <c r="F1809">
        <v>5.16</v>
      </c>
      <c r="G1809" t="s">
        <v>40</v>
      </c>
      <c r="H1809" t="s">
        <v>41</v>
      </c>
      <c r="I1809" t="s">
        <v>30</v>
      </c>
      <c r="J1809" t="s">
        <v>128</v>
      </c>
      <c r="K1809" t="s">
        <v>75</v>
      </c>
      <c r="L1809" t="s">
        <v>1846</v>
      </c>
      <c r="M1809">
        <v>0.56999999999999995</v>
      </c>
      <c r="N1809" t="s">
        <v>34</v>
      </c>
      <c r="O1809" t="s">
        <v>113</v>
      </c>
      <c r="P1809" t="s">
        <v>376</v>
      </c>
      <c r="Q1809" t="s">
        <v>68</v>
      </c>
      <c r="R1809">
        <v>20016</v>
      </c>
      <c r="S1809" s="1">
        <v>42172</v>
      </c>
      <c r="T1809" s="1">
        <v>42177</v>
      </c>
      <c r="U1809">
        <v>14.48</v>
      </c>
      <c r="V1809">
        <v>63</v>
      </c>
      <c r="W1809">
        <v>696.96</v>
      </c>
      <c r="X1809">
        <v>5984</v>
      </c>
      <c r="Y1809">
        <f>Data[[#This Row],[Unit Price]]-Data[[#This Row],[Discount]]</f>
        <v>10.610000000000001</v>
      </c>
      <c r="Z1809" t="str">
        <f>_xlfn.IFS(Data[[#This Row],[Region]]="Central","Chris",Data[[#This Row],[Region]]="East","Erin",Data[[#This Row],[Region]]="South","Sam",Data[[#This Row],[Region]]="West","William")</f>
        <v>Erin</v>
      </c>
    </row>
    <row r="1810" spans="1:26" x14ac:dyDescent="0.3">
      <c r="A1810">
        <v>1193</v>
      </c>
      <c r="B1810" t="s">
        <v>1353</v>
      </c>
      <c r="C1810" t="s">
        <v>49</v>
      </c>
      <c r="D1810">
        <v>0.03</v>
      </c>
      <c r="E1810">
        <v>7.96</v>
      </c>
      <c r="F1810">
        <v>4.95</v>
      </c>
      <c r="G1810" t="s">
        <v>40</v>
      </c>
      <c r="H1810" t="s">
        <v>41</v>
      </c>
      <c r="I1810" t="s">
        <v>30</v>
      </c>
      <c r="J1810" t="s">
        <v>128</v>
      </c>
      <c r="K1810" t="s">
        <v>75</v>
      </c>
      <c r="L1810" t="s">
        <v>813</v>
      </c>
      <c r="M1810">
        <v>0.41</v>
      </c>
      <c r="N1810" t="s">
        <v>34</v>
      </c>
      <c r="O1810" t="s">
        <v>113</v>
      </c>
      <c r="P1810" t="s">
        <v>376</v>
      </c>
      <c r="Q1810" t="s">
        <v>68</v>
      </c>
      <c r="R1810">
        <v>20016</v>
      </c>
      <c r="S1810" s="1">
        <v>42172</v>
      </c>
      <c r="T1810" s="1">
        <v>42174</v>
      </c>
      <c r="U1810">
        <v>22.25</v>
      </c>
      <c r="V1810">
        <v>17</v>
      </c>
      <c r="W1810">
        <v>149.41</v>
      </c>
      <c r="X1810">
        <v>5984</v>
      </c>
      <c r="Y1810">
        <f>Data[[#This Row],[Unit Price]]-Data[[#This Row],[Discount]]</f>
        <v>7.93</v>
      </c>
      <c r="Z1810" t="str">
        <f>_xlfn.IFS(Data[[#This Row],[Region]]="Central","Chris",Data[[#This Row],[Region]]="East","Erin",Data[[#This Row],[Region]]="South","Sam",Data[[#This Row],[Region]]="West","William")</f>
        <v>Erin</v>
      </c>
    </row>
    <row r="1811" spans="1:26" x14ac:dyDescent="0.3">
      <c r="A1811">
        <v>3098</v>
      </c>
      <c r="B1811" t="s">
        <v>1422</v>
      </c>
      <c r="C1811" t="s">
        <v>49</v>
      </c>
      <c r="D1811">
        <v>0</v>
      </c>
      <c r="E1811">
        <v>11.7</v>
      </c>
      <c r="F1811">
        <v>6.96</v>
      </c>
      <c r="G1811" t="s">
        <v>89</v>
      </c>
      <c r="H1811" t="s">
        <v>41</v>
      </c>
      <c r="I1811" t="s">
        <v>50</v>
      </c>
      <c r="J1811" t="s">
        <v>97</v>
      </c>
      <c r="K1811" t="s">
        <v>146</v>
      </c>
      <c r="L1811" t="s">
        <v>762</v>
      </c>
      <c r="M1811">
        <v>0.5</v>
      </c>
      <c r="N1811" t="s">
        <v>34</v>
      </c>
      <c r="O1811" t="s">
        <v>113</v>
      </c>
      <c r="P1811" t="s">
        <v>114</v>
      </c>
      <c r="Q1811" t="s">
        <v>1423</v>
      </c>
      <c r="R1811">
        <v>11967</v>
      </c>
      <c r="S1811" s="1">
        <v>42172</v>
      </c>
      <c r="T1811" s="1">
        <v>42174</v>
      </c>
      <c r="U1811">
        <v>-11.247999999999999</v>
      </c>
      <c r="V1811">
        <v>10</v>
      </c>
      <c r="W1811">
        <v>131.69</v>
      </c>
      <c r="X1811">
        <v>89315</v>
      </c>
      <c r="Y1811">
        <f>Data[[#This Row],[Unit Price]]-Data[[#This Row],[Discount]]</f>
        <v>11.7</v>
      </c>
      <c r="Z1811" t="str">
        <f>_xlfn.IFS(Data[[#This Row],[Region]]="Central","Chris",Data[[#This Row],[Region]]="East","Erin",Data[[#This Row],[Region]]="South","Sam",Data[[#This Row],[Region]]="West","William")</f>
        <v>Erin</v>
      </c>
    </row>
    <row r="1812" spans="1:26" x14ac:dyDescent="0.3">
      <c r="A1812">
        <v>907</v>
      </c>
      <c r="B1812" t="s">
        <v>1373</v>
      </c>
      <c r="C1812" t="s">
        <v>118</v>
      </c>
      <c r="D1812">
        <v>0.09</v>
      </c>
      <c r="E1812">
        <v>2.6</v>
      </c>
      <c r="F1812">
        <v>2.4</v>
      </c>
      <c r="G1812" t="s">
        <v>40</v>
      </c>
      <c r="H1812" t="s">
        <v>73</v>
      </c>
      <c r="I1812" t="s">
        <v>50</v>
      </c>
      <c r="J1812" t="s">
        <v>51</v>
      </c>
      <c r="K1812" t="s">
        <v>52</v>
      </c>
      <c r="L1812" t="s">
        <v>358</v>
      </c>
      <c r="M1812">
        <v>0.57999999999999996</v>
      </c>
      <c r="N1812" t="s">
        <v>34</v>
      </c>
      <c r="O1812" t="s">
        <v>35</v>
      </c>
      <c r="P1812" t="s">
        <v>390</v>
      </c>
      <c r="Q1812" t="s">
        <v>468</v>
      </c>
      <c r="R1812">
        <v>42420</v>
      </c>
      <c r="S1812" s="1">
        <v>42172</v>
      </c>
      <c r="T1812" s="1">
        <v>42174</v>
      </c>
      <c r="U1812">
        <v>1107.4079999999999</v>
      </c>
      <c r="V1812">
        <v>12</v>
      </c>
      <c r="W1812">
        <v>31.73</v>
      </c>
      <c r="X1812">
        <v>86460</v>
      </c>
      <c r="Y1812">
        <f>Data[[#This Row],[Unit Price]]-Data[[#This Row],[Discount]]</f>
        <v>2.5100000000000002</v>
      </c>
      <c r="Z1812" t="str">
        <f>_xlfn.IFS(Data[[#This Row],[Region]]="Central","Chris",Data[[#This Row],[Region]]="East","Erin",Data[[#This Row],[Region]]="South","Sam",Data[[#This Row],[Region]]="West","William")</f>
        <v>Sam</v>
      </c>
    </row>
    <row r="1813" spans="1:26" x14ac:dyDescent="0.3">
      <c r="A1813">
        <v>317</v>
      </c>
      <c r="B1813" t="s">
        <v>2902</v>
      </c>
      <c r="C1813" t="s">
        <v>72</v>
      </c>
      <c r="D1813">
        <v>0.09</v>
      </c>
      <c r="E1813">
        <v>7.38</v>
      </c>
      <c r="F1813">
        <v>5.21</v>
      </c>
      <c r="G1813" t="s">
        <v>40</v>
      </c>
      <c r="H1813" t="s">
        <v>96</v>
      </c>
      <c r="I1813" t="s">
        <v>30</v>
      </c>
      <c r="J1813" t="s">
        <v>128</v>
      </c>
      <c r="K1813" t="s">
        <v>75</v>
      </c>
      <c r="L1813" t="s">
        <v>1919</v>
      </c>
      <c r="M1813">
        <v>0.56000000000000005</v>
      </c>
      <c r="N1813" t="s">
        <v>34</v>
      </c>
      <c r="O1813" t="s">
        <v>61</v>
      </c>
      <c r="P1813" t="s">
        <v>92</v>
      </c>
      <c r="Q1813" t="s">
        <v>2903</v>
      </c>
      <c r="R1813">
        <v>91945</v>
      </c>
      <c r="S1813" s="1">
        <v>42172</v>
      </c>
      <c r="T1813" s="1">
        <v>42173</v>
      </c>
      <c r="U1813">
        <v>-27.16</v>
      </c>
      <c r="V1813">
        <v>9</v>
      </c>
      <c r="W1813">
        <v>66.55</v>
      </c>
      <c r="X1813">
        <v>86041</v>
      </c>
      <c r="Y1813">
        <f>Data[[#This Row],[Unit Price]]-Data[[#This Row],[Discount]]</f>
        <v>7.29</v>
      </c>
      <c r="Z1813" t="str">
        <f>_xlfn.IFS(Data[[#This Row],[Region]]="Central","Chris",Data[[#This Row],[Region]]="East","Erin",Data[[#This Row],[Region]]="South","Sam",Data[[#This Row],[Region]]="West","William")</f>
        <v>William</v>
      </c>
    </row>
    <row r="1814" spans="1:26" x14ac:dyDescent="0.3">
      <c r="A1814">
        <v>317</v>
      </c>
      <c r="B1814" t="s">
        <v>2902</v>
      </c>
      <c r="C1814" t="s">
        <v>72</v>
      </c>
      <c r="D1814">
        <v>0.04</v>
      </c>
      <c r="E1814">
        <v>5.98</v>
      </c>
      <c r="F1814">
        <v>5.15</v>
      </c>
      <c r="G1814" t="s">
        <v>40</v>
      </c>
      <c r="H1814" t="s">
        <v>96</v>
      </c>
      <c r="I1814" t="s">
        <v>50</v>
      </c>
      <c r="J1814" t="s">
        <v>90</v>
      </c>
      <c r="K1814" t="s">
        <v>75</v>
      </c>
      <c r="L1814" t="s">
        <v>2470</v>
      </c>
      <c r="M1814">
        <v>0.36</v>
      </c>
      <c r="N1814" t="s">
        <v>34</v>
      </c>
      <c r="O1814" t="s">
        <v>61</v>
      </c>
      <c r="P1814" t="s">
        <v>92</v>
      </c>
      <c r="Q1814" t="s">
        <v>2903</v>
      </c>
      <c r="R1814">
        <v>91945</v>
      </c>
      <c r="S1814" s="1">
        <v>42172</v>
      </c>
      <c r="T1814" s="1">
        <v>42173</v>
      </c>
      <c r="U1814">
        <v>-52.344000000000001</v>
      </c>
      <c r="V1814">
        <v>17</v>
      </c>
      <c r="W1814">
        <v>103.49</v>
      </c>
      <c r="X1814">
        <v>86041</v>
      </c>
      <c r="Y1814">
        <f>Data[[#This Row],[Unit Price]]-Data[[#This Row],[Discount]]</f>
        <v>5.94</v>
      </c>
      <c r="Z1814" t="str">
        <f>_xlfn.IFS(Data[[#This Row],[Region]]="Central","Chris",Data[[#This Row],[Region]]="East","Erin",Data[[#This Row],[Region]]="South","Sam",Data[[#This Row],[Region]]="West","William")</f>
        <v>William</v>
      </c>
    </row>
    <row r="1815" spans="1:26" x14ac:dyDescent="0.3">
      <c r="A1815">
        <v>317</v>
      </c>
      <c r="B1815" t="s">
        <v>2902</v>
      </c>
      <c r="C1815" t="s">
        <v>72</v>
      </c>
      <c r="D1815">
        <v>0.04</v>
      </c>
      <c r="E1815">
        <v>15.42</v>
      </c>
      <c r="F1815">
        <v>10.68</v>
      </c>
      <c r="G1815" t="s">
        <v>40</v>
      </c>
      <c r="H1815" t="s">
        <v>96</v>
      </c>
      <c r="I1815" t="s">
        <v>50</v>
      </c>
      <c r="J1815" t="s">
        <v>80</v>
      </c>
      <c r="K1815" t="s">
        <v>75</v>
      </c>
      <c r="L1815" t="s">
        <v>2267</v>
      </c>
      <c r="M1815">
        <v>0.57999999999999996</v>
      </c>
      <c r="N1815" t="s">
        <v>34</v>
      </c>
      <c r="O1815" t="s">
        <v>61</v>
      </c>
      <c r="P1815" t="s">
        <v>92</v>
      </c>
      <c r="Q1815" t="s">
        <v>2903</v>
      </c>
      <c r="R1815">
        <v>91945</v>
      </c>
      <c r="S1815" s="1">
        <v>42172</v>
      </c>
      <c r="T1815" s="1">
        <v>42173</v>
      </c>
      <c r="U1815">
        <v>-119.93600000000001</v>
      </c>
      <c r="V1815">
        <v>12</v>
      </c>
      <c r="W1815">
        <v>192.18</v>
      </c>
      <c r="X1815">
        <v>86041</v>
      </c>
      <c r="Y1815">
        <f>Data[[#This Row],[Unit Price]]-Data[[#This Row],[Discount]]</f>
        <v>15.38</v>
      </c>
      <c r="Z1815" t="str">
        <f>_xlfn.IFS(Data[[#This Row],[Region]]="Central","Chris",Data[[#This Row],[Region]]="East","Erin",Data[[#This Row],[Region]]="South","Sam",Data[[#This Row],[Region]]="West","William")</f>
        <v>William</v>
      </c>
    </row>
    <row r="1816" spans="1:26" x14ac:dyDescent="0.3">
      <c r="A1816">
        <v>395</v>
      </c>
      <c r="B1816" t="s">
        <v>2904</v>
      </c>
      <c r="C1816" t="s">
        <v>27</v>
      </c>
      <c r="D1816">
        <v>0.04</v>
      </c>
      <c r="E1816">
        <v>15.98</v>
      </c>
      <c r="F1816">
        <v>4</v>
      </c>
      <c r="G1816" t="s">
        <v>40</v>
      </c>
      <c r="H1816" t="s">
        <v>96</v>
      </c>
      <c r="I1816" t="s">
        <v>42</v>
      </c>
      <c r="J1816" t="s">
        <v>43</v>
      </c>
      <c r="K1816" t="s">
        <v>75</v>
      </c>
      <c r="L1816" t="s">
        <v>1884</v>
      </c>
      <c r="M1816">
        <v>0.37</v>
      </c>
      <c r="N1816" t="s">
        <v>34</v>
      </c>
      <c r="O1816" t="s">
        <v>35</v>
      </c>
      <c r="P1816" t="s">
        <v>99</v>
      </c>
      <c r="Q1816" t="s">
        <v>2905</v>
      </c>
      <c r="R1816">
        <v>28001</v>
      </c>
      <c r="S1816" s="1">
        <v>42173</v>
      </c>
      <c r="T1816" s="1">
        <v>42174</v>
      </c>
      <c r="U1816">
        <v>-19.207999999999998</v>
      </c>
      <c r="V1816">
        <v>4</v>
      </c>
      <c r="W1816">
        <v>64.59</v>
      </c>
      <c r="X1816">
        <v>86384</v>
      </c>
      <c r="Y1816">
        <f>Data[[#This Row],[Unit Price]]-Data[[#This Row],[Discount]]</f>
        <v>15.940000000000001</v>
      </c>
      <c r="Z1816" t="str">
        <f>_xlfn.IFS(Data[[#This Row],[Region]]="Central","Chris",Data[[#This Row],[Region]]="East","Erin",Data[[#This Row],[Region]]="South","Sam",Data[[#This Row],[Region]]="West","William")</f>
        <v>Sam</v>
      </c>
    </row>
    <row r="1817" spans="1:26" x14ac:dyDescent="0.3">
      <c r="A1817">
        <v>395</v>
      </c>
      <c r="B1817" t="s">
        <v>2904</v>
      </c>
      <c r="C1817" t="s">
        <v>27</v>
      </c>
      <c r="D1817">
        <v>0.06</v>
      </c>
      <c r="E1817">
        <v>22.84</v>
      </c>
      <c r="F1817">
        <v>5.47</v>
      </c>
      <c r="G1817" t="s">
        <v>40</v>
      </c>
      <c r="H1817" t="s">
        <v>96</v>
      </c>
      <c r="I1817" t="s">
        <v>50</v>
      </c>
      <c r="J1817" t="s">
        <v>90</v>
      </c>
      <c r="K1817" t="s">
        <v>75</v>
      </c>
      <c r="L1817" t="s">
        <v>2906</v>
      </c>
      <c r="M1817">
        <v>0.39</v>
      </c>
      <c r="N1817" t="s">
        <v>34</v>
      </c>
      <c r="O1817" t="s">
        <v>35</v>
      </c>
      <c r="P1817" t="s">
        <v>99</v>
      </c>
      <c r="Q1817" t="s">
        <v>2905</v>
      </c>
      <c r="R1817">
        <v>28001</v>
      </c>
      <c r="S1817" s="1">
        <v>42173</v>
      </c>
      <c r="T1817" s="1">
        <v>42175</v>
      </c>
      <c r="U1817">
        <v>7.44</v>
      </c>
      <c r="V1817">
        <v>20</v>
      </c>
      <c r="W1817">
        <v>461.94</v>
      </c>
      <c r="X1817">
        <v>86384</v>
      </c>
      <c r="Y1817">
        <f>Data[[#This Row],[Unit Price]]-Data[[#This Row],[Discount]]</f>
        <v>22.78</v>
      </c>
      <c r="Z1817" t="str">
        <f>_xlfn.IFS(Data[[#This Row],[Region]]="Central","Chris",Data[[#This Row],[Region]]="East","Erin",Data[[#This Row],[Region]]="South","Sam",Data[[#This Row],[Region]]="West","William")</f>
        <v>Sam</v>
      </c>
    </row>
    <row r="1818" spans="1:26" x14ac:dyDescent="0.3">
      <c r="A1818">
        <v>152</v>
      </c>
      <c r="B1818" t="s">
        <v>507</v>
      </c>
      <c r="C1818" t="s">
        <v>49</v>
      </c>
      <c r="D1818">
        <v>0.1</v>
      </c>
      <c r="E1818">
        <v>39.979999999999997</v>
      </c>
      <c r="F1818">
        <v>4</v>
      </c>
      <c r="G1818" t="s">
        <v>40</v>
      </c>
      <c r="H1818" t="s">
        <v>29</v>
      </c>
      <c r="I1818" t="s">
        <v>42</v>
      </c>
      <c r="J1818" t="s">
        <v>43</v>
      </c>
      <c r="K1818" t="s">
        <v>75</v>
      </c>
      <c r="L1818" t="s">
        <v>1929</v>
      </c>
      <c r="M1818">
        <v>0.7</v>
      </c>
      <c r="N1818" t="s">
        <v>34</v>
      </c>
      <c r="O1818" t="s">
        <v>35</v>
      </c>
      <c r="P1818" t="s">
        <v>402</v>
      </c>
      <c r="Q1818" t="s">
        <v>509</v>
      </c>
      <c r="R1818">
        <v>37918</v>
      </c>
      <c r="S1818" s="1">
        <v>42173</v>
      </c>
      <c r="T1818" s="1">
        <v>42177</v>
      </c>
      <c r="U1818">
        <v>360.24</v>
      </c>
      <c r="V1818">
        <v>21</v>
      </c>
      <c r="W1818">
        <v>772.56</v>
      </c>
      <c r="X1818">
        <v>89525</v>
      </c>
      <c r="Y1818">
        <f>Data[[#This Row],[Unit Price]]-Data[[#This Row],[Discount]]</f>
        <v>39.879999999999995</v>
      </c>
      <c r="Z1818" t="str">
        <f>_xlfn.IFS(Data[[#This Row],[Region]]="Central","Chris",Data[[#This Row],[Region]]="East","Erin",Data[[#This Row],[Region]]="South","Sam",Data[[#This Row],[Region]]="West","William")</f>
        <v>Sam</v>
      </c>
    </row>
    <row r="1819" spans="1:26" x14ac:dyDescent="0.3">
      <c r="A1819">
        <v>1958</v>
      </c>
      <c r="B1819" t="s">
        <v>2907</v>
      </c>
      <c r="C1819" t="s">
        <v>49</v>
      </c>
      <c r="D1819">
        <v>0.09</v>
      </c>
      <c r="E1819">
        <v>30.98</v>
      </c>
      <c r="F1819">
        <v>6.5</v>
      </c>
      <c r="G1819" t="s">
        <v>89</v>
      </c>
      <c r="H1819" t="s">
        <v>41</v>
      </c>
      <c r="I1819" t="s">
        <v>42</v>
      </c>
      <c r="J1819" t="s">
        <v>43</v>
      </c>
      <c r="K1819" t="s">
        <v>75</v>
      </c>
      <c r="L1819" t="s">
        <v>2523</v>
      </c>
      <c r="M1819">
        <v>0.64</v>
      </c>
      <c r="N1819" t="s">
        <v>34</v>
      </c>
      <c r="O1819" t="s">
        <v>61</v>
      </c>
      <c r="P1819" t="s">
        <v>141</v>
      </c>
      <c r="Q1819" t="s">
        <v>1730</v>
      </c>
      <c r="R1819">
        <v>97068</v>
      </c>
      <c r="S1819" s="1">
        <v>42173</v>
      </c>
      <c r="T1819" s="1">
        <v>42177</v>
      </c>
      <c r="U1819">
        <v>-55.97</v>
      </c>
      <c r="V1819">
        <v>7</v>
      </c>
      <c r="W1819">
        <v>204.34</v>
      </c>
      <c r="X1819">
        <v>89819</v>
      </c>
      <c r="Y1819">
        <f>Data[[#This Row],[Unit Price]]-Data[[#This Row],[Discount]]</f>
        <v>30.89</v>
      </c>
      <c r="Z1819" t="str">
        <f>_xlfn.IFS(Data[[#This Row],[Region]]="Central","Chris",Data[[#This Row],[Region]]="East","Erin",Data[[#This Row],[Region]]="South","Sam",Data[[#This Row],[Region]]="West","William")</f>
        <v>William</v>
      </c>
    </row>
    <row r="1820" spans="1:26" x14ac:dyDescent="0.3">
      <c r="A1820">
        <v>2954</v>
      </c>
      <c r="B1820" t="s">
        <v>2908</v>
      </c>
      <c r="C1820" t="s">
        <v>49</v>
      </c>
      <c r="D1820">
        <v>0.09</v>
      </c>
      <c r="E1820">
        <v>12.22</v>
      </c>
      <c r="F1820">
        <v>2.85</v>
      </c>
      <c r="G1820" t="s">
        <v>40</v>
      </c>
      <c r="H1820" t="s">
        <v>41</v>
      </c>
      <c r="I1820" t="s">
        <v>30</v>
      </c>
      <c r="J1820" t="s">
        <v>128</v>
      </c>
      <c r="K1820" t="s">
        <v>44</v>
      </c>
      <c r="L1820" t="s">
        <v>2088</v>
      </c>
      <c r="M1820">
        <v>0.55000000000000004</v>
      </c>
      <c r="N1820" t="s">
        <v>34</v>
      </c>
      <c r="O1820" t="s">
        <v>54</v>
      </c>
      <c r="P1820" t="s">
        <v>86</v>
      </c>
      <c r="Q1820" t="s">
        <v>2909</v>
      </c>
      <c r="R1820">
        <v>55119</v>
      </c>
      <c r="S1820" s="1">
        <v>42173</v>
      </c>
      <c r="T1820" s="1">
        <v>42180</v>
      </c>
      <c r="U1820">
        <v>70.676699999999997</v>
      </c>
      <c r="V1820">
        <v>9</v>
      </c>
      <c r="W1820">
        <v>102.43</v>
      </c>
      <c r="X1820">
        <v>86427</v>
      </c>
      <c r="Y1820">
        <f>Data[[#This Row],[Unit Price]]-Data[[#This Row],[Discount]]</f>
        <v>12.13</v>
      </c>
      <c r="Z1820" t="str">
        <f>_xlfn.IFS(Data[[#This Row],[Region]]="Central","Chris",Data[[#This Row],[Region]]="East","Erin",Data[[#This Row],[Region]]="South","Sam",Data[[#This Row],[Region]]="West","William")</f>
        <v>Chris</v>
      </c>
    </row>
    <row r="1821" spans="1:26" x14ac:dyDescent="0.3">
      <c r="A1821">
        <v>553</v>
      </c>
      <c r="B1821" t="s">
        <v>853</v>
      </c>
      <c r="C1821" t="s">
        <v>118</v>
      </c>
      <c r="D1821">
        <v>0.08</v>
      </c>
      <c r="E1821">
        <v>124.49</v>
      </c>
      <c r="F1821">
        <v>51.94</v>
      </c>
      <c r="G1821" t="s">
        <v>28</v>
      </c>
      <c r="H1821" t="s">
        <v>96</v>
      </c>
      <c r="I1821" t="s">
        <v>30</v>
      </c>
      <c r="J1821" t="s">
        <v>31</v>
      </c>
      <c r="K1821" t="s">
        <v>32</v>
      </c>
      <c r="L1821" t="s">
        <v>1151</v>
      </c>
      <c r="M1821">
        <v>0.63</v>
      </c>
      <c r="N1821" t="s">
        <v>34</v>
      </c>
      <c r="O1821" t="s">
        <v>61</v>
      </c>
      <c r="P1821" t="s">
        <v>92</v>
      </c>
      <c r="Q1821" t="s">
        <v>102</v>
      </c>
      <c r="R1821">
        <v>90008</v>
      </c>
      <c r="S1821" s="1">
        <v>42173</v>
      </c>
      <c r="T1821" s="1">
        <v>42174</v>
      </c>
      <c r="U1821">
        <v>-500.38</v>
      </c>
      <c r="V1821">
        <v>56</v>
      </c>
      <c r="W1821">
        <v>6831.37</v>
      </c>
      <c r="X1821">
        <v>359</v>
      </c>
      <c r="Y1821">
        <f>Data[[#This Row],[Unit Price]]-Data[[#This Row],[Discount]]</f>
        <v>124.41</v>
      </c>
      <c r="Z1821" t="str">
        <f>_xlfn.IFS(Data[[#This Row],[Region]]="Central","Chris",Data[[#This Row],[Region]]="East","Erin",Data[[#This Row],[Region]]="South","Sam",Data[[#This Row],[Region]]="West","William")</f>
        <v>William</v>
      </c>
    </row>
    <row r="1822" spans="1:26" x14ac:dyDescent="0.3">
      <c r="A1822">
        <v>555</v>
      </c>
      <c r="B1822" t="s">
        <v>1302</v>
      </c>
      <c r="C1822" t="s">
        <v>118</v>
      </c>
      <c r="D1822">
        <v>0.08</v>
      </c>
      <c r="E1822">
        <v>124.49</v>
      </c>
      <c r="F1822">
        <v>51.94</v>
      </c>
      <c r="G1822" t="s">
        <v>28</v>
      </c>
      <c r="H1822" t="s">
        <v>96</v>
      </c>
      <c r="I1822" t="s">
        <v>30</v>
      </c>
      <c r="J1822" t="s">
        <v>31</v>
      </c>
      <c r="K1822" t="s">
        <v>32</v>
      </c>
      <c r="L1822" t="s">
        <v>1151</v>
      </c>
      <c r="M1822">
        <v>0.63</v>
      </c>
      <c r="N1822" t="s">
        <v>34</v>
      </c>
      <c r="O1822" t="s">
        <v>61</v>
      </c>
      <c r="P1822" t="s">
        <v>148</v>
      </c>
      <c r="Q1822" t="s">
        <v>1303</v>
      </c>
      <c r="R1822">
        <v>84062</v>
      </c>
      <c r="S1822" s="1">
        <v>42173</v>
      </c>
      <c r="T1822" s="1">
        <v>42174</v>
      </c>
      <c r="U1822">
        <v>-250.19</v>
      </c>
      <c r="V1822">
        <v>14</v>
      </c>
      <c r="W1822">
        <v>1707.84</v>
      </c>
      <c r="X1822">
        <v>86192</v>
      </c>
      <c r="Y1822">
        <f>Data[[#This Row],[Unit Price]]-Data[[#This Row],[Discount]]</f>
        <v>124.41</v>
      </c>
      <c r="Z1822" t="str">
        <f>_xlfn.IFS(Data[[#This Row],[Region]]="Central","Chris",Data[[#This Row],[Region]]="East","Erin",Data[[#This Row],[Region]]="South","Sam",Data[[#This Row],[Region]]="West","William")</f>
        <v>William</v>
      </c>
    </row>
    <row r="1823" spans="1:26" x14ac:dyDescent="0.3">
      <c r="A1823">
        <v>2016</v>
      </c>
      <c r="B1823" t="s">
        <v>2910</v>
      </c>
      <c r="C1823" t="s">
        <v>118</v>
      </c>
      <c r="D1823">
        <v>0.1</v>
      </c>
      <c r="E1823">
        <v>10.48</v>
      </c>
      <c r="F1823">
        <v>2.89</v>
      </c>
      <c r="G1823" t="s">
        <v>40</v>
      </c>
      <c r="H1823" t="s">
        <v>96</v>
      </c>
      <c r="I1823" t="s">
        <v>50</v>
      </c>
      <c r="J1823" t="s">
        <v>51</v>
      </c>
      <c r="K1823" t="s">
        <v>44</v>
      </c>
      <c r="L1823" t="s">
        <v>998</v>
      </c>
      <c r="M1823">
        <v>0.6</v>
      </c>
      <c r="N1823" t="s">
        <v>34</v>
      </c>
      <c r="O1823" t="s">
        <v>54</v>
      </c>
      <c r="P1823" t="s">
        <v>291</v>
      </c>
      <c r="Q1823" t="s">
        <v>292</v>
      </c>
      <c r="R1823">
        <v>48195</v>
      </c>
      <c r="S1823" s="1">
        <v>42173</v>
      </c>
      <c r="T1823" s="1">
        <v>42174</v>
      </c>
      <c r="U1823">
        <v>-8.9039999999999999</v>
      </c>
      <c r="V1823">
        <v>4</v>
      </c>
      <c r="W1823">
        <v>40.29</v>
      </c>
      <c r="X1823">
        <v>86874</v>
      </c>
      <c r="Y1823">
        <f>Data[[#This Row],[Unit Price]]-Data[[#This Row],[Discount]]</f>
        <v>10.38</v>
      </c>
      <c r="Z1823" t="str">
        <f>_xlfn.IFS(Data[[#This Row],[Region]]="Central","Chris",Data[[#This Row],[Region]]="East","Erin",Data[[#This Row],[Region]]="South","Sam",Data[[#This Row],[Region]]="West","William")</f>
        <v>Chris</v>
      </c>
    </row>
    <row r="1824" spans="1:26" x14ac:dyDescent="0.3">
      <c r="A1824">
        <v>594</v>
      </c>
      <c r="B1824" t="s">
        <v>1646</v>
      </c>
      <c r="C1824" t="s">
        <v>27</v>
      </c>
      <c r="D1824">
        <v>0.04</v>
      </c>
      <c r="E1824">
        <v>39.479999999999997</v>
      </c>
      <c r="F1824">
        <v>1.99</v>
      </c>
      <c r="G1824" t="s">
        <v>40</v>
      </c>
      <c r="H1824" t="s">
        <v>41</v>
      </c>
      <c r="I1824" t="s">
        <v>42</v>
      </c>
      <c r="J1824" t="s">
        <v>43</v>
      </c>
      <c r="K1824" t="s">
        <v>44</v>
      </c>
      <c r="L1824" t="s">
        <v>1259</v>
      </c>
      <c r="M1824">
        <v>0.54</v>
      </c>
      <c r="N1824" t="s">
        <v>34</v>
      </c>
      <c r="O1824" t="s">
        <v>54</v>
      </c>
      <c r="P1824" t="s">
        <v>55</v>
      </c>
      <c r="Q1824" t="s">
        <v>1647</v>
      </c>
      <c r="R1824">
        <v>46016</v>
      </c>
      <c r="S1824" s="1">
        <v>42174</v>
      </c>
      <c r="T1824" s="1">
        <v>42177</v>
      </c>
      <c r="U1824">
        <v>484.8492</v>
      </c>
      <c r="V1824">
        <v>18</v>
      </c>
      <c r="W1824">
        <v>702.68</v>
      </c>
      <c r="X1824">
        <v>86311</v>
      </c>
      <c r="Y1824">
        <f>Data[[#This Row],[Unit Price]]-Data[[#This Row],[Discount]]</f>
        <v>39.44</v>
      </c>
      <c r="Z1824" t="str">
        <f>_xlfn.IFS(Data[[#This Row],[Region]]="Central","Chris",Data[[#This Row],[Region]]="East","Erin",Data[[#This Row],[Region]]="South","Sam",Data[[#This Row],[Region]]="West","William")</f>
        <v>Chris</v>
      </c>
    </row>
    <row r="1825" spans="1:26" x14ac:dyDescent="0.3">
      <c r="A1825">
        <v>594</v>
      </c>
      <c r="B1825" t="s">
        <v>1646</v>
      </c>
      <c r="C1825" t="s">
        <v>27</v>
      </c>
      <c r="D1825">
        <v>0.04</v>
      </c>
      <c r="E1825">
        <v>3.7</v>
      </c>
      <c r="F1825">
        <v>1.61</v>
      </c>
      <c r="G1825" t="s">
        <v>40</v>
      </c>
      <c r="H1825" t="s">
        <v>41</v>
      </c>
      <c r="I1825" t="s">
        <v>30</v>
      </c>
      <c r="J1825" t="s">
        <v>128</v>
      </c>
      <c r="K1825" t="s">
        <v>52</v>
      </c>
      <c r="L1825" t="s">
        <v>2911</v>
      </c>
      <c r="M1825">
        <v>0.44</v>
      </c>
      <c r="N1825" t="s">
        <v>34</v>
      </c>
      <c r="O1825" t="s">
        <v>54</v>
      </c>
      <c r="P1825" t="s">
        <v>55</v>
      </c>
      <c r="Q1825" t="s">
        <v>1647</v>
      </c>
      <c r="R1825">
        <v>46016</v>
      </c>
      <c r="S1825" s="1">
        <v>42174</v>
      </c>
      <c r="T1825" s="1">
        <v>42175</v>
      </c>
      <c r="U1825">
        <v>18</v>
      </c>
      <c r="V1825">
        <v>18</v>
      </c>
      <c r="W1825">
        <v>67.239999999999995</v>
      </c>
      <c r="X1825">
        <v>86311</v>
      </c>
      <c r="Y1825">
        <f>Data[[#This Row],[Unit Price]]-Data[[#This Row],[Discount]]</f>
        <v>3.66</v>
      </c>
      <c r="Z1825" t="str">
        <f>_xlfn.IFS(Data[[#This Row],[Region]]="Central","Chris",Data[[#This Row],[Region]]="East","Erin",Data[[#This Row],[Region]]="South","Sam",Data[[#This Row],[Region]]="West","William")</f>
        <v>Chris</v>
      </c>
    </row>
    <row r="1826" spans="1:26" x14ac:dyDescent="0.3">
      <c r="A1826">
        <v>1009</v>
      </c>
      <c r="B1826" t="s">
        <v>2912</v>
      </c>
      <c r="C1826" t="s">
        <v>39</v>
      </c>
      <c r="D1826">
        <v>0.1</v>
      </c>
      <c r="E1826">
        <v>550.98</v>
      </c>
      <c r="F1826">
        <v>45.7</v>
      </c>
      <c r="G1826" t="s">
        <v>28</v>
      </c>
      <c r="H1826" t="s">
        <v>96</v>
      </c>
      <c r="I1826" t="s">
        <v>30</v>
      </c>
      <c r="J1826" t="s">
        <v>31</v>
      </c>
      <c r="K1826" t="s">
        <v>32</v>
      </c>
      <c r="L1826" t="s">
        <v>2913</v>
      </c>
      <c r="M1826">
        <v>0.71</v>
      </c>
      <c r="N1826" t="s">
        <v>34</v>
      </c>
      <c r="O1826" t="s">
        <v>113</v>
      </c>
      <c r="P1826" t="s">
        <v>333</v>
      </c>
      <c r="Q1826" t="s">
        <v>2914</v>
      </c>
      <c r="R1826">
        <v>4072</v>
      </c>
      <c r="S1826" s="1">
        <v>42174</v>
      </c>
      <c r="T1826" s="1">
        <v>42176</v>
      </c>
      <c r="U1826">
        <v>818.54617499999995</v>
      </c>
      <c r="V1826">
        <v>14</v>
      </c>
      <c r="W1826">
        <v>6963.67</v>
      </c>
      <c r="X1826">
        <v>88372</v>
      </c>
      <c r="Y1826">
        <f>Data[[#This Row],[Unit Price]]-Data[[#This Row],[Discount]]</f>
        <v>550.88</v>
      </c>
      <c r="Z1826" t="str">
        <f>_xlfn.IFS(Data[[#This Row],[Region]]="Central","Chris",Data[[#This Row],[Region]]="East","Erin",Data[[#This Row],[Region]]="South","Sam",Data[[#This Row],[Region]]="West","William")</f>
        <v>Erin</v>
      </c>
    </row>
    <row r="1827" spans="1:26" x14ac:dyDescent="0.3">
      <c r="A1827">
        <v>1956</v>
      </c>
      <c r="B1827" t="s">
        <v>2915</v>
      </c>
      <c r="C1827" t="s">
        <v>39</v>
      </c>
      <c r="D1827">
        <v>0.09</v>
      </c>
      <c r="E1827">
        <v>40.98</v>
      </c>
      <c r="F1827">
        <v>6.5</v>
      </c>
      <c r="G1827" t="s">
        <v>40</v>
      </c>
      <c r="H1827" t="s">
        <v>41</v>
      </c>
      <c r="I1827" t="s">
        <v>42</v>
      </c>
      <c r="J1827" t="s">
        <v>43</v>
      </c>
      <c r="K1827" t="s">
        <v>75</v>
      </c>
      <c r="L1827" t="s">
        <v>448</v>
      </c>
      <c r="M1827">
        <v>0.74</v>
      </c>
      <c r="N1827" t="s">
        <v>34</v>
      </c>
      <c r="O1827" t="s">
        <v>61</v>
      </c>
      <c r="P1827" t="s">
        <v>62</v>
      </c>
      <c r="Q1827" t="s">
        <v>1315</v>
      </c>
      <c r="R1827">
        <v>80027</v>
      </c>
      <c r="S1827" s="1">
        <v>42174</v>
      </c>
      <c r="T1827" s="1">
        <v>42176</v>
      </c>
      <c r="U1827">
        <v>-50.244999999999997</v>
      </c>
      <c r="V1827">
        <v>19</v>
      </c>
      <c r="W1827">
        <v>746.91</v>
      </c>
      <c r="X1827">
        <v>89820</v>
      </c>
      <c r="Y1827">
        <f>Data[[#This Row],[Unit Price]]-Data[[#This Row],[Discount]]</f>
        <v>40.889999999999993</v>
      </c>
      <c r="Z1827" t="str">
        <f>_xlfn.IFS(Data[[#This Row],[Region]]="Central","Chris",Data[[#This Row],[Region]]="East","Erin",Data[[#This Row],[Region]]="South","Sam",Data[[#This Row],[Region]]="West","William")</f>
        <v>William</v>
      </c>
    </row>
    <row r="1828" spans="1:26" x14ac:dyDescent="0.3">
      <c r="A1828">
        <v>796</v>
      </c>
      <c r="B1828" t="s">
        <v>1590</v>
      </c>
      <c r="C1828" t="s">
        <v>72</v>
      </c>
      <c r="D1828">
        <v>0.1</v>
      </c>
      <c r="E1828">
        <v>14.42</v>
      </c>
      <c r="F1828">
        <v>6.75</v>
      </c>
      <c r="G1828" t="s">
        <v>40</v>
      </c>
      <c r="H1828" t="s">
        <v>96</v>
      </c>
      <c r="I1828" t="s">
        <v>50</v>
      </c>
      <c r="J1828" t="s">
        <v>97</v>
      </c>
      <c r="K1828" t="s">
        <v>146</v>
      </c>
      <c r="L1828" t="s">
        <v>411</v>
      </c>
      <c r="M1828">
        <v>0.52</v>
      </c>
      <c r="N1828" t="s">
        <v>34</v>
      </c>
      <c r="O1828" t="s">
        <v>54</v>
      </c>
      <c r="P1828" t="s">
        <v>135</v>
      </c>
      <c r="Q1828" t="s">
        <v>1591</v>
      </c>
      <c r="R1828">
        <v>68046</v>
      </c>
      <c r="S1828" s="1">
        <v>42174</v>
      </c>
      <c r="T1828" s="1">
        <v>42177</v>
      </c>
      <c r="U1828">
        <v>-20.103999999999999</v>
      </c>
      <c r="V1828">
        <v>1</v>
      </c>
      <c r="W1828">
        <v>15.49</v>
      </c>
      <c r="X1828">
        <v>86869</v>
      </c>
      <c r="Y1828">
        <f>Data[[#This Row],[Unit Price]]-Data[[#This Row],[Discount]]</f>
        <v>14.32</v>
      </c>
      <c r="Z1828" t="str">
        <f>_xlfn.IFS(Data[[#This Row],[Region]]="Central","Chris",Data[[#This Row],[Region]]="East","Erin",Data[[#This Row],[Region]]="South","Sam",Data[[#This Row],[Region]]="West","William")</f>
        <v>Chris</v>
      </c>
    </row>
    <row r="1829" spans="1:26" x14ac:dyDescent="0.3">
      <c r="A1829">
        <v>2323</v>
      </c>
      <c r="B1829" t="s">
        <v>1677</v>
      </c>
      <c r="C1829" t="s">
        <v>72</v>
      </c>
      <c r="D1829">
        <v>0.06</v>
      </c>
      <c r="E1829">
        <v>4.9800000000000004</v>
      </c>
      <c r="F1829">
        <v>4.62</v>
      </c>
      <c r="G1829" t="s">
        <v>89</v>
      </c>
      <c r="H1829" t="s">
        <v>29</v>
      </c>
      <c r="I1829" t="s">
        <v>42</v>
      </c>
      <c r="J1829" t="s">
        <v>43</v>
      </c>
      <c r="K1829" t="s">
        <v>44</v>
      </c>
      <c r="L1829" t="s">
        <v>1223</v>
      </c>
      <c r="M1829">
        <v>0.64</v>
      </c>
      <c r="N1829" t="s">
        <v>34</v>
      </c>
      <c r="O1829" t="s">
        <v>61</v>
      </c>
      <c r="P1829" t="s">
        <v>92</v>
      </c>
      <c r="Q1829" t="s">
        <v>1216</v>
      </c>
      <c r="R1829">
        <v>92236</v>
      </c>
      <c r="S1829" s="1">
        <v>42174</v>
      </c>
      <c r="T1829" s="1">
        <v>42174</v>
      </c>
      <c r="U1829">
        <v>-27.004999999999999</v>
      </c>
      <c r="V1829">
        <v>7</v>
      </c>
      <c r="W1829">
        <v>38.74</v>
      </c>
      <c r="X1829">
        <v>88722</v>
      </c>
      <c r="Y1829">
        <f>Data[[#This Row],[Unit Price]]-Data[[#This Row],[Discount]]</f>
        <v>4.9200000000000008</v>
      </c>
      <c r="Z1829" t="str">
        <f>_xlfn.IFS(Data[[#This Row],[Region]]="Central","Chris",Data[[#This Row],[Region]]="East","Erin",Data[[#This Row],[Region]]="South","Sam",Data[[#This Row],[Region]]="West","William")</f>
        <v>William</v>
      </c>
    </row>
    <row r="1830" spans="1:26" x14ac:dyDescent="0.3">
      <c r="A1830">
        <v>3138</v>
      </c>
      <c r="B1830" t="s">
        <v>2916</v>
      </c>
      <c r="C1830" t="s">
        <v>72</v>
      </c>
      <c r="D1830">
        <v>0.05</v>
      </c>
      <c r="E1830">
        <v>4.0599999999999996</v>
      </c>
      <c r="F1830">
        <v>6.89</v>
      </c>
      <c r="G1830" t="s">
        <v>89</v>
      </c>
      <c r="H1830" t="s">
        <v>96</v>
      </c>
      <c r="I1830" t="s">
        <v>50</v>
      </c>
      <c r="J1830" t="s">
        <v>97</v>
      </c>
      <c r="K1830" t="s">
        <v>75</v>
      </c>
      <c r="L1830" t="s">
        <v>1273</v>
      </c>
      <c r="M1830">
        <v>0.6</v>
      </c>
      <c r="N1830" t="s">
        <v>34</v>
      </c>
      <c r="O1830" t="s">
        <v>113</v>
      </c>
      <c r="P1830" t="s">
        <v>1358</v>
      </c>
      <c r="Q1830" t="s">
        <v>2917</v>
      </c>
      <c r="R1830">
        <v>3053</v>
      </c>
      <c r="S1830" s="1">
        <v>42174</v>
      </c>
      <c r="T1830" s="1">
        <v>42176</v>
      </c>
      <c r="U1830">
        <v>-122.83499999999999</v>
      </c>
      <c r="V1830">
        <v>22</v>
      </c>
      <c r="W1830">
        <v>92.57</v>
      </c>
      <c r="X1830">
        <v>86796</v>
      </c>
      <c r="Y1830">
        <f>Data[[#This Row],[Unit Price]]-Data[[#This Row],[Discount]]</f>
        <v>4.01</v>
      </c>
      <c r="Z1830" t="str">
        <f>_xlfn.IFS(Data[[#This Row],[Region]]="Central","Chris",Data[[#This Row],[Region]]="East","Erin",Data[[#This Row],[Region]]="South","Sam",Data[[#This Row],[Region]]="West","William")</f>
        <v>Erin</v>
      </c>
    </row>
    <row r="1831" spans="1:26" x14ac:dyDescent="0.3">
      <c r="A1831">
        <v>3167</v>
      </c>
      <c r="B1831" t="s">
        <v>2918</v>
      </c>
      <c r="C1831" t="s">
        <v>72</v>
      </c>
      <c r="D1831">
        <v>7.0000000000000007E-2</v>
      </c>
      <c r="E1831">
        <v>280.98</v>
      </c>
      <c r="F1831">
        <v>57</v>
      </c>
      <c r="G1831" t="s">
        <v>28</v>
      </c>
      <c r="H1831" t="s">
        <v>96</v>
      </c>
      <c r="I1831" t="s">
        <v>30</v>
      </c>
      <c r="J1831" t="s">
        <v>111</v>
      </c>
      <c r="K1831" t="s">
        <v>59</v>
      </c>
      <c r="L1831" t="s">
        <v>864</v>
      </c>
      <c r="M1831">
        <v>0.78</v>
      </c>
      <c r="N1831" t="s">
        <v>34</v>
      </c>
      <c r="O1831" t="s">
        <v>35</v>
      </c>
      <c r="P1831" t="s">
        <v>125</v>
      </c>
      <c r="Q1831" t="s">
        <v>2919</v>
      </c>
      <c r="R1831">
        <v>32004</v>
      </c>
      <c r="S1831" s="1">
        <v>42174</v>
      </c>
      <c r="T1831" s="1">
        <v>42175</v>
      </c>
      <c r="U1831">
        <v>-283.9914</v>
      </c>
      <c r="V1831">
        <v>14</v>
      </c>
      <c r="W1831">
        <v>3936.61</v>
      </c>
      <c r="X1831">
        <v>86491</v>
      </c>
      <c r="Y1831">
        <f>Data[[#This Row],[Unit Price]]-Data[[#This Row],[Discount]]</f>
        <v>280.91000000000003</v>
      </c>
      <c r="Z1831" t="str">
        <f>_xlfn.IFS(Data[[#This Row],[Region]]="Central","Chris",Data[[#This Row],[Region]]="East","Erin",Data[[#This Row],[Region]]="South","Sam",Data[[#This Row],[Region]]="West","William")</f>
        <v>Sam</v>
      </c>
    </row>
    <row r="1832" spans="1:26" x14ac:dyDescent="0.3">
      <c r="A1832">
        <v>3167</v>
      </c>
      <c r="B1832" t="s">
        <v>2918</v>
      </c>
      <c r="C1832" t="s">
        <v>72</v>
      </c>
      <c r="D1832">
        <v>0</v>
      </c>
      <c r="E1832">
        <v>4.9800000000000004</v>
      </c>
      <c r="F1832">
        <v>7.44</v>
      </c>
      <c r="G1832" t="s">
        <v>40</v>
      </c>
      <c r="H1832" t="s">
        <v>96</v>
      </c>
      <c r="I1832" t="s">
        <v>50</v>
      </c>
      <c r="J1832" t="s">
        <v>90</v>
      </c>
      <c r="K1832" t="s">
        <v>75</v>
      </c>
      <c r="L1832" t="s">
        <v>2176</v>
      </c>
      <c r="M1832">
        <v>0.36</v>
      </c>
      <c r="N1832" t="s">
        <v>34</v>
      </c>
      <c r="O1832" t="s">
        <v>35</v>
      </c>
      <c r="P1832" t="s">
        <v>125</v>
      </c>
      <c r="Q1832" t="s">
        <v>2919</v>
      </c>
      <c r="R1832">
        <v>32004</v>
      </c>
      <c r="S1832" s="1">
        <v>42174</v>
      </c>
      <c r="T1832" s="1">
        <v>42176</v>
      </c>
      <c r="U1832">
        <v>-195.34200000000001</v>
      </c>
      <c r="V1832">
        <v>15</v>
      </c>
      <c r="W1832">
        <v>78.31</v>
      </c>
      <c r="X1832">
        <v>86491</v>
      </c>
      <c r="Y1832">
        <f>Data[[#This Row],[Unit Price]]-Data[[#This Row],[Discount]]</f>
        <v>4.9800000000000004</v>
      </c>
      <c r="Z1832" t="str">
        <f>_xlfn.IFS(Data[[#This Row],[Region]]="Central","Chris",Data[[#This Row],[Region]]="East","Erin",Data[[#This Row],[Region]]="South","Sam",Data[[#This Row],[Region]]="West","William")</f>
        <v>Sam</v>
      </c>
    </row>
    <row r="1833" spans="1:26" x14ac:dyDescent="0.3">
      <c r="A1833">
        <v>3167</v>
      </c>
      <c r="B1833" t="s">
        <v>2918</v>
      </c>
      <c r="C1833" t="s">
        <v>72</v>
      </c>
      <c r="D1833">
        <v>0.1</v>
      </c>
      <c r="E1833">
        <v>3.98</v>
      </c>
      <c r="F1833">
        <v>0.83</v>
      </c>
      <c r="G1833" t="s">
        <v>40</v>
      </c>
      <c r="H1833" t="s">
        <v>96</v>
      </c>
      <c r="I1833" t="s">
        <v>50</v>
      </c>
      <c r="J1833" t="s">
        <v>51</v>
      </c>
      <c r="K1833" t="s">
        <v>52</v>
      </c>
      <c r="L1833" t="s">
        <v>2787</v>
      </c>
      <c r="M1833">
        <v>0.51</v>
      </c>
      <c r="N1833" t="s">
        <v>34</v>
      </c>
      <c r="O1833" t="s">
        <v>35</v>
      </c>
      <c r="P1833" t="s">
        <v>125</v>
      </c>
      <c r="Q1833" t="s">
        <v>2919</v>
      </c>
      <c r="R1833">
        <v>32004</v>
      </c>
      <c r="S1833" s="1">
        <v>42174</v>
      </c>
      <c r="T1833" s="1">
        <v>42176</v>
      </c>
      <c r="U1833">
        <v>-89.709199999999996</v>
      </c>
      <c r="V1833">
        <v>11</v>
      </c>
      <c r="W1833">
        <v>42.46</v>
      </c>
      <c r="X1833">
        <v>86491</v>
      </c>
      <c r="Y1833">
        <f>Data[[#This Row],[Unit Price]]-Data[[#This Row],[Discount]]</f>
        <v>3.88</v>
      </c>
      <c r="Z1833" t="str">
        <f>_xlfn.IFS(Data[[#This Row],[Region]]="Central","Chris",Data[[#This Row],[Region]]="East","Erin",Data[[#This Row],[Region]]="South","Sam",Data[[#This Row],[Region]]="West","William")</f>
        <v>Sam</v>
      </c>
    </row>
    <row r="1834" spans="1:26" x14ac:dyDescent="0.3">
      <c r="A1834">
        <v>491</v>
      </c>
      <c r="B1834" t="s">
        <v>1075</v>
      </c>
      <c r="C1834" t="s">
        <v>27</v>
      </c>
      <c r="D1834">
        <v>0.02</v>
      </c>
      <c r="E1834">
        <v>1360.14</v>
      </c>
      <c r="F1834">
        <v>14.7</v>
      </c>
      <c r="G1834" t="s">
        <v>28</v>
      </c>
      <c r="H1834" t="s">
        <v>41</v>
      </c>
      <c r="I1834" t="s">
        <v>42</v>
      </c>
      <c r="J1834" t="s">
        <v>58</v>
      </c>
      <c r="K1834" t="s">
        <v>59</v>
      </c>
      <c r="L1834" t="s">
        <v>2774</v>
      </c>
      <c r="M1834">
        <v>0.59</v>
      </c>
      <c r="N1834" t="s">
        <v>34</v>
      </c>
      <c r="O1834" t="s">
        <v>113</v>
      </c>
      <c r="P1834" t="s">
        <v>114</v>
      </c>
      <c r="Q1834" t="s">
        <v>115</v>
      </c>
      <c r="R1834">
        <v>10154</v>
      </c>
      <c r="S1834" s="1">
        <v>42175</v>
      </c>
      <c r="T1834" s="1">
        <v>42177</v>
      </c>
      <c r="U1834">
        <v>2028.12</v>
      </c>
      <c r="V1834">
        <v>22</v>
      </c>
      <c r="W1834">
        <v>31670.6</v>
      </c>
      <c r="X1834">
        <v>6562</v>
      </c>
      <c r="Y1834">
        <f>Data[[#This Row],[Unit Price]]-Data[[#This Row],[Discount]]</f>
        <v>1360.1200000000001</v>
      </c>
      <c r="Z1834" t="str">
        <f>_xlfn.IFS(Data[[#This Row],[Region]]="Central","Chris",Data[[#This Row],[Region]]="East","Erin",Data[[#This Row],[Region]]="South","Sam",Data[[#This Row],[Region]]="West","William")</f>
        <v>Erin</v>
      </c>
    </row>
    <row r="1835" spans="1:26" x14ac:dyDescent="0.3">
      <c r="A1835">
        <v>494</v>
      </c>
      <c r="B1835" t="s">
        <v>1076</v>
      </c>
      <c r="C1835" t="s">
        <v>27</v>
      </c>
      <c r="D1835">
        <v>0.02</v>
      </c>
      <c r="E1835">
        <v>1360.14</v>
      </c>
      <c r="F1835">
        <v>14.7</v>
      </c>
      <c r="G1835" t="s">
        <v>28</v>
      </c>
      <c r="H1835" t="s">
        <v>41</v>
      </c>
      <c r="I1835" t="s">
        <v>42</v>
      </c>
      <c r="J1835" t="s">
        <v>58</v>
      </c>
      <c r="K1835" t="s">
        <v>59</v>
      </c>
      <c r="L1835" t="s">
        <v>2774</v>
      </c>
      <c r="M1835">
        <v>0.59</v>
      </c>
      <c r="N1835" t="s">
        <v>34</v>
      </c>
      <c r="O1835" t="s">
        <v>61</v>
      </c>
      <c r="P1835" t="s">
        <v>68</v>
      </c>
      <c r="Q1835" t="s">
        <v>144</v>
      </c>
      <c r="R1835">
        <v>98115</v>
      </c>
      <c r="S1835" s="1">
        <v>42175</v>
      </c>
      <c r="T1835" s="1">
        <v>42177</v>
      </c>
      <c r="U1835">
        <v>3042.18</v>
      </c>
      <c r="V1835">
        <v>6</v>
      </c>
      <c r="W1835">
        <v>8637.44</v>
      </c>
      <c r="X1835">
        <v>88908</v>
      </c>
      <c r="Y1835">
        <f>Data[[#This Row],[Unit Price]]-Data[[#This Row],[Discount]]</f>
        <v>1360.1200000000001</v>
      </c>
      <c r="Z1835" t="str">
        <f>_xlfn.IFS(Data[[#This Row],[Region]]="Central","Chris",Data[[#This Row],[Region]]="East","Erin",Data[[#This Row],[Region]]="South","Sam",Data[[#This Row],[Region]]="West","William")</f>
        <v>William</v>
      </c>
    </row>
    <row r="1836" spans="1:26" x14ac:dyDescent="0.3">
      <c r="A1836">
        <v>896</v>
      </c>
      <c r="B1836" t="s">
        <v>377</v>
      </c>
      <c r="C1836" t="s">
        <v>27</v>
      </c>
      <c r="D1836">
        <v>0.06</v>
      </c>
      <c r="E1836">
        <v>47.98</v>
      </c>
      <c r="F1836">
        <v>3.61</v>
      </c>
      <c r="G1836" t="s">
        <v>40</v>
      </c>
      <c r="H1836" t="s">
        <v>96</v>
      </c>
      <c r="I1836" t="s">
        <v>42</v>
      </c>
      <c r="J1836" t="s">
        <v>43</v>
      </c>
      <c r="K1836" t="s">
        <v>44</v>
      </c>
      <c r="L1836" t="s">
        <v>1241</v>
      </c>
      <c r="M1836">
        <v>0.71</v>
      </c>
      <c r="N1836" t="s">
        <v>34</v>
      </c>
      <c r="O1836" t="s">
        <v>54</v>
      </c>
      <c r="P1836" t="s">
        <v>189</v>
      </c>
      <c r="Q1836" t="s">
        <v>378</v>
      </c>
      <c r="R1836">
        <v>76201</v>
      </c>
      <c r="S1836" s="1">
        <v>42175</v>
      </c>
      <c r="T1836" s="1">
        <v>42177</v>
      </c>
      <c r="U1836">
        <v>35.954999999999998</v>
      </c>
      <c r="V1836">
        <v>11</v>
      </c>
      <c r="W1836">
        <v>517.67999999999995</v>
      </c>
      <c r="X1836">
        <v>90167</v>
      </c>
      <c r="Y1836">
        <f>Data[[#This Row],[Unit Price]]-Data[[#This Row],[Discount]]</f>
        <v>47.919999999999995</v>
      </c>
      <c r="Z1836" t="str">
        <f>_xlfn.IFS(Data[[#This Row],[Region]]="Central","Chris",Data[[#This Row],[Region]]="East","Erin",Data[[#This Row],[Region]]="South","Sam",Data[[#This Row],[Region]]="West","William")</f>
        <v>Chris</v>
      </c>
    </row>
    <row r="1837" spans="1:26" x14ac:dyDescent="0.3">
      <c r="A1837">
        <v>2352</v>
      </c>
      <c r="B1837" t="s">
        <v>2920</v>
      </c>
      <c r="C1837" t="s">
        <v>27</v>
      </c>
      <c r="D1837">
        <v>0.06</v>
      </c>
      <c r="E1837">
        <v>59.76</v>
      </c>
      <c r="F1837">
        <v>9.7100000000000009</v>
      </c>
      <c r="G1837" t="s">
        <v>40</v>
      </c>
      <c r="H1837" t="s">
        <v>41</v>
      </c>
      <c r="I1837" t="s">
        <v>50</v>
      </c>
      <c r="J1837" t="s">
        <v>80</v>
      </c>
      <c r="K1837" t="s">
        <v>75</v>
      </c>
      <c r="L1837" t="s">
        <v>1975</v>
      </c>
      <c r="M1837">
        <v>0.56999999999999995</v>
      </c>
      <c r="N1837" t="s">
        <v>34</v>
      </c>
      <c r="O1837" t="s">
        <v>113</v>
      </c>
      <c r="P1837" t="s">
        <v>420</v>
      </c>
      <c r="Q1837" t="s">
        <v>2921</v>
      </c>
      <c r="R1837">
        <v>21501</v>
      </c>
      <c r="S1837" s="1">
        <v>42175</v>
      </c>
      <c r="T1837" s="1">
        <v>42178</v>
      </c>
      <c r="U1837">
        <v>756.67470000000003</v>
      </c>
      <c r="V1837">
        <v>18</v>
      </c>
      <c r="W1837">
        <v>1096.6300000000001</v>
      </c>
      <c r="X1837">
        <v>86165</v>
      </c>
      <c r="Y1837">
        <f>Data[[#This Row],[Unit Price]]-Data[[#This Row],[Discount]]</f>
        <v>59.699999999999996</v>
      </c>
      <c r="Z1837" t="str">
        <f>_xlfn.IFS(Data[[#This Row],[Region]]="Central","Chris",Data[[#This Row],[Region]]="East","Erin",Data[[#This Row],[Region]]="South","Sam",Data[[#This Row],[Region]]="West","William")</f>
        <v>Erin</v>
      </c>
    </row>
    <row r="1838" spans="1:26" x14ac:dyDescent="0.3">
      <c r="A1838">
        <v>2352</v>
      </c>
      <c r="B1838" t="s">
        <v>2920</v>
      </c>
      <c r="C1838" t="s">
        <v>27</v>
      </c>
      <c r="D1838">
        <v>7.0000000000000007E-2</v>
      </c>
      <c r="E1838">
        <v>195.99</v>
      </c>
      <c r="F1838">
        <v>4.2</v>
      </c>
      <c r="G1838" t="s">
        <v>40</v>
      </c>
      <c r="H1838" t="s">
        <v>41</v>
      </c>
      <c r="I1838" t="s">
        <v>42</v>
      </c>
      <c r="J1838" t="s">
        <v>137</v>
      </c>
      <c r="K1838" t="s">
        <v>75</v>
      </c>
      <c r="L1838" t="s">
        <v>2830</v>
      </c>
      <c r="M1838">
        <v>0.56000000000000005</v>
      </c>
      <c r="N1838" t="s">
        <v>34</v>
      </c>
      <c r="O1838" t="s">
        <v>113</v>
      </c>
      <c r="P1838" t="s">
        <v>420</v>
      </c>
      <c r="Q1838" t="s">
        <v>2921</v>
      </c>
      <c r="R1838">
        <v>21501</v>
      </c>
      <c r="S1838" s="1">
        <v>42175</v>
      </c>
      <c r="T1838" s="1">
        <v>42178</v>
      </c>
      <c r="U1838">
        <v>-222.34299999999999</v>
      </c>
      <c r="V1838">
        <v>4</v>
      </c>
      <c r="W1838">
        <v>632.12</v>
      </c>
      <c r="X1838">
        <v>86165</v>
      </c>
      <c r="Y1838">
        <f>Data[[#This Row],[Unit Price]]-Data[[#This Row],[Discount]]</f>
        <v>195.92000000000002</v>
      </c>
      <c r="Z1838" t="str">
        <f>_xlfn.IFS(Data[[#This Row],[Region]]="Central","Chris",Data[[#This Row],[Region]]="East","Erin",Data[[#This Row],[Region]]="South","Sam",Data[[#This Row],[Region]]="West","William")</f>
        <v>Erin</v>
      </c>
    </row>
    <row r="1839" spans="1:26" x14ac:dyDescent="0.3">
      <c r="A1839">
        <v>1123</v>
      </c>
      <c r="B1839" t="s">
        <v>1649</v>
      </c>
      <c r="C1839" t="s">
        <v>39</v>
      </c>
      <c r="D1839">
        <v>0.09</v>
      </c>
      <c r="E1839">
        <v>175.99</v>
      </c>
      <c r="F1839">
        <v>4.99</v>
      </c>
      <c r="G1839" t="s">
        <v>40</v>
      </c>
      <c r="H1839" t="s">
        <v>29</v>
      </c>
      <c r="I1839" t="s">
        <v>42</v>
      </c>
      <c r="J1839" t="s">
        <v>137</v>
      </c>
      <c r="K1839" t="s">
        <v>75</v>
      </c>
      <c r="L1839" t="s">
        <v>1251</v>
      </c>
      <c r="M1839">
        <v>0.59</v>
      </c>
      <c r="N1839" t="s">
        <v>34</v>
      </c>
      <c r="O1839" t="s">
        <v>61</v>
      </c>
      <c r="P1839" t="s">
        <v>92</v>
      </c>
      <c r="Q1839" t="s">
        <v>1651</v>
      </c>
      <c r="R1839">
        <v>95661</v>
      </c>
      <c r="S1839" s="1">
        <v>42175</v>
      </c>
      <c r="T1839" s="1">
        <v>42177</v>
      </c>
      <c r="U1839">
        <v>2169.7464</v>
      </c>
      <c r="V1839">
        <v>22</v>
      </c>
      <c r="W1839">
        <v>3144.56</v>
      </c>
      <c r="X1839">
        <v>87016</v>
      </c>
      <c r="Y1839">
        <f>Data[[#This Row],[Unit Price]]-Data[[#This Row],[Discount]]</f>
        <v>175.9</v>
      </c>
      <c r="Z1839" t="str">
        <f>_xlfn.IFS(Data[[#This Row],[Region]]="Central","Chris",Data[[#This Row],[Region]]="East","Erin",Data[[#This Row],[Region]]="South","Sam",Data[[#This Row],[Region]]="West","William")</f>
        <v>William</v>
      </c>
    </row>
    <row r="1840" spans="1:26" x14ac:dyDescent="0.3">
      <c r="A1840">
        <v>1124</v>
      </c>
      <c r="B1840" t="s">
        <v>2922</v>
      </c>
      <c r="C1840" t="s">
        <v>39</v>
      </c>
      <c r="D1840">
        <v>0.09</v>
      </c>
      <c r="E1840">
        <v>160.97999999999999</v>
      </c>
      <c r="F1840">
        <v>35.020000000000003</v>
      </c>
      <c r="G1840" t="s">
        <v>28</v>
      </c>
      <c r="H1840" t="s">
        <v>29</v>
      </c>
      <c r="I1840" t="s">
        <v>30</v>
      </c>
      <c r="J1840" t="s">
        <v>119</v>
      </c>
      <c r="K1840" t="s">
        <v>32</v>
      </c>
      <c r="L1840" t="s">
        <v>1757</v>
      </c>
      <c r="M1840">
        <v>0.72</v>
      </c>
      <c r="N1840" t="s">
        <v>34</v>
      </c>
      <c r="O1840" t="s">
        <v>113</v>
      </c>
      <c r="P1840" t="s">
        <v>250</v>
      </c>
      <c r="Q1840" t="s">
        <v>2923</v>
      </c>
      <c r="R1840">
        <v>6360</v>
      </c>
      <c r="S1840" s="1">
        <v>42175</v>
      </c>
      <c r="T1840" s="1">
        <v>42176</v>
      </c>
      <c r="U1840">
        <v>-229.93</v>
      </c>
      <c r="V1840">
        <v>18</v>
      </c>
      <c r="W1840">
        <v>2653.02</v>
      </c>
      <c r="X1840">
        <v>87016</v>
      </c>
      <c r="Y1840">
        <f>Data[[#This Row],[Unit Price]]-Data[[#This Row],[Discount]]</f>
        <v>160.88999999999999</v>
      </c>
      <c r="Z1840" t="str">
        <f>_xlfn.IFS(Data[[#This Row],[Region]]="Central","Chris",Data[[#This Row],[Region]]="East","Erin",Data[[#This Row],[Region]]="South","Sam",Data[[#This Row],[Region]]="West","William")</f>
        <v>Erin</v>
      </c>
    </row>
    <row r="1841" spans="1:26" x14ac:dyDescent="0.3">
      <c r="A1841">
        <v>1432</v>
      </c>
      <c r="B1841" t="s">
        <v>1512</v>
      </c>
      <c r="C1841" t="s">
        <v>49</v>
      </c>
      <c r="D1841">
        <v>7.0000000000000007E-2</v>
      </c>
      <c r="E1841">
        <v>10.98</v>
      </c>
      <c r="F1841">
        <v>4.8</v>
      </c>
      <c r="G1841" t="s">
        <v>40</v>
      </c>
      <c r="H1841" t="s">
        <v>96</v>
      </c>
      <c r="I1841" t="s">
        <v>50</v>
      </c>
      <c r="J1841" t="s">
        <v>347</v>
      </c>
      <c r="K1841" t="s">
        <v>75</v>
      </c>
      <c r="L1841" t="s">
        <v>1483</v>
      </c>
      <c r="M1841">
        <v>0.36</v>
      </c>
      <c r="N1841" t="s">
        <v>34</v>
      </c>
      <c r="O1841" t="s">
        <v>54</v>
      </c>
      <c r="P1841" t="s">
        <v>55</v>
      </c>
      <c r="Q1841" t="s">
        <v>1514</v>
      </c>
      <c r="R1841">
        <v>46203</v>
      </c>
      <c r="S1841" s="1">
        <v>42175</v>
      </c>
      <c r="T1841" s="1">
        <v>42182</v>
      </c>
      <c r="U1841">
        <v>52.92</v>
      </c>
      <c r="V1841">
        <v>16</v>
      </c>
      <c r="W1841">
        <v>165.21</v>
      </c>
      <c r="X1841">
        <v>86827</v>
      </c>
      <c r="Y1841">
        <f>Data[[#This Row],[Unit Price]]-Data[[#This Row],[Discount]]</f>
        <v>10.91</v>
      </c>
      <c r="Z1841" t="str">
        <f>_xlfn.IFS(Data[[#This Row],[Region]]="Central","Chris",Data[[#This Row],[Region]]="East","Erin",Data[[#This Row],[Region]]="South","Sam",Data[[#This Row],[Region]]="West","William")</f>
        <v>Chris</v>
      </c>
    </row>
    <row r="1842" spans="1:26" x14ac:dyDescent="0.3">
      <c r="A1842">
        <v>491</v>
      </c>
      <c r="B1842" t="s">
        <v>1075</v>
      </c>
      <c r="C1842" t="s">
        <v>72</v>
      </c>
      <c r="D1842">
        <v>0.02</v>
      </c>
      <c r="E1842">
        <v>9.06</v>
      </c>
      <c r="F1842">
        <v>9.86</v>
      </c>
      <c r="G1842" t="s">
        <v>40</v>
      </c>
      <c r="H1842" t="s">
        <v>41</v>
      </c>
      <c r="I1842" t="s">
        <v>50</v>
      </c>
      <c r="J1842" t="s">
        <v>90</v>
      </c>
      <c r="K1842" t="s">
        <v>75</v>
      </c>
      <c r="L1842" t="s">
        <v>2288</v>
      </c>
      <c r="M1842">
        <v>0.4</v>
      </c>
      <c r="N1842" t="s">
        <v>34</v>
      </c>
      <c r="O1842" t="s">
        <v>113</v>
      </c>
      <c r="P1842" t="s">
        <v>114</v>
      </c>
      <c r="Q1842" t="s">
        <v>115</v>
      </c>
      <c r="R1842">
        <v>10154</v>
      </c>
      <c r="S1842" s="1">
        <v>42175</v>
      </c>
      <c r="T1842" s="1">
        <v>42177</v>
      </c>
      <c r="U1842">
        <v>-63.51</v>
      </c>
      <c r="V1842">
        <v>24</v>
      </c>
      <c r="W1842">
        <v>239.82</v>
      </c>
      <c r="X1842">
        <v>42852</v>
      </c>
      <c r="Y1842">
        <f>Data[[#This Row],[Unit Price]]-Data[[#This Row],[Discount]]</f>
        <v>9.0400000000000009</v>
      </c>
      <c r="Z1842" t="str">
        <f>_xlfn.IFS(Data[[#This Row],[Region]]="Central","Chris",Data[[#This Row],[Region]]="East","Erin",Data[[#This Row],[Region]]="South","Sam",Data[[#This Row],[Region]]="West","William")</f>
        <v>Erin</v>
      </c>
    </row>
    <row r="1843" spans="1:26" x14ac:dyDescent="0.3">
      <c r="A1843">
        <v>494</v>
      </c>
      <c r="B1843" t="s">
        <v>1076</v>
      </c>
      <c r="C1843" t="s">
        <v>72</v>
      </c>
      <c r="D1843">
        <v>0.02</v>
      </c>
      <c r="E1843">
        <v>9.06</v>
      </c>
      <c r="F1843">
        <v>9.86</v>
      </c>
      <c r="G1843" t="s">
        <v>40</v>
      </c>
      <c r="H1843" t="s">
        <v>41</v>
      </c>
      <c r="I1843" t="s">
        <v>50</v>
      </c>
      <c r="J1843" t="s">
        <v>90</v>
      </c>
      <c r="K1843" t="s">
        <v>75</v>
      </c>
      <c r="L1843" t="s">
        <v>2288</v>
      </c>
      <c r="M1843">
        <v>0.4</v>
      </c>
      <c r="N1843" t="s">
        <v>34</v>
      </c>
      <c r="O1843" t="s">
        <v>61</v>
      </c>
      <c r="P1843" t="s">
        <v>68</v>
      </c>
      <c r="Q1843" t="s">
        <v>144</v>
      </c>
      <c r="R1843">
        <v>98115</v>
      </c>
      <c r="S1843" s="1">
        <v>42175</v>
      </c>
      <c r="T1843" s="1">
        <v>42177</v>
      </c>
      <c r="U1843">
        <v>-31.754999999999999</v>
      </c>
      <c r="V1843">
        <v>6</v>
      </c>
      <c r="W1843">
        <v>59.95</v>
      </c>
      <c r="X1843">
        <v>88908</v>
      </c>
      <c r="Y1843">
        <f>Data[[#This Row],[Unit Price]]-Data[[#This Row],[Discount]]</f>
        <v>9.0400000000000009</v>
      </c>
      <c r="Z1843" t="str">
        <f>_xlfn.IFS(Data[[#This Row],[Region]]="Central","Chris",Data[[#This Row],[Region]]="East","Erin",Data[[#This Row],[Region]]="South","Sam",Data[[#This Row],[Region]]="West","William")</f>
        <v>William</v>
      </c>
    </row>
    <row r="1844" spans="1:26" x14ac:dyDescent="0.3">
      <c r="A1844">
        <v>1424</v>
      </c>
      <c r="B1844" t="s">
        <v>439</v>
      </c>
      <c r="C1844" t="s">
        <v>72</v>
      </c>
      <c r="D1844">
        <v>0.05</v>
      </c>
      <c r="E1844">
        <v>8.0399999999999991</v>
      </c>
      <c r="F1844">
        <v>8.94</v>
      </c>
      <c r="G1844" t="s">
        <v>40</v>
      </c>
      <c r="H1844" t="s">
        <v>73</v>
      </c>
      <c r="I1844" t="s">
        <v>50</v>
      </c>
      <c r="J1844" t="s">
        <v>74</v>
      </c>
      <c r="K1844" t="s">
        <v>75</v>
      </c>
      <c r="L1844" t="s">
        <v>2151</v>
      </c>
      <c r="M1844">
        <v>0.4</v>
      </c>
      <c r="N1844" t="s">
        <v>34</v>
      </c>
      <c r="O1844" t="s">
        <v>61</v>
      </c>
      <c r="P1844" t="s">
        <v>62</v>
      </c>
      <c r="Q1844" t="s">
        <v>441</v>
      </c>
      <c r="R1844">
        <v>80112</v>
      </c>
      <c r="S1844" s="1">
        <v>42175</v>
      </c>
      <c r="T1844" s="1">
        <v>42177</v>
      </c>
      <c r="U1844">
        <v>-164.3948</v>
      </c>
      <c r="V1844">
        <v>15</v>
      </c>
      <c r="W1844">
        <v>121.36</v>
      </c>
      <c r="X1844">
        <v>89449</v>
      </c>
      <c r="Y1844">
        <f>Data[[#This Row],[Unit Price]]-Data[[#This Row],[Discount]]</f>
        <v>7.9899999999999993</v>
      </c>
      <c r="Z1844" t="str">
        <f>_xlfn.IFS(Data[[#This Row],[Region]]="Central","Chris",Data[[#This Row],[Region]]="East","Erin",Data[[#This Row],[Region]]="South","Sam",Data[[#This Row],[Region]]="West","William")</f>
        <v>William</v>
      </c>
    </row>
    <row r="1845" spans="1:26" x14ac:dyDescent="0.3">
      <c r="A1845">
        <v>2487</v>
      </c>
      <c r="B1845" t="s">
        <v>2748</v>
      </c>
      <c r="C1845" t="s">
        <v>72</v>
      </c>
      <c r="D1845">
        <v>0.04</v>
      </c>
      <c r="E1845">
        <v>3.08</v>
      </c>
      <c r="F1845">
        <v>0.99</v>
      </c>
      <c r="G1845" t="s">
        <v>40</v>
      </c>
      <c r="H1845" t="s">
        <v>29</v>
      </c>
      <c r="I1845" t="s">
        <v>50</v>
      </c>
      <c r="J1845" t="s">
        <v>154</v>
      </c>
      <c r="K1845" t="s">
        <v>75</v>
      </c>
      <c r="L1845" t="s">
        <v>660</v>
      </c>
      <c r="M1845">
        <v>0.37</v>
      </c>
      <c r="N1845" t="s">
        <v>34</v>
      </c>
      <c r="O1845" t="s">
        <v>35</v>
      </c>
      <c r="P1845" t="s">
        <v>77</v>
      </c>
      <c r="Q1845" t="s">
        <v>2749</v>
      </c>
      <c r="R1845">
        <v>30084</v>
      </c>
      <c r="S1845" s="1">
        <v>42175</v>
      </c>
      <c r="T1845" s="1">
        <v>42176</v>
      </c>
      <c r="U1845">
        <v>257.08319999999998</v>
      </c>
      <c r="V1845">
        <v>14</v>
      </c>
      <c r="W1845">
        <v>43.41</v>
      </c>
      <c r="X1845">
        <v>91415</v>
      </c>
      <c r="Y1845">
        <f>Data[[#This Row],[Unit Price]]-Data[[#This Row],[Discount]]</f>
        <v>3.04</v>
      </c>
      <c r="Z1845" t="str">
        <f>_xlfn.IFS(Data[[#This Row],[Region]]="Central","Chris",Data[[#This Row],[Region]]="East","Erin",Data[[#This Row],[Region]]="South","Sam",Data[[#This Row],[Region]]="West","William")</f>
        <v>Sam</v>
      </c>
    </row>
    <row r="1846" spans="1:26" x14ac:dyDescent="0.3">
      <c r="A1846">
        <v>2487</v>
      </c>
      <c r="B1846" t="s">
        <v>2748</v>
      </c>
      <c r="C1846" t="s">
        <v>72</v>
      </c>
      <c r="D1846">
        <v>0.1</v>
      </c>
      <c r="E1846">
        <v>2.78</v>
      </c>
      <c r="F1846">
        <v>1.25</v>
      </c>
      <c r="G1846" t="s">
        <v>40</v>
      </c>
      <c r="H1846" t="s">
        <v>29</v>
      </c>
      <c r="I1846" t="s">
        <v>50</v>
      </c>
      <c r="J1846" t="s">
        <v>51</v>
      </c>
      <c r="K1846" t="s">
        <v>52</v>
      </c>
      <c r="L1846" t="s">
        <v>384</v>
      </c>
      <c r="M1846">
        <v>0.59</v>
      </c>
      <c r="N1846" t="s">
        <v>34</v>
      </c>
      <c r="O1846" t="s">
        <v>35</v>
      </c>
      <c r="P1846" t="s">
        <v>77</v>
      </c>
      <c r="Q1846" t="s">
        <v>2749</v>
      </c>
      <c r="R1846">
        <v>30084</v>
      </c>
      <c r="S1846" s="1">
        <v>42175</v>
      </c>
      <c r="T1846" s="1">
        <v>42176</v>
      </c>
      <c r="U1846">
        <v>0.78539999999999999</v>
      </c>
      <c r="V1846">
        <v>18</v>
      </c>
      <c r="W1846">
        <v>46.42</v>
      </c>
      <c r="X1846">
        <v>91415</v>
      </c>
      <c r="Y1846">
        <f>Data[[#This Row],[Unit Price]]-Data[[#This Row],[Discount]]</f>
        <v>2.6799999999999997</v>
      </c>
      <c r="Z1846" t="str">
        <f>_xlfn.IFS(Data[[#This Row],[Region]]="Central","Chris",Data[[#This Row],[Region]]="East","Erin",Data[[#This Row],[Region]]="South","Sam",Data[[#This Row],[Region]]="West","William")</f>
        <v>Sam</v>
      </c>
    </row>
    <row r="1847" spans="1:26" x14ac:dyDescent="0.3">
      <c r="A1847">
        <v>2713</v>
      </c>
      <c r="B1847" t="s">
        <v>2924</v>
      </c>
      <c r="C1847" t="s">
        <v>27</v>
      </c>
      <c r="D1847">
        <v>7.0000000000000007E-2</v>
      </c>
      <c r="E1847">
        <v>2.88</v>
      </c>
      <c r="F1847">
        <v>0.5</v>
      </c>
      <c r="G1847" t="s">
        <v>40</v>
      </c>
      <c r="H1847" t="s">
        <v>96</v>
      </c>
      <c r="I1847" t="s">
        <v>50</v>
      </c>
      <c r="J1847" t="s">
        <v>154</v>
      </c>
      <c r="K1847" t="s">
        <v>75</v>
      </c>
      <c r="L1847" t="s">
        <v>2925</v>
      </c>
      <c r="M1847">
        <v>0.39</v>
      </c>
      <c r="N1847" t="s">
        <v>34</v>
      </c>
      <c r="O1847" t="s">
        <v>54</v>
      </c>
      <c r="P1847" t="s">
        <v>291</v>
      </c>
      <c r="Q1847" t="s">
        <v>2926</v>
      </c>
      <c r="R1847">
        <v>49001</v>
      </c>
      <c r="S1847" s="1">
        <v>42176</v>
      </c>
      <c r="T1847" s="1">
        <v>42179</v>
      </c>
      <c r="U1847">
        <v>17.429400000000001</v>
      </c>
      <c r="V1847">
        <v>9</v>
      </c>
      <c r="W1847">
        <v>25.26</v>
      </c>
      <c r="X1847">
        <v>88701</v>
      </c>
      <c r="Y1847">
        <f>Data[[#This Row],[Unit Price]]-Data[[#This Row],[Discount]]</f>
        <v>2.81</v>
      </c>
      <c r="Z1847" t="str">
        <f>_xlfn.IFS(Data[[#This Row],[Region]]="Central","Chris",Data[[#This Row],[Region]]="East","Erin",Data[[#This Row],[Region]]="South","Sam",Data[[#This Row],[Region]]="West","William")</f>
        <v>Chris</v>
      </c>
    </row>
    <row r="1848" spans="1:26" x14ac:dyDescent="0.3">
      <c r="A1848">
        <v>2713</v>
      </c>
      <c r="B1848" t="s">
        <v>2924</v>
      </c>
      <c r="C1848" t="s">
        <v>27</v>
      </c>
      <c r="D1848">
        <v>0.03</v>
      </c>
      <c r="E1848">
        <v>348.21</v>
      </c>
      <c r="F1848">
        <v>40.19</v>
      </c>
      <c r="G1848" t="s">
        <v>28</v>
      </c>
      <c r="H1848" t="s">
        <v>96</v>
      </c>
      <c r="I1848" t="s">
        <v>30</v>
      </c>
      <c r="J1848" t="s">
        <v>31</v>
      </c>
      <c r="K1848" t="s">
        <v>32</v>
      </c>
      <c r="L1848" t="s">
        <v>33</v>
      </c>
      <c r="M1848">
        <v>0.62</v>
      </c>
      <c r="N1848" t="s">
        <v>34</v>
      </c>
      <c r="O1848" t="s">
        <v>54</v>
      </c>
      <c r="P1848" t="s">
        <v>291</v>
      </c>
      <c r="Q1848" t="s">
        <v>2926</v>
      </c>
      <c r="R1848">
        <v>49001</v>
      </c>
      <c r="S1848" s="1">
        <v>42176</v>
      </c>
      <c r="T1848" s="1">
        <v>42177</v>
      </c>
      <c r="U1848">
        <v>-178.86959999999999</v>
      </c>
      <c r="V1848">
        <v>2</v>
      </c>
      <c r="W1848">
        <v>736.16</v>
      </c>
      <c r="X1848">
        <v>88701</v>
      </c>
      <c r="Y1848">
        <f>Data[[#This Row],[Unit Price]]-Data[[#This Row],[Discount]]</f>
        <v>348.18</v>
      </c>
      <c r="Z1848" t="str">
        <f>_xlfn.IFS(Data[[#This Row],[Region]]="Central","Chris",Data[[#This Row],[Region]]="East","Erin",Data[[#This Row],[Region]]="South","Sam",Data[[#This Row],[Region]]="West","William")</f>
        <v>Chris</v>
      </c>
    </row>
    <row r="1849" spans="1:26" x14ac:dyDescent="0.3">
      <c r="A1849">
        <v>2049</v>
      </c>
      <c r="B1849" t="s">
        <v>2927</v>
      </c>
      <c r="C1849" t="s">
        <v>39</v>
      </c>
      <c r="D1849">
        <v>0.03</v>
      </c>
      <c r="E1849">
        <v>15.28</v>
      </c>
      <c r="F1849">
        <v>1.99</v>
      </c>
      <c r="G1849" t="s">
        <v>40</v>
      </c>
      <c r="H1849" t="s">
        <v>96</v>
      </c>
      <c r="I1849" t="s">
        <v>42</v>
      </c>
      <c r="J1849" t="s">
        <v>43</v>
      </c>
      <c r="K1849" t="s">
        <v>44</v>
      </c>
      <c r="L1849" t="s">
        <v>514</v>
      </c>
      <c r="M1849">
        <v>0.42</v>
      </c>
      <c r="N1849" t="s">
        <v>34</v>
      </c>
      <c r="O1849" t="s">
        <v>35</v>
      </c>
      <c r="P1849" t="s">
        <v>244</v>
      </c>
      <c r="Q1849" t="s">
        <v>2928</v>
      </c>
      <c r="R1849">
        <v>22801</v>
      </c>
      <c r="S1849" s="1">
        <v>42176</v>
      </c>
      <c r="T1849" s="1">
        <v>42178</v>
      </c>
      <c r="U1849">
        <v>-266.68599999999998</v>
      </c>
      <c r="V1849">
        <v>19</v>
      </c>
      <c r="W1849">
        <v>290.98</v>
      </c>
      <c r="X1849">
        <v>88220</v>
      </c>
      <c r="Y1849">
        <f>Data[[#This Row],[Unit Price]]-Data[[#This Row],[Discount]]</f>
        <v>15.25</v>
      </c>
      <c r="Z1849" t="str">
        <f>_xlfn.IFS(Data[[#This Row],[Region]]="Central","Chris",Data[[#This Row],[Region]]="East","Erin",Data[[#This Row],[Region]]="South","Sam",Data[[#This Row],[Region]]="West","William")</f>
        <v>Sam</v>
      </c>
    </row>
    <row r="1850" spans="1:26" x14ac:dyDescent="0.3">
      <c r="A1850">
        <v>2049</v>
      </c>
      <c r="B1850" t="s">
        <v>2927</v>
      </c>
      <c r="C1850" t="s">
        <v>39</v>
      </c>
      <c r="D1850">
        <v>0.09</v>
      </c>
      <c r="E1850">
        <v>1.76</v>
      </c>
      <c r="F1850">
        <v>0.7</v>
      </c>
      <c r="G1850" t="s">
        <v>40</v>
      </c>
      <c r="H1850" t="s">
        <v>96</v>
      </c>
      <c r="I1850" t="s">
        <v>50</v>
      </c>
      <c r="J1850" t="s">
        <v>51</v>
      </c>
      <c r="K1850" t="s">
        <v>52</v>
      </c>
      <c r="L1850" t="s">
        <v>2929</v>
      </c>
      <c r="M1850">
        <v>0.56000000000000005</v>
      </c>
      <c r="N1850" t="s">
        <v>34</v>
      </c>
      <c r="O1850" t="s">
        <v>35</v>
      </c>
      <c r="P1850" t="s">
        <v>244</v>
      </c>
      <c r="Q1850" t="s">
        <v>2928</v>
      </c>
      <c r="R1850">
        <v>22801</v>
      </c>
      <c r="S1850" s="1">
        <v>42176</v>
      </c>
      <c r="T1850" s="1">
        <v>42179</v>
      </c>
      <c r="U1850">
        <v>-12.278</v>
      </c>
      <c r="V1850">
        <v>13</v>
      </c>
      <c r="W1850">
        <v>21.77</v>
      </c>
      <c r="X1850">
        <v>88220</v>
      </c>
      <c r="Y1850">
        <f>Data[[#This Row],[Unit Price]]-Data[[#This Row],[Discount]]</f>
        <v>1.67</v>
      </c>
      <c r="Z1850" t="str">
        <f>_xlfn.IFS(Data[[#This Row],[Region]]="Central","Chris",Data[[#This Row],[Region]]="East","Erin",Data[[#This Row],[Region]]="South","Sam",Data[[#This Row],[Region]]="West","William")</f>
        <v>Sam</v>
      </c>
    </row>
    <row r="1851" spans="1:26" x14ac:dyDescent="0.3">
      <c r="A1851">
        <v>2305</v>
      </c>
      <c r="B1851" t="s">
        <v>2930</v>
      </c>
      <c r="C1851" t="s">
        <v>39</v>
      </c>
      <c r="D1851">
        <v>0</v>
      </c>
      <c r="E1851">
        <v>90.48</v>
      </c>
      <c r="F1851">
        <v>19.989999999999998</v>
      </c>
      <c r="G1851" t="s">
        <v>40</v>
      </c>
      <c r="H1851" t="s">
        <v>29</v>
      </c>
      <c r="I1851" t="s">
        <v>50</v>
      </c>
      <c r="J1851" t="s">
        <v>347</v>
      </c>
      <c r="K1851" t="s">
        <v>75</v>
      </c>
      <c r="L1851" t="s">
        <v>504</v>
      </c>
      <c r="M1851">
        <v>0.4</v>
      </c>
      <c r="N1851" t="s">
        <v>34</v>
      </c>
      <c r="O1851" t="s">
        <v>54</v>
      </c>
      <c r="P1851" t="s">
        <v>1073</v>
      </c>
      <c r="Q1851" t="s">
        <v>132</v>
      </c>
      <c r="R1851">
        <v>57201</v>
      </c>
      <c r="S1851" s="1">
        <v>42176</v>
      </c>
      <c r="T1851" s="1">
        <v>42179</v>
      </c>
      <c r="U1851">
        <v>800.25509999999997</v>
      </c>
      <c r="V1851">
        <v>12</v>
      </c>
      <c r="W1851">
        <v>1159.79</v>
      </c>
      <c r="X1851">
        <v>89869</v>
      </c>
      <c r="Y1851">
        <f>Data[[#This Row],[Unit Price]]-Data[[#This Row],[Discount]]</f>
        <v>90.48</v>
      </c>
      <c r="Z1851" t="str">
        <f>_xlfn.IFS(Data[[#This Row],[Region]]="Central","Chris",Data[[#This Row],[Region]]="East","Erin",Data[[#This Row],[Region]]="South","Sam",Data[[#This Row],[Region]]="West","William")</f>
        <v>Chris</v>
      </c>
    </row>
    <row r="1852" spans="1:26" x14ac:dyDescent="0.3">
      <c r="A1852">
        <v>648</v>
      </c>
      <c r="B1852" t="s">
        <v>2931</v>
      </c>
      <c r="C1852" t="s">
        <v>72</v>
      </c>
      <c r="D1852">
        <v>0.02</v>
      </c>
      <c r="E1852">
        <v>25.38</v>
      </c>
      <c r="F1852">
        <v>8.99</v>
      </c>
      <c r="G1852" t="s">
        <v>40</v>
      </c>
      <c r="H1852" t="s">
        <v>73</v>
      </c>
      <c r="I1852" t="s">
        <v>30</v>
      </c>
      <c r="J1852" t="s">
        <v>128</v>
      </c>
      <c r="K1852" t="s">
        <v>44</v>
      </c>
      <c r="L1852" t="s">
        <v>2387</v>
      </c>
      <c r="M1852">
        <v>0.5</v>
      </c>
      <c r="N1852" t="s">
        <v>34</v>
      </c>
      <c r="O1852" t="s">
        <v>54</v>
      </c>
      <c r="P1852" t="s">
        <v>105</v>
      </c>
      <c r="Q1852" t="s">
        <v>2932</v>
      </c>
      <c r="R1852">
        <v>60440</v>
      </c>
      <c r="S1852" s="1">
        <v>42176</v>
      </c>
      <c r="T1852" s="1">
        <v>42177</v>
      </c>
      <c r="U1852">
        <v>-10.36</v>
      </c>
      <c r="V1852">
        <v>1</v>
      </c>
      <c r="W1852">
        <v>34.11</v>
      </c>
      <c r="X1852">
        <v>91365</v>
      </c>
      <c r="Y1852">
        <f>Data[[#This Row],[Unit Price]]-Data[[#This Row],[Discount]]</f>
        <v>25.36</v>
      </c>
      <c r="Z1852" t="str">
        <f>_xlfn.IFS(Data[[#This Row],[Region]]="Central","Chris",Data[[#This Row],[Region]]="East","Erin",Data[[#This Row],[Region]]="South","Sam",Data[[#This Row],[Region]]="West","William")</f>
        <v>Chris</v>
      </c>
    </row>
    <row r="1853" spans="1:26" x14ac:dyDescent="0.3">
      <c r="A1853">
        <v>792</v>
      </c>
      <c r="B1853" t="s">
        <v>2933</v>
      </c>
      <c r="C1853" t="s">
        <v>72</v>
      </c>
      <c r="D1853">
        <v>0.09</v>
      </c>
      <c r="E1853">
        <v>6.48</v>
      </c>
      <c r="F1853">
        <v>9.68</v>
      </c>
      <c r="G1853" t="s">
        <v>40</v>
      </c>
      <c r="H1853" t="s">
        <v>96</v>
      </c>
      <c r="I1853" t="s">
        <v>50</v>
      </c>
      <c r="J1853" t="s">
        <v>90</v>
      </c>
      <c r="K1853" t="s">
        <v>75</v>
      </c>
      <c r="L1853" t="s">
        <v>2934</v>
      </c>
      <c r="M1853">
        <v>0.36</v>
      </c>
      <c r="N1853" t="s">
        <v>34</v>
      </c>
      <c r="O1853" t="s">
        <v>54</v>
      </c>
      <c r="P1853" t="s">
        <v>209</v>
      </c>
      <c r="Q1853" t="s">
        <v>2935</v>
      </c>
      <c r="R1853">
        <v>73064</v>
      </c>
      <c r="S1853" s="1">
        <v>42176</v>
      </c>
      <c r="T1853" s="1">
        <v>42177</v>
      </c>
      <c r="U1853">
        <v>-204.16</v>
      </c>
      <c r="V1853">
        <v>16</v>
      </c>
      <c r="W1853">
        <v>99.92</v>
      </c>
      <c r="X1853">
        <v>88753</v>
      </c>
      <c r="Y1853">
        <f>Data[[#This Row],[Unit Price]]-Data[[#This Row],[Discount]]</f>
        <v>6.3900000000000006</v>
      </c>
      <c r="Z1853" t="str">
        <f>_xlfn.IFS(Data[[#This Row],[Region]]="Central","Chris",Data[[#This Row],[Region]]="East","Erin",Data[[#This Row],[Region]]="South","Sam",Data[[#This Row],[Region]]="West","William")</f>
        <v>Chris</v>
      </c>
    </row>
    <row r="1854" spans="1:26" x14ac:dyDescent="0.3">
      <c r="A1854">
        <v>1511</v>
      </c>
      <c r="B1854" t="s">
        <v>2936</v>
      </c>
      <c r="C1854" t="s">
        <v>27</v>
      </c>
      <c r="D1854">
        <v>0.09</v>
      </c>
      <c r="E1854">
        <v>20.98</v>
      </c>
      <c r="F1854">
        <v>1.49</v>
      </c>
      <c r="G1854" t="s">
        <v>40</v>
      </c>
      <c r="H1854" t="s">
        <v>96</v>
      </c>
      <c r="I1854" t="s">
        <v>50</v>
      </c>
      <c r="J1854" t="s">
        <v>74</v>
      </c>
      <c r="K1854" t="s">
        <v>75</v>
      </c>
      <c r="L1854" t="s">
        <v>2611</v>
      </c>
      <c r="M1854">
        <v>0.35</v>
      </c>
      <c r="N1854" t="s">
        <v>34</v>
      </c>
      <c r="O1854" t="s">
        <v>54</v>
      </c>
      <c r="P1854" t="s">
        <v>55</v>
      </c>
      <c r="Q1854" t="s">
        <v>2937</v>
      </c>
      <c r="R1854">
        <v>47302</v>
      </c>
      <c r="S1854" s="1">
        <v>42177</v>
      </c>
      <c r="T1854" s="1">
        <v>42179</v>
      </c>
      <c r="U1854">
        <v>199.1823</v>
      </c>
      <c r="V1854">
        <v>14</v>
      </c>
      <c r="W1854">
        <v>288.67</v>
      </c>
      <c r="X1854">
        <v>90303</v>
      </c>
      <c r="Y1854">
        <f>Data[[#This Row],[Unit Price]]-Data[[#This Row],[Discount]]</f>
        <v>20.89</v>
      </c>
      <c r="Z1854" t="str">
        <f>_xlfn.IFS(Data[[#This Row],[Region]]="Central","Chris",Data[[#This Row],[Region]]="East","Erin",Data[[#This Row],[Region]]="South","Sam",Data[[#This Row],[Region]]="West","William")</f>
        <v>Chris</v>
      </c>
    </row>
    <row r="1855" spans="1:26" x14ac:dyDescent="0.3">
      <c r="A1855">
        <v>2874</v>
      </c>
      <c r="B1855" t="s">
        <v>2042</v>
      </c>
      <c r="C1855" t="s">
        <v>27</v>
      </c>
      <c r="D1855">
        <v>0.03</v>
      </c>
      <c r="E1855">
        <v>304.99</v>
      </c>
      <c r="F1855">
        <v>19.989999999999998</v>
      </c>
      <c r="G1855" t="s">
        <v>40</v>
      </c>
      <c r="H1855" t="s">
        <v>73</v>
      </c>
      <c r="I1855" t="s">
        <v>50</v>
      </c>
      <c r="J1855" t="s">
        <v>74</v>
      </c>
      <c r="K1855" t="s">
        <v>75</v>
      </c>
      <c r="L1855" t="s">
        <v>2805</v>
      </c>
      <c r="M1855">
        <v>0.4</v>
      </c>
      <c r="N1855" t="s">
        <v>34</v>
      </c>
      <c r="O1855" t="s">
        <v>54</v>
      </c>
      <c r="P1855" t="s">
        <v>135</v>
      </c>
      <c r="Q1855" t="s">
        <v>2043</v>
      </c>
      <c r="R1855">
        <v>68128</v>
      </c>
      <c r="S1855" s="1">
        <v>42177</v>
      </c>
      <c r="T1855" s="1">
        <v>42179</v>
      </c>
      <c r="U1855">
        <v>4033.6089000000002</v>
      </c>
      <c r="V1855">
        <v>19</v>
      </c>
      <c r="W1855">
        <v>5845.81</v>
      </c>
      <c r="X1855">
        <v>89874</v>
      </c>
      <c r="Y1855">
        <f>Data[[#This Row],[Unit Price]]-Data[[#This Row],[Discount]]</f>
        <v>304.96000000000004</v>
      </c>
      <c r="Z1855" t="str">
        <f>_xlfn.IFS(Data[[#This Row],[Region]]="Central","Chris",Data[[#This Row],[Region]]="East","Erin",Data[[#This Row],[Region]]="South","Sam",Data[[#This Row],[Region]]="West","William")</f>
        <v>Chris</v>
      </c>
    </row>
    <row r="1856" spans="1:26" x14ac:dyDescent="0.3">
      <c r="A1856">
        <v>2874</v>
      </c>
      <c r="B1856" t="s">
        <v>2042</v>
      </c>
      <c r="C1856" t="s">
        <v>27</v>
      </c>
      <c r="D1856">
        <v>0.09</v>
      </c>
      <c r="E1856">
        <v>65.989999999999995</v>
      </c>
      <c r="F1856">
        <v>8.99</v>
      </c>
      <c r="G1856" t="s">
        <v>40</v>
      </c>
      <c r="H1856" t="s">
        <v>73</v>
      </c>
      <c r="I1856" t="s">
        <v>42</v>
      </c>
      <c r="J1856" t="s">
        <v>137</v>
      </c>
      <c r="K1856" t="s">
        <v>75</v>
      </c>
      <c r="L1856" t="s">
        <v>2938</v>
      </c>
      <c r="M1856">
        <v>0.57999999999999996</v>
      </c>
      <c r="N1856" t="s">
        <v>34</v>
      </c>
      <c r="O1856" t="s">
        <v>54</v>
      </c>
      <c r="P1856" t="s">
        <v>135</v>
      </c>
      <c r="Q1856" t="s">
        <v>2043</v>
      </c>
      <c r="R1856">
        <v>68128</v>
      </c>
      <c r="S1856" s="1">
        <v>42177</v>
      </c>
      <c r="T1856" s="1">
        <v>42179</v>
      </c>
      <c r="U1856">
        <v>141.7824</v>
      </c>
      <c r="V1856">
        <v>12</v>
      </c>
      <c r="W1856">
        <v>633.85</v>
      </c>
      <c r="X1856">
        <v>89874</v>
      </c>
      <c r="Y1856">
        <f>Data[[#This Row],[Unit Price]]-Data[[#This Row],[Discount]]</f>
        <v>65.899999999999991</v>
      </c>
      <c r="Z1856" t="str">
        <f>_xlfn.IFS(Data[[#This Row],[Region]]="Central","Chris",Data[[#This Row],[Region]]="East","Erin",Data[[#This Row],[Region]]="South","Sam",Data[[#This Row],[Region]]="West","William")</f>
        <v>Chris</v>
      </c>
    </row>
    <row r="1857" spans="1:26" x14ac:dyDescent="0.3">
      <c r="A1857">
        <v>2963</v>
      </c>
      <c r="B1857" t="s">
        <v>2939</v>
      </c>
      <c r="C1857" t="s">
        <v>27</v>
      </c>
      <c r="D1857">
        <v>0.01</v>
      </c>
      <c r="E1857">
        <v>7.98</v>
      </c>
      <c r="F1857">
        <v>6.5</v>
      </c>
      <c r="G1857" t="s">
        <v>40</v>
      </c>
      <c r="H1857" t="s">
        <v>41</v>
      </c>
      <c r="I1857" t="s">
        <v>50</v>
      </c>
      <c r="J1857" t="s">
        <v>80</v>
      </c>
      <c r="K1857" t="s">
        <v>146</v>
      </c>
      <c r="L1857" t="s">
        <v>2940</v>
      </c>
      <c r="M1857">
        <v>0.59</v>
      </c>
      <c r="N1857" t="s">
        <v>34</v>
      </c>
      <c r="O1857" t="s">
        <v>113</v>
      </c>
      <c r="P1857" t="s">
        <v>420</v>
      </c>
      <c r="Q1857" t="s">
        <v>2941</v>
      </c>
      <c r="R1857">
        <v>21220</v>
      </c>
      <c r="S1857" s="1">
        <v>42177</v>
      </c>
      <c r="T1857" s="1">
        <v>42178</v>
      </c>
      <c r="U1857">
        <v>-34.591999999999999</v>
      </c>
      <c r="V1857">
        <v>4</v>
      </c>
      <c r="W1857">
        <v>34.909999999999997</v>
      </c>
      <c r="X1857">
        <v>88612</v>
      </c>
      <c r="Y1857">
        <f>Data[[#This Row],[Unit Price]]-Data[[#This Row],[Discount]]</f>
        <v>7.9700000000000006</v>
      </c>
      <c r="Z1857" t="str">
        <f>_xlfn.IFS(Data[[#This Row],[Region]]="Central","Chris",Data[[#This Row],[Region]]="East","Erin",Data[[#This Row],[Region]]="South","Sam",Data[[#This Row],[Region]]="West","William")</f>
        <v>Erin</v>
      </c>
    </row>
    <row r="1858" spans="1:26" x14ac:dyDescent="0.3">
      <c r="A1858">
        <v>3132</v>
      </c>
      <c r="B1858" t="s">
        <v>2554</v>
      </c>
      <c r="C1858" t="s">
        <v>39</v>
      </c>
      <c r="D1858">
        <v>0.1</v>
      </c>
      <c r="E1858">
        <v>180.98</v>
      </c>
      <c r="F1858">
        <v>26.2</v>
      </c>
      <c r="G1858" t="s">
        <v>28</v>
      </c>
      <c r="H1858" t="s">
        <v>96</v>
      </c>
      <c r="I1858" t="s">
        <v>30</v>
      </c>
      <c r="J1858" t="s">
        <v>111</v>
      </c>
      <c r="K1858" t="s">
        <v>59</v>
      </c>
      <c r="L1858" t="s">
        <v>2276</v>
      </c>
      <c r="M1858">
        <v>0.59</v>
      </c>
      <c r="N1858" t="s">
        <v>34</v>
      </c>
      <c r="O1858" t="s">
        <v>54</v>
      </c>
      <c r="P1858" t="s">
        <v>105</v>
      </c>
      <c r="Q1858" t="s">
        <v>2556</v>
      </c>
      <c r="R1858">
        <v>60060</v>
      </c>
      <c r="S1858" s="1">
        <v>42177</v>
      </c>
      <c r="T1858" s="1">
        <v>42178</v>
      </c>
      <c r="U1858">
        <v>-64.664000000000001</v>
      </c>
      <c r="V1858">
        <v>3</v>
      </c>
      <c r="W1858">
        <v>519.41999999999996</v>
      </c>
      <c r="X1858">
        <v>86790</v>
      </c>
      <c r="Y1858">
        <f>Data[[#This Row],[Unit Price]]-Data[[#This Row],[Discount]]</f>
        <v>180.88</v>
      </c>
      <c r="Z1858" t="str">
        <f>_xlfn.IFS(Data[[#This Row],[Region]]="Central","Chris",Data[[#This Row],[Region]]="East","Erin",Data[[#This Row],[Region]]="South","Sam",Data[[#This Row],[Region]]="West","William")</f>
        <v>Chris</v>
      </c>
    </row>
    <row r="1859" spans="1:26" x14ac:dyDescent="0.3">
      <c r="A1859">
        <v>437</v>
      </c>
      <c r="B1859" t="s">
        <v>2942</v>
      </c>
      <c r="C1859" t="s">
        <v>49</v>
      </c>
      <c r="D1859">
        <v>0.05</v>
      </c>
      <c r="E1859">
        <v>125.99</v>
      </c>
      <c r="F1859">
        <v>8.08</v>
      </c>
      <c r="G1859" t="s">
        <v>40</v>
      </c>
      <c r="H1859" t="s">
        <v>29</v>
      </c>
      <c r="I1859" t="s">
        <v>42</v>
      </c>
      <c r="J1859" t="s">
        <v>137</v>
      </c>
      <c r="K1859" t="s">
        <v>75</v>
      </c>
      <c r="L1859" t="s">
        <v>2115</v>
      </c>
      <c r="M1859">
        <v>0.56999999999999995</v>
      </c>
      <c r="N1859" t="s">
        <v>34</v>
      </c>
      <c r="O1859" t="s">
        <v>113</v>
      </c>
      <c r="P1859" t="s">
        <v>405</v>
      </c>
      <c r="Q1859" t="s">
        <v>2943</v>
      </c>
      <c r="R1859">
        <v>1462</v>
      </c>
      <c r="S1859" s="1">
        <v>42177</v>
      </c>
      <c r="T1859" s="1">
        <v>42182</v>
      </c>
      <c r="U1859">
        <v>427.11840000000001</v>
      </c>
      <c r="V1859">
        <v>9</v>
      </c>
      <c r="W1859">
        <v>952.26</v>
      </c>
      <c r="X1859">
        <v>90695</v>
      </c>
      <c r="Y1859">
        <f>Data[[#This Row],[Unit Price]]-Data[[#This Row],[Discount]]</f>
        <v>125.94</v>
      </c>
      <c r="Z1859" t="str">
        <f>_xlfn.IFS(Data[[#This Row],[Region]]="Central","Chris",Data[[#This Row],[Region]]="East","Erin",Data[[#This Row],[Region]]="South","Sam",Data[[#This Row],[Region]]="West","William")</f>
        <v>Erin</v>
      </c>
    </row>
    <row r="1860" spans="1:26" x14ac:dyDescent="0.3">
      <c r="A1860">
        <v>1127</v>
      </c>
      <c r="B1860" t="s">
        <v>1347</v>
      </c>
      <c r="C1860" t="s">
        <v>49</v>
      </c>
      <c r="D1860">
        <v>0.04</v>
      </c>
      <c r="E1860">
        <v>4.71</v>
      </c>
      <c r="F1860">
        <v>0.7</v>
      </c>
      <c r="G1860" t="s">
        <v>40</v>
      </c>
      <c r="H1860" t="s">
        <v>41</v>
      </c>
      <c r="I1860" t="s">
        <v>50</v>
      </c>
      <c r="J1860" t="s">
        <v>178</v>
      </c>
      <c r="K1860" t="s">
        <v>52</v>
      </c>
      <c r="L1860" t="s">
        <v>2726</v>
      </c>
      <c r="M1860">
        <v>0.8</v>
      </c>
      <c r="N1860" t="s">
        <v>34</v>
      </c>
      <c r="O1860" t="s">
        <v>54</v>
      </c>
      <c r="P1860" t="s">
        <v>189</v>
      </c>
      <c r="Q1860" t="s">
        <v>1348</v>
      </c>
      <c r="R1860">
        <v>78852</v>
      </c>
      <c r="S1860" s="1">
        <v>42177</v>
      </c>
      <c r="T1860" s="1">
        <v>42181</v>
      </c>
      <c r="U1860">
        <v>4.53</v>
      </c>
      <c r="V1860">
        <v>19</v>
      </c>
      <c r="W1860">
        <v>90.52</v>
      </c>
      <c r="X1860">
        <v>87222</v>
      </c>
      <c r="Y1860">
        <f>Data[[#This Row],[Unit Price]]-Data[[#This Row],[Discount]]</f>
        <v>4.67</v>
      </c>
      <c r="Z1860" t="str">
        <f>_xlfn.IFS(Data[[#This Row],[Region]]="Central","Chris",Data[[#This Row],[Region]]="East","Erin",Data[[#This Row],[Region]]="South","Sam",Data[[#This Row],[Region]]="West","William")</f>
        <v>Chris</v>
      </c>
    </row>
    <row r="1861" spans="1:26" x14ac:dyDescent="0.3">
      <c r="A1861">
        <v>1128</v>
      </c>
      <c r="B1861" t="s">
        <v>2944</v>
      </c>
      <c r="C1861" t="s">
        <v>49</v>
      </c>
      <c r="D1861">
        <v>0.06</v>
      </c>
      <c r="E1861">
        <v>4.2</v>
      </c>
      <c r="F1861">
        <v>2.2599999999999998</v>
      </c>
      <c r="G1861" t="s">
        <v>40</v>
      </c>
      <c r="H1861" t="s">
        <v>41</v>
      </c>
      <c r="I1861" t="s">
        <v>50</v>
      </c>
      <c r="J1861" t="s">
        <v>90</v>
      </c>
      <c r="K1861" t="s">
        <v>52</v>
      </c>
      <c r="L1861" t="s">
        <v>598</v>
      </c>
      <c r="M1861">
        <v>0.36</v>
      </c>
      <c r="N1861" t="s">
        <v>34</v>
      </c>
      <c r="O1861" t="s">
        <v>54</v>
      </c>
      <c r="P1861" t="s">
        <v>189</v>
      </c>
      <c r="Q1861" t="s">
        <v>2945</v>
      </c>
      <c r="R1861">
        <v>78539</v>
      </c>
      <c r="S1861" s="1">
        <v>42177</v>
      </c>
      <c r="T1861" s="1">
        <v>42182</v>
      </c>
      <c r="U1861">
        <v>9.7799999999999994</v>
      </c>
      <c r="V1861">
        <v>13</v>
      </c>
      <c r="W1861">
        <v>55.97</v>
      </c>
      <c r="X1861">
        <v>87222</v>
      </c>
      <c r="Y1861">
        <f>Data[[#This Row],[Unit Price]]-Data[[#This Row],[Discount]]</f>
        <v>4.1400000000000006</v>
      </c>
      <c r="Z1861" t="str">
        <f>_xlfn.IFS(Data[[#This Row],[Region]]="Central","Chris",Data[[#This Row],[Region]]="East","Erin",Data[[#This Row],[Region]]="South","Sam",Data[[#This Row],[Region]]="West","William")</f>
        <v>Chris</v>
      </c>
    </row>
    <row r="1862" spans="1:26" x14ac:dyDescent="0.3">
      <c r="A1862">
        <v>2279</v>
      </c>
      <c r="B1862" t="s">
        <v>2946</v>
      </c>
      <c r="C1862" t="s">
        <v>49</v>
      </c>
      <c r="D1862">
        <v>0.04</v>
      </c>
      <c r="E1862">
        <v>4.4800000000000004</v>
      </c>
      <c r="F1862">
        <v>2.5</v>
      </c>
      <c r="G1862" t="s">
        <v>89</v>
      </c>
      <c r="H1862" t="s">
        <v>73</v>
      </c>
      <c r="I1862" t="s">
        <v>50</v>
      </c>
      <c r="J1862" t="s">
        <v>347</v>
      </c>
      <c r="K1862" t="s">
        <v>75</v>
      </c>
      <c r="L1862" t="s">
        <v>1023</v>
      </c>
      <c r="M1862">
        <v>0.37</v>
      </c>
      <c r="N1862" t="s">
        <v>34</v>
      </c>
      <c r="O1862" t="s">
        <v>113</v>
      </c>
      <c r="P1862" t="s">
        <v>322</v>
      </c>
      <c r="Q1862" t="s">
        <v>2947</v>
      </c>
      <c r="R1862">
        <v>15601</v>
      </c>
      <c r="S1862" s="1">
        <v>42177</v>
      </c>
      <c r="T1862" s="1">
        <v>42181</v>
      </c>
      <c r="U1862">
        <v>10.32</v>
      </c>
      <c r="V1862">
        <v>7</v>
      </c>
      <c r="W1862">
        <v>35.93</v>
      </c>
      <c r="X1862">
        <v>85949</v>
      </c>
      <c r="Y1862">
        <f>Data[[#This Row],[Unit Price]]-Data[[#This Row],[Discount]]</f>
        <v>4.4400000000000004</v>
      </c>
      <c r="Z1862" t="str">
        <f>_xlfn.IFS(Data[[#This Row],[Region]]="Central","Chris",Data[[#This Row],[Region]]="East","Erin",Data[[#This Row],[Region]]="South","Sam",Data[[#This Row],[Region]]="West","William")</f>
        <v>Erin</v>
      </c>
    </row>
    <row r="1863" spans="1:26" x14ac:dyDescent="0.3">
      <c r="A1863">
        <v>101</v>
      </c>
      <c r="B1863" t="s">
        <v>2948</v>
      </c>
      <c r="C1863" t="s">
        <v>118</v>
      </c>
      <c r="D1863">
        <v>0.1</v>
      </c>
      <c r="E1863">
        <v>19.98</v>
      </c>
      <c r="F1863">
        <v>4</v>
      </c>
      <c r="G1863" t="s">
        <v>40</v>
      </c>
      <c r="H1863" t="s">
        <v>41</v>
      </c>
      <c r="I1863" t="s">
        <v>42</v>
      </c>
      <c r="J1863" t="s">
        <v>43</v>
      </c>
      <c r="K1863" t="s">
        <v>75</v>
      </c>
      <c r="L1863" t="s">
        <v>1763</v>
      </c>
      <c r="M1863">
        <v>0.68</v>
      </c>
      <c r="N1863" t="s">
        <v>34</v>
      </c>
      <c r="O1863" t="s">
        <v>113</v>
      </c>
      <c r="P1863" t="s">
        <v>333</v>
      </c>
      <c r="Q1863" t="s">
        <v>2949</v>
      </c>
      <c r="R1863">
        <v>4005</v>
      </c>
      <c r="S1863" s="1">
        <v>42177</v>
      </c>
      <c r="T1863" s="1">
        <v>42179</v>
      </c>
      <c r="U1863">
        <v>-16.2</v>
      </c>
      <c r="V1863">
        <v>16</v>
      </c>
      <c r="W1863">
        <v>303.58999999999997</v>
      </c>
      <c r="X1863">
        <v>88205</v>
      </c>
      <c r="Y1863">
        <f>Data[[#This Row],[Unit Price]]-Data[[#This Row],[Discount]]</f>
        <v>19.88</v>
      </c>
      <c r="Z1863" t="str">
        <f>_xlfn.IFS(Data[[#This Row],[Region]]="Central","Chris",Data[[#This Row],[Region]]="East","Erin",Data[[#This Row],[Region]]="South","Sam",Data[[#This Row],[Region]]="West","William")</f>
        <v>Erin</v>
      </c>
    </row>
    <row r="1864" spans="1:26" x14ac:dyDescent="0.3">
      <c r="A1864">
        <v>102</v>
      </c>
      <c r="B1864" t="s">
        <v>2044</v>
      </c>
      <c r="C1864" t="s">
        <v>118</v>
      </c>
      <c r="D1864">
        <v>0.1</v>
      </c>
      <c r="E1864">
        <v>19.98</v>
      </c>
      <c r="F1864">
        <v>4</v>
      </c>
      <c r="G1864" t="s">
        <v>40</v>
      </c>
      <c r="H1864" t="s">
        <v>41</v>
      </c>
      <c r="I1864" t="s">
        <v>42</v>
      </c>
      <c r="J1864" t="s">
        <v>43</v>
      </c>
      <c r="K1864" t="s">
        <v>75</v>
      </c>
      <c r="L1864" t="s">
        <v>1763</v>
      </c>
      <c r="M1864">
        <v>0.68</v>
      </c>
      <c r="N1864" t="s">
        <v>34</v>
      </c>
      <c r="O1864" t="s">
        <v>113</v>
      </c>
      <c r="P1864" t="s">
        <v>405</v>
      </c>
      <c r="Q1864" t="s">
        <v>790</v>
      </c>
      <c r="R1864">
        <v>2129</v>
      </c>
      <c r="S1864" s="1">
        <v>42177</v>
      </c>
      <c r="T1864" s="1">
        <v>42179</v>
      </c>
      <c r="U1864">
        <v>-20.25</v>
      </c>
      <c r="V1864">
        <v>65</v>
      </c>
      <c r="W1864">
        <v>1233.32</v>
      </c>
      <c r="X1864">
        <v>3397</v>
      </c>
      <c r="Y1864">
        <f>Data[[#This Row],[Unit Price]]-Data[[#This Row],[Discount]]</f>
        <v>19.88</v>
      </c>
      <c r="Z1864" t="str">
        <f>_xlfn.IFS(Data[[#This Row],[Region]]="Central","Chris",Data[[#This Row],[Region]]="East","Erin",Data[[#This Row],[Region]]="South","Sam",Data[[#This Row],[Region]]="West","William")</f>
        <v>Erin</v>
      </c>
    </row>
    <row r="1865" spans="1:26" x14ac:dyDescent="0.3">
      <c r="A1865">
        <v>102</v>
      </c>
      <c r="B1865" t="s">
        <v>2044</v>
      </c>
      <c r="C1865" t="s">
        <v>118</v>
      </c>
      <c r="D1865">
        <v>0.09</v>
      </c>
      <c r="E1865">
        <v>2.88</v>
      </c>
      <c r="F1865">
        <v>1.49</v>
      </c>
      <c r="G1865" t="s">
        <v>40</v>
      </c>
      <c r="H1865" t="s">
        <v>41</v>
      </c>
      <c r="I1865" t="s">
        <v>50</v>
      </c>
      <c r="J1865" t="s">
        <v>74</v>
      </c>
      <c r="K1865" t="s">
        <v>75</v>
      </c>
      <c r="L1865" t="s">
        <v>2950</v>
      </c>
      <c r="M1865">
        <v>0.36</v>
      </c>
      <c r="N1865" t="s">
        <v>34</v>
      </c>
      <c r="O1865" t="s">
        <v>113</v>
      </c>
      <c r="P1865" t="s">
        <v>405</v>
      </c>
      <c r="Q1865" t="s">
        <v>790</v>
      </c>
      <c r="R1865">
        <v>2129</v>
      </c>
      <c r="S1865" s="1">
        <v>42177</v>
      </c>
      <c r="T1865" s="1">
        <v>42178</v>
      </c>
      <c r="U1865">
        <v>-3.3809999999999998</v>
      </c>
      <c r="V1865">
        <v>17</v>
      </c>
      <c r="W1865">
        <v>47.31</v>
      </c>
      <c r="X1865">
        <v>3397</v>
      </c>
      <c r="Y1865">
        <f>Data[[#This Row],[Unit Price]]-Data[[#This Row],[Discount]]</f>
        <v>2.79</v>
      </c>
      <c r="Z1865" t="str">
        <f>_xlfn.IFS(Data[[#This Row],[Region]]="Central","Chris",Data[[#This Row],[Region]]="East","Erin",Data[[#This Row],[Region]]="South","Sam",Data[[#This Row],[Region]]="West","William")</f>
        <v>Erin</v>
      </c>
    </row>
    <row r="1866" spans="1:26" x14ac:dyDescent="0.3">
      <c r="A1866">
        <v>109</v>
      </c>
      <c r="B1866" t="s">
        <v>2951</v>
      </c>
      <c r="C1866" t="s">
        <v>118</v>
      </c>
      <c r="D1866">
        <v>0.09</v>
      </c>
      <c r="E1866">
        <v>2.88</v>
      </c>
      <c r="F1866">
        <v>1.49</v>
      </c>
      <c r="G1866" t="s">
        <v>40</v>
      </c>
      <c r="H1866" t="s">
        <v>41</v>
      </c>
      <c r="I1866" t="s">
        <v>50</v>
      </c>
      <c r="J1866" t="s">
        <v>74</v>
      </c>
      <c r="K1866" t="s">
        <v>75</v>
      </c>
      <c r="L1866" t="s">
        <v>2950</v>
      </c>
      <c r="M1866">
        <v>0.36</v>
      </c>
      <c r="N1866" t="s">
        <v>34</v>
      </c>
      <c r="O1866" t="s">
        <v>113</v>
      </c>
      <c r="P1866" t="s">
        <v>399</v>
      </c>
      <c r="Q1866" t="s">
        <v>2952</v>
      </c>
      <c r="R1866">
        <v>7644</v>
      </c>
      <c r="S1866" s="1">
        <v>42177</v>
      </c>
      <c r="T1866" s="1">
        <v>42178</v>
      </c>
      <c r="U1866">
        <v>-2.7048000000000001</v>
      </c>
      <c r="V1866">
        <v>4</v>
      </c>
      <c r="W1866">
        <v>11.13</v>
      </c>
      <c r="X1866">
        <v>88205</v>
      </c>
      <c r="Y1866">
        <f>Data[[#This Row],[Unit Price]]-Data[[#This Row],[Discount]]</f>
        <v>2.79</v>
      </c>
      <c r="Z1866" t="str">
        <f>_xlfn.IFS(Data[[#This Row],[Region]]="Central","Chris",Data[[#This Row],[Region]]="East","Erin",Data[[#This Row],[Region]]="South","Sam",Data[[#This Row],[Region]]="West","William")</f>
        <v>Erin</v>
      </c>
    </row>
    <row r="1867" spans="1:26" x14ac:dyDescent="0.3">
      <c r="A1867">
        <v>522</v>
      </c>
      <c r="B1867" t="s">
        <v>2953</v>
      </c>
      <c r="C1867" t="s">
        <v>118</v>
      </c>
      <c r="D1867">
        <v>0.02</v>
      </c>
      <c r="E1867">
        <v>150.97999999999999</v>
      </c>
      <c r="F1867">
        <v>13.99</v>
      </c>
      <c r="G1867" t="s">
        <v>89</v>
      </c>
      <c r="H1867" t="s">
        <v>29</v>
      </c>
      <c r="I1867" t="s">
        <v>42</v>
      </c>
      <c r="J1867" t="s">
        <v>58</v>
      </c>
      <c r="K1867" t="s">
        <v>146</v>
      </c>
      <c r="L1867" t="s">
        <v>784</v>
      </c>
      <c r="M1867">
        <v>0.38</v>
      </c>
      <c r="N1867" t="s">
        <v>34</v>
      </c>
      <c r="O1867" t="s">
        <v>61</v>
      </c>
      <c r="P1867" t="s">
        <v>141</v>
      </c>
      <c r="Q1867" t="s">
        <v>844</v>
      </c>
      <c r="R1867">
        <v>97756</v>
      </c>
      <c r="S1867" s="1">
        <v>42177</v>
      </c>
      <c r="T1867" s="1">
        <v>42179</v>
      </c>
      <c r="U1867">
        <v>26.1</v>
      </c>
      <c r="V1867">
        <v>3</v>
      </c>
      <c r="W1867">
        <v>480.37</v>
      </c>
      <c r="X1867">
        <v>89327</v>
      </c>
      <c r="Y1867">
        <f>Data[[#This Row],[Unit Price]]-Data[[#This Row],[Discount]]</f>
        <v>150.95999999999998</v>
      </c>
      <c r="Z1867" t="str">
        <f>_xlfn.IFS(Data[[#This Row],[Region]]="Central","Chris",Data[[#This Row],[Region]]="East","Erin",Data[[#This Row],[Region]]="South","Sam",Data[[#This Row],[Region]]="West","William")</f>
        <v>William</v>
      </c>
    </row>
    <row r="1868" spans="1:26" x14ac:dyDescent="0.3">
      <c r="A1868">
        <v>522</v>
      </c>
      <c r="B1868" t="s">
        <v>2953</v>
      </c>
      <c r="C1868" t="s">
        <v>118</v>
      </c>
      <c r="D1868">
        <v>0.1</v>
      </c>
      <c r="E1868">
        <v>5.43</v>
      </c>
      <c r="F1868">
        <v>0.95</v>
      </c>
      <c r="G1868" t="s">
        <v>40</v>
      </c>
      <c r="H1868" t="s">
        <v>29</v>
      </c>
      <c r="I1868" t="s">
        <v>50</v>
      </c>
      <c r="J1868" t="s">
        <v>90</v>
      </c>
      <c r="K1868" t="s">
        <v>52</v>
      </c>
      <c r="L1868" t="s">
        <v>2265</v>
      </c>
      <c r="M1868">
        <v>0.36</v>
      </c>
      <c r="N1868" t="s">
        <v>34</v>
      </c>
      <c r="O1868" t="s">
        <v>61</v>
      </c>
      <c r="P1868" t="s">
        <v>141</v>
      </c>
      <c r="Q1868" t="s">
        <v>844</v>
      </c>
      <c r="R1868">
        <v>97756</v>
      </c>
      <c r="S1868" s="1">
        <v>42177</v>
      </c>
      <c r="T1868" s="1">
        <v>42179</v>
      </c>
      <c r="U1868">
        <v>-2.58</v>
      </c>
      <c r="V1868">
        <v>1</v>
      </c>
      <c r="W1868">
        <v>5.76</v>
      </c>
      <c r="X1868">
        <v>89327</v>
      </c>
      <c r="Y1868">
        <f>Data[[#This Row],[Unit Price]]-Data[[#This Row],[Discount]]</f>
        <v>5.33</v>
      </c>
      <c r="Z1868" t="str">
        <f>_xlfn.IFS(Data[[#This Row],[Region]]="Central","Chris",Data[[#This Row],[Region]]="East","Erin",Data[[#This Row],[Region]]="South","Sam",Data[[#This Row],[Region]]="West","William")</f>
        <v>William</v>
      </c>
    </row>
    <row r="1869" spans="1:26" x14ac:dyDescent="0.3">
      <c r="A1869">
        <v>522</v>
      </c>
      <c r="B1869" t="s">
        <v>2953</v>
      </c>
      <c r="C1869" t="s">
        <v>118</v>
      </c>
      <c r="D1869">
        <v>0.01</v>
      </c>
      <c r="E1869">
        <v>179.29</v>
      </c>
      <c r="F1869">
        <v>29.21</v>
      </c>
      <c r="G1869" t="s">
        <v>28</v>
      </c>
      <c r="H1869" t="s">
        <v>29</v>
      </c>
      <c r="I1869" t="s">
        <v>30</v>
      </c>
      <c r="J1869" t="s">
        <v>31</v>
      </c>
      <c r="K1869" t="s">
        <v>32</v>
      </c>
      <c r="L1869" t="s">
        <v>545</v>
      </c>
      <c r="M1869">
        <v>0.74</v>
      </c>
      <c r="N1869" t="s">
        <v>34</v>
      </c>
      <c r="O1869" t="s">
        <v>61</v>
      </c>
      <c r="P1869" t="s">
        <v>141</v>
      </c>
      <c r="Q1869" t="s">
        <v>844</v>
      </c>
      <c r="R1869">
        <v>97756</v>
      </c>
      <c r="S1869" s="1">
        <v>42177</v>
      </c>
      <c r="T1869" s="1">
        <v>42178</v>
      </c>
      <c r="U1869">
        <v>2800.12</v>
      </c>
      <c r="V1869">
        <v>21</v>
      </c>
      <c r="W1869">
        <v>3112.13</v>
      </c>
      <c r="X1869">
        <v>89327</v>
      </c>
      <c r="Y1869">
        <f>Data[[#This Row],[Unit Price]]-Data[[#This Row],[Discount]]</f>
        <v>179.28</v>
      </c>
      <c r="Z1869" t="str">
        <f>_xlfn.IFS(Data[[#This Row],[Region]]="Central","Chris",Data[[#This Row],[Region]]="East","Erin",Data[[#This Row],[Region]]="South","Sam",Data[[#This Row],[Region]]="West","William")</f>
        <v>William</v>
      </c>
    </row>
    <row r="1870" spans="1:26" x14ac:dyDescent="0.3">
      <c r="A1870">
        <v>445</v>
      </c>
      <c r="B1870" t="s">
        <v>2144</v>
      </c>
      <c r="C1870" t="s">
        <v>39</v>
      </c>
      <c r="D1870">
        <v>0.09</v>
      </c>
      <c r="E1870">
        <v>200.98</v>
      </c>
      <c r="F1870">
        <v>55.96</v>
      </c>
      <c r="G1870" t="s">
        <v>28</v>
      </c>
      <c r="H1870" t="s">
        <v>29</v>
      </c>
      <c r="I1870" t="s">
        <v>30</v>
      </c>
      <c r="J1870" t="s">
        <v>119</v>
      </c>
      <c r="K1870" t="s">
        <v>32</v>
      </c>
      <c r="L1870" t="s">
        <v>1641</v>
      </c>
      <c r="M1870">
        <v>0.75</v>
      </c>
      <c r="N1870" t="s">
        <v>34</v>
      </c>
      <c r="O1870" t="s">
        <v>54</v>
      </c>
      <c r="P1870" t="s">
        <v>135</v>
      </c>
      <c r="Q1870" t="s">
        <v>1379</v>
      </c>
      <c r="R1870">
        <v>68701</v>
      </c>
      <c r="S1870" s="1">
        <v>42178</v>
      </c>
      <c r="T1870" s="1">
        <v>42179</v>
      </c>
      <c r="U1870">
        <v>-512.87199999999996</v>
      </c>
      <c r="V1870">
        <v>9</v>
      </c>
      <c r="W1870">
        <v>1766.68</v>
      </c>
      <c r="X1870">
        <v>88084</v>
      </c>
      <c r="Y1870">
        <f>Data[[#This Row],[Unit Price]]-Data[[#This Row],[Discount]]</f>
        <v>200.89</v>
      </c>
      <c r="Z1870" t="str">
        <f>_xlfn.IFS(Data[[#This Row],[Region]]="Central","Chris",Data[[#This Row],[Region]]="East","Erin",Data[[#This Row],[Region]]="South","Sam",Data[[#This Row],[Region]]="West","William")</f>
        <v>Chris</v>
      </c>
    </row>
    <row r="1871" spans="1:26" x14ac:dyDescent="0.3">
      <c r="A1871">
        <v>445</v>
      </c>
      <c r="B1871" t="s">
        <v>2144</v>
      </c>
      <c r="C1871" t="s">
        <v>39</v>
      </c>
      <c r="D1871">
        <v>0.09</v>
      </c>
      <c r="E1871">
        <v>2.78</v>
      </c>
      <c r="F1871">
        <v>0.97</v>
      </c>
      <c r="G1871" t="s">
        <v>40</v>
      </c>
      <c r="H1871" t="s">
        <v>29</v>
      </c>
      <c r="I1871" t="s">
        <v>50</v>
      </c>
      <c r="J1871" t="s">
        <v>51</v>
      </c>
      <c r="K1871" t="s">
        <v>52</v>
      </c>
      <c r="L1871" t="s">
        <v>2954</v>
      </c>
      <c r="M1871">
        <v>0.59</v>
      </c>
      <c r="N1871" t="s">
        <v>34</v>
      </c>
      <c r="O1871" t="s">
        <v>54</v>
      </c>
      <c r="P1871" t="s">
        <v>135</v>
      </c>
      <c r="Q1871" t="s">
        <v>1379</v>
      </c>
      <c r="R1871">
        <v>68701</v>
      </c>
      <c r="S1871" s="1">
        <v>42178</v>
      </c>
      <c r="T1871" s="1">
        <v>42179</v>
      </c>
      <c r="U1871">
        <v>-3.7839999999999998</v>
      </c>
      <c r="V1871">
        <v>11</v>
      </c>
      <c r="W1871">
        <v>29.02</v>
      </c>
      <c r="X1871">
        <v>88084</v>
      </c>
      <c r="Y1871">
        <f>Data[[#This Row],[Unit Price]]-Data[[#This Row],[Discount]]</f>
        <v>2.69</v>
      </c>
      <c r="Z1871" t="str">
        <f>_xlfn.IFS(Data[[#This Row],[Region]]="Central","Chris",Data[[#This Row],[Region]]="East","Erin",Data[[#This Row],[Region]]="South","Sam",Data[[#This Row],[Region]]="West","William")</f>
        <v>Chris</v>
      </c>
    </row>
    <row r="1872" spans="1:26" x14ac:dyDescent="0.3">
      <c r="A1872">
        <v>2333</v>
      </c>
      <c r="B1872" t="s">
        <v>2955</v>
      </c>
      <c r="C1872" t="s">
        <v>39</v>
      </c>
      <c r="D1872">
        <v>0.06</v>
      </c>
      <c r="E1872">
        <v>180.98</v>
      </c>
      <c r="F1872">
        <v>26.2</v>
      </c>
      <c r="G1872" t="s">
        <v>28</v>
      </c>
      <c r="H1872" t="s">
        <v>29</v>
      </c>
      <c r="I1872" t="s">
        <v>30</v>
      </c>
      <c r="J1872" t="s">
        <v>111</v>
      </c>
      <c r="K1872" t="s">
        <v>59</v>
      </c>
      <c r="L1872" t="s">
        <v>2276</v>
      </c>
      <c r="M1872">
        <v>0.59</v>
      </c>
      <c r="N1872" t="s">
        <v>34</v>
      </c>
      <c r="O1872" t="s">
        <v>54</v>
      </c>
      <c r="P1872" t="s">
        <v>359</v>
      </c>
      <c r="Q1872" t="s">
        <v>2956</v>
      </c>
      <c r="R1872">
        <v>54302</v>
      </c>
      <c r="S1872" s="1">
        <v>42178</v>
      </c>
      <c r="T1872" s="1">
        <v>42179</v>
      </c>
      <c r="U1872">
        <v>-122.235</v>
      </c>
      <c r="V1872">
        <v>1</v>
      </c>
      <c r="W1872">
        <v>191.73</v>
      </c>
      <c r="X1872">
        <v>89611</v>
      </c>
      <c r="Y1872">
        <f>Data[[#This Row],[Unit Price]]-Data[[#This Row],[Discount]]</f>
        <v>180.92</v>
      </c>
      <c r="Z1872" t="str">
        <f>_xlfn.IFS(Data[[#This Row],[Region]]="Central","Chris",Data[[#This Row],[Region]]="East","Erin",Data[[#This Row],[Region]]="South","Sam",Data[[#This Row],[Region]]="West","William")</f>
        <v>Chris</v>
      </c>
    </row>
    <row r="1873" spans="1:26" x14ac:dyDescent="0.3">
      <c r="A1873">
        <v>1548</v>
      </c>
      <c r="B1873" t="s">
        <v>2957</v>
      </c>
      <c r="C1873" t="s">
        <v>49</v>
      </c>
      <c r="D1873">
        <v>0</v>
      </c>
      <c r="E1873">
        <v>599.99</v>
      </c>
      <c r="F1873">
        <v>24.49</v>
      </c>
      <c r="G1873" t="s">
        <v>40</v>
      </c>
      <c r="H1873" t="s">
        <v>96</v>
      </c>
      <c r="I1873" t="s">
        <v>42</v>
      </c>
      <c r="J1873" t="s">
        <v>65</v>
      </c>
      <c r="K1873" t="s">
        <v>66</v>
      </c>
      <c r="L1873" t="s">
        <v>2958</v>
      </c>
      <c r="M1873">
        <v>0.44</v>
      </c>
      <c r="N1873" t="s">
        <v>34</v>
      </c>
      <c r="O1873" t="s">
        <v>54</v>
      </c>
      <c r="P1873" t="s">
        <v>55</v>
      </c>
      <c r="Q1873" t="s">
        <v>2434</v>
      </c>
      <c r="R1873">
        <v>47374</v>
      </c>
      <c r="S1873" s="1">
        <v>42178</v>
      </c>
      <c r="T1873" s="1">
        <v>42180</v>
      </c>
      <c r="U1873">
        <v>-367.16500000000002</v>
      </c>
      <c r="V1873">
        <v>18</v>
      </c>
      <c r="W1873">
        <v>11015.82</v>
      </c>
      <c r="X1873">
        <v>88487</v>
      </c>
      <c r="Y1873">
        <f>Data[[#This Row],[Unit Price]]-Data[[#This Row],[Discount]]</f>
        <v>599.99</v>
      </c>
      <c r="Z1873" t="str">
        <f>_xlfn.IFS(Data[[#This Row],[Region]]="Central","Chris",Data[[#This Row],[Region]]="East","Erin",Data[[#This Row],[Region]]="South","Sam",Data[[#This Row],[Region]]="West","William")</f>
        <v>Chris</v>
      </c>
    </row>
    <row r="1874" spans="1:26" x14ac:dyDescent="0.3">
      <c r="A1874">
        <v>2215</v>
      </c>
      <c r="B1874" t="s">
        <v>2959</v>
      </c>
      <c r="C1874" t="s">
        <v>49</v>
      </c>
      <c r="D1874">
        <v>7.0000000000000007E-2</v>
      </c>
      <c r="E1874">
        <v>3.28</v>
      </c>
      <c r="F1874">
        <v>3.97</v>
      </c>
      <c r="G1874" t="s">
        <v>40</v>
      </c>
      <c r="H1874" t="s">
        <v>96</v>
      </c>
      <c r="I1874" t="s">
        <v>50</v>
      </c>
      <c r="J1874" t="s">
        <v>51</v>
      </c>
      <c r="K1874" t="s">
        <v>52</v>
      </c>
      <c r="L1874" t="s">
        <v>369</v>
      </c>
      <c r="M1874">
        <v>0.56000000000000005</v>
      </c>
      <c r="N1874" t="s">
        <v>34</v>
      </c>
      <c r="O1874" t="s">
        <v>113</v>
      </c>
      <c r="P1874" t="s">
        <v>319</v>
      </c>
      <c r="Q1874" t="s">
        <v>2960</v>
      </c>
      <c r="R1874">
        <v>44646</v>
      </c>
      <c r="S1874" s="1">
        <v>42178</v>
      </c>
      <c r="T1874" s="1">
        <v>42178</v>
      </c>
      <c r="U1874">
        <v>-22.175999999999998</v>
      </c>
      <c r="V1874">
        <v>4</v>
      </c>
      <c r="W1874">
        <v>14.76</v>
      </c>
      <c r="X1874">
        <v>90314</v>
      </c>
      <c r="Y1874">
        <f>Data[[#This Row],[Unit Price]]-Data[[#This Row],[Discount]]</f>
        <v>3.21</v>
      </c>
      <c r="Z1874" t="str">
        <f>_xlfn.IFS(Data[[#This Row],[Region]]="Central","Chris",Data[[#This Row],[Region]]="East","Erin",Data[[#This Row],[Region]]="South","Sam",Data[[#This Row],[Region]]="West","William")</f>
        <v>Erin</v>
      </c>
    </row>
    <row r="1875" spans="1:26" x14ac:dyDescent="0.3">
      <c r="A1875">
        <v>2216</v>
      </c>
      <c r="B1875" t="s">
        <v>2961</v>
      </c>
      <c r="C1875" t="s">
        <v>49</v>
      </c>
      <c r="D1875">
        <v>0.02</v>
      </c>
      <c r="E1875">
        <v>256.99</v>
      </c>
      <c r="F1875">
        <v>11.25</v>
      </c>
      <c r="G1875" t="s">
        <v>40</v>
      </c>
      <c r="H1875" t="s">
        <v>96</v>
      </c>
      <c r="I1875" t="s">
        <v>42</v>
      </c>
      <c r="J1875" t="s">
        <v>43</v>
      </c>
      <c r="K1875" t="s">
        <v>75</v>
      </c>
      <c r="L1875" t="s">
        <v>2623</v>
      </c>
      <c r="M1875">
        <v>0.51</v>
      </c>
      <c r="N1875" t="s">
        <v>34</v>
      </c>
      <c r="O1875" t="s">
        <v>113</v>
      </c>
      <c r="P1875" t="s">
        <v>319</v>
      </c>
      <c r="Q1875" t="s">
        <v>2135</v>
      </c>
      <c r="R1875">
        <v>44256</v>
      </c>
      <c r="S1875" s="1">
        <v>42178</v>
      </c>
      <c r="T1875" s="1">
        <v>42185</v>
      </c>
      <c r="U1875">
        <v>-214.10400000000001</v>
      </c>
      <c r="V1875">
        <v>3</v>
      </c>
      <c r="W1875">
        <v>808.44</v>
      </c>
      <c r="X1875">
        <v>90314</v>
      </c>
      <c r="Y1875">
        <f>Data[[#This Row],[Unit Price]]-Data[[#This Row],[Discount]]</f>
        <v>256.97000000000003</v>
      </c>
      <c r="Z1875" t="str">
        <f>_xlfn.IFS(Data[[#This Row],[Region]]="Central","Chris",Data[[#This Row],[Region]]="East","Erin",Data[[#This Row],[Region]]="South","Sam",Data[[#This Row],[Region]]="West","William")</f>
        <v>Erin</v>
      </c>
    </row>
    <row r="1876" spans="1:26" x14ac:dyDescent="0.3">
      <c r="A1876">
        <v>2216</v>
      </c>
      <c r="B1876" t="s">
        <v>2961</v>
      </c>
      <c r="C1876" t="s">
        <v>49</v>
      </c>
      <c r="D1876">
        <v>0.01</v>
      </c>
      <c r="E1876">
        <v>6.48</v>
      </c>
      <c r="F1876">
        <v>5.14</v>
      </c>
      <c r="G1876" t="s">
        <v>40</v>
      </c>
      <c r="H1876" t="s">
        <v>96</v>
      </c>
      <c r="I1876" t="s">
        <v>50</v>
      </c>
      <c r="J1876" t="s">
        <v>90</v>
      </c>
      <c r="K1876" t="s">
        <v>75</v>
      </c>
      <c r="L1876" t="s">
        <v>1747</v>
      </c>
      <c r="M1876">
        <v>0.37</v>
      </c>
      <c r="N1876" t="s">
        <v>34</v>
      </c>
      <c r="O1876" t="s">
        <v>113</v>
      </c>
      <c r="P1876" t="s">
        <v>319</v>
      </c>
      <c r="Q1876" t="s">
        <v>2135</v>
      </c>
      <c r="R1876">
        <v>44256</v>
      </c>
      <c r="S1876" s="1">
        <v>42178</v>
      </c>
      <c r="T1876" s="1">
        <v>42180</v>
      </c>
      <c r="U1876">
        <v>-26.936</v>
      </c>
      <c r="V1876">
        <v>10</v>
      </c>
      <c r="W1876">
        <v>67.41</v>
      </c>
      <c r="X1876">
        <v>90314</v>
      </c>
      <c r="Y1876">
        <f>Data[[#This Row],[Unit Price]]-Data[[#This Row],[Discount]]</f>
        <v>6.4700000000000006</v>
      </c>
      <c r="Z1876" t="str">
        <f>_xlfn.IFS(Data[[#This Row],[Region]]="Central","Chris",Data[[#This Row],[Region]]="East","Erin",Data[[#This Row],[Region]]="South","Sam",Data[[#This Row],[Region]]="West","William")</f>
        <v>Erin</v>
      </c>
    </row>
    <row r="1877" spans="1:26" x14ac:dyDescent="0.3">
      <c r="A1877">
        <v>2352</v>
      </c>
      <c r="B1877" t="s">
        <v>2920</v>
      </c>
      <c r="C1877" t="s">
        <v>72</v>
      </c>
      <c r="D1877">
        <v>0.09</v>
      </c>
      <c r="E1877">
        <v>71.37</v>
      </c>
      <c r="F1877">
        <v>69</v>
      </c>
      <c r="G1877" t="s">
        <v>40</v>
      </c>
      <c r="H1877" t="s">
        <v>73</v>
      </c>
      <c r="I1877" t="s">
        <v>30</v>
      </c>
      <c r="J1877" t="s">
        <v>31</v>
      </c>
      <c r="K1877" t="s">
        <v>66</v>
      </c>
      <c r="L1877" t="s">
        <v>1033</v>
      </c>
      <c r="M1877">
        <v>0.68</v>
      </c>
      <c r="N1877" t="s">
        <v>34</v>
      </c>
      <c r="O1877" t="s">
        <v>113</v>
      </c>
      <c r="P1877" t="s">
        <v>420</v>
      </c>
      <c r="Q1877" t="s">
        <v>2921</v>
      </c>
      <c r="R1877">
        <v>21501</v>
      </c>
      <c r="S1877" s="1">
        <v>42178</v>
      </c>
      <c r="T1877" s="1">
        <v>42179</v>
      </c>
      <c r="U1877">
        <v>-1537.1356000000001</v>
      </c>
      <c r="V1877">
        <v>19</v>
      </c>
      <c r="W1877">
        <v>1302.98</v>
      </c>
      <c r="X1877">
        <v>86166</v>
      </c>
      <c r="Y1877">
        <f>Data[[#This Row],[Unit Price]]-Data[[#This Row],[Discount]]</f>
        <v>71.28</v>
      </c>
      <c r="Z1877" t="str">
        <f>_xlfn.IFS(Data[[#This Row],[Region]]="Central","Chris",Data[[#This Row],[Region]]="East","Erin",Data[[#This Row],[Region]]="South","Sam",Data[[#This Row],[Region]]="West","William")</f>
        <v>Erin</v>
      </c>
    </row>
    <row r="1878" spans="1:26" x14ac:dyDescent="0.3">
      <c r="A1878">
        <v>2044</v>
      </c>
      <c r="B1878" t="s">
        <v>2962</v>
      </c>
      <c r="C1878" t="s">
        <v>49</v>
      </c>
      <c r="D1878">
        <v>0.09</v>
      </c>
      <c r="E1878">
        <v>20.99</v>
      </c>
      <c r="F1878">
        <v>2.5</v>
      </c>
      <c r="G1878" t="s">
        <v>40</v>
      </c>
      <c r="H1878" t="s">
        <v>96</v>
      </c>
      <c r="I1878" t="s">
        <v>42</v>
      </c>
      <c r="J1878" t="s">
        <v>137</v>
      </c>
      <c r="K1878" t="s">
        <v>52</v>
      </c>
      <c r="L1878" t="s">
        <v>1203</v>
      </c>
      <c r="M1878">
        <v>0.81</v>
      </c>
      <c r="N1878" t="s">
        <v>34</v>
      </c>
      <c r="O1878" t="s">
        <v>35</v>
      </c>
      <c r="P1878" t="s">
        <v>46</v>
      </c>
      <c r="Q1878" t="s">
        <v>2963</v>
      </c>
      <c r="R1878">
        <v>72756</v>
      </c>
      <c r="S1878" s="1">
        <v>42179</v>
      </c>
      <c r="T1878" s="1">
        <v>42186</v>
      </c>
      <c r="U1878">
        <v>-136.12200000000001</v>
      </c>
      <c r="V1878">
        <v>6</v>
      </c>
      <c r="W1878">
        <v>100.11</v>
      </c>
      <c r="X1878">
        <v>88692</v>
      </c>
      <c r="Y1878">
        <f>Data[[#This Row],[Unit Price]]-Data[[#This Row],[Discount]]</f>
        <v>20.9</v>
      </c>
      <c r="Z1878" t="str">
        <f>_xlfn.IFS(Data[[#This Row],[Region]]="Central","Chris",Data[[#This Row],[Region]]="East","Erin",Data[[#This Row],[Region]]="South","Sam",Data[[#This Row],[Region]]="West","William")</f>
        <v>Sam</v>
      </c>
    </row>
    <row r="1879" spans="1:26" x14ac:dyDescent="0.3">
      <c r="A1879">
        <v>3325</v>
      </c>
      <c r="B1879" t="s">
        <v>2285</v>
      </c>
      <c r="C1879" t="s">
        <v>49</v>
      </c>
      <c r="D1879">
        <v>0</v>
      </c>
      <c r="E1879">
        <v>8.74</v>
      </c>
      <c r="F1879">
        <v>8.2899999999999991</v>
      </c>
      <c r="G1879" t="s">
        <v>40</v>
      </c>
      <c r="H1879" t="s">
        <v>41</v>
      </c>
      <c r="I1879" t="s">
        <v>50</v>
      </c>
      <c r="J1879" t="s">
        <v>347</v>
      </c>
      <c r="K1879" t="s">
        <v>75</v>
      </c>
      <c r="L1879" t="s">
        <v>442</v>
      </c>
      <c r="M1879">
        <v>0.38</v>
      </c>
      <c r="N1879" t="s">
        <v>34</v>
      </c>
      <c r="O1879" t="s">
        <v>61</v>
      </c>
      <c r="P1879" t="s">
        <v>141</v>
      </c>
      <c r="Q1879" t="s">
        <v>2287</v>
      </c>
      <c r="R1879">
        <v>97420</v>
      </c>
      <c r="S1879" s="1">
        <v>42179</v>
      </c>
      <c r="T1879" s="1">
        <v>42181</v>
      </c>
      <c r="U1879">
        <v>-79.400000000000006</v>
      </c>
      <c r="V1879">
        <v>14</v>
      </c>
      <c r="W1879">
        <v>131.62</v>
      </c>
      <c r="X1879">
        <v>90986</v>
      </c>
      <c r="Y1879">
        <f>Data[[#This Row],[Unit Price]]-Data[[#This Row],[Discount]]</f>
        <v>8.74</v>
      </c>
      <c r="Z1879" t="str">
        <f>_xlfn.IFS(Data[[#This Row],[Region]]="Central","Chris",Data[[#This Row],[Region]]="East","Erin",Data[[#This Row],[Region]]="South","Sam",Data[[#This Row],[Region]]="West","William")</f>
        <v>William</v>
      </c>
    </row>
    <row r="1880" spans="1:26" x14ac:dyDescent="0.3">
      <c r="A1880">
        <v>721</v>
      </c>
      <c r="B1880" t="s">
        <v>2142</v>
      </c>
      <c r="C1880" t="s">
        <v>72</v>
      </c>
      <c r="D1880">
        <v>0.04</v>
      </c>
      <c r="E1880">
        <v>10.64</v>
      </c>
      <c r="F1880">
        <v>5.16</v>
      </c>
      <c r="G1880" t="s">
        <v>40</v>
      </c>
      <c r="H1880" t="s">
        <v>96</v>
      </c>
      <c r="I1880" t="s">
        <v>30</v>
      </c>
      <c r="J1880" t="s">
        <v>128</v>
      </c>
      <c r="K1880" t="s">
        <v>75</v>
      </c>
      <c r="L1880" t="s">
        <v>1846</v>
      </c>
      <c r="M1880">
        <v>0.56999999999999995</v>
      </c>
      <c r="N1880" t="s">
        <v>34</v>
      </c>
      <c r="O1880" t="s">
        <v>54</v>
      </c>
      <c r="P1880" t="s">
        <v>55</v>
      </c>
      <c r="Q1880" t="s">
        <v>2143</v>
      </c>
      <c r="R1880">
        <v>46041</v>
      </c>
      <c r="S1880" s="1">
        <v>42179</v>
      </c>
      <c r="T1880" s="1">
        <v>42180</v>
      </c>
      <c r="U1880">
        <v>24.096</v>
      </c>
      <c r="V1880">
        <v>6</v>
      </c>
      <c r="W1880">
        <v>66.900000000000006</v>
      </c>
      <c r="X1880">
        <v>91053</v>
      </c>
      <c r="Y1880">
        <f>Data[[#This Row],[Unit Price]]-Data[[#This Row],[Discount]]</f>
        <v>10.600000000000001</v>
      </c>
      <c r="Z1880" t="str">
        <f>_xlfn.IFS(Data[[#This Row],[Region]]="Central","Chris",Data[[#This Row],[Region]]="East","Erin",Data[[#This Row],[Region]]="South","Sam",Data[[#This Row],[Region]]="West","William")</f>
        <v>Chris</v>
      </c>
    </row>
    <row r="1881" spans="1:26" x14ac:dyDescent="0.3">
      <c r="A1881">
        <v>721</v>
      </c>
      <c r="B1881" t="s">
        <v>2142</v>
      </c>
      <c r="C1881" t="s">
        <v>72</v>
      </c>
      <c r="D1881">
        <v>0.03</v>
      </c>
      <c r="E1881">
        <v>2.78</v>
      </c>
      <c r="F1881">
        <v>1.34</v>
      </c>
      <c r="G1881" t="s">
        <v>89</v>
      </c>
      <c r="H1881" t="s">
        <v>96</v>
      </c>
      <c r="I1881" t="s">
        <v>50</v>
      </c>
      <c r="J1881" t="s">
        <v>51</v>
      </c>
      <c r="K1881" t="s">
        <v>52</v>
      </c>
      <c r="L1881" t="s">
        <v>2964</v>
      </c>
      <c r="M1881">
        <v>0.45</v>
      </c>
      <c r="N1881" t="s">
        <v>34</v>
      </c>
      <c r="O1881" t="s">
        <v>54</v>
      </c>
      <c r="P1881" t="s">
        <v>55</v>
      </c>
      <c r="Q1881" t="s">
        <v>2143</v>
      </c>
      <c r="R1881">
        <v>46041</v>
      </c>
      <c r="S1881" s="1">
        <v>42179</v>
      </c>
      <c r="T1881" s="1">
        <v>42181</v>
      </c>
      <c r="U1881">
        <v>6.9720000000000004</v>
      </c>
      <c r="V1881">
        <v>15</v>
      </c>
      <c r="W1881">
        <v>43.13</v>
      </c>
      <c r="X1881">
        <v>91053</v>
      </c>
      <c r="Y1881">
        <f>Data[[#This Row],[Unit Price]]-Data[[#This Row],[Discount]]</f>
        <v>2.75</v>
      </c>
      <c r="Z1881" t="str">
        <f>_xlfn.IFS(Data[[#This Row],[Region]]="Central","Chris",Data[[#This Row],[Region]]="East","Erin",Data[[#This Row],[Region]]="South","Sam",Data[[#This Row],[Region]]="West","William")</f>
        <v>Chris</v>
      </c>
    </row>
    <row r="1882" spans="1:26" x14ac:dyDescent="0.3">
      <c r="A1882">
        <v>3084</v>
      </c>
      <c r="B1882" t="s">
        <v>2236</v>
      </c>
      <c r="C1882" t="s">
        <v>72</v>
      </c>
      <c r="D1882">
        <v>0.01</v>
      </c>
      <c r="E1882">
        <v>7.1</v>
      </c>
      <c r="F1882">
        <v>6.05</v>
      </c>
      <c r="G1882" t="s">
        <v>40</v>
      </c>
      <c r="H1882" t="s">
        <v>29</v>
      </c>
      <c r="I1882" t="s">
        <v>50</v>
      </c>
      <c r="J1882" t="s">
        <v>74</v>
      </c>
      <c r="K1882" t="s">
        <v>75</v>
      </c>
      <c r="L1882" t="s">
        <v>253</v>
      </c>
      <c r="M1882">
        <v>0.39</v>
      </c>
      <c r="N1882" t="s">
        <v>34</v>
      </c>
      <c r="O1882" t="s">
        <v>61</v>
      </c>
      <c r="P1882" t="s">
        <v>68</v>
      </c>
      <c r="Q1882" t="s">
        <v>489</v>
      </c>
      <c r="R1882">
        <v>98503</v>
      </c>
      <c r="S1882" s="1">
        <v>42179</v>
      </c>
      <c r="T1882" s="1">
        <v>42180</v>
      </c>
      <c r="U1882">
        <v>-39.186250000000001</v>
      </c>
      <c r="V1882">
        <v>18</v>
      </c>
      <c r="W1882">
        <v>133.19</v>
      </c>
      <c r="X1882">
        <v>89880</v>
      </c>
      <c r="Y1882">
        <f>Data[[#This Row],[Unit Price]]-Data[[#This Row],[Discount]]</f>
        <v>7.09</v>
      </c>
      <c r="Z1882" t="str">
        <f>_xlfn.IFS(Data[[#This Row],[Region]]="Central","Chris",Data[[#This Row],[Region]]="East","Erin",Data[[#This Row],[Region]]="South","Sam",Data[[#This Row],[Region]]="West","William")</f>
        <v>William</v>
      </c>
    </row>
    <row r="1883" spans="1:26" x14ac:dyDescent="0.3">
      <c r="A1883">
        <v>3084</v>
      </c>
      <c r="B1883" t="s">
        <v>2236</v>
      </c>
      <c r="C1883" t="s">
        <v>72</v>
      </c>
      <c r="D1883">
        <v>0.05</v>
      </c>
      <c r="E1883">
        <v>18.97</v>
      </c>
      <c r="F1883">
        <v>9.0299999999999994</v>
      </c>
      <c r="G1883" t="s">
        <v>40</v>
      </c>
      <c r="H1883" t="s">
        <v>29</v>
      </c>
      <c r="I1883" t="s">
        <v>50</v>
      </c>
      <c r="J1883" t="s">
        <v>90</v>
      </c>
      <c r="K1883" t="s">
        <v>75</v>
      </c>
      <c r="L1883" t="s">
        <v>632</v>
      </c>
      <c r="M1883">
        <v>0.37</v>
      </c>
      <c r="N1883" t="s">
        <v>34</v>
      </c>
      <c r="O1883" t="s">
        <v>61</v>
      </c>
      <c r="P1883" t="s">
        <v>68</v>
      </c>
      <c r="Q1883" t="s">
        <v>489</v>
      </c>
      <c r="R1883">
        <v>98503</v>
      </c>
      <c r="S1883" s="1">
        <v>42179</v>
      </c>
      <c r="T1883" s="1">
        <v>42180</v>
      </c>
      <c r="U1883">
        <v>-1.89</v>
      </c>
      <c r="V1883">
        <v>5</v>
      </c>
      <c r="W1883">
        <v>97.33</v>
      </c>
      <c r="X1883">
        <v>89880</v>
      </c>
      <c r="Y1883">
        <f>Data[[#This Row],[Unit Price]]-Data[[#This Row],[Discount]]</f>
        <v>18.919999999999998</v>
      </c>
      <c r="Z1883" t="str">
        <f>_xlfn.IFS(Data[[#This Row],[Region]]="Central","Chris",Data[[#This Row],[Region]]="East","Erin",Data[[#This Row],[Region]]="South","Sam",Data[[#This Row],[Region]]="West","William")</f>
        <v>William</v>
      </c>
    </row>
    <row r="1884" spans="1:26" x14ac:dyDescent="0.3">
      <c r="A1884">
        <v>1416</v>
      </c>
      <c r="B1884" t="s">
        <v>2432</v>
      </c>
      <c r="C1884" t="s">
        <v>39</v>
      </c>
      <c r="D1884">
        <v>0.04</v>
      </c>
      <c r="E1884">
        <v>46.89</v>
      </c>
      <c r="F1884">
        <v>5.0999999999999996</v>
      </c>
      <c r="G1884" t="s">
        <v>40</v>
      </c>
      <c r="H1884" t="s">
        <v>29</v>
      </c>
      <c r="I1884" t="s">
        <v>50</v>
      </c>
      <c r="J1884" t="s">
        <v>97</v>
      </c>
      <c r="K1884" t="s">
        <v>146</v>
      </c>
      <c r="L1884" t="s">
        <v>1845</v>
      </c>
      <c r="M1884">
        <v>0.46</v>
      </c>
      <c r="N1884" t="s">
        <v>34</v>
      </c>
      <c r="O1884" t="s">
        <v>54</v>
      </c>
      <c r="P1884" t="s">
        <v>55</v>
      </c>
      <c r="Q1884" t="s">
        <v>1514</v>
      </c>
      <c r="R1884">
        <v>46203</v>
      </c>
      <c r="S1884" s="1">
        <v>42180</v>
      </c>
      <c r="T1884" s="1">
        <v>42182</v>
      </c>
      <c r="U1884">
        <v>87.12</v>
      </c>
      <c r="V1884">
        <v>4</v>
      </c>
      <c r="W1884">
        <v>182.61</v>
      </c>
      <c r="X1884">
        <v>90540</v>
      </c>
      <c r="Y1884">
        <f>Data[[#This Row],[Unit Price]]-Data[[#This Row],[Discount]]</f>
        <v>46.85</v>
      </c>
      <c r="Z1884" t="str">
        <f>_xlfn.IFS(Data[[#This Row],[Region]]="Central","Chris",Data[[#This Row],[Region]]="East","Erin",Data[[#This Row],[Region]]="South","Sam",Data[[#This Row],[Region]]="West","William")</f>
        <v>Chris</v>
      </c>
    </row>
    <row r="1885" spans="1:26" x14ac:dyDescent="0.3">
      <c r="A1885">
        <v>1551</v>
      </c>
      <c r="B1885" t="s">
        <v>2965</v>
      </c>
      <c r="C1885" t="s">
        <v>49</v>
      </c>
      <c r="D1885">
        <v>7.0000000000000007E-2</v>
      </c>
      <c r="E1885">
        <v>17.7</v>
      </c>
      <c r="F1885">
        <v>9.4700000000000006</v>
      </c>
      <c r="G1885" t="s">
        <v>40</v>
      </c>
      <c r="H1885" t="s">
        <v>41</v>
      </c>
      <c r="I1885" t="s">
        <v>50</v>
      </c>
      <c r="J1885" t="s">
        <v>80</v>
      </c>
      <c r="K1885" t="s">
        <v>75</v>
      </c>
      <c r="L1885" t="s">
        <v>1053</v>
      </c>
      <c r="M1885">
        <v>0.59</v>
      </c>
      <c r="N1885" t="s">
        <v>34</v>
      </c>
      <c r="O1885" t="s">
        <v>35</v>
      </c>
      <c r="P1885" t="s">
        <v>36</v>
      </c>
      <c r="Q1885" t="s">
        <v>2966</v>
      </c>
      <c r="R1885">
        <v>39530</v>
      </c>
      <c r="S1885" s="1">
        <v>42180</v>
      </c>
      <c r="T1885" s="1">
        <v>42186</v>
      </c>
      <c r="U1885">
        <v>-243.54400000000001</v>
      </c>
      <c r="V1885">
        <v>18</v>
      </c>
      <c r="W1885">
        <v>300.67</v>
      </c>
      <c r="X1885">
        <v>87488</v>
      </c>
      <c r="Y1885">
        <f>Data[[#This Row],[Unit Price]]-Data[[#This Row],[Discount]]</f>
        <v>17.63</v>
      </c>
      <c r="Z1885" t="str">
        <f>_xlfn.IFS(Data[[#This Row],[Region]]="Central","Chris",Data[[#This Row],[Region]]="East","Erin",Data[[#This Row],[Region]]="South","Sam",Data[[#This Row],[Region]]="West","William")</f>
        <v>Sam</v>
      </c>
    </row>
    <row r="1886" spans="1:26" x14ac:dyDescent="0.3">
      <c r="A1886">
        <v>3128</v>
      </c>
      <c r="B1886" t="s">
        <v>2967</v>
      </c>
      <c r="C1886" t="s">
        <v>49</v>
      </c>
      <c r="D1886">
        <v>0.08</v>
      </c>
      <c r="E1886">
        <v>3.69</v>
      </c>
      <c r="F1886">
        <v>2.5</v>
      </c>
      <c r="G1886" t="s">
        <v>40</v>
      </c>
      <c r="H1886" t="s">
        <v>29</v>
      </c>
      <c r="I1886" t="s">
        <v>50</v>
      </c>
      <c r="J1886" t="s">
        <v>347</v>
      </c>
      <c r="K1886" t="s">
        <v>75</v>
      </c>
      <c r="L1886" t="s">
        <v>2232</v>
      </c>
      <c r="M1886">
        <v>0.39</v>
      </c>
      <c r="N1886" t="s">
        <v>34</v>
      </c>
      <c r="O1886" t="s">
        <v>35</v>
      </c>
      <c r="P1886" t="s">
        <v>170</v>
      </c>
      <c r="Q1886" t="s">
        <v>2968</v>
      </c>
      <c r="R1886">
        <v>71109</v>
      </c>
      <c r="S1886" s="1">
        <v>42180</v>
      </c>
      <c r="T1886" s="1">
        <v>42185</v>
      </c>
      <c r="U1886">
        <v>-139.07599999999999</v>
      </c>
      <c r="V1886">
        <v>9</v>
      </c>
      <c r="W1886">
        <v>31.98</v>
      </c>
      <c r="X1886">
        <v>89810</v>
      </c>
      <c r="Y1886">
        <f>Data[[#This Row],[Unit Price]]-Data[[#This Row],[Discount]]</f>
        <v>3.61</v>
      </c>
      <c r="Z1886" t="str">
        <f>_xlfn.IFS(Data[[#This Row],[Region]]="Central","Chris",Data[[#This Row],[Region]]="East","Erin",Data[[#This Row],[Region]]="South","Sam",Data[[#This Row],[Region]]="West","William")</f>
        <v>Sam</v>
      </c>
    </row>
    <row r="1887" spans="1:26" x14ac:dyDescent="0.3">
      <c r="A1887">
        <v>3176</v>
      </c>
      <c r="B1887" t="s">
        <v>2411</v>
      </c>
      <c r="C1887" t="s">
        <v>49</v>
      </c>
      <c r="D1887">
        <v>0.02</v>
      </c>
      <c r="E1887">
        <v>58.14</v>
      </c>
      <c r="F1887">
        <v>36.61</v>
      </c>
      <c r="G1887" t="s">
        <v>28</v>
      </c>
      <c r="H1887" t="s">
        <v>41</v>
      </c>
      <c r="I1887" t="s">
        <v>30</v>
      </c>
      <c r="J1887" t="s">
        <v>119</v>
      </c>
      <c r="K1887" t="s">
        <v>32</v>
      </c>
      <c r="L1887" t="s">
        <v>2577</v>
      </c>
      <c r="M1887">
        <v>0.61</v>
      </c>
      <c r="N1887" t="s">
        <v>34</v>
      </c>
      <c r="O1887" t="s">
        <v>35</v>
      </c>
      <c r="P1887" t="s">
        <v>125</v>
      </c>
      <c r="Q1887" t="s">
        <v>2413</v>
      </c>
      <c r="R1887">
        <v>32216</v>
      </c>
      <c r="S1887" s="1">
        <v>42180</v>
      </c>
      <c r="T1887" s="1">
        <v>42186</v>
      </c>
      <c r="U1887">
        <v>0.25800000000000001</v>
      </c>
      <c r="V1887">
        <v>22</v>
      </c>
      <c r="W1887">
        <v>1358.02</v>
      </c>
      <c r="X1887">
        <v>90821</v>
      </c>
      <c r="Y1887">
        <f>Data[[#This Row],[Unit Price]]-Data[[#This Row],[Discount]]</f>
        <v>58.12</v>
      </c>
      <c r="Z1887" t="str">
        <f>_xlfn.IFS(Data[[#This Row],[Region]]="Central","Chris",Data[[#This Row],[Region]]="East","Erin",Data[[#This Row],[Region]]="South","Sam",Data[[#This Row],[Region]]="West","William")</f>
        <v>Sam</v>
      </c>
    </row>
    <row r="1888" spans="1:26" x14ac:dyDescent="0.3">
      <c r="A1888">
        <v>3176</v>
      </c>
      <c r="B1888" t="s">
        <v>2411</v>
      </c>
      <c r="C1888" t="s">
        <v>49</v>
      </c>
      <c r="D1888">
        <v>0.03</v>
      </c>
      <c r="E1888">
        <v>15.57</v>
      </c>
      <c r="F1888">
        <v>1.39</v>
      </c>
      <c r="G1888" t="s">
        <v>40</v>
      </c>
      <c r="H1888" t="s">
        <v>41</v>
      </c>
      <c r="I1888" t="s">
        <v>50</v>
      </c>
      <c r="J1888" t="s">
        <v>347</v>
      </c>
      <c r="K1888" t="s">
        <v>75</v>
      </c>
      <c r="L1888" t="s">
        <v>2342</v>
      </c>
      <c r="M1888">
        <v>0.38</v>
      </c>
      <c r="N1888" t="s">
        <v>34</v>
      </c>
      <c r="O1888" t="s">
        <v>35</v>
      </c>
      <c r="P1888" t="s">
        <v>125</v>
      </c>
      <c r="Q1888" t="s">
        <v>2413</v>
      </c>
      <c r="R1888">
        <v>32216</v>
      </c>
      <c r="S1888" s="1">
        <v>42180</v>
      </c>
      <c r="T1888" s="1">
        <v>42186</v>
      </c>
      <c r="U1888">
        <v>63.222000000000001</v>
      </c>
      <c r="V1888">
        <v>22</v>
      </c>
      <c r="W1888">
        <v>358.84</v>
      </c>
      <c r="X1888">
        <v>90821</v>
      </c>
      <c r="Y1888">
        <f>Data[[#This Row],[Unit Price]]-Data[[#This Row],[Discount]]</f>
        <v>15.540000000000001</v>
      </c>
      <c r="Z1888" t="str">
        <f>_xlfn.IFS(Data[[#This Row],[Region]]="Central","Chris",Data[[#This Row],[Region]]="East","Erin",Data[[#This Row],[Region]]="South","Sam",Data[[#This Row],[Region]]="West","William")</f>
        <v>Sam</v>
      </c>
    </row>
    <row r="1889" spans="1:26" x14ac:dyDescent="0.3">
      <c r="A1889">
        <v>447</v>
      </c>
      <c r="B1889" t="s">
        <v>2969</v>
      </c>
      <c r="C1889" t="s">
        <v>72</v>
      </c>
      <c r="D1889">
        <v>0.04</v>
      </c>
      <c r="E1889">
        <v>130.97999999999999</v>
      </c>
      <c r="F1889">
        <v>30</v>
      </c>
      <c r="G1889" t="s">
        <v>28</v>
      </c>
      <c r="H1889" t="s">
        <v>96</v>
      </c>
      <c r="I1889" t="s">
        <v>30</v>
      </c>
      <c r="J1889" t="s">
        <v>111</v>
      </c>
      <c r="K1889" t="s">
        <v>59</v>
      </c>
      <c r="L1889" t="s">
        <v>2201</v>
      </c>
      <c r="M1889">
        <v>0.78</v>
      </c>
      <c r="N1889" t="s">
        <v>34</v>
      </c>
      <c r="O1889" t="s">
        <v>54</v>
      </c>
      <c r="P1889" t="s">
        <v>86</v>
      </c>
      <c r="Q1889" t="s">
        <v>1651</v>
      </c>
      <c r="R1889">
        <v>55113</v>
      </c>
      <c r="S1889" s="1">
        <v>42180</v>
      </c>
      <c r="T1889" s="1">
        <v>42183</v>
      </c>
      <c r="U1889">
        <v>-82.903999999999996</v>
      </c>
      <c r="V1889">
        <v>1</v>
      </c>
      <c r="W1889">
        <v>159.51</v>
      </c>
      <c r="X1889">
        <v>90449</v>
      </c>
      <c r="Y1889">
        <f>Data[[#This Row],[Unit Price]]-Data[[#This Row],[Discount]]</f>
        <v>130.94</v>
      </c>
      <c r="Z1889" t="str">
        <f>_xlfn.IFS(Data[[#This Row],[Region]]="Central","Chris",Data[[#This Row],[Region]]="East","Erin",Data[[#This Row],[Region]]="South","Sam",Data[[#This Row],[Region]]="West","William")</f>
        <v>Chris</v>
      </c>
    </row>
    <row r="1890" spans="1:26" x14ac:dyDescent="0.3">
      <c r="A1890">
        <v>447</v>
      </c>
      <c r="B1890" t="s">
        <v>2969</v>
      </c>
      <c r="C1890" t="s">
        <v>72</v>
      </c>
      <c r="D1890">
        <v>0.05</v>
      </c>
      <c r="E1890">
        <v>200.99</v>
      </c>
      <c r="F1890">
        <v>4.2</v>
      </c>
      <c r="G1890" t="s">
        <v>40</v>
      </c>
      <c r="H1890" t="s">
        <v>96</v>
      </c>
      <c r="I1890" t="s">
        <v>42</v>
      </c>
      <c r="J1890" t="s">
        <v>137</v>
      </c>
      <c r="K1890" t="s">
        <v>75</v>
      </c>
      <c r="L1890" t="s">
        <v>796</v>
      </c>
      <c r="M1890">
        <v>0.59</v>
      </c>
      <c r="N1890" t="s">
        <v>34</v>
      </c>
      <c r="O1890" t="s">
        <v>54</v>
      </c>
      <c r="P1890" t="s">
        <v>86</v>
      </c>
      <c r="Q1890" t="s">
        <v>1651</v>
      </c>
      <c r="R1890">
        <v>55113</v>
      </c>
      <c r="S1890" s="1">
        <v>42180</v>
      </c>
      <c r="T1890" s="1">
        <v>42180</v>
      </c>
      <c r="U1890">
        <v>1268.8064999999999</v>
      </c>
      <c r="V1890">
        <v>11</v>
      </c>
      <c r="W1890">
        <v>1838.85</v>
      </c>
      <c r="X1890">
        <v>90449</v>
      </c>
      <c r="Y1890">
        <f>Data[[#This Row],[Unit Price]]-Data[[#This Row],[Discount]]</f>
        <v>200.94</v>
      </c>
      <c r="Z1890" t="str">
        <f>_xlfn.IFS(Data[[#This Row],[Region]]="Central","Chris",Data[[#This Row],[Region]]="East","Erin",Data[[#This Row],[Region]]="South","Sam",Data[[#This Row],[Region]]="West","William")</f>
        <v>Chris</v>
      </c>
    </row>
    <row r="1891" spans="1:26" x14ac:dyDescent="0.3">
      <c r="A1891">
        <v>1419</v>
      </c>
      <c r="B1891" t="s">
        <v>2970</v>
      </c>
      <c r="C1891" t="s">
        <v>72</v>
      </c>
      <c r="D1891">
        <v>0.01</v>
      </c>
      <c r="E1891">
        <v>124.49</v>
      </c>
      <c r="F1891">
        <v>51.94</v>
      </c>
      <c r="G1891" t="s">
        <v>28</v>
      </c>
      <c r="H1891" t="s">
        <v>29</v>
      </c>
      <c r="I1891" t="s">
        <v>30</v>
      </c>
      <c r="J1891" t="s">
        <v>31</v>
      </c>
      <c r="K1891" t="s">
        <v>32</v>
      </c>
      <c r="L1891" t="s">
        <v>1151</v>
      </c>
      <c r="M1891">
        <v>0.63</v>
      </c>
      <c r="N1891" t="s">
        <v>34</v>
      </c>
      <c r="O1891" t="s">
        <v>54</v>
      </c>
      <c r="P1891" t="s">
        <v>55</v>
      </c>
      <c r="Q1891" t="s">
        <v>2031</v>
      </c>
      <c r="R1891">
        <v>47905</v>
      </c>
      <c r="S1891" s="1">
        <v>42180</v>
      </c>
      <c r="T1891" s="1">
        <v>42181</v>
      </c>
      <c r="U1891">
        <v>-94.674644999999998</v>
      </c>
      <c r="V1891">
        <v>18</v>
      </c>
      <c r="W1891">
        <v>2376.12</v>
      </c>
      <c r="X1891">
        <v>90540</v>
      </c>
      <c r="Y1891">
        <f>Data[[#This Row],[Unit Price]]-Data[[#This Row],[Discount]]</f>
        <v>124.47999999999999</v>
      </c>
      <c r="Z1891" t="str">
        <f>_xlfn.IFS(Data[[#This Row],[Region]]="Central","Chris",Data[[#This Row],[Region]]="East","Erin",Data[[#This Row],[Region]]="South","Sam",Data[[#This Row],[Region]]="West","William")</f>
        <v>Chris</v>
      </c>
    </row>
    <row r="1892" spans="1:26" x14ac:dyDescent="0.3">
      <c r="A1892">
        <v>1442</v>
      </c>
      <c r="B1892" t="s">
        <v>879</v>
      </c>
      <c r="C1892" t="s">
        <v>72</v>
      </c>
      <c r="D1892">
        <v>0.04</v>
      </c>
      <c r="E1892">
        <v>177.98</v>
      </c>
      <c r="F1892">
        <v>0.99</v>
      </c>
      <c r="G1892" t="s">
        <v>40</v>
      </c>
      <c r="H1892" t="s">
        <v>96</v>
      </c>
      <c r="I1892" t="s">
        <v>50</v>
      </c>
      <c r="J1892" t="s">
        <v>97</v>
      </c>
      <c r="K1892" t="s">
        <v>75</v>
      </c>
      <c r="L1892" t="s">
        <v>2855</v>
      </c>
      <c r="M1892">
        <v>0.56000000000000005</v>
      </c>
      <c r="N1892" t="s">
        <v>34</v>
      </c>
      <c r="O1892" t="s">
        <v>54</v>
      </c>
      <c r="P1892" t="s">
        <v>82</v>
      </c>
      <c r="Q1892" t="s">
        <v>880</v>
      </c>
      <c r="R1892">
        <v>65807</v>
      </c>
      <c r="S1892" s="1">
        <v>42180</v>
      </c>
      <c r="T1892" s="1">
        <v>42182</v>
      </c>
      <c r="U1892">
        <v>1909.8855000000001</v>
      </c>
      <c r="V1892">
        <v>15</v>
      </c>
      <c r="W1892">
        <v>2767.95</v>
      </c>
      <c r="X1892">
        <v>89076</v>
      </c>
      <c r="Y1892">
        <f>Data[[#This Row],[Unit Price]]-Data[[#This Row],[Discount]]</f>
        <v>177.94</v>
      </c>
      <c r="Z1892" t="str">
        <f>_xlfn.IFS(Data[[#This Row],[Region]]="Central","Chris",Data[[#This Row],[Region]]="East","Erin",Data[[#This Row],[Region]]="South","Sam",Data[[#This Row],[Region]]="West","William")</f>
        <v>Chris</v>
      </c>
    </row>
    <row r="1893" spans="1:26" x14ac:dyDescent="0.3">
      <c r="A1893">
        <v>2903</v>
      </c>
      <c r="B1893" t="s">
        <v>2971</v>
      </c>
      <c r="C1893" t="s">
        <v>72</v>
      </c>
      <c r="D1893">
        <v>0.06</v>
      </c>
      <c r="E1893">
        <v>70.89</v>
      </c>
      <c r="F1893">
        <v>89.3</v>
      </c>
      <c r="G1893" t="s">
        <v>28</v>
      </c>
      <c r="H1893" t="s">
        <v>29</v>
      </c>
      <c r="I1893" t="s">
        <v>30</v>
      </c>
      <c r="J1893" t="s">
        <v>31</v>
      </c>
      <c r="K1893" t="s">
        <v>32</v>
      </c>
      <c r="L1893" t="s">
        <v>2972</v>
      </c>
      <c r="M1893">
        <v>0.72</v>
      </c>
      <c r="N1893" t="s">
        <v>34</v>
      </c>
      <c r="O1893" t="s">
        <v>113</v>
      </c>
      <c r="P1893" t="s">
        <v>319</v>
      </c>
      <c r="Q1893" t="s">
        <v>2973</v>
      </c>
      <c r="R1893">
        <v>43068</v>
      </c>
      <c r="S1893" s="1">
        <v>42180</v>
      </c>
      <c r="T1893" s="1">
        <v>42180</v>
      </c>
      <c r="U1893">
        <v>65.077020000000005</v>
      </c>
      <c r="V1893">
        <v>6</v>
      </c>
      <c r="W1893">
        <v>364.26</v>
      </c>
      <c r="X1893">
        <v>87374</v>
      </c>
      <c r="Y1893">
        <f>Data[[#This Row],[Unit Price]]-Data[[#This Row],[Discount]]</f>
        <v>70.83</v>
      </c>
      <c r="Z1893" t="str">
        <f>_xlfn.IFS(Data[[#This Row],[Region]]="Central","Chris",Data[[#This Row],[Region]]="East","Erin",Data[[#This Row],[Region]]="South","Sam",Data[[#This Row],[Region]]="West","William")</f>
        <v>Erin</v>
      </c>
    </row>
    <row r="1894" spans="1:26" x14ac:dyDescent="0.3">
      <c r="A1894">
        <v>3261</v>
      </c>
      <c r="B1894" t="s">
        <v>2974</v>
      </c>
      <c r="C1894" t="s">
        <v>72</v>
      </c>
      <c r="D1894">
        <v>7.0000000000000007E-2</v>
      </c>
      <c r="E1894">
        <v>105.34</v>
      </c>
      <c r="F1894">
        <v>24.49</v>
      </c>
      <c r="G1894" t="s">
        <v>89</v>
      </c>
      <c r="H1894" t="s">
        <v>41</v>
      </c>
      <c r="I1894" t="s">
        <v>30</v>
      </c>
      <c r="J1894" t="s">
        <v>128</v>
      </c>
      <c r="K1894" t="s">
        <v>66</v>
      </c>
      <c r="L1894" t="s">
        <v>683</v>
      </c>
      <c r="M1894">
        <v>0.61</v>
      </c>
      <c r="N1894" t="s">
        <v>34</v>
      </c>
      <c r="O1894" t="s">
        <v>54</v>
      </c>
      <c r="P1894" t="s">
        <v>291</v>
      </c>
      <c r="Q1894" t="s">
        <v>2975</v>
      </c>
      <c r="R1894">
        <v>49221</v>
      </c>
      <c r="S1894" s="1">
        <v>42180</v>
      </c>
      <c r="T1894" s="1">
        <v>42181</v>
      </c>
      <c r="U1894">
        <v>710.67240000000004</v>
      </c>
      <c r="V1894">
        <v>10</v>
      </c>
      <c r="W1894">
        <v>1029.96</v>
      </c>
      <c r="X1894">
        <v>90296</v>
      </c>
      <c r="Y1894">
        <f>Data[[#This Row],[Unit Price]]-Data[[#This Row],[Discount]]</f>
        <v>105.27000000000001</v>
      </c>
      <c r="Z1894" t="str">
        <f>_xlfn.IFS(Data[[#This Row],[Region]]="Central","Chris",Data[[#This Row],[Region]]="East","Erin",Data[[#This Row],[Region]]="South","Sam",Data[[#This Row],[Region]]="West","William")</f>
        <v>Chris</v>
      </c>
    </row>
    <row r="1895" spans="1:26" x14ac:dyDescent="0.3">
      <c r="A1895">
        <v>2197</v>
      </c>
      <c r="B1895" t="s">
        <v>2976</v>
      </c>
      <c r="C1895" t="s">
        <v>27</v>
      </c>
      <c r="D1895">
        <v>0.08</v>
      </c>
      <c r="E1895">
        <v>100.97</v>
      </c>
      <c r="F1895">
        <v>7.18</v>
      </c>
      <c r="G1895" t="s">
        <v>40</v>
      </c>
      <c r="H1895" t="s">
        <v>29</v>
      </c>
      <c r="I1895" t="s">
        <v>42</v>
      </c>
      <c r="J1895" t="s">
        <v>43</v>
      </c>
      <c r="K1895" t="s">
        <v>75</v>
      </c>
      <c r="L1895" t="s">
        <v>2803</v>
      </c>
      <c r="M1895">
        <v>0.46</v>
      </c>
      <c r="N1895" t="s">
        <v>34</v>
      </c>
      <c r="O1895" t="s">
        <v>113</v>
      </c>
      <c r="P1895" t="s">
        <v>114</v>
      </c>
      <c r="Q1895" t="s">
        <v>1858</v>
      </c>
      <c r="R1895">
        <v>11756</v>
      </c>
      <c r="S1895" s="1">
        <v>42181</v>
      </c>
      <c r="T1895" s="1">
        <v>42182</v>
      </c>
      <c r="U1895">
        <v>126.22499999999999</v>
      </c>
      <c r="V1895">
        <v>7</v>
      </c>
      <c r="W1895">
        <v>650.25</v>
      </c>
      <c r="X1895">
        <v>89176</v>
      </c>
      <c r="Y1895">
        <f>Data[[#This Row],[Unit Price]]-Data[[#This Row],[Discount]]</f>
        <v>100.89</v>
      </c>
      <c r="Z1895" t="str">
        <f>_xlfn.IFS(Data[[#This Row],[Region]]="Central","Chris",Data[[#This Row],[Region]]="East","Erin",Data[[#This Row],[Region]]="South","Sam",Data[[#This Row],[Region]]="West","William")</f>
        <v>Erin</v>
      </c>
    </row>
    <row r="1896" spans="1:26" x14ac:dyDescent="0.3">
      <c r="A1896">
        <v>2197</v>
      </c>
      <c r="B1896" t="s">
        <v>2976</v>
      </c>
      <c r="C1896" t="s">
        <v>27</v>
      </c>
      <c r="D1896">
        <v>0</v>
      </c>
      <c r="E1896">
        <v>13.4</v>
      </c>
      <c r="F1896">
        <v>4.95</v>
      </c>
      <c r="G1896" t="s">
        <v>40</v>
      </c>
      <c r="H1896" t="s">
        <v>29</v>
      </c>
      <c r="I1896" t="s">
        <v>30</v>
      </c>
      <c r="J1896" t="s">
        <v>128</v>
      </c>
      <c r="K1896" t="s">
        <v>44</v>
      </c>
      <c r="L1896" t="s">
        <v>1207</v>
      </c>
      <c r="M1896">
        <v>0.37</v>
      </c>
      <c r="N1896" t="s">
        <v>34</v>
      </c>
      <c r="O1896" t="s">
        <v>113</v>
      </c>
      <c r="P1896" t="s">
        <v>114</v>
      </c>
      <c r="Q1896" t="s">
        <v>1858</v>
      </c>
      <c r="R1896">
        <v>11756</v>
      </c>
      <c r="S1896" s="1">
        <v>42181</v>
      </c>
      <c r="T1896" s="1">
        <v>42182</v>
      </c>
      <c r="U1896">
        <v>187.7628</v>
      </c>
      <c r="V1896">
        <v>19</v>
      </c>
      <c r="W1896">
        <v>272.12</v>
      </c>
      <c r="X1896">
        <v>89176</v>
      </c>
      <c r="Y1896">
        <f>Data[[#This Row],[Unit Price]]-Data[[#This Row],[Discount]]</f>
        <v>13.4</v>
      </c>
      <c r="Z1896" t="str">
        <f>_xlfn.IFS(Data[[#This Row],[Region]]="Central","Chris",Data[[#This Row],[Region]]="East","Erin",Data[[#This Row],[Region]]="South","Sam",Data[[#This Row],[Region]]="West","William")</f>
        <v>Erin</v>
      </c>
    </row>
    <row r="1897" spans="1:26" x14ac:dyDescent="0.3">
      <c r="A1897">
        <v>2062</v>
      </c>
      <c r="B1897" t="s">
        <v>868</v>
      </c>
      <c r="C1897" t="s">
        <v>49</v>
      </c>
      <c r="D1897">
        <v>0.04</v>
      </c>
      <c r="E1897">
        <v>291.73</v>
      </c>
      <c r="F1897">
        <v>48.8</v>
      </c>
      <c r="G1897" t="s">
        <v>28</v>
      </c>
      <c r="H1897" t="s">
        <v>96</v>
      </c>
      <c r="I1897" t="s">
        <v>30</v>
      </c>
      <c r="J1897" t="s">
        <v>111</v>
      </c>
      <c r="K1897" t="s">
        <v>59</v>
      </c>
      <c r="L1897" t="s">
        <v>112</v>
      </c>
      <c r="M1897">
        <v>0.56000000000000005</v>
      </c>
      <c r="N1897" t="s">
        <v>34</v>
      </c>
      <c r="O1897" t="s">
        <v>35</v>
      </c>
      <c r="P1897" t="s">
        <v>244</v>
      </c>
      <c r="Q1897" t="s">
        <v>870</v>
      </c>
      <c r="R1897">
        <v>23111</v>
      </c>
      <c r="S1897" s="1">
        <v>42181</v>
      </c>
      <c r="T1897" s="1">
        <v>42185</v>
      </c>
      <c r="U1897">
        <v>-115.90389999999999</v>
      </c>
      <c r="V1897">
        <v>22</v>
      </c>
      <c r="W1897">
        <v>6676.61</v>
      </c>
      <c r="X1897">
        <v>87148</v>
      </c>
      <c r="Y1897">
        <f>Data[[#This Row],[Unit Price]]-Data[[#This Row],[Discount]]</f>
        <v>291.69</v>
      </c>
      <c r="Z1897" t="str">
        <f>_xlfn.IFS(Data[[#This Row],[Region]]="Central","Chris",Data[[#This Row],[Region]]="East","Erin",Data[[#This Row],[Region]]="South","Sam",Data[[#This Row],[Region]]="West","William")</f>
        <v>Sam</v>
      </c>
    </row>
    <row r="1898" spans="1:26" x14ac:dyDescent="0.3">
      <c r="A1898">
        <v>2587</v>
      </c>
      <c r="B1898" t="s">
        <v>1429</v>
      </c>
      <c r="C1898" t="s">
        <v>72</v>
      </c>
      <c r="D1898">
        <v>0.02</v>
      </c>
      <c r="E1898">
        <v>22.72</v>
      </c>
      <c r="F1898">
        <v>8.99</v>
      </c>
      <c r="G1898" t="s">
        <v>40</v>
      </c>
      <c r="H1898" t="s">
        <v>73</v>
      </c>
      <c r="I1898" t="s">
        <v>30</v>
      </c>
      <c r="J1898" t="s">
        <v>128</v>
      </c>
      <c r="K1898" t="s">
        <v>44</v>
      </c>
      <c r="L1898" t="s">
        <v>330</v>
      </c>
      <c r="M1898">
        <v>0.44</v>
      </c>
      <c r="N1898" t="s">
        <v>34</v>
      </c>
      <c r="O1898" t="s">
        <v>54</v>
      </c>
      <c r="P1898" t="s">
        <v>359</v>
      </c>
      <c r="Q1898" t="s">
        <v>1431</v>
      </c>
      <c r="R1898">
        <v>54220</v>
      </c>
      <c r="S1898" s="1">
        <v>42181</v>
      </c>
      <c r="T1898" s="1">
        <v>42181</v>
      </c>
      <c r="U1898">
        <v>200.0172</v>
      </c>
      <c r="V1898">
        <v>12</v>
      </c>
      <c r="W1898">
        <v>289.88</v>
      </c>
      <c r="X1898">
        <v>91167</v>
      </c>
      <c r="Y1898">
        <f>Data[[#This Row],[Unit Price]]-Data[[#This Row],[Discount]]</f>
        <v>22.7</v>
      </c>
      <c r="Z1898" t="str">
        <f>_xlfn.IFS(Data[[#This Row],[Region]]="Central","Chris",Data[[#This Row],[Region]]="East","Erin",Data[[#This Row],[Region]]="South","Sam",Data[[#This Row],[Region]]="West","William")</f>
        <v>Chris</v>
      </c>
    </row>
    <row r="1899" spans="1:26" x14ac:dyDescent="0.3">
      <c r="A1899">
        <v>1380</v>
      </c>
      <c r="B1899" t="s">
        <v>2977</v>
      </c>
      <c r="C1899" t="s">
        <v>49</v>
      </c>
      <c r="D1899">
        <v>0.05</v>
      </c>
      <c r="E1899">
        <v>2.89</v>
      </c>
      <c r="F1899">
        <v>0.5</v>
      </c>
      <c r="G1899" t="s">
        <v>40</v>
      </c>
      <c r="H1899" t="s">
        <v>73</v>
      </c>
      <c r="I1899" t="s">
        <v>50</v>
      </c>
      <c r="J1899" t="s">
        <v>154</v>
      </c>
      <c r="K1899" t="s">
        <v>75</v>
      </c>
      <c r="L1899" t="s">
        <v>731</v>
      </c>
      <c r="M1899">
        <v>0.38</v>
      </c>
      <c r="N1899" t="s">
        <v>34</v>
      </c>
      <c r="O1899" t="s">
        <v>113</v>
      </c>
      <c r="P1899" t="s">
        <v>1358</v>
      </c>
      <c r="Q1899" t="s">
        <v>1879</v>
      </c>
      <c r="R1899">
        <v>3801</v>
      </c>
      <c r="S1899" s="1">
        <v>42182</v>
      </c>
      <c r="T1899" s="1">
        <v>42188</v>
      </c>
      <c r="U1899">
        <v>18.0642</v>
      </c>
      <c r="V1899">
        <v>9</v>
      </c>
      <c r="W1899">
        <v>26.18</v>
      </c>
      <c r="X1899">
        <v>88213</v>
      </c>
      <c r="Y1899">
        <f>Data[[#This Row],[Unit Price]]-Data[[#This Row],[Discount]]</f>
        <v>2.8400000000000003</v>
      </c>
      <c r="Z1899" t="str">
        <f>_xlfn.IFS(Data[[#This Row],[Region]]="Central","Chris",Data[[#This Row],[Region]]="East","Erin",Data[[#This Row],[Region]]="South","Sam",Data[[#This Row],[Region]]="West","William")</f>
        <v>Erin</v>
      </c>
    </row>
    <row r="1900" spans="1:26" x14ac:dyDescent="0.3">
      <c r="A1900">
        <v>936</v>
      </c>
      <c r="B1900" t="s">
        <v>1229</v>
      </c>
      <c r="C1900" t="s">
        <v>72</v>
      </c>
      <c r="D1900">
        <v>0.05</v>
      </c>
      <c r="E1900">
        <v>5.98</v>
      </c>
      <c r="F1900">
        <v>5.46</v>
      </c>
      <c r="G1900" t="s">
        <v>40</v>
      </c>
      <c r="H1900" t="s">
        <v>96</v>
      </c>
      <c r="I1900" t="s">
        <v>50</v>
      </c>
      <c r="J1900" t="s">
        <v>90</v>
      </c>
      <c r="K1900" t="s">
        <v>75</v>
      </c>
      <c r="L1900" t="s">
        <v>1158</v>
      </c>
      <c r="M1900">
        <v>0.36</v>
      </c>
      <c r="N1900" t="s">
        <v>34</v>
      </c>
      <c r="O1900" t="s">
        <v>61</v>
      </c>
      <c r="P1900" t="s">
        <v>92</v>
      </c>
      <c r="Q1900" t="s">
        <v>1231</v>
      </c>
      <c r="R1900">
        <v>92374</v>
      </c>
      <c r="S1900" s="1">
        <v>42182</v>
      </c>
      <c r="T1900" s="1">
        <v>42182</v>
      </c>
      <c r="U1900">
        <v>-31.885000000000002</v>
      </c>
      <c r="V1900">
        <v>17</v>
      </c>
      <c r="W1900">
        <v>104.95</v>
      </c>
      <c r="X1900">
        <v>90589</v>
      </c>
      <c r="Y1900">
        <f>Data[[#This Row],[Unit Price]]-Data[[#This Row],[Discount]]</f>
        <v>5.9300000000000006</v>
      </c>
      <c r="Z1900" t="str">
        <f>_xlfn.IFS(Data[[#This Row],[Region]]="Central","Chris",Data[[#This Row],[Region]]="East","Erin",Data[[#This Row],[Region]]="South","Sam",Data[[#This Row],[Region]]="West","William")</f>
        <v>William</v>
      </c>
    </row>
    <row r="1901" spans="1:26" x14ac:dyDescent="0.3">
      <c r="A1901">
        <v>937</v>
      </c>
      <c r="B1901" t="s">
        <v>2978</v>
      </c>
      <c r="C1901" t="s">
        <v>72</v>
      </c>
      <c r="D1901">
        <v>0.01</v>
      </c>
      <c r="E1901">
        <v>65.989999999999995</v>
      </c>
      <c r="F1901">
        <v>3.99</v>
      </c>
      <c r="G1901" t="s">
        <v>40</v>
      </c>
      <c r="H1901" t="s">
        <v>96</v>
      </c>
      <c r="I1901" t="s">
        <v>42</v>
      </c>
      <c r="J1901" t="s">
        <v>137</v>
      </c>
      <c r="K1901" t="s">
        <v>75</v>
      </c>
      <c r="L1901" t="s">
        <v>1636</v>
      </c>
      <c r="M1901">
        <v>0.59</v>
      </c>
      <c r="N1901" t="s">
        <v>34</v>
      </c>
      <c r="O1901" t="s">
        <v>61</v>
      </c>
      <c r="P1901" t="s">
        <v>92</v>
      </c>
      <c r="Q1901" t="s">
        <v>961</v>
      </c>
      <c r="R1901">
        <v>90278</v>
      </c>
      <c r="S1901" s="1">
        <v>42182</v>
      </c>
      <c r="T1901" s="1">
        <v>42183</v>
      </c>
      <c r="U1901">
        <v>-95.210499999999996</v>
      </c>
      <c r="V1901">
        <v>3</v>
      </c>
      <c r="W1901">
        <v>166.59</v>
      </c>
      <c r="X1901">
        <v>90589</v>
      </c>
      <c r="Y1901">
        <f>Data[[#This Row],[Unit Price]]-Data[[#This Row],[Discount]]</f>
        <v>65.97999999999999</v>
      </c>
      <c r="Z1901" t="str">
        <f>_xlfn.IFS(Data[[#This Row],[Region]]="Central","Chris",Data[[#This Row],[Region]]="East","Erin",Data[[#This Row],[Region]]="South","Sam",Data[[#This Row],[Region]]="West","William")</f>
        <v>William</v>
      </c>
    </row>
    <row r="1902" spans="1:26" x14ac:dyDescent="0.3">
      <c r="A1902">
        <v>2617</v>
      </c>
      <c r="B1902" t="s">
        <v>2979</v>
      </c>
      <c r="C1902" t="s">
        <v>72</v>
      </c>
      <c r="D1902">
        <v>0.1</v>
      </c>
      <c r="E1902">
        <v>3.25</v>
      </c>
      <c r="F1902">
        <v>49</v>
      </c>
      <c r="G1902" t="s">
        <v>40</v>
      </c>
      <c r="H1902" t="s">
        <v>96</v>
      </c>
      <c r="I1902" t="s">
        <v>50</v>
      </c>
      <c r="J1902" t="s">
        <v>97</v>
      </c>
      <c r="K1902" t="s">
        <v>66</v>
      </c>
      <c r="L1902" t="s">
        <v>2721</v>
      </c>
      <c r="M1902">
        <v>0.56000000000000005</v>
      </c>
      <c r="N1902" t="s">
        <v>34</v>
      </c>
      <c r="O1902" t="s">
        <v>54</v>
      </c>
      <c r="P1902" t="s">
        <v>1073</v>
      </c>
      <c r="Q1902" t="s">
        <v>2980</v>
      </c>
      <c r="R1902">
        <v>57401</v>
      </c>
      <c r="S1902" s="1">
        <v>42182</v>
      </c>
      <c r="T1902" s="1">
        <v>42183</v>
      </c>
      <c r="U1902">
        <v>-286.245</v>
      </c>
      <c r="V1902">
        <v>6</v>
      </c>
      <c r="W1902">
        <v>40.69</v>
      </c>
      <c r="X1902">
        <v>91496</v>
      </c>
      <c r="Y1902">
        <f>Data[[#This Row],[Unit Price]]-Data[[#This Row],[Discount]]</f>
        <v>3.15</v>
      </c>
      <c r="Z1902" t="str">
        <f>_xlfn.IFS(Data[[#This Row],[Region]]="Central","Chris",Data[[#This Row],[Region]]="East","Erin",Data[[#This Row],[Region]]="South","Sam",Data[[#This Row],[Region]]="West","William")</f>
        <v>Chris</v>
      </c>
    </row>
    <row r="1903" spans="1:26" x14ac:dyDescent="0.3">
      <c r="A1903">
        <v>2987</v>
      </c>
      <c r="B1903" t="s">
        <v>2981</v>
      </c>
      <c r="C1903" t="s">
        <v>27</v>
      </c>
      <c r="D1903">
        <v>0.09</v>
      </c>
      <c r="E1903">
        <v>100.98</v>
      </c>
      <c r="F1903">
        <v>35.840000000000003</v>
      </c>
      <c r="G1903" t="s">
        <v>28</v>
      </c>
      <c r="H1903" t="s">
        <v>73</v>
      </c>
      <c r="I1903" t="s">
        <v>30</v>
      </c>
      <c r="J1903" t="s">
        <v>119</v>
      </c>
      <c r="K1903" t="s">
        <v>32</v>
      </c>
      <c r="L1903" t="s">
        <v>120</v>
      </c>
      <c r="M1903">
        <v>0.62</v>
      </c>
      <c r="N1903" t="s">
        <v>34</v>
      </c>
      <c r="O1903" t="s">
        <v>54</v>
      </c>
      <c r="P1903" t="s">
        <v>215</v>
      </c>
      <c r="Q1903" t="s">
        <v>2982</v>
      </c>
      <c r="R1903">
        <v>50265</v>
      </c>
      <c r="S1903" s="1">
        <v>42183</v>
      </c>
      <c r="T1903" s="1">
        <v>42183</v>
      </c>
      <c r="U1903">
        <v>-103.624</v>
      </c>
      <c r="V1903">
        <v>17</v>
      </c>
      <c r="W1903">
        <v>1700.38</v>
      </c>
      <c r="X1903">
        <v>91180</v>
      </c>
      <c r="Y1903">
        <f>Data[[#This Row],[Unit Price]]-Data[[#This Row],[Discount]]</f>
        <v>100.89</v>
      </c>
      <c r="Z1903" t="str">
        <f>_xlfn.IFS(Data[[#This Row],[Region]]="Central","Chris",Data[[#This Row],[Region]]="East","Erin",Data[[#This Row],[Region]]="South","Sam",Data[[#This Row],[Region]]="West","William")</f>
        <v>Chris</v>
      </c>
    </row>
    <row r="1904" spans="1:26" x14ac:dyDescent="0.3">
      <c r="A1904">
        <v>2987</v>
      </c>
      <c r="B1904" t="s">
        <v>2981</v>
      </c>
      <c r="C1904" t="s">
        <v>27</v>
      </c>
      <c r="D1904">
        <v>0.1</v>
      </c>
      <c r="E1904">
        <v>5.78</v>
      </c>
      <c r="F1904">
        <v>7.96</v>
      </c>
      <c r="G1904" t="s">
        <v>40</v>
      </c>
      <c r="H1904" t="s">
        <v>73</v>
      </c>
      <c r="I1904" t="s">
        <v>50</v>
      </c>
      <c r="J1904" t="s">
        <v>90</v>
      </c>
      <c r="K1904" t="s">
        <v>75</v>
      </c>
      <c r="L1904" t="s">
        <v>2983</v>
      </c>
      <c r="M1904">
        <v>0.36</v>
      </c>
      <c r="N1904" t="s">
        <v>34</v>
      </c>
      <c r="O1904" t="s">
        <v>54</v>
      </c>
      <c r="P1904" t="s">
        <v>215</v>
      </c>
      <c r="Q1904" t="s">
        <v>2982</v>
      </c>
      <c r="R1904">
        <v>50265</v>
      </c>
      <c r="S1904" s="1">
        <v>42183</v>
      </c>
      <c r="T1904" s="1">
        <v>42183</v>
      </c>
      <c r="U1904">
        <v>-57.823999999999998</v>
      </c>
      <c r="V1904">
        <v>6</v>
      </c>
      <c r="W1904">
        <v>35.96</v>
      </c>
      <c r="X1904">
        <v>91180</v>
      </c>
      <c r="Y1904">
        <f>Data[[#This Row],[Unit Price]]-Data[[#This Row],[Discount]]</f>
        <v>5.6800000000000006</v>
      </c>
      <c r="Z1904" t="str">
        <f>_xlfn.IFS(Data[[#This Row],[Region]]="Central","Chris",Data[[#This Row],[Region]]="East","Erin",Data[[#This Row],[Region]]="South","Sam",Data[[#This Row],[Region]]="West","William")</f>
        <v>Chris</v>
      </c>
    </row>
    <row r="1905" spans="1:26" x14ac:dyDescent="0.3">
      <c r="A1905">
        <v>3209</v>
      </c>
      <c r="B1905" t="s">
        <v>2984</v>
      </c>
      <c r="C1905" t="s">
        <v>27</v>
      </c>
      <c r="D1905">
        <v>0.03</v>
      </c>
      <c r="E1905">
        <v>4.9800000000000004</v>
      </c>
      <c r="F1905">
        <v>4.62</v>
      </c>
      <c r="G1905" t="s">
        <v>89</v>
      </c>
      <c r="H1905" t="s">
        <v>96</v>
      </c>
      <c r="I1905" t="s">
        <v>42</v>
      </c>
      <c r="J1905" t="s">
        <v>43</v>
      </c>
      <c r="K1905" t="s">
        <v>44</v>
      </c>
      <c r="L1905" t="s">
        <v>1223</v>
      </c>
      <c r="M1905">
        <v>0.64</v>
      </c>
      <c r="N1905" t="s">
        <v>34</v>
      </c>
      <c r="O1905" t="s">
        <v>61</v>
      </c>
      <c r="P1905" t="s">
        <v>92</v>
      </c>
      <c r="Q1905" t="s">
        <v>2985</v>
      </c>
      <c r="R1905">
        <v>90210</v>
      </c>
      <c r="S1905" s="1">
        <v>42183</v>
      </c>
      <c r="T1905" s="1">
        <v>42184</v>
      </c>
      <c r="U1905">
        <v>-30.45</v>
      </c>
      <c r="V1905">
        <v>8</v>
      </c>
      <c r="W1905">
        <v>44.24</v>
      </c>
      <c r="X1905">
        <v>90739</v>
      </c>
      <c r="Y1905">
        <f>Data[[#This Row],[Unit Price]]-Data[[#This Row],[Discount]]</f>
        <v>4.95</v>
      </c>
      <c r="Z1905" t="str">
        <f>_xlfn.IFS(Data[[#This Row],[Region]]="Central","Chris",Data[[#This Row],[Region]]="East","Erin",Data[[#This Row],[Region]]="South","Sam",Data[[#This Row],[Region]]="West","William")</f>
        <v>William</v>
      </c>
    </row>
    <row r="1906" spans="1:26" x14ac:dyDescent="0.3">
      <c r="A1906">
        <v>1357</v>
      </c>
      <c r="B1906" t="s">
        <v>2752</v>
      </c>
      <c r="C1906" t="s">
        <v>39</v>
      </c>
      <c r="D1906">
        <v>7.0000000000000007E-2</v>
      </c>
      <c r="E1906">
        <v>119.99</v>
      </c>
      <c r="F1906">
        <v>16.8</v>
      </c>
      <c r="G1906" t="s">
        <v>28</v>
      </c>
      <c r="H1906" t="s">
        <v>73</v>
      </c>
      <c r="I1906" t="s">
        <v>42</v>
      </c>
      <c r="J1906" t="s">
        <v>58</v>
      </c>
      <c r="K1906" t="s">
        <v>32</v>
      </c>
      <c r="L1906" t="s">
        <v>2986</v>
      </c>
      <c r="M1906">
        <v>0.35</v>
      </c>
      <c r="N1906" t="s">
        <v>34</v>
      </c>
      <c r="O1906" t="s">
        <v>54</v>
      </c>
      <c r="P1906" t="s">
        <v>189</v>
      </c>
      <c r="Q1906" t="s">
        <v>2753</v>
      </c>
      <c r="R1906">
        <v>78596</v>
      </c>
      <c r="S1906" s="1">
        <v>42183</v>
      </c>
      <c r="T1906" s="1">
        <v>42185</v>
      </c>
      <c r="U1906">
        <v>1206.5961</v>
      </c>
      <c r="V1906">
        <v>15</v>
      </c>
      <c r="W1906">
        <v>1748.69</v>
      </c>
      <c r="X1906">
        <v>88185</v>
      </c>
      <c r="Y1906">
        <f>Data[[#This Row],[Unit Price]]-Data[[#This Row],[Discount]]</f>
        <v>119.92</v>
      </c>
      <c r="Z1906" t="str">
        <f>_xlfn.IFS(Data[[#This Row],[Region]]="Central","Chris",Data[[#This Row],[Region]]="East","Erin",Data[[#This Row],[Region]]="South","Sam",Data[[#This Row],[Region]]="West","William")</f>
        <v>Chris</v>
      </c>
    </row>
    <row r="1907" spans="1:26" x14ac:dyDescent="0.3">
      <c r="A1907">
        <v>1733</v>
      </c>
      <c r="B1907" t="s">
        <v>2003</v>
      </c>
      <c r="C1907" t="s">
        <v>39</v>
      </c>
      <c r="D1907">
        <v>0.02</v>
      </c>
      <c r="E1907">
        <v>30.98</v>
      </c>
      <c r="F1907">
        <v>17.079999999999998</v>
      </c>
      <c r="G1907" t="s">
        <v>40</v>
      </c>
      <c r="H1907" t="s">
        <v>29</v>
      </c>
      <c r="I1907" t="s">
        <v>50</v>
      </c>
      <c r="J1907" t="s">
        <v>90</v>
      </c>
      <c r="K1907" t="s">
        <v>75</v>
      </c>
      <c r="L1907" t="s">
        <v>2987</v>
      </c>
      <c r="M1907">
        <v>0.4</v>
      </c>
      <c r="N1907" t="s">
        <v>34</v>
      </c>
      <c r="O1907" t="s">
        <v>113</v>
      </c>
      <c r="P1907" t="s">
        <v>376</v>
      </c>
      <c r="Q1907" t="s">
        <v>68</v>
      </c>
      <c r="R1907">
        <v>20012</v>
      </c>
      <c r="S1907" s="1">
        <v>42183</v>
      </c>
      <c r="T1907" s="1">
        <v>42184</v>
      </c>
      <c r="U1907">
        <v>-32.28</v>
      </c>
      <c r="V1907">
        <v>13</v>
      </c>
      <c r="W1907">
        <v>438.25</v>
      </c>
      <c r="X1907">
        <v>59937</v>
      </c>
      <c r="Y1907">
        <f>Data[[#This Row],[Unit Price]]-Data[[#This Row],[Discount]]</f>
        <v>30.96</v>
      </c>
      <c r="Z1907" t="str">
        <f>_xlfn.IFS(Data[[#This Row],[Region]]="Central","Chris",Data[[#This Row],[Region]]="East","Erin",Data[[#This Row],[Region]]="South","Sam",Data[[#This Row],[Region]]="West","William")</f>
        <v>Erin</v>
      </c>
    </row>
    <row r="1908" spans="1:26" x14ac:dyDescent="0.3">
      <c r="A1908">
        <v>1735</v>
      </c>
      <c r="B1908" t="s">
        <v>2988</v>
      </c>
      <c r="C1908" t="s">
        <v>39</v>
      </c>
      <c r="D1908">
        <v>0.02</v>
      </c>
      <c r="E1908">
        <v>30.98</v>
      </c>
      <c r="F1908">
        <v>17.079999999999998</v>
      </c>
      <c r="G1908" t="s">
        <v>40</v>
      </c>
      <c r="H1908" t="s">
        <v>29</v>
      </c>
      <c r="I1908" t="s">
        <v>50</v>
      </c>
      <c r="J1908" t="s">
        <v>90</v>
      </c>
      <c r="K1908" t="s">
        <v>75</v>
      </c>
      <c r="L1908" t="s">
        <v>2987</v>
      </c>
      <c r="M1908">
        <v>0.4</v>
      </c>
      <c r="N1908" t="s">
        <v>34</v>
      </c>
      <c r="O1908" t="s">
        <v>113</v>
      </c>
      <c r="P1908" t="s">
        <v>114</v>
      </c>
      <c r="Q1908" t="s">
        <v>2989</v>
      </c>
      <c r="R1908">
        <v>11550</v>
      </c>
      <c r="S1908" s="1">
        <v>42183</v>
      </c>
      <c r="T1908" s="1">
        <v>42184</v>
      </c>
      <c r="U1908">
        <v>-16.14</v>
      </c>
      <c r="V1908">
        <v>3</v>
      </c>
      <c r="W1908">
        <v>101.13</v>
      </c>
      <c r="X1908">
        <v>88444</v>
      </c>
      <c r="Y1908">
        <f>Data[[#This Row],[Unit Price]]-Data[[#This Row],[Discount]]</f>
        <v>30.96</v>
      </c>
      <c r="Z1908" t="str">
        <f>_xlfn.IFS(Data[[#This Row],[Region]]="Central","Chris",Data[[#This Row],[Region]]="East","Erin",Data[[#This Row],[Region]]="South","Sam",Data[[#This Row],[Region]]="West","William")</f>
        <v>Erin</v>
      </c>
    </row>
    <row r="1909" spans="1:26" x14ac:dyDescent="0.3">
      <c r="A1909">
        <v>1191</v>
      </c>
      <c r="B1909" t="s">
        <v>2990</v>
      </c>
      <c r="C1909" t="s">
        <v>49</v>
      </c>
      <c r="D1909">
        <v>0.03</v>
      </c>
      <c r="E1909">
        <v>28.53</v>
      </c>
      <c r="F1909">
        <v>1.49</v>
      </c>
      <c r="G1909" t="s">
        <v>40</v>
      </c>
      <c r="H1909" t="s">
        <v>29</v>
      </c>
      <c r="I1909" t="s">
        <v>50</v>
      </c>
      <c r="J1909" t="s">
        <v>74</v>
      </c>
      <c r="K1909" t="s">
        <v>75</v>
      </c>
      <c r="L1909" t="s">
        <v>1834</v>
      </c>
      <c r="M1909">
        <v>0.38</v>
      </c>
      <c r="N1909" t="s">
        <v>34</v>
      </c>
      <c r="O1909" t="s">
        <v>113</v>
      </c>
      <c r="P1909" t="s">
        <v>250</v>
      </c>
      <c r="Q1909" t="s">
        <v>2991</v>
      </c>
      <c r="R1909">
        <v>6050</v>
      </c>
      <c r="S1909" s="1">
        <v>42183</v>
      </c>
      <c r="T1909" s="1">
        <v>42186</v>
      </c>
      <c r="U1909">
        <v>59.4405</v>
      </c>
      <c r="V1909">
        <v>3</v>
      </c>
      <c r="W1909">
        <v>88.84</v>
      </c>
      <c r="X1909">
        <v>87587</v>
      </c>
      <c r="Y1909">
        <f>Data[[#This Row],[Unit Price]]-Data[[#This Row],[Discount]]</f>
        <v>28.5</v>
      </c>
      <c r="Z1909" t="str">
        <f>_xlfn.IFS(Data[[#This Row],[Region]]="Central","Chris",Data[[#This Row],[Region]]="East","Erin",Data[[#This Row],[Region]]="South","Sam",Data[[#This Row],[Region]]="West","William")</f>
        <v>Erin</v>
      </c>
    </row>
    <row r="1910" spans="1:26" x14ac:dyDescent="0.3">
      <c r="A1910">
        <v>1193</v>
      </c>
      <c r="B1910" t="s">
        <v>1353</v>
      </c>
      <c r="C1910" t="s">
        <v>49</v>
      </c>
      <c r="D1910">
        <v>0.09</v>
      </c>
      <c r="E1910">
        <v>49.99</v>
      </c>
      <c r="F1910">
        <v>19.989999999999998</v>
      </c>
      <c r="G1910" t="s">
        <v>40</v>
      </c>
      <c r="H1910" t="s">
        <v>29</v>
      </c>
      <c r="I1910" t="s">
        <v>42</v>
      </c>
      <c r="J1910" t="s">
        <v>43</v>
      </c>
      <c r="K1910" t="s">
        <v>75</v>
      </c>
      <c r="L1910" t="s">
        <v>1290</v>
      </c>
      <c r="M1910">
        <v>0.41</v>
      </c>
      <c r="N1910" t="s">
        <v>34</v>
      </c>
      <c r="O1910" t="s">
        <v>113</v>
      </c>
      <c r="P1910" t="s">
        <v>376</v>
      </c>
      <c r="Q1910" t="s">
        <v>68</v>
      </c>
      <c r="R1910">
        <v>20016</v>
      </c>
      <c r="S1910" s="1">
        <v>42183</v>
      </c>
      <c r="T1910" s="1">
        <v>42185</v>
      </c>
      <c r="U1910">
        <v>-17.03</v>
      </c>
      <c r="V1910">
        <v>48</v>
      </c>
      <c r="W1910">
        <v>2373.3200000000002</v>
      </c>
      <c r="X1910">
        <v>11206</v>
      </c>
      <c r="Y1910">
        <f>Data[[#This Row],[Unit Price]]-Data[[#This Row],[Discount]]</f>
        <v>49.9</v>
      </c>
      <c r="Z1910" t="str">
        <f>_xlfn.IFS(Data[[#This Row],[Region]]="Central","Chris",Data[[#This Row],[Region]]="East","Erin",Data[[#This Row],[Region]]="South","Sam",Data[[#This Row],[Region]]="West","William")</f>
        <v>Erin</v>
      </c>
    </row>
    <row r="1911" spans="1:26" x14ac:dyDescent="0.3">
      <c r="A1911">
        <v>1193</v>
      </c>
      <c r="B1911" t="s">
        <v>1353</v>
      </c>
      <c r="C1911" t="s">
        <v>49</v>
      </c>
      <c r="D1911">
        <v>0.03</v>
      </c>
      <c r="E1911">
        <v>28.53</v>
      </c>
      <c r="F1911">
        <v>1.49</v>
      </c>
      <c r="G1911" t="s">
        <v>40</v>
      </c>
      <c r="H1911" t="s">
        <v>29</v>
      </c>
      <c r="I1911" t="s">
        <v>50</v>
      </c>
      <c r="J1911" t="s">
        <v>74</v>
      </c>
      <c r="K1911" t="s">
        <v>75</v>
      </c>
      <c r="L1911" t="s">
        <v>1834</v>
      </c>
      <c r="M1911">
        <v>0.38</v>
      </c>
      <c r="N1911" t="s">
        <v>34</v>
      </c>
      <c r="O1911" t="s">
        <v>113</v>
      </c>
      <c r="P1911" t="s">
        <v>376</v>
      </c>
      <c r="Q1911" t="s">
        <v>68</v>
      </c>
      <c r="R1911">
        <v>20016</v>
      </c>
      <c r="S1911" s="1">
        <v>42183</v>
      </c>
      <c r="T1911" s="1">
        <v>42186</v>
      </c>
      <c r="U1911">
        <v>39.627000000000002</v>
      </c>
      <c r="V1911">
        <v>11</v>
      </c>
      <c r="W1911">
        <v>325.73</v>
      </c>
      <c r="X1911">
        <v>11206</v>
      </c>
      <c r="Y1911">
        <f>Data[[#This Row],[Unit Price]]-Data[[#This Row],[Discount]]</f>
        <v>28.5</v>
      </c>
      <c r="Z1911" t="str">
        <f>_xlfn.IFS(Data[[#This Row],[Region]]="Central","Chris",Data[[#This Row],[Region]]="East","Erin",Data[[#This Row],[Region]]="South","Sam",Data[[#This Row],[Region]]="West","William")</f>
        <v>Erin</v>
      </c>
    </row>
    <row r="1912" spans="1:26" x14ac:dyDescent="0.3">
      <c r="A1912">
        <v>1203</v>
      </c>
      <c r="B1912" t="s">
        <v>2992</v>
      </c>
      <c r="C1912" t="s">
        <v>49</v>
      </c>
      <c r="D1912">
        <v>0.09</v>
      </c>
      <c r="E1912">
        <v>49.99</v>
      </c>
      <c r="F1912">
        <v>19.989999999999998</v>
      </c>
      <c r="G1912" t="s">
        <v>40</v>
      </c>
      <c r="H1912" t="s">
        <v>29</v>
      </c>
      <c r="I1912" t="s">
        <v>42</v>
      </c>
      <c r="J1912" t="s">
        <v>43</v>
      </c>
      <c r="K1912" t="s">
        <v>75</v>
      </c>
      <c r="L1912" t="s">
        <v>1290</v>
      </c>
      <c r="M1912">
        <v>0.41</v>
      </c>
      <c r="N1912" t="s">
        <v>34</v>
      </c>
      <c r="O1912" t="s">
        <v>113</v>
      </c>
      <c r="P1912" t="s">
        <v>586</v>
      </c>
      <c r="Q1912" t="s">
        <v>587</v>
      </c>
      <c r="R1912">
        <v>2920</v>
      </c>
      <c r="S1912" s="1">
        <v>42183</v>
      </c>
      <c r="T1912" s="1">
        <v>42185</v>
      </c>
      <c r="U1912">
        <v>-8.5150000000000006</v>
      </c>
      <c r="V1912">
        <v>12</v>
      </c>
      <c r="W1912">
        <v>593.33000000000004</v>
      </c>
      <c r="X1912">
        <v>87587</v>
      </c>
      <c r="Y1912">
        <f>Data[[#This Row],[Unit Price]]-Data[[#This Row],[Discount]]</f>
        <v>49.9</v>
      </c>
      <c r="Z1912" t="str">
        <f>_xlfn.IFS(Data[[#This Row],[Region]]="Central","Chris",Data[[#This Row],[Region]]="East","Erin",Data[[#This Row],[Region]]="South","Sam",Data[[#This Row],[Region]]="West","William")</f>
        <v>Erin</v>
      </c>
    </row>
    <row r="1913" spans="1:26" x14ac:dyDescent="0.3">
      <c r="A1913">
        <v>2801</v>
      </c>
      <c r="B1913" t="s">
        <v>2993</v>
      </c>
      <c r="C1913" t="s">
        <v>49</v>
      </c>
      <c r="D1913">
        <v>0</v>
      </c>
      <c r="E1913">
        <v>17.52</v>
      </c>
      <c r="F1913">
        <v>8.17</v>
      </c>
      <c r="G1913" t="s">
        <v>40</v>
      </c>
      <c r="H1913" t="s">
        <v>73</v>
      </c>
      <c r="I1913" t="s">
        <v>50</v>
      </c>
      <c r="J1913" t="s">
        <v>97</v>
      </c>
      <c r="K1913" t="s">
        <v>146</v>
      </c>
      <c r="L1913" t="s">
        <v>2994</v>
      </c>
      <c r="M1913">
        <v>0.5</v>
      </c>
      <c r="N1913" t="s">
        <v>34</v>
      </c>
      <c r="O1913" t="s">
        <v>61</v>
      </c>
      <c r="P1913" t="s">
        <v>590</v>
      </c>
      <c r="Q1913" t="s">
        <v>1720</v>
      </c>
      <c r="R1913">
        <v>85224</v>
      </c>
      <c r="S1913" s="1">
        <v>42183</v>
      </c>
      <c r="T1913" s="1">
        <v>42188</v>
      </c>
      <c r="U1913">
        <v>52.764000000000003</v>
      </c>
      <c r="V1913">
        <v>15</v>
      </c>
      <c r="W1913">
        <v>284.33999999999997</v>
      </c>
      <c r="X1913">
        <v>91049</v>
      </c>
      <c r="Y1913">
        <f>Data[[#This Row],[Unit Price]]-Data[[#This Row],[Discount]]</f>
        <v>17.52</v>
      </c>
      <c r="Z1913" t="str">
        <f>_xlfn.IFS(Data[[#This Row],[Region]]="Central","Chris",Data[[#This Row],[Region]]="East","Erin",Data[[#This Row],[Region]]="South","Sam",Data[[#This Row],[Region]]="West","William")</f>
        <v>William</v>
      </c>
    </row>
    <row r="1914" spans="1:26" x14ac:dyDescent="0.3">
      <c r="A1914">
        <v>3226</v>
      </c>
      <c r="B1914" t="s">
        <v>503</v>
      </c>
      <c r="C1914" t="s">
        <v>118</v>
      </c>
      <c r="D1914">
        <v>0.06</v>
      </c>
      <c r="E1914">
        <v>22.24</v>
      </c>
      <c r="F1914">
        <v>1.99</v>
      </c>
      <c r="G1914" t="s">
        <v>40</v>
      </c>
      <c r="H1914" t="s">
        <v>29</v>
      </c>
      <c r="I1914" t="s">
        <v>42</v>
      </c>
      <c r="J1914" t="s">
        <v>43</v>
      </c>
      <c r="K1914" t="s">
        <v>44</v>
      </c>
      <c r="L1914" t="s">
        <v>2995</v>
      </c>
      <c r="M1914">
        <v>0.43</v>
      </c>
      <c r="N1914" t="s">
        <v>34</v>
      </c>
      <c r="O1914" t="s">
        <v>35</v>
      </c>
      <c r="P1914" t="s">
        <v>402</v>
      </c>
      <c r="Q1914" t="s">
        <v>505</v>
      </c>
      <c r="R1914">
        <v>37075</v>
      </c>
      <c r="S1914" s="1">
        <v>42183</v>
      </c>
      <c r="T1914" s="1">
        <v>42185</v>
      </c>
      <c r="U1914">
        <v>95.388000000000005</v>
      </c>
      <c r="V1914">
        <v>12</v>
      </c>
      <c r="W1914">
        <v>255.88</v>
      </c>
      <c r="X1914">
        <v>86509</v>
      </c>
      <c r="Y1914">
        <f>Data[[#This Row],[Unit Price]]-Data[[#This Row],[Discount]]</f>
        <v>22.18</v>
      </c>
      <c r="Z1914" t="str">
        <f>_xlfn.IFS(Data[[#This Row],[Region]]="Central","Chris",Data[[#This Row],[Region]]="East","Erin",Data[[#This Row],[Region]]="South","Sam",Data[[#This Row],[Region]]="West","William")</f>
        <v>Sam</v>
      </c>
    </row>
    <row r="1915" spans="1:26" x14ac:dyDescent="0.3">
      <c r="A1915">
        <v>2448</v>
      </c>
      <c r="B1915" t="s">
        <v>2996</v>
      </c>
      <c r="C1915" t="s">
        <v>39</v>
      </c>
      <c r="D1915">
        <v>0.09</v>
      </c>
      <c r="E1915">
        <v>6.48</v>
      </c>
      <c r="F1915">
        <v>7.03</v>
      </c>
      <c r="G1915" t="s">
        <v>40</v>
      </c>
      <c r="H1915" t="s">
        <v>41</v>
      </c>
      <c r="I1915" t="s">
        <v>50</v>
      </c>
      <c r="J1915" t="s">
        <v>90</v>
      </c>
      <c r="K1915" t="s">
        <v>75</v>
      </c>
      <c r="L1915" t="s">
        <v>2525</v>
      </c>
      <c r="M1915">
        <v>0.37</v>
      </c>
      <c r="N1915" t="s">
        <v>34</v>
      </c>
      <c r="O1915" t="s">
        <v>54</v>
      </c>
      <c r="P1915" t="s">
        <v>86</v>
      </c>
      <c r="Q1915" t="s">
        <v>161</v>
      </c>
      <c r="R1915">
        <v>55410</v>
      </c>
      <c r="S1915" s="1">
        <v>42184</v>
      </c>
      <c r="T1915" s="1">
        <v>42186</v>
      </c>
      <c r="U1915">
        <v>-126.208</v>
      </c>
      <c r="V1915">
        <v>16</v>
      </c>
      <c r="W1915">
        <v>96.96</v>
      </c>
      <c r="X1915">
        <v>87790</v>
      </c>
      <c r="Y1915">
        <f>Data[[#This Row],[Unit Price]]-Data[[#This Row],[Discount]]</f>
        <v>6.3900000000000006</v>
      </c>
      <c r="Z1915" t="str">
        <f>_xlfn.IFS(Data[[#This Row],[Region]]="Central","Chris",Data[[#This Row],[Region]]="East","Erin",Data[[#This Row],[Region]]="South","Sam",Data[[#This Row],[Region]]="West","William")</f>
        <v>Chris</v>
      </c>
    </row>
    <row r="1916" spans="1:26" x14ac:dyDescent="0.3">
      <c r="A1916">
        <v>3374</v>
      </c>
      <c r="B1916" t="s">
        <v>2744</v>
      </c>
      <c r="C1916" t="s">
        <v>39</v>
      </c>
      <c r="D1916">
        <v>0.05</v>
      </c>
      <c r="E1916">
        <v>73.98</v>
      </c>
      <c r="F1916">
        <v>12.14</v>
      </c>
      <c r="G1916" t="s">
        <v>40</v>
      </c>
      <c r="H1916" t="s">
        <v>73</v>
      </c>
      <c r="I1916" t="s">
        <v>42</v>
      </c>
      <c r="J1916" t="s">
        <v>43</v>
      </c>
      <c r="K1916" t="s">
        <v>75</v>
      </c>
      <c r="L1916" t="s">
        <v>735</v>
      </c>
      <c r="M1916">
        <v>0.67</v>
      </c>
      <c r="N1916" t="s">
        <v>34</v>
      </c>
      <c r="O1916" t="s">
        <v>113</v>
      </c>
      <c r="P1916" t="s">
        <v>420</v>
      </c>
      <c r="Q1916" t="s">
        <v>2745</v>
      </c>
      <c r="R1916">
        <v>21113</v>
      </c>
      <c r="S1916" s="1">
        <v>42184</v>
      </c>
      <c r="T1916" s="1">
        <v>42185</v>
      </c>
      <c r="U1916">
        <v>-1.9039999999999999</v>
      </c>
      <c r="V1916">
        <v>8</v>
      </c>
      <c r="W1916">
        <v>600.4</v>
      </c>
      <c r="X1916">
        <v>87474</v>
      </c>
      <c r="Y1916">
        <f>Data[[#This Row],[Unit Price]]-Data[[#This Row],[Discount]]</f>
        <v>73.930000000000007</v>
      </c>
      <c r="Z1916" t="str">
        <f>_xlfn.IFS(Data[[#This Row],[Region]]="Central","Chris",Data[[#This Row],[Region]]="East","Erin",Data[[#This Row],[Region]]="South","Sam",Data[[#This Row],[Region]]="West","William")</f>
        <v>Erin</v>
      </c>
    </row>
    <row r="1917" spans="1:26" x14ac:dyDescent="0.3">
      <c r="A1917">
        <v>3374</v>
      </c>
      <c r="B1917" t="s">
        <v>2744</v>
      </c>
      <c r="C1917" t="s">
        <v>39</v>
      </c>
      <c r="D1917">
        <v>0</v>
      </c>
      <c r="E1917">
        <v>5.98</v>
      </c>
      <c r="F1917">
        <v>7.15</v>
      </c>
      <c r="G1917" t="s">
        <v>40</v>
      </c>
      <c r="H1917" t="s">
        <v>73</v>
      </c>
      <c r="I1917" t="s">
        <v>50</v>
      </c>
      <c r="J1917" t="s">
        <v>90</v>
      </c>
      <c r="K1917" t="s">
        <v>75</v>
      </c>
      <c r="L1917" t="s">
        <v>2540</v>
      </c>
      <c r="M1917">
        <v>0.36</v>
      </c>
      <c r="N1917" t="s">
        <v>34</v>
      </c>
      <c r="O1917" t="s">
        <v>113</v>
      </c>
      <c r="P1917" t="s">
        <v>420</v>
      </c>
      <c r="Q1917" t="s">
        <v>2745</v>
      </c>
      <c r="R1917">
        <v>21113</v>
      </c>
      <c r="S1917" s="1">
        <v>42184</v>
      </c>
      <c r="T1917" s="1">
        <v>42186</v>
      </c>
      <c r="U1917">
        <v>-37.048000000000002</v>
      </c>
      <c r="V1917">
        <v>5</v>
      </c>
      <c r="W1917">
        <v>34.25</v>
      </c>
      <c r="X1917">
        <v>87474</v>
      </c>
      <c r="Y1917">
        <f>Data[[#This Row],[Unit Price]]-Data[[#This Row],[Discount]]</f>
        <v>5.98</v>
      </c>
      <c r="Z1917" t="str">
        <f>_xlfn.IFS(Data[[#This Row],[Region]]="Central","Chris",Data[[#This Row],[Region]]="East","Erin",Data[[#This Row],[Region]]="South","Sam",Data[[#This Row],[Region]]="West","William")</f>
        <v>Erin</v>
      </c>
    </row>
    <row r="1918" spans="1:26" x14ac:dyDescent="0.3">
      <c r="A1918">
        <v>3374</v>
      </c>
      <c r="B1918" t="s">
        <v>2744</v>
      </c>
      <c r="C1918" t="s">
        <v>39</v>
      </c>
      <c r="D1918">
        <v>0.09</v>
      </c>
      <c r="E1918">
        <v>3.57</v>
      </c>
      <c r="F1918">
        <v>4.17</v>
      </c>
      <c r="G1918" t="s">
        <v>40</v>
      </c>
      <c r="H1918" t="s">
        <v>73</v>
      </c>
      <c r="I1918" t="s">
        <v>50</v>
      </c>
      <c r="J1918" t="s">
        <v>51</v>
      </c>
      <c r="K1918" t="s">
        <v>44</v>
      </c>
      <c r="L1918" t="s">
        <v>794</v>
      </c>
      <c r="M1918">
        <v>0.59</v>
      </c>
      <c r="N1918" t="s">
        <v>34</v>
      </c>
      <c r="O1918" t="s">
        <v>113</v>
      </c>
      <c r="P1918" t="s">
        <v>420</v>
      </c>
      <c r="Q1918" t="s">
        <v>2745</v>
      </c>
      <c r="R1918">
        <v>21113</v>
      </c>
      <c r="S1918" s="1">
        <v>42184</v>
      </c>
      <c r="T1918" s="1">
        <v>42186</v>
      </c>
      <c r="U1918">
        <v>-56.887999999999998</v>
      </c>
      <c r="V1918">
        <v>9</v>
      </c>
      <c r="W1918">
        <v>31.45</v>
      </c>
      <c r="X1918">
        <v>87474</v>
      </c>
      <c r="Y1918">
        <f>Data[[#This Row],[Unit Price]]-Data[[#This Row],[Discount]]</f>
        <v>3.48</v>
      </c>
      <c r="Z1918" t="str">
        <f>_xlfn.IFS(Data[[#This Row],[Region]]="Central","Chris",Data[[#This Row],[Region]]="East","Erin",Data[[#This Row],[Region]]="South","Sam",Data[[#This Row],[Region]]="West","William")</f>
        <v>Erin</v>
      </c>
    </row>
    <row r="1919" spans="1:26" x14ac:dyDescent="0.3">
      <c r="A1919">
        <v>1502</v>
      </c>
      <c r="B1919" t="s">
        <v>2439</v>
      </c>
      <c r="C1919" t="s">
        <v>49</v>
      </c>
      <c r="D1919">
        <v>0.08</v>
      </c>
      <c r="E1919">
        <v>5.84</v>
      </c>
      <c r="F1919">
        <v>1</v>
      </c>
      <c r="G1919" t="s">
        <v>89</v>
      </c>
      <c r="H1919" t="s">
        <v>29</v>
      </c>
      <c r="I1919" t="s">
        <v>50</v>
      </c>
      <c r="J1919" t="s">
        <v>51</v>
      </c>
      <c r="K1919" t="s">
        <v>52</v>
      </c>
      <c r="L1919" t="s">
        <v>2997</v>
      </c>
      <c r="M1919">
        <v>0.38</v>
      </c>
      <c r="N1919" t="s">
        <v>34</v>
      </c>
      <c r="O1919" t="s">
        <v>35</v>
      </c>
      <c r="P1919" t="s">
        <v>125</v>
      </c>
      <c r="Q1919" t="s">
        <v>2440</v>
      </c>
      <c r="R1919">
        <v>33065</v>
      </c>
      <c r="S1919" s="1">
        <v>42184</v>
      </c>
      <c r="T1919" s="1">
        <v>42188</v>
      </c>
      <c r="U1919">
        <v>731.92200000000003</v>
      </c>
      <c r="V1919">
        <v>11</v>
      </c>
      <c r="W1919">
        <v>61.39</v>
      </c>
      <c r="X1919">
        <v>89194</v>
      </c>
      <c r="Y1919">
        <f>Data[[#This Row],[Unit Price]]-Data[[#This Row],[Discount]]</f>
        <v>5.76</v>
      </c>
      <c r="Z1919" t="str">
        <f>_xlfn.IFS(Data[[#This Row],[Region]]="Central","Chris",Data[[#This Row],[Region]]="East","Erin",Data[[#This Row],[Region]]="South","Sam",Data[[#This Row],[Region]]="West","William")</f>
        <v>Sam</v>
      </c>
    </row>
    <row r="1920" spans="1:26" x14ac:dyDescent="0.3">
      <c r="A1920">
        <v>1502</v>
      </c>
      <c r="B1920" t="s">
        <v>2439</v>
      </c>
      <c r="C1920" t="s">
        <v>49</v>
      </c>
      <c r="D1920">
        <v>0</v>
      </c>
      <c r="E1920">
        <v>205.99</v>
      </c>
      <c r="F1920">
        <v>8.99</v>
      </c>
      <c r="G1920" t="s">
        <v>40</v>
      </c>
      <c r="H1920" t="s">
        <v>29</v>
      </c>
      <c r="I1920" t="s">
        <v>42</v>
      </c>
      <c r="J1920" t="s">
        <v>137</v>
      </c>
      <c r="K1920" t="s">
        <v>75</v>
      </c>
      <c r="L1920" t="s">
        <v>1034</v>
      </c>
      <c r="M1920">
        <v>0.6</v>
      </c>
      <c r="N1920" t="s">
        <v>34</v>
      </c>
      <c r="O1920" t="s">
        <v>35</v>
      </c>
      <c r="P1920" t="s">
        <v>125</v>
      </c>
      <c r="Q1920" t="s">
        <v>2440</v>
      </c>
      <c r="R1920">
        <v>33065</v>
      </c>
      <c r="S1920" s="1">
        <v>42184</v>
      </c>
      <c r="T1920" s="1">
        <v>42187</v>
      </c>
      <c r="U1920">
        <v>186.55799999999999</v>
      </c>
      <c r="V1920">
        <v>13</v>
      </c>
      <c r="W1920">
        <v>2435.52</v>
      </c>
      <c r="X1920">
        <v>89194</v>
      </c>
      <c r="Y1920">
        <f>Data[[#This Row],[Unit Price]]-Data[[#This Row],[Discount]]</f>
        <v>205.99</v>
      </c>
      <c r="Z1920" t="str">
        <f>_xlfn.IFS(Data[[#This Row],[Region]]="Central","Chris",Data[[#This Row],[Region]]="East","Erin",Data[[#This Row],[Region]]="South","Sam",Data[[#This Row],[Region]]="West","William")</f>
        <v>Sam</v>
      </c>
    </row>
    <row r="1921" spans="1:26" x14ac:dyDescent="0.3">
      <c r="A1921">
        <v>1109</v>
      </c>
      <c r="B1921" t="s">
        <v>2998</v>
      </c>
      <c r="C1921" t="s">
        <v>118</v>
      </c>
      <c r="D1921">
        <v>0.08</v>
      </c>
      <c r="E1921">
        <v>8.3699999999999992</v>
      </c>
      <c r="F1921">
        <v>10.16</v>
      </c>
      <c r="G1921" t="s">
        <v>40</v>
      </c>
      <c r="H1921" t="s">
        <v>41</v>
      </c>
      <c r="I1921" t="s">
        <v>30</v>
      </c>
      <c r="J1921" t="s">
        <v>128</v>
      </c>
      <c r="K1921" t="s">
        <v>66</v>
      </c>
      <c r="L1921" t="s">
        <v>1574</v>
      </c>
      <c r="M1921">
        <v>0.59</v>
      </c>
      <c r="N1921" t="s">
        <v>34</v>
      </c>
      <c r="O1921" t="s">
        <v>54</v>
      </c>
      <c r="P1921" t="s">
        <v>189</v>
      </c>
      <c r="Q1921" t="s">
        <v>2999</v>
      </c>
      <c r="R1921">
        <v>78041</v>
      </c>
      <c r="S1921" s="1">
        <v>42184</v>
      </c>
      <c r="T1921" s="1">
        <v>42184</v>
      </c>
      <c r="U1921">
        <v>-169.232</v>
      </c>
      <c r="V1921">
        <v>13</v>
      </c>
      <c r="W1921">
        <v>108.99</v>
      </c>
      <c r="X1921">
        <v>86410</v>
      </c>
      <c r="Y1921">
        <f>Data[[#This Row],[Unit Price]]-Data[[#This Row],[Discount]]</f>
        <v>8.2899999999999991</v>
      </c>
      <c r="Z1921" t="str">
        <f>_xlfn.IFS(Data[[#This Row],[Region]]="Central","Chris",Data[[#This Row],[Region]]="East","Erin",Data[[#This Row],[Region]]="South","Sam",Data[[#This Row],[Region]]="West","William")</f>
        <v>Chris</v>
      </c>
    </row>
    <row r="1922" spans="1:26" x14ac:dyDescent="0.3">
      <c r="A1922">
        <v>1183</v>
      </c>
      <c r="B1922" t="s">
        <v>3000</v>
      </c>
      <c r="C1922" t="s">
        <v>72</v>
      </c>
      <c r="D1922">
        <v>0.04</v>
      </c>
      <c r="E1922">
        <v>35.99</v>
      </c>
      <c r="F1922">
        <v>3.3</v>
      </c>
      <c r="G1922" t="s">
        <v>40</v>
      </c>
      <c r="H1922" t="s">
        <v>73</v>
      </c>
      <c r="I1922" t="s">
        <v>42</v>
      </c>
      <c r="J1922" t="s">
        <v>137</v>
      </c>
      <c r="K1922" t="s">
        <v>44</v>
      </c>
      <c r="L1922" t="s">
        <v>1912</v>
      </c>
      <c r="M1922">
        <v>0.39</v>
      </c>
      <c r="N1922" t="s">
        <v>34</v>
      </c>
      <c r="O1922" t="s">
        <v>61</v>
      </c>
      <c r="P1922" t="s">
        <v>148</v>
      </c>
      <c r="Q1922" t="s">
        <v>3001</v>
      </c>
      <c r="R1922">
        <v>84663</v>
      </c>
      <c r="S1922" s="1">
        <v>42184</v>
      </c>
      <c r="T1922" s="1">
        <v>42184</v>
      </c>
      <c r="U1922">
        <v>184.19550000000001</v>
      </c>
      <c r="V1922">
        <v>9</v>
      </c>
      <c r="W1922">
        <v>266.95</v>
      </c>
      <c r="X1922">
        <v>86914</v>
      </c>
      <c r="Y1922">
        <f>Data[[#This Row],[Unit Price]]-Data[[#This Row],[Discount]]</f>
        <v>35.950000000000003</v>
      </c>
      <c r="Z1922" t="str">
        <f>_xlfn.IFS(Data[[#This Row],[Region]]="Central","Chris",Data[[#This Row],[Region]]="East","Erin",Data[[#This Row],[Region]]="South","Sam",Data[[#This Row],[Region]]="West","William")</f>
        <v>William</v>
      </c>
    </row>
    <row r="1923" spans="1:26" x14ac:dyDescent="0.3">
      <c r="A1923">
        <v>699</v>
      </c>
      <c r="B1923" t="s">
        <v>863</v>
      </c>
      <c r="C1923" t="s">
        <v>39</v>
      </c>
      <c r="D1923">
        <v>0.01</v>
      </c>
      <c r="E1923">
        <v>7.89</v>
      </c>
      <c r="F1923">
        <v>2.82</v>
      </c>
      <c r="G1923" t="s">
        <v>40</v>
      </c>
      <c r="H1923" t="s">
        <v>41</v>
      </c>
      <c r="I1923" t="s">
        <v>50</v>
      </c>
      <c r="J1923" t="s">
        <v>178</v>
      </c>
      <c r="K1923" t="s">
        <v>52</v>
      </c>
      <c r="L1923" t="s">
        <v>3002</v>
      </c>
      <c r="M1923">
        <v>0.4</v>
      </c>
      <c r="N1923" t="s">
        <v>34</v>
      </c>
      <c r="O1923" t="s">
        <v>61</v>
      </c>
      <c r="P1923" t="s">
        <v>92</v>
      </c>
      <c r="Q1923" t="s">
        <v>102</v>
      </c>
      <c r="R1923">
        <v>90041</v>
      </c>
      <c r="S1923" s="1">
        <v>42185</v>
      </c>
      <c r="T1923" s="1">
        <v>42186</v>
      </c>
      <c r="U1923">
        <v>38.700000000000003</v>
      </c>
      <c r="V1923">
        <v>32</v>
      </c>
      <c r="W1923">
        <v>274.26</v>
      </c>
      <c r="X1923">
        <v>36647</v>
      </c>
      <c r="Y1923">
        <f>Data[[#This Row],[Unit Price]]-Data[[#This Row],[Discount]]</f>
        <v>7.88</v>
      </c>
      <c r="Z1923" t="str">
        <f>_xlfn.IFS(Data[[#This Row],[Region]]="Central","Chris",Data[[#This Row],[Region]]="East","Erin",Data[[#This Row],[Region]]="South","Sam",Data[[#This Row],[Region]]="West","William")</f>
        <v>William</v>
      </c>
    </row>
    <row r="1924" spans="1:26" x14ac:dyDescent="0.3">
      <c r="A1924">
        <v>699</v>
      </c>
      <c r="B1924" t="s">
        <v>863</v>
      </c>
      <c r="C1924" t="s">
        <v>39</v>
      </c>
      <c r="D1924">
        <v>0.09</v>
      </c>
      <c r="E1924">
        <v>3.68</v>
      </c>
      <c r="F1924">
        <v>1.32</v>
      </c>
      <c r="G1924" t="s">
        <v>40</v>
      </c>
      <c r="H1924" t="s">
        <v>41</v>
      </c>
      <c r="I1924" t="s">
        <v>50</v>
      </c>
      <c r="J1924" t="s">
        <v>570</v>
      </c>
      <c r="K1924" t="s">
        <v>52</v>
      </c>
      <c r="L1924" t="s">
        <v>2528</v>
      </c>
      <c r="M1924">
        <v>0.83</v>
      </c>
      <c r="N1924" t="s">
        <v>34</v>
      </c>
      <c r="O1924" t="s">
        <v>61</v>
      </c>
      <c r="P1924" t="s">
        <v>92</v>
      </c>
      <c r="Q1924" t="s">
        <v>102</v>
      </c>
      <c r="R1924">
        <v>90041</v>
      </c>
      <c r="S1924" s="1">
        <v>42185</v>
      </c>
      <c r="T1924" s="1">
        <v>42186</v>
      </c>
      <c r="U1924">
        <v>-21.91</v>
      </c>
      <c r="V1924">
        <v>24</v>
      </c>
      <c r="W1924">
        <v>83.16</v>
      </c>
      <c r="X1924">
        <v>36647</v>
      </c>
      <c r="Y1924">
        <f>Data[[#This Row],[Unit Price]]-Data[[#This Row],[Discount]]</f>
        <v>3.5900000000000003</v>
      </c>
      <c r="Z1924" t="str">
        <f>_xlfn.IFS(Data[[#This Row],[Region]]="Central","Chris",Data[[#This Row],[Region]]="East","Erin",Data[[#This Row],[Region]]="South","Sam",Data[[#This Row],[Region]]="West","William")</f>
        <v>William</v>
      </c>
    </row>
    <row r="1925" spans="1:26" x14ac:dyDescent="0.3">
      <c r="A1925">
        <v>699</v>
      </c>
      <c r="B1925" t="s">
        <v>863</v>
      </c>
      <c r="C1925" t="s">
        <v>39</v>
      </c>
      <c r="D1925">
        <v>0.1</v>
      </c>
      <c r="E1925">
        <v>9.7100000000000009</v>
      </c>
      <c r="F1925">
        <v>9.4499999999999993</v>
      </c>
      <c r="G1925" t="s">
        <v>40</v>
      </c>
      <c r="H1925" t="s">
        <v>41</v>
      </c>
      <c r="I1925" t="s">
        <v>50</v>
      </c>
      <c r="J1925" t="s">
        <v>80</v>
      </c>
      <c r="K1925" t="s">
        <v>75</v>
      </c>
      <c r="L1925" t="s">
        <v>1205</v>
      </c>
      <c r="M1925">
        <v>0.6</v>
      </c>
      <c r="N1925" t="s">
        <v>34</v>
      </c>
      <c r="O1925" t="s">
        <v>61</v>
      </c>
      <c r="P1925" t="s">
        <v>92</v>
      </c>
      <c r="Q1925" t="s">
        <v>102</v>
      </c>
      <c r="R1925">
        <v>90041</v>
      </c>
      <c r="S1925" s="1">
        <v>42185</v>
      </c>
      <c r="T1925" s="1">
        <v>42188</v>
      </c>
      <c r="U1925">
        <v>-119.77</v>
      </c>
      <c r="V1925">
        <v>27</v>
      </c>
      <c r="W1925">
        <v>261.93</v>
      </c>
      <c r="X1925">
        <v>36647</v>
      </c>
      <c r="Y1925">
        <f>Data[[#This Row],[Unit Price]]-Data[[#This Row],[Discount]]</f>
        <v>9.6100000000000012</v>
      </c>
      <c r="Z1925" t="str">
        <f>_xlfn.IFS(Data[[#This Row],[Region]]="Central","Chris",Data[[#This Row],[Region]]="East","Erin",Data[[#This Row],[Region]]="South","Sam",Data[[#This Row],[Region]]="West","William")</f>
        <v>William</v>
      </c>
    </row>
    <row r="1926" spans="1:26" x14ac:dyDescent="0.3">
      <c r="A1926">
        <v>702</v>
      </c>
      <c r="B1926" t="s">
        <v>2278</v>
      </c>
      <c r="C1926" t="s">
        <v>39</v>
      </c>
      <c r="D1926">
        <v>0.01</v>
      </c>
      <c r="E1926">
        <v>7.89</v>
      </c>
      <c r="F1926">
        <v>2.82</v>
      </c>
      <c r="G1926" t="s">
        <v>40</v>
      </c>
      <c r="H1926" t="s">
        <v>41</v>
      </c>
      <c r="I1926" t="s">
        <v>50</v>
      </c>
      <c r="J1926" t="s">
        <v>178</v>
      </c>
      <c r="K1926" t="s">
        <v>52</v>
      </c>
      <c r="L1926" t="s">
        <v>3002</v>
      </c>
      <c r="M1926">
        <v>0.4</v>
      </c>
      <c r="N1926" t="s">
        <v>34</v>
      </c>
      <c r="O1926" t="s">
        <v>61</v>
      </c>
      <c r="P1926" t="s">
        <v>92</v>
      </c>
      <c r="Q1926" t="s">
        <v>2279</v>
      </c>
      <c r="R1926">
        <v>95404</v>
      </c>
      <c r="S1926" s="1">
        <v>42185</v>
      </c>
      <c r="T1926" s="1">
        <v>42186</v>
      </c>
      <c r="U1926">
        <v>46.44</v>
      </c>
      <c r="V1926">
        <v>8</v>
      </c>
      <c r="W1926">
        <v>68.56</v>
      </c>
      <c r="X1926">
        <v>87979</v>
      </c>
      <c r="Y1926">
        <f>Data[[#This Row],[Unit Price]]-Data[[#This Row],[Discount]]</f>
        <v>7.88</v>
      </c>
      <c r="Z1926" t="str">
        <f>_xlfn.IFS(Data[[#This Row],[Region]]="Central","Chris",Data[[#This Row],[Region]]="East","Erin",Data[[#This Row],[Region]]="South","Sam",Data[[#This Row],[Region]]="West","William")</f>
        <v>William</v>
      </c>
    </row>
    <row r="1927" spans="1:26" x14ac:dyDescent="0.3">
      <c r="A1927">
        <v>702</v>
      </c>
      <c r="B1927" t="s">
        <v>2278</v>
      </c>
      <c r="C1927" t="s">
        <v>39</v>
      </c>
      <c r="D1927">
        <v>0.09</v>
      </c>
      <c r="E1927">
        <v>3.68</v>
      </c>
      <c r="F1927">
        <v>1.32</v>
      </c>
      <c r="G1927" t="s">
        <v>40</v>
      </c>
      <c r="H1927" t="s">
        <v>41</v>
      </c>
      <c r="I1927" t="s">
        <v>50</v>
      </c>
      <c r="J1927" t="s">
        <v>570</v>
      </c>
      <c r="K1927" t="s">
        <v>52</v>
      </c>
      <c r="L1927" t="s">
        <v>2528</v>
      </c>
      <c r="M1927">
        <v>0.83</v>
      </c>
      <c r="N1927" t="s">
        <v>34</v>
      </c>
      <c r="O1927" t="s">
        <v>61</v>
      </c>
      <c r="P1927" t="s">
        <v>92</v>
      </c>
      <c r="Q1927" t="s">
        <v>2279</v>
      </c>
      <c r="R1927">
        <v>95404</v>
      </c>
      <c r="S1927" s="1">
        <v>42185</v>
      </c>
      <c r="T1927" s="1">
        <v>42186</v>
      </c>
      <c r="U1927">
        <v>-17.527999999999999</v>
      </c>
      <c r="V1927">
        <v>6</v>
      </c>
      <c r="W1927">
        <v>20.79</v>
      </c>
      <c r="X1927">
        <v>87979</v>
      </c>
      <c r="Y1927">
        <f>Data[[#This Row],[Unit Price]]-Data[[#This Row],[Discount]]</f>
        <v>3.5900000000000003</v>
      </c>
      <c r="Z1927" t="str">
        <f>_xlfn.IFS(Data[[#This Row],[Region]]="Central","Chris",Data[[#This Row],[Region]]="East","Erin",Data[[#This Row],[Region]]="South","Sam",Data[[#This Row],[Region]]="West","William")</f>
        <v>William</v>
      </c>
    </row>
    <row r="1928" spans="1:26" x14ac:dyDescent="0.3">
      <c r="A1928">
        <v>702</v>
      </c>
      <c r="B1928" t="s">
        <v>2278</v>
      </c>
      <c r="C1928" t="s">
        <v>39</v>
      </c>
      <c r="D1928">
        <v>0.1</v>
      </c>
      <c r="E1928">
        <v>9.7100000000000009</v>
      </c>
      <c r="F1928">
        <v>9.4499999999999993</v>
      </c>
      <c r="G1928" t="s">
        <v>40</v>
      </c>
      <c r="H1928" t="s">
        <v>41</v>
      </c>
      <c r="I1928" t="s">
        <v>50</v>
      </c>
      <c r="J1928" t="s">
        <v>80</v>
      </c>
      <c r="K1928" t="s">
        <v>75</v>
      </c>
      <c r="L1928" t="s">
        <v>1205</v>
      </c>
      <c r="M1928">
        <v>0.6</v>
      </c>
      <c r="N1928" t="s">
        <v>34</v>
      </c>
      <c r="O1928" t="s">
        <v>61</v>
      </c>
      <c r="P1928" t="s">
        <v>92</v>
      </c>
      <c r="Q1928" t="s">
        <v>2279</v>
      </c>
      <c r="R1928">
        <v>95404</v>
      </c>
      <c r="S1928" s="1">
        <v>42185</v>
      </c>
      <c r="T1928" s="1">
        <v>42188</v>
      </c>
      <c r="U1928">
        <v>-95.816000000000003</v>
      </c>
      <c r="V1928">
        <v>7</v>
      </c>
      <c r="W1928">
        <v>67.91</v>
      </c>
      <c r="X1928">
        <v>87979</v>
      </c>
      <c r="Y1928">
        <f>Data[[#This Row],[Unit Price]]-Data[[#This Row],[Discount]]</f>
        <v>9.6100000000000012</v>
      </c>
      <c r="Z1928" t="str">
        <f>_xlfn.IFS(Data[[#This Row],[Region]]="Central","Chris",Data[[#This Row],[Region]]="East","Erin",Data[[#This Row],[Region]]="South","Sam",Data[[#This Row],[Region]]="West","William")</f>
        <v>William</v>
      </c>
    </row>
    <row r="1929" spans="1:26" x14ac:dyDescent="0.3">
      <c r="A1929">
        <v>1307</v>
      </c>
      <c r="B1929" t="s">
        <v>3003</v>
      </c>
      <c r="C1929" t="s">
        <v>49</v>
      </c>
      <c r="D1929">
        <v>0.04</v>
      </c>
      <c r="E1929">
        <v>8.33</v>
      </c>
      <c r="F1929">
        <v>1.99</v>
      </c>
      <c r="G1929" t="s">
        <v>40</v>
      </c>
      <c r="H1929" t="s">
        <v>29</v>
      </c>
      <c r="I1929" t="s">
        <v>42</v>
      </c>
      <c r="J1929" t="s">
        <v>43</v>
      </c>
      <c r="K1929" t="s">
        <v>44</v>
      </c>
      <c r="L1929" t="s">
        <v>1176</v>
      </c>
      <c r="M1929">
        <v>0.52</v>
      </c>
      <c r="N1929" t="s">
        <v>34</v>
      </c>
      <c r="O1929" t="s">
        <v>61</v>
      </c>
      <c r="P1929" t="s">
        <v>141</v>
      </c>
      <c r="Q1929" t="s">
        <v>2287</v>
      </c>
      <c r="R1929">
        <v>97420</v>
      </c>
      <c r="S1929" s="1">
        <v>42185</v>
      </c>
      <c r="T1929" s="1">
        <v>42192</v>
      </c>
      <c r="U1929">
        <v>44.892000000000003</v>
      </c>
      <c r="V1929">
        <v>16</v>
      </c>
      <c r="W1929">
        <v>131.26</v>
      </c>
      <c r="X1929">
        <v>91451</v>
      </c>
      <c r="Y1929">
        <f>Data[[#This Row],[Unit Price]]-Data[[#This Row],[Discount]]</f>
        <v>8.2900000000000009</v>
      </c>
      <c r="Z1929" t="str">
        <f>_xlfn.IFS(Data[[#This Row],[Region]]="Central","Chris",Data[[#This Row],[Region]]="East","Erin",Data[[#This Row],[Region]]="South","Sam",Data[[#This Row],[Region]]="West","William")</f>
        <v>William</v>
      </c>
    </row>
    <row r="1930" spans="1:26" x14ac:dyDescent="0.3">
      <c r="A1930">
        <v>2089</v>
      </c>
      <c r="B1930" t="s">
        <v>3004</v>
      </c>
      <c r="C1930" t="s">
        <v>49</v>
      </c>
      <c r="D1930">
        <v>0.06</v>
      </c>
      <c r="E1930">
        <v>38.06</v>
      </c>
      <c r="F1930">
        <v>4.5</v>
      </c>
      <c r="G1930" t="s">
        <v>40</v>
      </c>
      <c r="H1930" t="s">
        <v>96</v>
      </c>
      <c r="I1930" t="s">
        <v>50</v>
      </c>
      <c r="J1930" t="s">
        <v>97</v>
      </c>
      <c r="K1930" t="s">
        <v>75</v>
      </c>
      <c r="L1930" t="s">
        <v>3005</v>
      </c>
      <c r="M1930">
        <v>0.56000000000000005</v>
      </c>
      <c r="N1930" t="s">
        <v>34</v>
      </c>
      <c r="O1930" t="s">
        <v>113</v>
      </c>
      <c r="P1930" t="s">
        <v>114</v>
      </c>
      <c r="Q1930" t="s">
        <v>3006</v>
      </c>
      <c r="R1930">
        <v>10956</v>
      </c>
      <c r="S1930" s="1">
        <v>42185</v>
      </c>
      <c r="T1930" s="1">
        <v>42191</v>
      </c>
      <c r="U1930">
        <v>450.45960000000002</v>
      </c>
      <c r="V1930">
        <v>17</v>
      </c>
      <c r="W1930">
        <v>652.84</v>
      </c>
      <c r="X1930">
        <v>88348</v>
      </c>
      <c r="Y1930">
        <f>Data[[#This Row],[Unit Price]]-Data[[#This Row],[Discount]]</f>
        <v>38</v>
      </c>
      <c r="Z1930" t="str">
        <f>_xlfn.IFS(Data[[#This Row],[Region]]="Central","Chris",Data[[#This Row],[Region]]="East","Erin",Data[[#This Row],[Region]]="South","Sam",Data[[#This Row],[Region]]="West","William")</f>
        <v>Erin</v>
      </c>
    </row>
    <row r="1931" spans="1:26" x14ac:dyDescent="0.3">
      <c r="A1931">
        <v>2089</v>
      </c>
      <c r="B1931" t="s">
        <v>3004</v>
      </c>
      <c r="C1931" t="s">
        <v>49</v>
      </c>
      <c r="D1931">
        <v>0.08</v>
      </c>
      <c r="E1931">
        <v>599.99</v>
      </c>
      <c r="F1931">
        <v>24.49</v>
      </c>
      <c r="G1931" t="s">
        <v>40</v>
      </c>
      <c r="H1931" t="s">
        <v>96</v>
      </c>
      <c r="I1931" t="s">
        <v>42</v>
      </c>
      <c r="J1931" t="s">
        <v>65</v>
      </c>
      <c r="K1931" t="s">
        <v>66</v>
      </c>
      <c r="L1931" t="s">
        <v>3007</v>
      </c>
      <c r="M1931">
        <v>0.37</v>
      </c>
      <c r="N1931" t="s">
        <v>34</v>
      </c>
      <c r="O1931" t="s">
        <v>113</v>
      </c>
      <c r="P1931" t="s">
        <v>114</v>
      </c>
      <c r="Q1931" t="s">
        <v>3006</v>
      </c>
      <c r="R1931">
        <v>10956</v>
      </c>
      <c r="S1931" s="1">
        <v>42185</v>
      </c>
      <c r="T1931" s="1">
        <v>42193</v>
      </c>
      <c r="U1931">
        <v>8798.1831000000002</v>
      </c>
      <c r="V1931">
        <v>22</v>
      </c>
      <c r="W1931">
        <v>12750.99</v>
      </c>
      <c r="X1931">
        <v>88348</v>
      </c>
      <c r="Y1931">
        <f>Data[[#This Row],[Unit Price]]-Data[[#This Row],[Discount]]</f>
        <v>599.91</v>
      </c>
      <c r="Z1931" t="str">
        <f>_xlfn.IFS(Data[[#This Row],[Region]]="Central","Chris",Data[[#This Row],[Region]]="East","Erin",Data[[#This Row],[Region]]="South","Sam",Data[[#This Row],[Region]]="West","William")</f>
        <v>Erin</v>
      </c>
    </row>
    <row r="1932" spans="1:26" x14ac:dyDescent="0.3">
      <c r="A1932">
        <v>2089</v>
      </c>
      <c r="B1932" t="s">
        <v>3004</v>
      </c>
      <c r="C1932" t="s">
        <v>49</v>
      </c>
      <c r="D1932">
        <v>0.1</v>
      </c>
      <c r="E1932">
        <v>3.98</v>
      </c>
      <c r="F1932">
        <v>2.97</v>
      </c>
      <c r="G1932" t="s">
        <v>89</v>
      </c>
      <c r="H1932" t="s">
        <v>96</v>
      </c>
      <c r="I1932" t="s">
        <v>50</v>
      </c>
      <c r="J1932" t="s">
        <v>90</v>
      </c>
      <c r="K1932" t="s">
        <v>52</v>
      </c>
      <c r="L1932" t="s">
        <v>3008</v>
      </c>
      <c r="M1932">
        <v>0.35</v>
      </c>
      <c r="N1932" t="s">
        <v>34</v>
      </c>
      <c r="O1932" t="s">
        <v>113</v>
      </c>
      <c r="P1932" t="s">
        <v>114</v>
      </c>
      <c r="Q1932" t="s">
        <v>3006</v>
      </c>
      <c r="R1932">
        <v>10956</v>
      </c>
      <c r="S1932" s="1">
        <v>42185</v>
      </c>
      <c r="T1932" s="1">
        <v>42189</v>
      </c>
      <c r="U1932">
        <v>-5.3849999999999998</v>
      </c>
      <c r="V1932">
        <v>5</v>
      </c>
      <c r="W1932">
        <v>20.54</v>
      </c>
      <c r="X1932">
        <v>88348</v>
      </c>
      <c r="Y1932">
        <f>Data[[#This Row],[Unit Price]]-Data[[#This Row],[Discount]]</f>
        <v>3.88</v>
      </c>
      <c r="Z1932" t="str">
        <f>_xlfn.IFS(Data[[#This Row],[Region]]="Central","Chris",Data[[#This Row],[Region]]="East","Erin",Data[[#This Row],[Region]]="South","Sam",Data[[#This Row],[Region]]="West","William")</f>
        <v>Erin</v>
      </c>
    </row>
    <row r="1933" spans="1:26" x14ac:dyDescent="0.3">
      <c r="A1933">
        <v>2882</v>
      </c>
      <c r="B1933" t="s">
        <v>673</v>
      </c>
      <c r="C1933" t="s">
        <v>49</v>
      </c>
      <c r="D1933">
        <v>0.05</v>
      </c>
      <c r="E1933">
        <v>63.94</v>
      </c>
      <c r="F1933">
        <v>14.48</v>
      </c>
      <c r="G1933" t="s">
        <v>89</v>
      </c>
      <c r="H1933" t="s">
        <v>41</v>
      </c>
      <c r="I1933" t="s">
        <v>30</v>
      </c>
      <c r="J1933" t="s">
        <v>128</v>
      </c>
      <c r="K1933" t="s">
        <v>75</v>
      </c>
      <c r="L1933" t="s">
        <v>1996</v>
      </c>
      <c r="M1933">
        <v>0.46</v>
      </c>
      <c r="N1933" t="s">
        <v>34</v>
      </c>
      <c r="O1933" t="s">
        <v>35</v>
      </c>
      <c r="P1933" t="s">
        <v>99</v>
      </c>
      <c r="Q1933" t="s">
        <v>675</v>
      </c>
      <c r="R1933">
        <v>28206</v>
      </c>
      <c r="S1933" s="1">
        <v>42185</v>
      </c>
      <c r="T1933" s="1">
        <v>42192</v>
      </c>
      <c r="U1933">
        <v>270.87430000000001</v>
      </c>
      <c r="V1933">
        <v>21</v>
      </c>
      <c r="W1933">
        <v>1336.35</v>
      </c>
      <c r="X1933">
        <v>40224</v>
      </c>
      <c r="Y1933">
        <f>Data[[#This Row],[Unit Price]]-Data[[#This Row],[Discount]]</f>
        <v>63.89</v>
      </c>
      <c r="Z1933" t="str">
        <f>_xlfn.IFS(Data[[#This Row],[Region]]="Central","Chris",Data[[#This Row],[Region]]="East","Erin",Data[[#This Row],[Region]]="South","Sam",Data[[#This Row],[Region]]="West","William")</f>
        <v>Sam</v>
      </c>
    </row>
    <row r="1934" spans="1:26" x14ac:dyDescent="0.3">
      <c r="A1934">
        <v>2885</v>
      </c>
      <c r="B1934" t="s">
        <v>3009</v>
      </c>
      <c r="C1934" t="s">
        <v>49</v>
      </c>
      <c r="D1934">
        <v>0.05</v>
      </c>
      <c r="E1934">
        <v>63.94</v>
      </c>
      <c r="F1934">
        <v>14.48</v>
      </c>
      <c r="G1934" t="s">
        <v>89</v>
      </c>
      <c r="H1934" t="s">
        <v>41</v>
      </c>
      <c r="I1934" t="s">
        <v>30</v>
      </c>
      <c r="J1934" t="s">
        <v>128</v>
      </c>
      <c r="K1934" t="s">
        <v>75</v>
      </c>
      <c r="L1934" t="s">
        <v>1996</v>
      </c>
      <c r="M1934">
        <v>0.46</v>
      </c>
      <c r="N1934" t="s">
        <v>34</v>
      </c>
      <c r="O1934" t="s">
        <v>113</v>
      </c>
      <c r="P1934" t="s">
        <v>319</v>
      </c>
      <c r="Q1934" t="s">
        <v>3010</v>
      </c>
      <c r="R1934">
        <v>44133</v>
      </c>
      <c r="S1934" s="1">
        <v>42185</v>
      </c>
      <c r="T1934" s="1">
        <v>42192</v>
      </c>
      <c r="U1934">
        <v>219.54419999999999</v>
      </c>
      <c r="V1934">
        <v>5</v>
      </c>
      <c r="W1934">
        <v>318.18</v>
      </c>
      <c r="X1934">
        <v>87634</v>
      </c>
      <c r="Y1934">
        <f>Data[[#This Row],[Unit Price]]-Data[[#This Row],[Discount]]</f>
        <v>63.89</v>
      </c>
      <c r="Z1934" t="str">
        <f>_xlfn.IFS(Data[[#This Row],[Region]]="Central","Chris",Data[[#This Row],[Region]]="East","Erin",Data[[#This Row],[Region]]="South","Sam",Data[[#This Row],[Region]]="West","William")</f>
        <v>Erin</v>
      </c>
    </row>
    <row r="1935" spans="1:26" x14ac:dyDescent="0.3">
      <c r="A1935">
        <v>1384</v>
      </c>
      <c r="B1935" t="s">
        <v>2793</v>
      </c>
      <c r="C1935" t="s">
        <v>72</v>
      </c>
      <c r="D1935">
        <v>7.0000000000000007E-2</v>
      </c>
      <c r="E1935">
        <v>11.29</v>
      </c>
      <c r="F1935">
        <v>5.03</v>
      </c>
      <c r="G1935" t="s">
        <v>40</v>
      </c>
      <c r="H1935" t="s">
        <v>41</v>
      </c>
      <c r="I1935" t="s">
        <v>50</v>
      </c>
      <c r="J1935" t="s">
        <v>80</v>
      </c>
      <c r="K1935" t="s">
        <v>75</v>
      </c>
      <c r="L1935" t="s">
        <v>1262</v>
      </c>
      <c r="M1935">
        <v>0.59</v>
      </c>
      <c r="N1935" t="s">
        <v>34</v>
      </c>
      <c r="O1935" t="s">
        <v>35</v>
      </c>
      <c r="P1935" t="s">
        <v>244</v>
      </c>
      <c r="Q1935" t="s">
        <v>2734</v>
      </c>
      <c r="R1935">
        <v>22304</v>
      </c>
      <c r="S1935" s="1">
        <v>42185</v>
      </c>
      <c r="T1935" s="1">
        <v>42187</v>
      </c>
      <c r="U1935">
        <v>-163.03</v>
      </c>
      <c r="V1935">
        <v>11</v>
      </c>
      <c r="W1935">
        <v>123.18</v>
      </c>
      <c r="X1935">
        <v>89407</v>
      </c>
      <c r="Y1935">
        <f>Data[[#This Row],[Unit Price]]-Data[[#This Row],[Discount]]</f>
        <v>11.219999999999999</v>
      </c>
      <c r="Z1935" t="str">
        <f>_xlfn.IFS(Data[[#This Row],[Region]]="Central","Chris",Data[[#This Row],[Region]]="East","Erin",Data[[#This Row],[Region]]="South","Sam",Data[[#This Row],[Region]]="West","William")</f>
        <v>Sam</v>
      </c>
    </row>
    <row r="1936" spans="1:26" x14ac:dyDescent="0.3">
      <c r="A1936">
        <v>1472</v>
      </c>
      <c r="B1936" t="s">
        <v>2671</v>
      </c>
      <c r="C1936" t="s">
        <v>72</v>
      </c>
      <c r="D1936">
        <v>0.02</v>
      </c>
      <c r="E1936">
        <v>30.98</v>
      </c>
      <c r="F1936">
        <v>6.5</v>
      </c>
      <c r="G1936" t="s">
        <v>89</v>
      </c>
      <c r="H1936" t="s">
        <v>73</v>
      </c>
      <c r="I1936" t="s">
        <v>42</v>
      </c>
      <c r="J1936" t="s">
        <v>43</v>
      </c>
      <c r="K1936" t="s">
        <v>75</v>
      </c>
      <c r="L1936" t="s">
        <v>2857</v>
      </c>
      <c r="M1936">
        <v>0.79</v>
      </c>
      <c r="N1936" t="s">
        <v>34</v>
      </c>
      <c r="O1936" t="s">
        <v>113</v>
      </c>
      <c r="P1936" t="s">
        <v>319</v>
      </c>
      <c r="Q1936" t="s">
        <v>2672</v>
      </c>
      <c r="R1936">
        <v>44145</v>
      </c>
      <c r="S1936" s="1">
        <v>42185</v>
      </c>
      <c r="T1936" s="1">
        <v>42186</v>
      </c>
      <c r="U1936">
        <v>-44.624000000000002</v>
      </c>
      <c r="V1936">
        <v>17</v>
      </c>
      <c r="W1936">
        <v>552.89</v>
      </c>
      <c r="X1936">
        <v>87078</v>
      </c>
      <c r="Y1936">
        <f>Data[[#This Row],[Unit Price]]-Data[[#This Row],[Discount]]</f>
        <v>30.96</v>
      </c>
      <c r="Z1936" t="str">
        <f>_xlfn.IFS(Data[[#This Row],[Region]]="Central","Chris",Data[[#This Row],[Region]]="East","Erin",Data[[#This Row],[Region]]="South","Sam",Data[[#This Row],[Region]]="West","William")</f>
        <v>Erin</v>
      </c>
    </row>
    <row r="1937" spans="1:26" x14ac:dyDescent="0.3">
      <c r="A1937">
        <v>2276</v>
      </c>
      <c r="B1937" t="s">
        <v>3011</v>
      </c>
      <c r="C1937" t="s">
        <v>72</v>
      </c>
      <c r="D1937">
        <v>0.01</v>
      </c>
      <c r="E1937">
        <v>195.99</v>
      </c>
      <c r="F1937">
        <v>8.99</v>
      </c>
      <c r="G1937" t="s">
        <v>40</v>
      </c>
      <c r="H1937" t="s">
        <v>41</v>
      </c>
      <c r="I1937" t="s">
        <v>42</v>
      </c>
      <c r="J1937" t="s">
        <v>137</v>
      </c>
      <c r="K1937" t="s">
        <v>75</v>
      </c>
      <c r="L1937" t="s">
        <v>1345</v>
      </c>
      <c r="M1937">
        <v>0.6</v>
      </c>
      <c r="N1937" t="s">
        <v>34</v>
      </c>
      <c r="O1937" t="s">
        <v>113</v>
      </c>
      <c r="P1937" t="s">
        <v>114</v>
      </c>
      <c r="Q1937" t="s">
        <v>3012</v>
      </c>
      <c r="R1937">
        <v>14304</v>
      </c>
      <c r="S1937" s="1">
        <v>42185</v>
      </c>
      <c r="T1937" s="1">
        <v>42185</v>
      </c>
      <c r="U1937">
        <v>2653.7813999999998</v>
      </c>
      <c r="V1937">
        <v>22</v>
      </c>
      <c r="W1937">
        <v>3846.06</v>
      </c>
      <c r="X1937">
        <v>91502</v>
      </c>
      <c r="Y1937">
        <f>Data[[#This Row],[Unit Price]]-Data[[#This Row],[Discount]]</f>
        <v>195.98000000000002</v>
      </c>
      <c r="Z1937" t="str">
        <f>_xlfn.IFS(Data[[#This Row],[Region]]="Central","Chris",Data[[#This Row],[Region]]="East","Erin",Data[[#This Row],[Region]]="South","Sam",Data[[#This Row],[Region]]="West","William")</f>
        <v>Erin</v>
      </c>
    </row>
    <row r="1938" spans="1:26" x14ac:dyDescent="0.3">
      <c r="J1938">
        <f>COUNT(Data[Product Sub-Category])</f>
        <v>0</v>
      </c>
      <c r="S1938" s="1"/>
      <c r="T1938" s="1"/>
      <c r="U1938">
        <f>SUM(Data[Profit])</f>
        <v>215023.39973715012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155EF-B2F5-479B-A168-29A3CFA8D919}">
  <sheetPr codeName="Sheet1"/>
  <dimension ref="A1"/>
  <sheetViews>
    <sheetView showGridLines="0" showRowColHeaders="0" tabSelected="1" zoomScaleNormal="100" workbookViewId="0">
      <selection activeCell="V33" sqref="V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5533-5A50-455C-86D9-42515484699C}">
  <sheetPr codeName="Sheet3"/>
  <dimension ref="A1:C8"/>
  <sheetViews>
    <sheetView workbookViewId="0">
      <selection activeCell="P46" sqref="P46"/>
    </sheetView>
  </sheetViews>
  <sheetFormatPr defaultRowHeight="14.4" x14ac:dyDescent="0.3"/>
  <cols>
    <col min="1" max="1" width="12.5546875" bestFit="1" customWidth="1"/>
    <col min="2" max="2" width="12.88671875" bestFit="1" customWidth="1"/>
    <col min="3" max="3" width="13.44140625" bestFit="1" customWidth="1"/>
    <col min="4" max="6" width="15.5546875" bestFit="1" customWidth="1"/>
    <col min="7" max="7" width="10.77734375" bestFit="1" customWidth="1"/>
    <col min="8" max="179" width="15.5546875" bestFit="1" customWidth="1"/>
    <col min="180" max="180" width="10.77734375" bestFit="1" customWidth="1"/>
  </cols>
  <sheetData>
    <row r="1" spans="1:3" x14ac:dyDescent="0.3">
      <c r="A1" s="2" t="s">
        <v>3020</v>
      </c>
      <c r="B1" t="s">
        <v>3023</v>
      </c>
      <c r="C1" t="s">
        <v>3024</v>
      </c>
    </row>
    <row r="2" spans="1:3" x14ac:dyDescent="0.3">
      <c r="A2" s="3" t="s">
        <v>3014</v>
      </c>
      <c r="B2" s="4">
        <v>264998.55</v>
      </c>
      <c r="C2" s="4">
        <v>-657.53850031999627</v>
      </c>
    </row>
    <row r="3" spans="1:3" x14ac:dyDescent="0.3">
      <c r="A3" s="3" t="s">
        <v>3015</v>
      </c>
      <c r="B3" s="4">
        <v>325502.44</v>
      </c>
      <c r="C3" s="4">
        <v>36266.168780320018</v>
      </c>
    </row>
    <row r="4" spans="1:3" x14ac:dyDescent="0.3">
      <c r="A4" s="3" t="s">
        <v>3016</v>
      </c>
      <c r="B4" s="4">
        <v>265167.13</v>
      </c>
      <c r="C4" s="4">
        <v>1881.830586749998</v>
      </c>
    </row>
    <row r="5" spans="1:3" x14ac:dyDescent="0.3">
      <c r="A5" s="3" t="s">
        <v>3017</v>
      </c>
      <c r="B5" s="4">
        <v>384029.19</v>
      </c>
      <c r="C5" s="4">
        <v>50182.103101999965</v>
      </c>
    </row>
    <row r="6" spans="1:3" x14ac:dyDescent="0.3">
      <c r="A6" s="3" t="s">
        <v>3018</v>
      </c>
      <c r="B6" s="4">
        <v>290230.84999999998</v>
      </c>
      <c r="C6" s="4">
        <v>61026.94915840005</v>
      </c>
    </row>
    <row r="7" spans="1:3" x14ac:dyDescent="0.3">
      <c r="A7" s="3" t="s">
        <v>3019</v>
      </c>
      <c r="B7" s="4">
        <v>351596.61</v>
      </c>
      <c r="C7" s="4">
        <v>66323.886609999987</v>
      </c>
    </row>
    <row r="8" spans="1:3" x14ac:dyDescent="0.3">
      <c r="A8" s="3" t="s">
        <v>3013</v>
      </c>
      <c r="B8" s="4">
        <v>1881524.77</v>
      </c>
      <c r="C8" s="4">
        <v>215023.39973715012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875-2856-477A-9DFF-C91E53D268FA}">
  <sheetPr codeName="Sheet4"/>
  <dimension ref="B3:C8"/>
  <sheetViews>
    <sheetView topLeftCell="A2" workbookViewId="0">
      <selection activeCell="D32" sqref="D32"/>
    </sheetView>
  </sheetViews>
  <sheetFormatPr defaultRowHeight="14.4" x14ac:dyDescent="0.3"/>
  <cols>
    <col min="2" max="2" width="12.6640625" bestFit="1" customWidth="1"/>
    <col min="3" max="3" width="13.109375" bestFit="1" customWidth="1"/>
  </cols>
  <sheetData>
    <row r="3" spans="2:3" x14ac:dyDescent="0.3">
      <c r="B3" s="2" t="s">
        <v>3020</v>
      </c>
      <c r="C3" t="s">
        <v>3025</v>
      </c>
    </row>
    <row r="4" spans="2:3" x14ac:dyDescent="0.3">
      <c r="B4" s="3" t="s">
        <v>41</v>
      </c>
      <c r="C4" s="4">
        <v>408</v>
      </c>
    </row>
    <row r="5" spans="2:3" x14ac:dyDescent="0.3">
      <c r="B5" s="3" t="s">
        <v>96</v>
      </c>
      <c r="C5" s="4">
        <v>675</v>
      </c>
    </row>
    <row r="6" spans="2:3" x14ac:dyDescent="0.3">
      <c r="B6" s="3" t="s">
        <v>73</v>
      </c>
      <c r="C6" s="4">
        <v>468</v>
      </c>
    </row>
    <row r="7" spans="2:3" x14ac:dyDescent="0.3">
      <c r="B7" s="3" t="s">
        <v>29</v>
      </c>
      <c r="C7" s="4">
        <v>385</v>
      </c>
    </row>
    <row r="8" spans="2:3" x14ac:dyDescent="0.3">
      <c r="B8" s="3" t="s">
        <v>3013</v>
      </c>
      <c r="C8" s="4">
        <v>1936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9143F-7F0F-4394-A620-312516989AC3}">
  <sheetPr codeName="Sheet5"/>
  <dimension ref="B3:C183"/>
  <sheetViews>
    <sheetView workbookViewId="0">
      <selection activeCell="C32" sqref="C32"/>
    </sheetView>
  </sheetViews>
  <sheetFormatPr defaultRowHeight="14.4" x14ac:dyDescent="0.3"/>
  <cols>
    <col min="2" max="2" width="12.5546875" bestFit="1" customWidth="1"/>
    <col min="3" max="3" width="11.6640625" bestFit="1" customWidth="1"/>
    <col min="4" max="4" width="25.88671875" bestFit="1" customWidth="1"/>
    <col min="5" max="8" width="10" bestFit="1" customWidth="1"/>
    <col min="9" max="9" width="11" bestFit="1" customWidth="1"/>
  </cols>
  <sheetData>
    <row r="3" spans="2:3" x14ac:dyDescent="0.3">
      <c r="B3" s="2" t="s">
        <v>3020</v>
      </c>
      <c r="C3" t="s">
        <v>3021</v>
      </c>
    </row>
    <row r="4" spans="2:3" x14ac:dyDescent="0.3">
      <c r="B4" s="3" t="s">
        <v>3027</v>
      </c>
      <c r="C4" s="4">
        <v>8666.18</v>
      </c>
    </row>
    <row r="5" spans="2:3" x14ac:dyDescent="0.3">
      <c r="B5" s="5">
        <v>42037</v>
      </c>
      <c r="C5" s="4">
        <v>20691.02</v>
      </c>
    </row>
    <row r="6" spans="2:3" x14ac:dyDescent="0.3">
      <c r="B6" s="5">
        <v>42038</v>
      </c>
      <c r="C6" s="4">
        <v>3485.71</v>
      </c>
    </row>
    <row r="7" spans="2:3" x14ac:dyDescent="0.3">
      <c r="B7" s="5">
        <v>42039</v>
      </c>
      <c r="C7" s="4">
        <v>8893.91</v>
      </c>
    </row>
    <row r="8" spans="2:3" x14ac:dyDescent="0.3">
      <c r="B8" s="5">
        <v>42040</v>
      </c>
      <c r="C8" s="4">
        <v>17906.150000000001</v>
      </c>
    </row>
    <row r="9" spans="2:3" x14ac:dyDescent="0.3">
      <c r="B9" s="5">
        <v>42041</v>
      </c>
      <c r="C9" s="4">
        <v>9149.27</v>
      </c>
    </row>
    <row r="10" spans="2:3" x14ac:dyDescent="0.3">
      <c r="B10" s="5">
        <v>42042</v>
      </c>
      <c r="C10" s="4">
        <v>4720.29</v>
      </c>
    </row>
    <row r="11" spans="2:3" x14ac:dyDescent="0.3">
      <c r="B11" s="5">
        <v>42046</v>
      </c>
      <c r="C11" s="4">
        <v>23856.93</v>
      </c>
    </row>
    <row r="12" spans="2:3" x14ac:dyDescent="0.3">
      <c r="B12" s="5">
        <v>42049</v>
      </c>
      <c r="C12" s="4">
        <v>22401.48</v>
      </c>
    </row>
    <row r="13" spans="2:3" x14ac:dyDescent="0.3">
      <c r="B13" s="5">
        <v>42050</v>
      </c>
      <c r="C13" s="4">
        <v>16533.18</v>
      </c>
    </row>
    <row r="14" spans="2:3" x14ac:dyDescent="0.3">
      <c r="B14" s="5">
        <v>42053</v>
      </c>
      <c r="C14" s="4">
        <v>28264.33</v>
      </c>
    </row>
    <row r="15" spans="2:3" x14ac:dyDescent="0.3">
      <c r="B15" s="5">
        <v>42054</v>
      </c>
      <c r="C15" s="4">
        <v>2676.23</v>
      </c>
    </row>
    <row r="16" spans="2:3" x14ac:dyDescent="0.3">
      <c r="B16" s="5">
        <v>42056</v>
      </c>
      <c r="C16" s="4">
        <v>56764.54</v>
      </c>
    </row>
    <row r="17" spans="2:3" x14ac:dyDescent="0.3">
      <c r="B17" s="5">
        <v>42057</v>
      </c>
      <c r="C17" s="4">
        <v>11464.77</v>
      </c>
    </row>
    <row r="18" spans="2:3" x14ac:dyDescent="0.3">
      <c r="B18" s="5">
        <v>42061</v>
      </c>
      <c r="C18" s="4">
        <v>5425.5</v>
      </c>
    </row>
    <row r="19" spans="2:3" x14ac:dyDescent="0.3">
      <c r="B19" s="5">
        <v>42062</v>
      </c>
      <c r="C19" s="4">
        <v>3537.5</v>
      </c>
    </row>
    <row r="20" spans="2:3" x14ac:dyDescent="0.3">
      <c r="B20" s="5">
        <v>42063</v>
      </c>
      <c r="C20" s="4">
        <v>3842.61</v>
      </c>
    </row>
    <row r="21" spans="2:3" x14ac:dyDescent="0.3">
      <c r="B21" s="5">
        <v>42036</v>
      </c>
      <c r="C21" s="4">
        <v>7529.03</v>
      </c>
    </row>
    <row r="22" spans="2:3" x14ac:dyDescent="0.3">
      <c r="B22" s="5">
        <v>42043</v>
      </c>
      <c r="C22" s="4">
        <v>1404.04</v>
      </c>
    </row>
    <row r="23" spans="2:3" x14ac:dyDescent="0.3">
      <c r="B23" s="5">
        <v>42044</v>
      </c>
      <c r="C23" s="4">
        <v>570.14</v>
      </c>
    </row>
    <row r="24" spans="2:3" x14ac:dyDescent="0.3">
      <c r="B24" s="5">
        <v>42045</v>
      </c>
      <c r="C24" s="4">
        <v>13160.58</v>
      </c>
    </row>
    <row r="25" spans="2:3" x14ac:dyDescent="0.3">
      <c r="B25" s="5">
        <v>42047</v>
      </c>
      <c r="C25" s="4">
        <v>3233.9</v>
      </c>
    </row>
    <row r="26" spans="2:3" x14ac:dyDescent="0.3">
      <c r="B26" s="5">
        <v>42048</v>
      </c>
      <c r="C26" s="4">
        <v>14090.4</v>
      </c>
    </row>
    <row r="27" spans="2:3" x14ac:dyDescent="0.3">
      <c r="B27" s="5">
        <v>42051</v>
      </c>
      <c r="C27" s="4">
        <v>16120.57</v>
      </c>
    </row>
    <row r="28" spans="2:3" x14ac:dyDescent="0.3">
      <c r="B28" s="5">
        <v>42058</v>
      </c>
      <c r="C28" s="4">
        <v>6812.64</v>
      </c>
    </row>
    <row r="29" spans="2:3" x14ac:dyDescent="0.3">
      <c r="B29" s="5">
        <v>42059</v>
      </c>
      <c r="C29" s="4">
        <v>5160.96</v>
      </c>
    </row>
    <row r="30" spans="2:3" x14ac:dyDescent="0.3">
      <c r="B30" s="5">
        <v>42060</v>
      </c>
      <c r="C30" s="4">
        <v>10752.13</v>
      </c>
    </row>
    <row r="31" spans="2:3" x14ac:dyDescent="0.3">
      <c r="B31" s="5">
        <v>42052</v>
      </c>
      <c r="C31" s="4">
        <v>1076.3900000000001</v>
      </c>
    </row>
    <row r="32" spans="2:3" x14ac:dyDescent="0.3">
      <c r="B32" s="5">
        <v>42055</v>
      </c>
      <c r="C32" s="4">
        <v>5978.24</v>
      </c>
    </row>
    <row r="33" spans="2:3" x14ac:dyDescent="0.3">
      <c r="B33" s="5">
        <v>42006</v>
      </c>
      <c r="C33" s="4">
        <v>24319.919999999998</v>
      </c>
    </row>
    <row r="34" spans="2:3" x14ac:dyDescent="0.3">
      <c r="B34" s="5">
        <v>42007</v>
      </c>
      <c r="C34" s="4">
        <v>10134.42</v>
      </c>
    </row>
    <row r="35" spans="2:3" x14ac:dyDescent="0.3">
      <c r="B35" s="5">
        <v>42008</v>
      </c>
      <c r="C35" s="4">
        <v>5470.58</v>
      </c>
    </row>
    <row r="36" spans="2:3" x14ac:dyDescent="0.3">
      <c r="B36" s="5">
        <v>42009</v>
      </c>
      <c r="C36" s="4">
        <v>20160.509999999998</v>
      </c>
    </row>
    <row r="37" spans="2:3" x14ac:dyDescent="0.3">
      <c r="B37" s="5">
        <v>42010</v>
      </c>
      <c r="C37" s="4">
        <v>11123.41</v>
      </c>
    </row>
    <row r="38" spans="2:3" x14ac:dyDescent="0.3">
      <c r="B38" s="5">
        <v>42011</v>
      </c>
      <c r="C38" s="4">
        <v>16551.82</v>
      </c>
    </row>
    <row r="39" spans="2:3" x14ac:dyDescent="0.3">
      <c r="B39" s="5">
        <v>42012</v>
      </c>
      <c r="C39" s="4">
        <v>5388.84</v>
      </c>
    </row>
    <row r="40" spans="2:3" x14ac:dyDescent="0.3">
      <c r="B40" s="5">
        <v>42013</v>
      </c>
      <c r="C40" s="4">
        <v>13926.83</v>
      </c>
    </row>
    <row r="41" spans="2:3" x14ac:dyDescent="0.3">
      <c r="B41" s="5">
        <v>42014</v>
      </c>
      <c r="C41" s="4">
        <v>11520.37</v>
      </c>
    </row>
    <row r="42" spans="2:3" x14ac:dyDescent="0.3">
      <c r="B42" s="5">
        <v>42015</v>
      </c>
      <c r="C42" s="4">
        <v>3355.12</v>
      </c>
    </row>
    <row r="43" spans="2:3" x14ac:dyDescent="0.3">
      <c r="B43" s="5">
        <v>42016</v>
      </c>
      <c r="C43" s="4">
        <v>14882.67</v>
      </c>
    </row>
    <row r="44" spans="2:3" x14ac:dyDescent="0.3">
      <c r="B44" s="5">
        <v>42017</v>
      </c>
      <c r="C44" s="4">
        <v>1772.04</v>
      </c>
    </row>
    <row r="45" spans="2:3" x14ac:dyDescent="0.3">
      <c r="B45" s="5">
        <v>42018</v>
      </c>
      <c r="C45" s="4">
        <v>5200.1899999999996</v>
      </c>
    </row>
    <row r="46" spans="2:3" x14ac:dyDescent="0.3">
      <c r="B46" s="5">
        <v>42019</v>
      </c>
      <c r="C46" s="4">
        <v>4829.95</v>
      </c>
    </row>
    <row r="47" spans="2:3" x14ac:dyDescent="0.3">
      <c r="B47" s="5">
        <v>42020</v>
      </c>
      <c r="C47" s="4">
        <v>3964.13</v>
      </c>
    </row>
    <row r="48" spans="2:3" x14ac:dyDescent="0.3">
      <c r="B48" s="5">
        <v>42021</v>
      </c>
      <c r="C48" s="4">
        <v>6667.69</v>
      </c>
    </row>
    <row r="49" spans="2:3" x14ac:dyDescent="0.3">
      <c r="B49" s="5">
        <v>42022</v>
      </c>
      <c r="C49" s="4">
        <v>2987.38</v>
      </c>
    </row>
    <row r="50" spans="2:3" x14ac:dyDescent="0.3">
      <c r="B50" s="5">
        <v>42023</v>
      </c>
      <c r="C50" s="4">
        <v>1652.89</v>
      </c>
    </row>
    <row r="51" spans="2:3" x14ac:dyDescent="0.3">
      <c r="B51" s="5">
        <v>42024</v>
      </c>
      <c r="C51" s="4">
        <v>6109.01</v>
      </c>
    </row>
    <row r="52" spans="2:3" x14ac:dyDescent="0.3">
      <c r="B52" s="5">
        <v>42025</v>
      </c>
      <c r="C52" s="4">
        <v>12281.51</v>
      </c>
    </row>
    <row r="53" spans="2:3" x14ac:dyDescent="0.3">
      <c r="B53" s="5">
        <v>42026</v>
      </c>
      <c r="C53" s="4">
        <v>13513.64</v>
      </c>
    </row>
    <row r="54" spans="2:3" x14ac:dyDescent="0.3">
      <c r="B54" s="5">
        <v>42027</v>
      </c>
      <c r="C54" s="4">
        <v>765.9</v>
      </c>
    </row>
    <row r="55" spans="2:3" x14ac:dyDescent="0.3">
      <c r="B55" s="5">
        <v>42028</v>
      </c>
      <c r="C55" s="4">
        <v>8376.58</v>
      </c>
    </row>
    <row r="56" spans="2:3" x14ac:dyDescent="0.3">
      <c r="B56" s="5">
        <v>42029</v>
      </c>
      <c r="C56" s="4">
        <v>445.25</v>
      </c>
    </row>
    <row r="57" spans="2:3" x14ac:dyDescent="0.3">
      <c r="B57" s="5">
        <v>42030</v>
      </c>
      <c r="C57" s="4">
        <v>7035.73</v>
      </c>
    </row>
    <row r="58" spans="2:3" x14ac:dyDescent="0.3">
      <c r="B58" s="5">
        <v>42031</v>
      </c>
      <c r="C58" s="4">
        <v>4036.39</v>
      </c>
    </row>
    <row r="59" spans="2:3" x14ac:dyDescent="0.3">
      <c r="B59" s="5">
        <v>42032</v>
      </c>
      <c r="C59" s="4">
        <v>6617.65</v>
      </c>
    </row>
    <row r="60" spans="2:3" x14ac:dyDescent="0.3">
      <c r="B60" s="5">
        <v>42033</v>
      </c>
      <c r="C60" s="4">
        <v>11666.61</v>
      </c>
    </row>
    <row r="61" spans="2:3" x14ac:dyDescent="0.3">
      <c r="B61" s="5">
        <v>42034</v>
      </c>
      <c r="C61" s="4">
        <v>5276.23</v>
      </c>
    </row>
    <row r="62" spans="2:3" x14ac:dyDescent="0.3">
      <c r="B62" s="5">
        <v>42035</v>
      </c>
      <c r="C62" s="4">
        <v>16299.11</v>
      </c>
    </row>
    <row r="63" spans="2:3" x14ac:dyDescent="0.3">
      <c r="B63" s="5">
        <v>42064</v>
      </c>
      <c r="C63" s="4">
        <v>14138.97</v>
      </c>
    </row>
    <row r="64" spans="2:3" x14ac:dyDescent="0.3">
      <c r="B64" s="5">
        <v>42065</v>
      </c>
      <c r="C64" s="4">
        <v>6407.95</v>
      </c>
    </row>
    <row r="65" spans="2:3" x14ac:dyDescent="0.3">
      <c r="B65" s="5">
        <v>42066</v>
      </c>
      <c r="C65" s="4">
        <v>262.77999999999997</v>
      </c>
    </row>
    <row r="66" spans="2:3" x14ac:dyDescent="0.3">
      <c r="B66" s="5">
        <v>42067</v>
      </c>
      <c r="C66" s="4">
        <v>14738.71</v>
      </c>
    </row>
    <row r="67" spans="2:3" x14ac:dyDescent="0.3">
      <c r="B67" s="5">
        <v>42068</v>
      </c>
      <c r="C67" s="4">
        <v>6541.13</v>
      </c>
    </row>
    <row r="68" spans="2:3" x14ac:dyDescent="0.3">
      <c r="B68" s="5">
        <v>42069</v>
      </c>
      <c r="C68" s="4">
        <v>2218.25</v>
      </c>
    </row>
    <row r="69" spans="2:3" x14ac:dyDescent="0.3">
      <c r="B69" s="5">
        <v>42070</v>
      </c>
      <c r="C69" s="4">
        <v>2711.04</v>
      </c>
    </row>
    <row r="70" spans="2:3" x14ac:dyDescent="0.3">
      <c r="B70" s="5">
        <v>42071</v>
      </c>
      <c r="C70" s="4">
        <v>5373.52</v>
      </c>
    </row>
    <row r="71" spans="2:3" x14ac:dyDescent="0.3">
      <c r="B71" s="5">
        <v>42072</v>
      </c>
      <c r="C71" s="4">
        <v>3255.53</v>
      </c>
    </row>
    <row r="72" spans="2:3" x14ac:dyDescent="0.3">
      <c r="B72" s="5">
        <v>42073</v>
      </c>
      <c r="C72" s="4">
        <v>7421.79</v>
      </c>
    </row>
    <row r="73" spans="2:3" x14ac:dyDescent="0.3">
      <c r="B73" s="5">
        <v>42074</v>
      </c>
      <c r="C73" s="4">
        <v>2619.37</v>
      </c>
    </row>
    <row r="74" spans="2:3" x14ac:dyDescent="0.3">
      <c r="B74" s="5">
        <v>42075</v>
      </c>
      <c r="C74" s="4">
        <v>6679.66</v>
      </c>
    </row>
    <row r="75" spans="2:3" x14ac:dyDescent="0.3">
      <c r="B75" s="5">
        <v>42076</v>
      </c>
      <c r="C75" s="4">
        <v>6648.49</v>
      </c>
    </row>
    <row r="76" spans="2:3" x14ac:dyDescent="0.3">
      <c r="B76" s="5">
        <v>42077</v>
      </c>
      <c r="C76" s="4">
        <v>25783.09</v>
      </c>
    </row>
    <row r="77" spans="2:3" x14ac:dyDescent="0.3">
      <c r="B77" s="5">
        <v>42078</v>
      </c>
      <c r="C77" s="4">
        <v>2943.82</v>
      </c>
    </row>
    <row r="78" spans="2:3" x14ac:dyDescent="0.3">
      <c r="B78" s="5">
        <v>42079</v>
      </c>
      <c r="C78" s="4">
        <v>16728.53</v>
      </c>
    </row>
    <row r="79" spans="2:3" x14ac:dyDescent="0.3">
      <c r="B79" s="5">
        <v>42080</v>
      </c>
      <c r="C79" s="4">
        <v>5244.52</v>
      </c>
    </row>
    <row r="80" spans="2:3" x14ac:dyDescent="0.3">
      <c r="B80" s="5">
        <v>42081</v>
      </c>
      <c r="C80" s="4">
        <v>16840.650000000001</v>
      </c>
    </row>
    <row r="81" spans="2:3" x14ac:dyDescent="0.3">
      <c r="B81" s="5">
        <v>42082</v>
      </c>
      <c r="C81" s="4">
        <v>5402.48</v>
      </c>
    </row>
    <row r="82" spans="2:3" x14ac:dyDescent="0.3">
      <c r="B82" s="5">
        <v>42083</v>
      </c>
      <c r="C82" s="4">
        <v>16675.580000000002</v>
      </c>
    </row>
    <row r="83" spans="2:3" x14ac:dyDescent="0.3">
      <c r="B83" s="5">
        <v>42084</v>
      </c>
      <c r="C83" s="4">
        <v>25857.3</v>
      </c>
    </row>
    <row r="84" spans="2:3" x14ac:dyDescent="0.3">
      <c r="B84" s="5">
        <v>42085</v>
      </c>
      <c r="C84" s="4">
        <v>9403.56</v>
      </c>
    </row>
    <row r="85" spans="2:3" x14ac:dyDescent="0.3">
      <c r="B85" s="5">
        <v>42086</v>
      </c>
      <c r="C85" s="4">
        <v>3850.97</v>
      </c>
    </row>
    <row r="86" spans="2:3" x14ac:dyDescent="0.3">
      <c r="B86" s="5">
        <v>42087</v>
      </c>
      <c r="C86" s="4">
        <v>7449.45</v>
      </c>
    </row>
    <row r="87" spans="2:3" x14ac:dyDescent="0.3">
      <c r="B87" s="5">
        <v>42088</v>
      </c>
      <c r="C87" s="4">
        <v>9686.07</v>
      </c>
    </row>
    <row r="88" spans="2:3" x14ac:dyDescent="0.3">
      <c r="B88" s="5">
        <v>42089</v>
      </c>
      <c r="C88" s="4">
        <v>5237.6000000000004</v>
      </c>
    </row>
    <row r="89" spans="2:3" x14ac:dyDescent="0.3">
      <c r="B89" s="5">
        <v>42090</v>
      </c>
      <c r="C89" s="4">
        <v>15468.49</v>
      </c>
    </row>
    <row r="90" spans="2:3" x14ac:dyDescent="0.3">
      <c r="B90" s="5">
        <v>42091</v>
      </c>
      <c r="C90" s="4">
        <v>2783.93</v>
      </c>
    </row>
    <row r="91" spans="2:3" x14ac:dyDescent="0.3">
      <c r="B91" s="5">
        <v>42092</v>
      </c>
      <c r="C91" s="4">
        <v>1516.49</v>
      </c>
    </row>
    <row r="92" spans="2:3" x14ac:dyDescent="0.3">
      <c r="B92" s="5">
        <v>42093</v>
      </c>
      <c r="C92" s="4">
        <v>15175.7</v>
      </c>
    </row>
    <row r="93" spans="2:3" x14ac:dyDescent="0.3">
      <c r="B93" s="5">
        <v>42094</v>
      </c>
      <c r="C93" s="4">
        <v>101.71</v>
      </c>
    </row>
    <row r="94" spans="2:3" x14ac:dyDescent="0.3">
      <c r="B94" s="5">
        <v>42095</v>
      </c>
      <c r="C94" s="4">
        <v>5203.5200000000004</v>
      </c>
    </row>
    <row r="95" spans="2:3" x14ac:dyDescent="0.3">
      <c r="B95" s="5">
        <v>42096</v>
      </c>
      <c r="C95" s="4">
        <v>25267.5</v>
      </c>
    </row>
    <row r="96" spans="2:3" x14ac:dyDescent="0.3">
      <c r="B96" s="5">
        <v>42098</v>
      </c>
      <c r="C96" s="4">
        <v>67267.77</v>
      </c>
    </row>
    <row r="97" spans="2:3" x14ac:dyDescent="0.3">
      <c r="B97" s="5">
        <v>42099</v>
      </c>
      <c r="C97" s="4">
        <v>10775.67</v>
      </c>
    </row>
    <row r="98" spans="2:3" x14ac:dyDescent="0.3">
      <c r="B98" s="5">
        <v>42100</v>
      </c>
      <c r="C98" s="4">
        <v>16890.22</v>
      </c>
    </row>
    <row r="99" spans="2:3" x14ac:dyDescent="0.3">
      <c r="B99" s="5">
        <v>42101</v>
      </c>
      <c r="C99" s="4">
        <v>13355.85</v>
      </c>
    </row>
    <row r="100" spans="2:3" x14ac:dyDescent="0.3">
      <c r="B100" s="5">
        <v>42102</v>
      </c>
      <c r="C100" s="4">
        <v>3637.02</v>
      </c>
    </row>
    <row r="101" spans="2:3" x14ac:dyDescent="0.3">
      <c r="B101" s="5">
        <v>42103</v>
      </c>
      <c r="C101" s="4">
        <v>19709.509999999998</v>
      </c>
    </row>
    <row r="102" spans="2:3" x14ac:dyDescent="0.3">
      <c r="B102" s="5">
        <v>42104</v>
      </c>
      <c r="C102" s="4">
        <v>13636.13</v>
      </c>
    </row>
    <row r="103" spans="2:3" x14ac:dyDescent="0.3">
      <c r="B103" s="5">
        <v>42105</v>
      </c>
      <c r="C103" s="4">
        <v>954.94</v>
      </c>
    </row>
    <row r="104" spans="2:3" x14ac:dyDescent="0.3">
      <c r="B104" s="5">
        <v>42106</v>
      </c>
      <c r="C104" s="4">
        <v>490</v>
      </c>
    </row>
    <row r="105" spans="2:3" x14ac:dyDescent="0.3">
      <c r="B105" s="5">
        <v>42107</v>
      </c>
      <c r="C105" s="4">
        <v>3318.93</v>
      </c>
    </row>
    <row r="106" spans="2:3" x14ac:dyDescent="0.3">
      <c r="B106" s="5">
        <v>42108</v>
      </c>
      <c r="C106" s="4">
        <v>1809.72</v>
      </c>
    </row>
    <row r="107" spans="2:3" x14ac:dyDescent="0.3">
      <c r="B107" s="5">
        <v>42109</v>
      </c>
      <c r="C107" s="4">
        <v>6553.25</v>
      </c>
    </row>
    <row r="108" spans="2:3" x14ac:dyDescent="0.3">
      <c r="B108" s="5">
        <v>42110</v>
      </c>
      <c r="C108" s="4">
        <v>5886.63</v>
      </c>
    </row>
    <row r="109" spans="2:3" x14ac:dyDescent="0.3">
      <c r="B109" s="5">
        <v>42111</v>
      </c>
      <c r="C109" s="4">
        <v>13273.29</v>
      </c>
    </row>
    <row r="110" spans="2:3" x14ac:dyDescent="0.3">
      <c r="B110" s="5">
        <v>42112</v>
      </c>
      <c r="C110" s="4">
        <v>10317.049999999999</v>
      </c>
    </row>
    <row r="111" spans="2:3" x14ac:dyDescent="0.3">
      <c r="B111" s="5">
        <v>42113</v>
      </c>
      <c r="C111" s="4">
        <v>7818.3</v>
      </c>
    </row>
    <row r="112" spans="2:3" x14ac:dyDescent="0.3">
      <c r="B112" s="5">
        <v>42114</v>
      </c>
      <c r="C112" s="4">
        <v>19795.490000000002</v>
      </c>
    </row>
    <row r="113" spans="2:3" x14ac:dyDescent="0.3">
      <c r="B113" s="5">
        <v>42115</v>
      </c>
      <c r="C113" s="4">
        <v>23413.18</v>
      </c>
    </row>
    <row r="114" spans="2:3" x14ac:dyDescent="0.3">
      <c r="B114" s="5">
        <v>42116</v>
      </c>
      <c r="C114" s="4">
        <v>2565.9</v>
      </c>
    </row>
    <row r="115" spans="2:3" x14ac:dyDescent="0.3">
      <c r="B115" s="5">
        <v>42117</v>
      </c>
      <c r="C115" s="4">
        <v>10621.21</v>
      </c>
    </row>
    <row r="116" spans="2:3" x14ac:dyDescent="0.3">
      <c r="B116" s="5">
        <v>42118</v>
      </c>
      <c r="C116" s="4">
        <v>2152.5300000000002</v>
      </c>
    </row>
    <row r="117" spans="2:3" x14ac:dyDescent="0.3">
      <c r="B117" s="5">
        <v>42119</v>
      </c>
      <c r="C117" s="4">
        <v>37768.199999999997</v>
      </c>
    </row>
    <row r="118" spans="2:3" x14ac:dyDescent="0.3">
      <c r="B118" s="5">
        <v>42120</v>
      </c>
      <c r="C118" s="4">
        <v>12354.36</v>
      </c>
    </row>
    <row r="119" spans="2:3" x14ac:dyDescent="0.3">
      <c r="B119" s="5">
        <v>42121</v>
      </c>
      <c r="C119" s="4">
        <v>5296.63</v>
      </c>
    </row>
    <row r="120" spans="2:3" x14ac:dyDescent="0.3">
      <c r="B120" s="5">
        <v>42122</v>
      </c>
      <c r="C120" s="4">
        <v>31319</v>
      </c>
    </row>
    <row r="121" spans="2:3" x14ac:dyDescent="0.3">
      <c r="B121" s="5">
        <v>42123</v>
      </c>
      <c r="C121" s="4">
        <v>3561.59</v>
      </c>
    </row>
    <row r="122" spans="2:3" x14ac:dyDescent="0.3">
      <c r="B122" s="5">
        <v>42124</v>
      </c>
      <c r="C122" s="4">
        <v>9015.7999999999993</v>
      </c>
    </row>
    <row r="123" spans="2:3" x14ac:dyDescent="0.3">
      <c r="B123" s="5">
        <v>42125</v>
      </c>
      <c r="C123" s="4">
        <v>1701.6</v>
      </c>
    </row>
    <row r="124" spans="2:3" x14ac:dyDescent="0.3">
      <c r="B124" s="5">
        <v>42126</v>
      </c>
      <c r="C124" s="4">
        <v>12530.77</v>
      </c>
    </row>
    <row r="125" spans="2:3" x14ac:dyDescent="0.3">
      <c r="B125" s="5">
        <v>42127</v>
      </c>
      <c r="C125" s="4">
        <v>21562.16</v>
      </c>
    </row>
    <row r="126" spans="2:3" x14ac:dyDescent="0.3">
      <c r="B126" s="5">
        <v>42128</v>
      </c>
      <c r="C126" s="4">
        <v>7375.22</v>
      </c>
    </row>
    <row r="127" spans="2:3" x14ac:dyDescent="0.3">
      <c r="B127" s="5">
        <v>42129</v>
      </c>
      <c r="C127" s="4">
        <v>25136.13</v>
      </c>
    </row>
    <row r="128" spans="2:3" x14ac:dyDescent="0.3">
      <c r="B128" s="5">
        <v>42130</v>
      </c>
      <c r="C128" s="4">
        <v>992.07</v>
      </c>
    </row>
    <row r="129" spans="2:3" x14ac:dyDescent="0.3">
      <c r="B129" s="5">
        <v>42131</v>
      </c>
      <c r="C129" s="4">
        <v>3652.49</v>
      </c>
    </row>
    <row r="130" spans="2:3" x14ac:dyDescent="0.3">
      <c r="B130" s="5">
        <v>42132</v>
      </c>
      <c r="C130" s="4">
        <v>8591.7800000000007</v>
      </c>
    </row>
    <row r="131" spans="2:3" x14ac:dyDescent="0.3">
      <c r="B131" s="5">
        <v>42133</v>
      </c>
      <c r="C131" s="4">
        <v>909.09</v>
      </c>
    </row>
    <row r="132" spans="2:3" x14ac:dyDescent="0.3">
      <c r="B132" s="5">
        <v>42134</v>
      </c>
      <c r="C132" s="4">
        <v>4957.99</v>
      </c>
    </row>
    <row r="133" spans="2:3" x14ac:dyDescent="0.3">
      <c r="B133" s="5">
        <v>42135</v>
      </c>
      <c r="C133" s="4">
        <v>10693.7</v>
      </c>
    </row>
    <row r="134" spans="2:3" x14ac:dyDescent="0.3">
      <c r="B134" s="5">
        <v>42136</v>
      </c>
      <c r="C134" s="4">
        <v>6177.17</v>
      </c>
    </row>
    <row r="135" spans="2:3" x14ac:dyDescent="0.3">
      <c r="B135" s="5">
        <v>42137</v>
      </c>
      <c r="C135" s="4">
        <v>2629.94</v>
      </c>
    </row>
    <row r="136" spans="2:3" x14ac:dyDescent="0.3">
      <c r="B136" s="5">
        <v>42138</v>
      </c>
      <c r="C136" s="4">
        <v>7935.95</v>
      </c>
    </row>
    <row r="137" spans="2:3" x14ac:dyDescent="0.3">
      <c r="B137" s="5">
        <v>42139</v>
      </c>
      <c r="C137" s="4">
        <v>6688.99</v>
      </c>
    </row>
    <row r="138" spans="2:3" x14ac:dyDescent="0.3">
      <c r="B138" s="5">
        <v>42140</v>
      </c>
      <c r="C138" s="4">
        <v>10835.31</v>
      </c>
    </row>
    <row r="139" spans="2:3" x14ac:dyDescent="0.3">
      <c r="B139" s="5">
        <v>42141</v>
      </c>
      <c r="C139" s="4">
        <v>7930.9</v>
      </c>
    </row>
    <row r="140" spans="2:3" x14ac:dyDescent="0.3">
      <c r="B140" s="5">
        <v>42142</v>
      </c>
      <c r="C140" s="4">
        <v>1916.8</v>
      </c>
    </row>
    <row r="141" spans="2:3" x14ac:dyDescent="0.3">
      <c r="B141" s="5">
        <v>42143</v>
      </c>
      <c r="C141" s="4">
        <v>7445.03</v>
      </c>
    </row>
    <row r="142" spans="2:3" x14ac:dyDescent="0.3">
      <c r="B142" s="5">
        <v>42144</v>
      </c>
      <c r="C142" s="4">
        <v>24061.33</v>
      </c>
    </row>
    <row r="143" spans="2:3" x14ac:dyDescent="0.3">
      <c r="B143" s="5">
        <v>42145</v>
      </c>
      <c r="C143" s="4">
        <v>6585.4</v>
      </c>
    </row>
    <row r="144" spans="2:3" x14ac:dyDescent="0.3">
      <c r="B144" s="5">
        <v>42146</v>
      </c>
      <c r="C144" s="4">
        <v>13664.44</v>
      </c>
    </row>
    <row r="145" spans="2:3" x14ac:dyDescent="0.3">
      <c r="B145" s="5">
        <v>42147</v>
      </c>
      <c r="C145" s="4">
        <v>20716.77</v>
      </c>
    </row>
    <row r="146" spans="2:3" x14ac:dyDescent="0.3">
      <c r="B146" s="5">
        <v>42148</v>
      </c>
      <c r="C146" s="4">
        <v>11562.93</v>
      </c>
    </row>
    <row r="147" spans="2:3" x14ac:dyDescent="0.3">
      <c r="B147" s="5">
        <v>42149</v>
      </c>
      <c r="C147" s="4">
        <v>12568.22</v>
      </c>
    </row>
    <row r="148" spans="2:3" x14ac:dyDescent="0.3">
      <c r="B148" s="5">
        <v>42150</v>
      </c>
      <c r="C148" s="4">
        <v>3439.78</v>
      </c>
    </row>
    <row r="149" spans="2:3" x14ac:dyDescent="0.3">
      <c r="B149" s="5">
        <v>42151</v>
      </c>
      <c r="C149" s="4">
        <v>1071.55</v>
      </c>
    </row>
    <row r="150" spans="2:3" x14ac:dyDescent="0.3">
      <c r="B150" s="5">
        <v>42152</v>
      </c>
      <c r="C150" s="4">
        <v>5378.71</v>
      </c>
    </row>
    <row r="151" spans="2:3" x14ac:dyDescent="0.3">
      <c r="B151" s="5">
        <v>42153</v>
      </c>
      <c r="C151" s="4">
        <v>36735.800000000003</v>
      </c>
    </row>
    <row r="152" spans="2:3" x14ac:dyDescent="0.3">
      <c r="B152" s="5">
        <v>42154</v>
      </c>
      <c r="C152" s="4">
        <v>4782.83</v>
      </c>
    </row>
    <row r="153" spans="2:3" x14ac:dyDescent="0.3">
      <c r="B153" s="5">
        <v>42156</v>
      </c>
      <c r="C153" s="4">
        <v>6929.82</v>
      </c>
    </row>
    <row r="154" spans="2:3" x14ac:dyDescent="0.3">
      <c r="B154" s="5">
        <v>42157</v>
      </c>
      <c r="C154" s="4">
        <v>4790.6899999999996</v>
      </c>
    </row>
    <row r="155" spans="2:3" x14ac:dyDescent="0.3">
      <c r="B155" s="5">
        <v>42158</v>
      </c>
      <c r="C155" s="4">
        <v>10096.129999999999</v>
      </c>
    </row>
    <row r="156" spans="2:3" x14ac:dyDescent="0.3">
      <c r="B156" s="5">
        <v>42159</v>
      </c>
      <c r="C156" s="4">
        <v>4178.57</v>
      </c>
    </row>
    <row r="157" spans="2:3" x14ac:dyDescent="0.3">
      <c r="B157" s="5">
        <v>42160</v>
      </c>
      <c r="C157" s="4">
        <v>30105.89</v>
      </c>
    </row>
    <row r="158" spans="2:3" x14ac:dyDescent="0.3">
      <c r="B158" s="5">
        <v>42161</v>
      </c>
      <c r="C158" s="4">
        <v>23121.02</v>
      </c>
    </row>
    <row r="159" spans="2:3" x14ac:dyDescent="0.3">
      <c r="B159" s="5">
        <v>42162</v>
      </c>
      <c r="C159" s="4">
        <v>16260.81</v>
      </c>
    </row>
    <row r="160" spans="2:3" x14ac:dyDescent="0.3">
      <c r="B160" s="5">
        <v>42163</v>
      </c>
      <c r="C160" s="4">
        <v>5137.93</v>
      </c>
    </row>
    <row r="161" spans="2:3" x14ac:dyDescent="0.3">
      <c r="B161" s="5">
        <v>42164</v>
      </c>
      <c r="C161" s="4">
        <v>1229.07</v>
      </c>
    </row>
    <row r="162" spans="2:3" x14ac:dyDescent="0.3">
      <c r="B162" s="5">
        <v>42165</v>
      </c>
      <c r="C162" s="4">
        <v>1807.72</v>
      </c>
    </row>
    <row r="163" spans="2:3" x14ac:dyDescent="0.3">
      <c r="B163" s="5">
        <v>42166</v>
      </c>
      <c r="C163" s="4">
        <v>19228.73</v>
      </c>
    </row>
    <row r="164" spans="2:3" x14ac:dyDescent="0.3">
      <c r="B164" s="5">
        <v>42167</v>
      </c>
      <c r="C164" s="4">
        <v>26689.09</v>
      </c>
    </row>
    <row r="165" spans="2:3" x14ac:dyDescent="0.3">
      <c r="B165" s="5">
        <v>42168</v>
      </c>
      <c r="C165" s="4">
        <v>10284.629999999999</v>
      </c>
    </row>
    <row r="166" spans="2:3" x14ac:dyDescent="0.3">
      <c r="B166" s="5">
        <v>42169</v>
      </c>
      <c r="C166" s="4">
        <v>26719.23</v>
      </c>
    </row>
    <row r="167" spans="2:3" x14ac:dyDescent="0.3">
      <c r="B167" s="5">
        <v>42170</v>
      </c>
      <c r="C167" s="4">
        <v>3011.6</v>
      </c>
    </row>
    <row r="168" spans="2:3" x14ac:dyDescent="0.3">
      <c r="B168" s="5">
        <v>42171</v>
      </c>
      <c r="C168" s="4">
        <v>3219.89</v>
      </c>
    </row>
    <row r="169" spans="2:3" x14ac:dyDescent="0.3">
      <c r="B169" s="5">
        <v>42172</v>
      </c>
      <c r="C169" s="4">
        <v>3968.53</v>
      </c>
    </row>
    <row r="170" spans="2:3" x14ac:dyDescent="0.3">
      <c r="B170" s="5">
        <v>42173</v>
      </c>
      <c r="C170" s="4">
        <v>10185.36</v>
      </c>
    </row>
    <row r="171" spans="2:3" x14ac:dyDescent="0.3">
      <c r="B171" s="5">
        <v>42174</v>
      </c>
      <c r="C171" s="4">
        <v>12684.68</v>
      </c>
    </row>
    <row r="172" spans="2:3" x14ac:dyDescent="0.3">
      <c r="B172" s="5">
        <v>42175</v>
      </c>
      <c r="C172" s="4">
        <v>49028.22</v>
      </c>
    </row>
    <row r="173" spans="2:3" x14ac:dyDescent="0.3">
      <c r="B173" s="5">
        <v>42176</v>
      </c>
      <c r="C173" s="4">
        <v>2367.9899999999998</v>
      </c>
    </row>
    <row r="174" spans="2:3" x14ac:dyDescent="0.3">
      <c r="B174" s="5">
        <v>42177</v>
      </c>
      <c r="C174" s="4">
        <v>13650.95</v>
      </c>
    </row>
    <row r="175" spans="2:3" x14ac:dyDescent="0.3">
      <c r="B175" s="5">
        <v>42178</v>
      </c>
      <c r="C175" s="4">
        <v>15196.84</v>
      </c>
    </row>
    <row r="176" spans="2:3" x14ac:dyDescent="0.3">
      <c r="B176" s="5">
        <v>42179</v>
      </c>
      <c r="C176" s="4">
        <v>572.28</v>
      </c>
    </row>
    <row r="177" spans="2:3" x14ac:dyDescent="0.3">
      <c r="B177" s="5">
        <v>42180</v>
      </c>
      <c r="C177" s="4">
        <v>10768.77</v>
      </c>
    </row>
    <row r="178" spans="2:3" x14ac:dyDescent="0.3">
      <c r="B178" s="5">
        <v>42181</v>
      </c>
      <c r="C178" s="4">
        <v>7888.86</v>
      </c>
    </row>
    <row r="179" spans="2:3" x14ac:dyDescent="0.3">
      <c r="B179" s="5">
        <v>42182</v>
      </c>
      <c r="C179" s="4">
        <v>338.41</v>
      </c>
    </row>
    <row r="180" spans="2:3" x14ac:dyDescent="0.3">
      <c r="B180" s="5">
        <v>42183</v>
      </c>
      <c r="C180" s="4">
        <v>7990.09</v>
      </c>
    </row>
    <row r="181" spans="2:3" x14ac:dyDescent="0.3">
      <c r="B181" s="5">
        <v>42184</v>
      </c>
      <c r="C181" s="4">
        <v>3635.91</v>
      </c>
    </row>
    <row r="182" spans="2:3" x14ac:dyDescent="0.3">
      <c r="B182" s="5">
        <v>42185</v>
      </c>
      <c r="C182" s="4">
        <v>20508.900000000001</v>
      </c>
    </row>
    <row r="183" spans="2:3" x14ac:dyDescent="0.3">
      <c r="B183" s="3" t="s">
        <v>3013</v>
      </c>
      <c r="C183" s="4">
        <v>1881524.77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90015-F92F-4CB1-AFAC-7BC97BBA4742}">
  <sheetPr codeName="Sheet6"/>
  <dimension ref="B3:C21"/>
  <sheetViews>
    <sheetView workbookViewId="0">
      <selection activeCell="N8" sqref="N8"/>
    </sheetView>
  </sheetViews>
  <sheetFormatPr defaultRowHeight="14.4" x14ac:dyDescent="0.3"/>
  <cols>
    <col min="2" max="2" width="27.5546875" bestFit="1" customWidth="1"/>
    <col min="3" max="3" width="12.6640625" bestFit="1" customWidth="1"/>
  </cols>
  <sheetData>
    <row r="3" spans="2:3" x14ac:dyDescent="0.3">
      <c r="B3" s="2" t="s">
        <v>3020</v>
      </c>
      <c r="C3" t="s">
        <v>3022</v>
      </c>
    </row>
    <row r="4" spans="2:3" x14ac:dyDescent="0.3">
      <c r="B4" s="3" t="s">
        <v>97</v>
      </c>
      <c r="C4" s="4">
        <v>12594.820600000001</v>
      </c>
    </row>
    <row r="5" spans="2:3" x14ac:dyDescent="0.3">
      <c r="B5" s="3" t="s">
        <v>74</v>
      </c>
      <c r="C5" s="4">
        <v>59296.389429999988</v>
      </c>
    </row>
    <row r="6" spans="2:3" x14ac:dyDescent="0.3">
      <c r="B6" s="3" t="s">
        <v>119</v>
      </c>
      <c r="C6" s="4">
        <v>-930.43840000000046</v>
      </c>
    </row>
    <row r="7" spans="2:3" x14ac:dyDescent="0.3">
      <c r="B7" s="3" t="s">
        <v>111</v>
      </c>
      <c r="C7" s="4">
        <v>39808.485999999997</v>
      </c>
    </row>
    <row r="8" spans="2:3" x14ac:dyDescent="0.3">
      <c r="B8" s="3" t="s">
        <v>43</v>
      </c>
      <c r="C8" s="4">
        <v>1698.0439799999999</v>
      </c>
    </row>
    <row r="9" spans="2:3" x14ac:dyDescent="0.3">
      <c r="B9" s="3" t="s">
        <v>65</v>
      </c>
      <c r="C9" s="4">
        <v>23990.207579999998</v>
      </c>
    </row>
    <row r="10" spans="2:3" x14ac:dyDescent="0.3">
      <c r="B10" s="3" t="s">
        <v>347</v>
      </c>
      <c r="C10" s="4">
        <v>-1194.4125000000008</v>
      </c>
    </row>
    <row r="11" spans="2:3" x14ac:dyDescent="0.3">
      <c r="B11" s="3" t="s">
        <v>154</v>
      </c>
      <c r="C11" s="4">
        <v>7028.1595000000016</v>
      </c>
    </row>
    <row r="12" spans="2:3" x14ac:dyDescent="0.3">
      <c r="B12" s="3" t="s">
        <v>128</v>
      </c>
      <c r="C12" s="4">
        <v>18724.1191</v>
      </c>
    </row>
    <row r="13" spans="2:3" x14ac:dyDescent="0.3">
      <c r="B13" s="3" t="s">
        <v>58</v>
      </c>
      <c r="C13" s="4">
        <v>8824.3905639999939</v>
      </c>
    </row>
    <row r="14" spans="2:3" x14ac:dyDescent="0.3">
      <c r="B14" s="3" t="s">
        <v>90</v>
      </c>
      <c r="C14" s="4">
        <v>7769.3150699999978</v>
      </c>
    </row>
    <row r="15" spans="2:3" x14ac:dyDescent="0.3">
      <c r="B15" s="3" t="s">
        <v>51</v>
      </c>
      <c r="C15" s="4">
        <v>-257.62880000000007</v>
      </c>
    </row>
    <row r="16" spans="2:3" x14ac:dyDescent="0.3">
      <c r="B16" s="3" t="s">
        <v>178</v>
      </c>
      <c r="C16" s="4">
        <v>-1544.8260631999995</v>
      </c>
    </row>
    <row r="17" spans="2:3" x14ac:dyDescent="0.3">
      <c r="B17" s="3" t="s">
        <v>570</v>
      </c>
      <c r="C17" s="4">
        <v>-1291.0959000000003</v>
      </c>
    </row>
    <row r="18" spans="2:3" x14ac:dyDescent="0.3">
      <c r="B18" s="3" t="s">
        <v>80</v>
      </c>
      <c r="C18" s="4">
        <v>7803.9946</v>
      </c>
    </row>
    <row r="19" spans="2:3" x14ac:dyDescent="0.3">
      <c r="B19" s="3" t="s">
        <v>31</v>
      </c>
      <c r="C19" s="4">
        <v>-8086.6392636499986</v>
      </c>
    </row>
    <row r="20" spans="2:3" x14ac:dyDescent="0.3">
      <c r="B20" s="3" t="s">
        <v>137</v>
      </c>
      <c r="C20" s="4">
        <v>40790.514240000019</v>
      </c>
    </row>
    <row r="21" spans="2:3" x14ac:dyDescent="0.3">
      <c r="B21" s="3" t="s">
        <v>3013</v>
      </c>
      <c r="C21" s="4">
        <v>215023.39973715012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68BB8-0AC4-408B-B7F4-90D3EBF0A4E6}">
  <sheetPr codeName="Sheet7"/>
  <dimension ref="B3:C9"/>
  <sheetViews>
    <sheetView workbookViewId="0">
      <selection activeCell="J6" sqref="J6"/>
    </sheetView>
  </sheetViews>
  <sheetFormatPr defaultRowHeight="14.4" x14ac:dyDescent="0.3"/>
  <cols>
    <col min="2" max="2" width="12.5546875" bestFit="1" customWidth="1"/>
    <col min="3" max="3" width="20.33203125" bestFit="1" customWidth="1"/>
  </cols>
  <sheetData>
    <row r="3" spans="2:3" x14ac:dyDescent="0.3">
      <c r="B3" s="2" t="s">
        <v>3020</v>
      </c>
      <c r="C3" t="s">
        <v>3028</v>
      </c>
    </row>
    <row r="4" spans="2:3" x14ac:dyDescent="0.3">
      <c r="B4" s="3" t="s">
        <v>27</v>
      </c>
      <c r="C4" s="4">
        <v>385</v>
      </c>
    </row>
    <row r="5" spans="2:3" x14ac:dyDescent="0.3">
      <c r="B5" s="3" t="s">
        <v>39</v>
      </c>
      <c r="C5" s="4">
        <v>388</v>
      </c>
    </row>
    <row r="6" spans="2:3" x14ac:dyDescent="0.3">
      <c r="B6" s="3" t="s">
        <v>49</v>
      </c>
      <c r="C6" s="4">
        <v>396</v>
      </c>
    </row>
    <row r="7" spans="2:3" x14ac:dyDescent="0.3">
      <c r="B7" s="3" t="s">
        <v>118</v>
      </c>
      <c r="C7" s="4">
        <v>375</v>
      </c>
    </row>
    <row r="8" spans="2:3" x14ac:dyDescent="0.3">
      <c r="B8" s="3" t="s">
        <v>72</v>
      </c>
      <c r="C8" s="4">
        <v>392</v>
      </c>
    </row>
    <row r="9" spans="2:3" x14ac:dyDescent="0.3">
      <c r="B9" s="3" t="s">
        <v>3013</v>
      </c>
      <c r="C9" s="4">
        <v>1936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56D9C-FFEE-4B42-83FD-1BC9B2BB4D61}">
  <sheetPr codeName="Sheet8"/>
  <dimension ref="B3:C21"/>
  <sheetViews>
    <sheetView topLeftCell="A2" workbookViewId="0">
      <selection activeCell="B3" sqref="B3"/>
    </sheetView>
  </sheetViews>
  <sheetFormatPr defaultRowHeight="14.4" x14ac:dyDescent="0.3"/>
  <cols>
    <col min="2" max="2" width="27.5546875" bestFit="1" customWidth="1"/>
    <col min="3" max="3" width="19.109375" bestFit="1" customWidth="1"/>
  </cols>
  <sheetData>
    <row r="3" spans="2:3" x14ac:dyDescent="0.3">
      <c r="B3" s="2" t="s">
        <v>3020</v>
      </c>
      <c r="C3" t="s">
        <v>3033</v>
      </c>
    </row>
    <row r="4" spans="2:3" x14ac:dyDescent="0.3">
      <c r="B4" s="3" t="s">
        <v>97</v>
      </c>
      <c r="C4" s="4">
        <v>1589.65</v>
      </c>
    </row>
    <row r="5" spans="2:3" x14ac:dyDescent="0.3">
      <c r="B5" s="3" t="s">
        <v>74</v>
      </c>
      <c r="C5" s="4">
        <v>1493.36</v>
      </c>
    </row>
    <row r="6" spans="2:3" x14ac:dyDescent="0.3">
      <c r="B6" s="3" t="s">
        <v>119</v>
      </c>
      <c r="C6" s="4">
        <v>1957.71</v>
      </c>
    </row>
    <row r="7" spans="2:3" x14ac:dyDescent="0.3">
      <c r="B7" s="3" t="s">
        <v>111</v>
      </c>
      <c r="C7" s="4">
        <v>3560.59</v>
      </c>
    </row>
    <row r="8" spans="2:3" x14ac:dyDescent="0.3">
      <c r="B8" s="3" t="s">
        <v>43</v>
      </c>
      <c r="C8" s="4">
        <v>1094.8399999999999</v>
      </c>
    </row>
    <row r="9" spans="2:3" x14ac:dyDescent="0.3">
      <c r="B9" s="3" t="s">
        <v>65</v>
      </c>
      <c r="C9" s="4">
        <v>476.99</v>
      </c>
    </row>
    <row r="10" spans="2:3" x14ac:dyDescent="0.3">
      <c r="B10" s="3" t="s">
        <v>347</v>
      </c>
      <c r="C10" s="4">
        <v>334.03</v>
      </c>
    </row>
    <row r="11" spans="2:3" x14ac:dyDescent="0.3">
      <c r="B11" s="3" t="s">
        <v>154</v>
      </c>
      <c r="C11" s="4">
        <v>93.03</v>
      </c>
    </row>
    <row r="12" spans="2:3" x14ac:dyDescent="0.3">
      <c r="B12" s="3" t="s">
        <v>128</v>
      </c>
      <c r="C12" s="4">
        <v>1942.03</v>
      </c>
    </row>
    <row r="13" spans="2:3" x14ac:dyDescent="0.3">
      <c r="B13" s="3" t="s">
        <v>58</v>
      </c>
      <c r="C13" s="4">
        <v>1903.64</v>
      </c>
    </row>
    <row r="14" spans="2:3" x14ac:dyDescent="0.3">
      <c r="B14" s="3" t="s">
        <v>90</v>
      </c>
      <c r="C14" s="4">
        <v>1777.19</v>
      </c>
    </row>
    <row r="15" spans="2:3" x14ac:dyDescent="0.3">
      <c r="B15" s="3" t="s">
        <v>51</v>
      </c>
      <c r="C15" s="4">
        <v>498.16</v>
      </c>
    </row>
    <row r="16" spans="2:3" x14ac:dyDescent="0.3">
      <c r="B16" s="3" t="s">
        <v>178</v>
      </c>
      <c r="C16" s="4">
        <v>46.54</v>
      </c>
    </row>
    <row r="17" spans="2:3" x14ac:dyDescent="0.3">
      <c r="B17" s="3" t="s">
        <v>570</v>
      </c>
      <c r="C17" s="4">
        <v>163.95</v>
      </c>
    </row>
    <row r="18" spans="2:3" x14ac:dyDescent="0.3">
      <c r="B18" s="3" t="s">
        <v>80</v>
      </c>
      <c r="C18" s="4">
        <v>2349.54</v>
      </c>
    </row>
    <row r="19" spans="2:3" x14ac:dyDescent="0.3">
      <c r="B19" s="3" t="s">
        <v>31</v>
      </c>
      <c r="C19" s="4">
        <v>4397.51</v>
      </c>
    </row>
    <row r="20" spans="2:3" x14ac:dyDescent="0.3">
      <c r="B20" s="3" t="s">
        <v>137</v>
      </c>
      <c r="C20" s="4">
        <v>1069.67</v>
      </c>
    </row>
    <row r="21" spans="2:3" x14ac:dyDescent="0.3">
      <c r="B21" s="3" t="s">
        <v>3013</v>
      </c>
      <c r="C21" s="4">
        <v>24748.43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CA869-3B4F-40B8-9B56-76BA4C6DCF22}">
  <sheetPr codeName="Sheet9"/>
  <dimension ref="B3:G11"/>
  <sheetViews>
    <sheetView workbookViewId="0">
      <selection activeCell="B3" sqref="B3"/>
    </sheetView>
  </sheetViews>
  <sheetFormatPr defaultRowHeight="14.4" x14ac:dyDescent="0.3"/>
  <cols>
    <col min="2" max="2" width="11.6640625" bestFit="1" customWidth="1"/>
    <col min="3" max="3" width="10.77734375" bestFit="1" customWidth="1"/>
    <col min="4" max="6" width="10" bestFit="1" customWidth="1"/>
    <col min="7" max="7" width="11" bestFit="1" customWidth="1"/>
  </cols>
  <sheetData>
    <row r="3" spans="2:7" x14ac:dyDescent="0.3">
      <c r="B3" s="2" t="s">
        <v>3021</v>
      </c>
      <c r="C3" s="2" t="s">
        <v>25</v>
      </c>
    </row>
    <row r="4" spans="2:7" x14ac:dyDescent="0.3">
      <c r="B4" s="2" t="s">
        <v>3026</v>
      </c>
      <c r="C4" t="s">
        <v>3029</v>
      </c>
      <c r="D4" t="s">
        <v>3030</v>
      </c>
      <c r="E4" t="s">
        <v>3031</v>
      </c>
      <c r="F4" t="s">
        <v>3032</v>
      </c>
      <c r="G4" t="s">
        <v>3013</v>
      </c>
    </row>
    <row r="5" spans="2:7" x14ac:dyDescent="0.3">
      <c r="B5" s="3" t="s">
        <v>3014</v>
      </c>
      <c r="C5" s="4">
        <v>59702.73</v>
      </c>
      <c r="D5" s="4">
        <v>59185.16</v>
      </c>
      <c r="E5" s="4">
        <v>73062.34</v>
      </c>
      <c r="F5" s="4">
        <v>73048.320000000007</v>
      </c>
      <c r="G5" s="4">
        <v>264998.55</v>
      </c>
    </row>
    <row r="6" spans="2:7" x14ac:dyDescent="0.3">
      <c r="B6" s="3" t="s">
        <v>3015</v>
      </c>
      <c r="C6" s="4">
        <v>70282.44</v>
      </c>
      <c r="D6" s="4">
        <v>69109.8</v>
      </c>
      <c r="E6" s="4">
        <v>31754.39</v>
      </c>
      <c r="F6" s="4">
        <v>154355.81</v>
      </c>
      <c r="G6" s="4">
        <v>325502.44</v>
      </c>
    </row>
    <row r="7" spans="2:7" x14ac:dyDescent="0.3">
      <c r="B7" s="3" t="s">
        <v>3016</v>
      </c>
      <c r="C7" s="4">
        <v>62075.31</v>
      </c>
      <c r="D7" s="4">
        <v>59137.04</v>
      </c>
      <c r="E7" s="4">
        <v>77874.78</v>
      </c>
      <c r="F7" s="4">
        <v>66080</v>
      </c>
      <c r="G7" s="4">
        <v>265167.13</v>
      </c>
    </row>
    <row r="8" spans="2:7" x14ac:dyDescent="0.3">
      <c r="B8" s="3" t="s">
        <v>3017</v>
      </c>
      <c r="C8" s="4">
        <v>64058.38</v>
      </c>
      <c r="D8" s="4">
        <v>189208.29</v>
      </c>
      <c r="E8" s="4">
        <v>58285.11</v>
      </c>
      <c r="F8" s="4">
        <v>72477.41</v>
      </c>
      <c r="G8" s="4">
        <v>384029.19</v>
      </c>
    </row>
    <row r="9" spans="2:7" x14ac:dyDescent="0.3">
      <c r="B9" s="3" t="s">
        <v>3018</v>
      </c>
      <c r="C9" s="4">
        <v>79253.14</v>
      </c>
      <c r="D9" s="4">
        <v>84858.81</v>
      </c>
      <c r="E9" s="4">
        <v>50887.39</v>
      </c>
      <c r="F9" s="4">
        <v>75231.509999999995</v>
      </c>
      <c r="G9" s="4">
        <v>290230.84999999998</v>
      </c>
    </row>
    <row r="10" spans="2:7" x14ac:dyDescent="0.3">
      <c r="B10" s="3" t="s">
        <v>3019</v>
      </c>
      <c r="C10" s="4">
        <v>106073.62</v>
      </c>
      <c r="D10" s="4">
        <v>123225.09</v>
      </c>
      <c r="E10" s="4">
        <v>49464.31</v>
      </c>
      <c r="F10" s="4">
        <v>72833.59</v>
      </c>
      <c r="G10" s="4">
        <v>351596.61</v>
      </c>
    </row>
    <row r="11" spans="2:7" x14ac:dyDescent="0.3">
      <c r="B11" s="3" t="s">
        <v>3013</v>
      </c>
      <c r="C11" s="4">
        <v>441445.62</v>
      </c>
      <c r="D11" s="4">
        <v>584724.18999999994</v>
      </c>
      <c r="E11" s="4">
        <v>341328.32</v>
      </c>
      <c r="F11" s="4">
        <v>514026.64</v>
      </c>
      <c r="G11" s="4">
        <v>1881524.77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57F7F-B163-432A-BFDD-3DF9E39D8CF6}">
  <sheetPr codeName="Sheet10"/>
  <dimension ref="B2:G53"/>
  <sheetViews>
    <sheetView workbookViewId="0">
      <selection activeCell="Q3" sqref="Q3"/>
    </sheetView>
  </sheetViews>
  <sheetFormatPr defaultRowHeight="14.4" x14ac:dyDescent="0.3"/>
  <cols>
    <col min="2" max="2" width="17.33203125" bestFit="1" customWidth="1"/>
    <col min="3" max="3" width="11.6640625" bestFit="1" customWidth="1"/>
    <col min="6" max="6" width="17.33203125" bestFit="1" customWidth="1"/>
    <col min="7" max="7" width="10" bestFit="1" customWidth="1"/>
  </cols>
  <sheetData>
    <row r="2" spans="2:7" x14ac:dyDescent="0.3">
      <c r="B2" s="2" t="s">
        <v>3020</v>
      </c>
      <c r="C2" t="s">
        <v>3021</v>
      </c>
    </row>
    <row r="3" spans="2:7" x14ac:dyDescent="0.3">
      <c r="B3" s="3" t="s">
        <v>166</v>
      </c>
      <c r="C3" s="4">
        <v>46826.45</v>
      </c>
    </row>
    <row r="4" spans="2:7" x14ac:dyDescent="0.3">
      <c r="B4" s="3" t="s">
        <v>590</v>
      </c>
      <c r="C4" s="4">
        <v>14367.86</v>
      </c>
      <c r="F4" s="6" t="s">
        <v>3034</v>
      </c>
      <c r="G4" s="6" t="s">
        <v>3035</v>
      </c>
    </row>
    <row r="5" spans="2:7" x14ac:dyDescent="0.3">
      <c r="B5" s="3" t="s">
        <v>46</v>
      </c>
      <c r="C5" s="4">
        <v>11724.43</v>
      </c>
      <c r="F5" s="3" t="s">
        <v>166</v>
      </c>
      <c r="G5" s="4">
        <v>46826.45</v>
      </c>
    </row>
    <row r="6" spans="2:7" x14ac:dyDescent="0.3">
      <c r="B6" s="3" t="s">
        <v>92</v>
      </c>
      <c r="C6" s="4">
        <v>284805.40999999997</v>
      </c>
      <c r="F6" s="3" t="s">
        <v>590</v>
      </c>
      <c r="G6" s="4">
        <v>14367.86</v>
      </c>
    </row>
    <row r="7" spans="2:7" x14ac:dyDescent="0.3">
      <c r="B7" s="3" t="s">
        <v>62</v>
      </c>
      <c r="C7" s="4">
        <v>45843.45</v>
      </c>
      <c r="F7" s="3" t="s">
        <v>46</v>
      </c>
      <c r="G7" s="4">
        <v>11724.43</v>
      </c>
    </row>
    <row r="8" spans="2:7" x14ac:dyDescent="0.3">
      <c r="B8" s="3" t="s">
        <v>250</v>
      </c>
      <c r="C8" s="4">
        <v>6540.54</v>
      </c>
      <c r="F8" s="3" t="s">
        <v>92</v>
      </c>
      <c r="G8" s="4">
        <v>284805.40999999997</v>
      </c>
    </row>
    <row r="9" spans="2:7" x14ac:dyDescent="0.3">
      <c r="B9" s="3" t="s">
        <v>1610</v>
      </c>
      <c r="C9" s="4">
        <v>1257.76</v>
      </c>
      <c r="F9" s="3" t="s">
        <v>62</v>
      </c>
      <c r="G9" s="4">
        <v>45843.45</v>
      </c>
    </row>
    <row r="10" spans="2:7" x14ac:dyDescent="0.3">
      <c r="B10" s="3" t="s">
        <v>376</v>
      </c>
      <c r="C10" s="4">
        <v>68946.66</v>
      </c>
      <c r="F10" s="3" t="s">
        <v>250</v>
      </c>
      <c r="G10" s="4">
        <v>6540.54</v>
      </c>
    </row>
    <row r="11" spans="2:7" x14ac:dyDescent="0.3">
      <c r="B11" s="3" t="s">
        <v>125</v>
      </c>
      <c r="C11" s="4">
        <v>81205.22</v>
      </c>
      <c r="F11" s="3" t="s">
        <v>1610</v>
      </c>
      <c r="G11" s="4">
        <v>1257.76</v>
      </c>
    </row>
    <row r="12" spans="2:7" x14ac:dyDescent="0.3">
      <c r="B12" s="3" t="s">
        <v>77</v>
      </c>
      <c r="C12" s="4">
        <v>29050.79</v>
      </c>
      <c r="F12" s="3" t="s">
        <v>376</v>
      </c>
      <c r="G12" s="4">
        <v>68946.66</v>
      </c>
    </row>
    <row r="13" spans="2:7" x14ac:dyDescent="0.3">
      <c r="B13" s="3" t="s">
        <v>492</v>
      </c>
      <c r="C13" s="4">
        <v>13922.92</v>
      </c>
      <c r="F13" s="3" t="s">
        <v>125</v>
      </c>
      <c r="G13" s="4">
        <v>81205.22</v>
      </c>
    </row>
    <row r="14" spans="2:7" x14ac:dyDescent="0.3">
      <c r="B14" s="3" t="s">
        <v>105</v>
      </c>
      <c r="C14" s="4">
        <v>98971.25</v>
      </c>
      <c r="F14" s="3" t="s">
        <v>77</v>
      </c>
      <c r="G14" s="4">
        <v>29050.79</v>
      </c>
    </row>
    <row r="15" spans="2:7" x14ac:dyDescent="0.3">
      <c r="B15" s="3" t="s">
        <v>55</v>
      </c>
      <c r="C15" s="4">
        <v>39314.550000000003</v>
      </c>
      <c r="F15" s="3" t="s">
        <v>492</v>
      </c>
      <c r="G15" s="4">
        <v>13922.92</v>
      </c>
    </row>
    <row r="16" spans="2:7" x14ac:dyDescent="0.3">
      <c r="B16" s="3" t="s">
        <v>215</v>
      </c>
      <c r="C16" s="4">
        <v>10977.69</v>
      </c>
      <c r="F16" s="3" t="s">
        <v>105</v>
      </c>
      <c r="G16" s="4">
        <v>98971.25</v>
      </c>
    </row>
    <row r="17" spans="2:7" x14ac:dyDescent="0.3">
      <c r="B17" s="3" t="s">
        <v>539</v>
      </c>
      <c r="C17" s="4">
        <v>29678.21</v>
      </c>
      <c r="F17" s="3" t="s">
        <v>55</v>
      </c>
      <c r="G17" s="4">
        <v>39314.550000000003</v>
      </c>
    </row>
    <row r="18" spans="2:7" x14ac:dyDescent="0.3">
      <c r="B18" s="3" t="s">
        <v>390</v>
      </c>
      <c r="C18" s="4">
        <v>14737.27</v>
      </c>
      <c r="F18" s="3" t="s">
        <v>215</v>
      </c>
      <c r="G18" s="4">
        <v>10977.69</v>
      </c>
    </row>
    <row r="19" spans="2:7" x14ac:dyDescent="0.3">
      <c r="B19" s="3" t="s">
        <v>170</v>
      </c>
      <c r="C19" s="4">
        <v>14909.43</v>
      </c>
      <c r="F19" s="3" t="s">
        <v>539</v>
      </c>
      <c r="G19" s="4">
        <v>29678.21</v>
      </c>
    </row>
    <row r="20" spans="2:7" x14ac:dyDescent="0.3">
      <c r="B20" s="3" t="s">
        <v>333</v>
      </c>
      <c r="C20" s="4">
        <v>30532.71</v>
      </c>
      <c r="F20" s="3" t="s">
        <v>390</v>
      </c>
      <c r="G20" s="4">
        <v>14737.27</v>
      </c>
    </row>
    <row r="21" spans="2:7" x14ac:dyDescent="0.3">
      <c r="B21" s="3" t="s">
        <v>420</v>
      </c>
      <c r="C21" s="4">
        <v>15403.56</v>
      </c>
      <c r="F21" s="3" t="s">
        <v>170</v>
      </c>
      <c r="G21" s="4">
        <v>14909.43</v>
      </c>
    </row>
    <row r="22" spans="2:7" x14ac:dyDescent="0.3">
      <c r="B22" s="3" t="s">
        <v>405</v>
      </c>
      <c r="C22" s="4">
        <v>59114.82</v>
      </c>
      <c r="F22" s="3" t="s">
        <v>333</v>
      </c>
      <c r="G22" s="4">
        <v>30532.71</v>
      </c>
    </row>
    <row r="23" spans="2:7" x14ac:dyDescent="0.3">
      <c r="B23" s="3" t="s">
        <v>291</v>
      </c>
      <c r="C23" s="4">
        <v>69641.81</v>
      </c>
      <c r="F23" s="3" t="s">
        <v>420</v>
      </c>
      <c r="G23" s="4">
        <v>15403.56</v>
      </c>
    </row>
    <row r="24" spans="2:7" x14ac:dyDescent="0.3">
      <c r="B24" s="3" t="s">
        <v>86</v>
      </c>
      <c r="C24" s="4">
        <v>37752.28</v>
      </c>
      <c r="F24" s="3" t="s">
        <v>405</v>
      </c>
      <c r="G24" s="4">
        <v>59114.82</v>
      </c>
    </row>
    <row r="25" spans="2:7" x14ac:dyDescent="0.3">
      <c r="B25" s="3" t="s">
        <v>36</v>
      </c>
      <c r="C25" s="4">
        <v>9689.58</v>
      </c>
      <c r="F25" s="3" t="s">
        <v>291</v>
      </c>
      <c r="G25" s="4">
        <v>69641.81</v>
      </c>
    </row>
    <row r="26" spans="2:7" x14ac:dyDescent="0.3">
      <c r="B26" s="3" t="s">
        <v>82</v>
      </c>
      <c r="C26" s="4">
        <v>10903.08</v>
      </c>
      <c r="F26" s="3" t="s">
        <v>86</v>
      </c>
      <c r="G26" s="4">
        <v>37752.28</v>
      </c>
    </row>
    <row r="27" spans="2:7" x14ac:dyDescent="0.3">
      <c r="B27" s="3" t="s">
        <v>279</v>
      </c>
      <c r="C27" s="4">
        <v>12593.59</v>
      </c>
      <c r="F27" s="3" t="s">
        <v>36</v>
      </c>
      <c r="G27" s="4">
        <v>9689.58</v>
      </c>
    </row>
    <row r="28" spans="2:7" x14ac:dyDescent="0.3">
      <c r="B28" s="3" t="s">
        <v>135</v>
      </c>
      <c r="C28" s="4">
        <v>15764.51</v>
      </c>
      <c r="F28" s="3" t="s">
        <v>82</v>
      </c>
      <c r="G28" s="4">
        <v>10903.08</v>
      </c>
    </row>
    <row r="29" spans="2:7" x14ac:dyDescent="0.3">
      <c r="B29" s="3" t="s">
        <v>298</v>
      </c>
      <c r="C29" s="4">
        <v>8864.5400000000009</v>
      </c>
      <c r="F29" s="3" t="s">
        <v>279</v>
      </c>
      <c r="G29" s="4">
        <v>12593.59</v>
      </c>
    </row>
    <row r="30" spans="2:7" x14ac:dyDescent="0.3">
      <c r="B30" s="3" t="s">
        <v>1358</v>
      </c>
      <c r="C30" s="4">
        <v>7619.7</v>
      </c>
      <c r="F30" s="3" t="s">
        <v>135</v>
      </c>
      <c r="G30" s="4">
        <v>15764.51</v>
      </c>
    </row>
    <row r="31" spans="2:7" x14ac:dyDescent="0.3">
      <c r="B31" s="3" t="s">
        <v>399</v>
      </c>
      <c r="C31" s="4">
        <v>21943.91</v>
      </c>
      <c r="F31" s="3" t="s">
        <v>298</v>
      </c>
      <c r="G31" s="4">
        <v>8864.5400000000009</v>
      </c>
    </row>
    <row r="32" spans="2:7" x14ac:dyDescent="0.3">
      <c r="B32" s="3" t="s">
        <v>642</v>
      </c>
      <c r="C32" s="4">
        <v>5593.18</v>
      </c>
      <c r="F32" s="3" t="s">
        <v>1358</v>
      </c>
      <c r="G32" s="4">
        <v>7619.7</v>
      </c>
    </row>
    <row r="33" spans="2:7" x14ac:dyDescent="0.3">
      <c r="B33" s="3" t="s">
        <v>114</v>
      </c>
      <c r="C33" s="4">
        <v>223930.48</v>
      </c>
      <c r="F33" s="3" t="s">
        <v>399</v>
      </c>
      <c r="G33" s="4">
        <v>21943.91</v>
      </c>
    </row>
    <row r="34" spans="2:7" x14ac:dyDescent="0.3">
      <c r="B34" s="3" t="s">
        <v>99</v>
      </c>
      <c r="C34" s="4">
        <v>38147.89</v>
      </c>
      <c r="F34" s="3" t="s">
        <v>642</v>
      </c>
      <c r="G34" s="4">
        <v>5593.18</v>
      </c>
    </row>
    <row r="35" spans="2:7" x14ac:dyDescent="0.3">
      <c r="B35" s="3" t="s">
        <v>567</v>
      </c>
      <c r="C35" s="4">
        <v>5300.23</v>
      </c>
      <c r="F35" s="3" t="s">
        <v>114</v>
      </c>
      <c r="G35" s="4">
        <v>223930.48</v>
      </c>
    </row>
    <row r="36" spans="2:7" x14ac:dyDescent="0.3">
      <c r="B36" s="3" t="s">
        <v>319</v>
      </c>
      <c r="C36" s="4">
        <v>69452.820000000007</v>
      </c>
      <c r="F36" s="3" t="s">
        <v>99</v>
      </c>
      <c r="G36" s="4">
        <v>38147.89</v>
      </c>
    </row>
    <row r="37" spans="2:7" x14ac:dyDescent="0.3">
      <c r="B37" s="3" t="s">
        <v>209</v>
      </c>
      <c r="C37" s="4">
        <v>6884.04</v>
      </c>
      <c r="F37" s="3" t="s">
        <v>567</v>
      </c>
      <c r="G37" s="4">
        <v>5300.23</v>
      </c>
    </row>
    <row r="38" spans="2:7" x14ac:dyDescent="0.3">
      <c r="B38" s="3" t="s">
        <v>141</v>
      </c>
      <c r="C38" s="4">
        <v>21821.83</v>
      </c>
      <c r="F38" s="3" t="s">
        <v>319</v>
      </c>
      <c r="G38" s="4">
        <v>69452.820000000007</v>
      </c>
    </row>
    <row r="39" spans="2:7" x14ac:dyDescent="0.3">
      <c r="B39" s="3" t="s">
        <v>322</v>
      </c>
      <c r="C39" s="4">
        <v>45780.85</v>
      </c>
      <c r="F39" s="3" t="s">
        <v>209</v>
      </c>
      <c r="G39" s="4">
        <v>6884.04</v>
      </c>
    </row>
    <row r="40" spans="2:7" x14ac:dyDescent="0.3">
      <c r="B40" s="3" t="s">
        <v>586</v>
      </c>
      <c r="C40" s="4">
        <v>10027.83</v>
      </c>
      <c r="F40" s="3" t="s">
        <v>141</v>
      </c>
      <c r="G40" s="4">
        <v>21821.83</v>
      </c>
    </row>
    <row r="41" spans="2:7" x14ac:dyDescent="0.3">
      <c r="B41" s="3" t="s">
        <v>273</v>
      </c>
      <c r="C41" s="4">
        <v>16544.63</v>
      </c>
      <c r="F41" s="3" t="s">
        <v>322</v>
      </c>
      <c r="G41" s="4">
        <v>45780.85</v>
      </c>
    </row>
    <row r="42" spans="2:7" x14ac:dyDescent="0.3">
      <c r="B42" s="3" t="s">
        <v>1073</v>
      </c>
      <c r="C42" s="4">
        <v>1550.49</v>
      </c>
      <c r="F42" s="3" t="s">
        <v>586</v>
      </c>
      <c r="G42" s="4">
        <v>10027.83</v>
      </c>
    </row>
    <row r="43" spans="2:7" x14ac:dyDescent="0.3">
      <c r="B43" s="3" t="s">
        <v>402</v>
      </c>
      <c r="C43" s="4">
        <v>33209.760000000002</v>
      </c>
      <c r="F43" s="3" t="s">
        <v>273</v>
      </c>
      <c r="G43" s="4">
        <v>16544.63</v>
      </c>
    </row>
    <row r="44" spans="2:7" x14ac:dyDescent="0.3">
      <c r="B44" s="3" t="s">
        <v>189</v>
      </c>
      <c r="C44" s="4">
        <v>91937.13</v>
      </c>
      <c r="F44" s="3" t="s">
        <v>1073</v>
      </c>
      <c r="G44" s="4">
        <v>1550.49</v>
      </c>
    </row>
    <row r="45" spans="2:7" x14ac:dyDescent="0.3">
      <c r="B45" s="3" t="s">
        <v>148</v>
      </c>
      <c r="C45" s="4">
        <v>26981.67</v>
      </c>
      <c r="F45" s="3" t="s">
        <v>402</v>
      </c>
      <c r="G45" s="4">
        <v>33209.760000000002</v>
      </c>
    </row>
    <row r="46" spans="2:7" x14ac:dyDescent="0.3">
      <c r="B46" s="3" t="s">
        <v>635</v>
      </c>
      <c r="C46" s="4">
        <v>13491</v>
      </c>
      <c r="F46" s="3" t="s">
        <v>189</v>
      </c>
      <c r="G46" s="4">
        <v>91937.13</v>
      </c>
    </row>
    <row r="47" spans="2:7" x14ac:dyDescent="0.3">
      <c r="B47" s="3" t="s">
        <v>244</v>
      </c>
      <c r="C47" s="4">
        <v>45282.87</v>
      </c>
      <c r="F47" s="3" t="s">
        <v>148</v>
      </c>
      <c r="G47" s="4">
        <v>26981.67</v>
      </c>
    </row>
    <row r="48" spans="2:7" x14ac:dyDescent="0.3">
      <c r="B48" s="3" t="s">
        <v>68</v>
      </c>
      <c r="C48" s="4">
        <v>78048.649999999994</v>
      </c>
      <c r="F48" s="3" t="s">
        <v>635</v>
      </c>
      <c r="G48" s="4">
        <v>13491</v>
      </c>
    </row>
    <row r="49" spans="2:7" x14ac:dyDescent="0.3">
      <c r="B49" s="3" t="s">
        <v>905</v>
      </c>
      <c r="C49" s="4">
        <v>10681.55</v>
      </c>
      <c r="F49" s="3" t="s">
        <v>244</v>
      </c>
      <c r="G49" s="4">
        <v>45282.87</v>
      </c>
    </row>
    <row r="50" spans="2:7" x14ac:dyDescent="0.3">
      <c r="B50" s="3" t="s">
        <v>359</v>
      </c>
      <c r="C50" s="4">
        <v>22770.35</v>
      </c>
      <c r="F50" s="3" t="s">
        <v>68</v>
      </c>
      <c r="G50" s="4">
        <v>78048.649999999994</v>
      </c>
    </row>
    <row r="51" spans="2:7" x14ac:dyDescent="0.3">
      <c r="B51" s="3" t="s">
        <v>1062</v>
      </c>
      <c r="C51" s="4">
        <v>1183.54</v>
      </c>
      <c r="F51" s="3" t="s">
        <v>905</v>
      </c>
      <c r="G51" s="4">
        <v>10681.55</v>
      </c>
    </row>
    <row r="52" spans="2:7" x14ac:dyDescent="0.3">
      <c r="B52" s="3" t="s">
        <v>3013</v>
      </c>
      <c r="C52" s="4">
        <v>1881524.77</v>
      </c>
      <c r="F52" s="3" t="s">
        <v>359</v>
      </c>
      <c r="G52" s="4">
        <v>22770.35</v>
      </c>
    </row>
    <row r="53" spans="2:7" x14ac:dyDescent="0.3">
      <c r="F53" s="3" t="s">
        <v>1062</v>
      </c>
      <c r="G53" s="4">
        <v>1183.54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O k E A A B Q S w M E F A A C A A g A q Y i C 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K m I g 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I J a n k B f C u I B A A B T B A A A E w A c A E Z v c m 1 1 b G F z L 1 N l Y 3 R p b 2 4 x L m 0 g o h g A K K A U A A A A A A A A A A A A A A A A A A A A A A A A A A A A h V N N b 9 s w D L 0 H y H 8 Q 3 E s C e E H b d T 2 s 8 G G z O 6 w D 2 q Z 1 d m p 2 U G T W E S B T g U R l C 4 r + 9 9 F x 0 g S 1 h v l i m 4 8 f j 4 + k B 0 X a o i i 7 9 9 n V c D A c + K V 0 U I m T R B m Q C F U l S Y r R + T g R m T B A w 4 H g p 7 T B K W B L 7 t e T w q r Q A N L o m z Y w y S 0 S / / h R U n y e f 3 S V 2 I B 0 8 6 L N c i t R 1 g 0 C z a e P 9 z + u 8 9 n 8 q M Z E + X U y T p 8 K M L r R B C 5 L 0 i Q V u T W h Q Z + d X 6 T i G p W t N N b Z 5 a f T 0 7 N U P A R L U N L G Q H b 4 n N x Z h F / j t C N 6 k k y d b R i r x H e Q F T j f 9 j G T C 3 b c I T v 7 q O s p F U 8 7 + x d j S i W N d D 4 j F 4 5 T 5 k u J N W e c b V Z w S D d z E v 2 z d U 1 H u Q X 9 K F I / f X l J 8 u D J N u D E T c E 9 3 i B d X k z a g N d U H I F 3 s g G G i Q F B 8 I e 2 6 L 3 j L G L q t H W a N j 2 4 0 F 7 Z g L Q H M D Q L c F v o J 2 p q A x V E w H K p V y v W l g X 3 s e A W F 7 e 2 6 h N 6 o 1 t C 3 a 5 B z 4 E V q I I i k U u C 2 r o + 5 7 1 D G R Y f / u v U 7 p f U C O 6 f H l H Z 9 u B X 6 Y E X 0 d U a I 1 3 m r X S R 4 o 9 Q 8 4 H 0 z C U x W 2 H b c d i 1 R h U R J z a j K U s s D X e y V f P d 9 L v 5 8 r 2 8 J e P r g M M M o g j X f 9 a x s T 0 E i c Q c m C S n 5 S 1 E + N 2 v W U o D P h L d c X m / o 6 / j 4 U B j 9 B i u / g J Q S w E C L Q A U A A I A C A C p i I J a t S P g T K U A A A D 2 A A A A E g A A A A A A A A A A A A A A A A A A A A A A Q 2 9 u Z m l n L 1 B h Y 2 t h Z 2 U u e G 1 s U E s B A i 0 A F A A C A A g A q Y i C W g / K 6 a u k A A A A 6 Q A A A B M A A A A A A A A A A A A A A A A A 8 Q A A A F t D b 2 5 0 Z W 5 0 X 1 R 5 c G V z X S 5 4 b W x Q S w E C L Q A U A A I A C A C p i I J a n k B f C u I B A A B T B A A A E w A A A A A A A A A A A A A A A A D i A Q A A R m 9 y b X V s Y X M v U 2 V j d G l v b j E u b V B L B Q Y A A A A A A w A D A M I A A A A 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F g A A A A A A A M 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x l Y W 5 l Z G 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d m l n Y X R p b 2 5 T d G V w T m F t Z S I g V m F s d W U 9 I n N O Y X Z p Z 2 F 0 a W 9 u I i A v P j x F b n R y e S B U e X B l P S J G a W x s V G F y Z 2 V 0 I i B W Y W x 1 Z T 0 i c 0 R h d G E i I C 8 + P E V u d H J 5 I F R 5 c G U 9 I k Z p b G x l Z E N v b X B s Z X R l U m V z d W x 0 V G 9 X b 3 J r c 2 h l Z X Q i I F Z h b H V l P S J s M S I g L z 4 8 R W 5 0 c n k g V H l w Z T 0 i R m l s b F N 0 Y X R 1 c y I g V m F s d W U 9 I n N D b 2 1 w b G V 0 Z S I g L z 4 8 R W 5 0 c n k g V H l w Z T 0 i R m l s b E N v d W 5 0 I i B W Y W x 1 Z T 0 i b D E 5 M z Y i I C 8 + P E V u d H J 5 I F R 5 c G U 9 I k Z p b G x F c n J v c k N v Z G U i I F Z h b H V l P S J z V W 5 r b m 9 3 b i I g L z 4 8 R W 5 0 c n k g V H l w Z T 0 i R m l s b E V y c m 9 y Q 2 9 1 b n Q i I F Z h b H V l P S J s M C I g L z 4 8 R W 5 0 c n k g V H l w Z T 0 i R m l s b E x h c 3 R V c G R h d G V k I i B W Y W x 1 Z T 0 i Z D I w M T k t M T E t M T R U M T U 6 M j U 6 N T A u M j I 1 N T Y 2 N l o i I C 8 + P E V u d H J 5 I F R 5 c G U 9 I k Z p b G x D b 2 x 1 b W 5 U e X B l c y I g V m F s d W U 9 I n N B d 1 l H Q l F V R k J n W U d C Z 1 l H Q l F Z R 0 J n W U R D U W t G Q X d V R C I g L z 4 8 R W 5 0 c n k g V H l w Z T 0 i R m l s b E N v b H V t b k 5 h b W V z I i B W Y W x 1 Z T 0 i c 1 s m c X V v d D t D d X N 0 b 2 1 l c i B J R C Z x d W 9 0 O y w m c X V v d D t D d X N 0 b 2 1 l c i B O Y W 1 l J n F 1 b 3 Q 7 L C Z x d W 9 0 O 0 9 y Z G V y I F B y a W 9 y a X R 5 J n F 1 b 3 Q 7 L C Z x d W 9 0 O 0 R p c 2 N v d W 5 0 J n F 1 b 3 Q 7 L C Z x d W 9 0 O 1 V u a X Q g U H J p Y 2 U m c X V v d D s s J n F 1 b 3 Q 7 U 2 h p c H B p b m c g Q 2 9 z d C 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Q W R k Z W R U b 0 R h d G F N b 2 R l b C I g V m F s d W U 9 I m w w I i A v P j x F b n R y e S B U e X B l P S J R d W V y e U l E I i B W Y W x 1 Z T 0 i c z h l N W E 2 O D M x L W I 2 Z D I t N G Q z N S 0 4 N T E w L T g 5 Z j l l N m F l M D V j M C I g L z 4 8 R W 5 0 c n k g V H l w Z T 0 i T G 9 h Z G V k V G 9 B b m F s e X N p c 1 N l c n Z p Y 2 V z I i B W Y W x 1 Z T 0 i b D A i I C 8 + P E V u d H J 5 I F R 5 c G U 9 I l J l b G F 0 a W 9 u c 2 h p c E l u Z m 9 D b 2 5 0 Y W l u Z X I i I F Z h b H V l P S J z e y Z x d W 9 0 O 2 N v b H V t b k N v d W 5 0 J n F 1 b 3 Q 7 O j I 0 L C Z x d W 9 0 O 2 t l e U N v b H V t b k 5 h b W V z J n F 1 b 3 Q 7 O l t d L C Z x d W 9 0 O 3 F 1 Z X J 5 U m V s Y X R p b 2 5 z a G l w c y Z x d W 9 0 O z p b X S w m c X V v d D t j b 2 x 1 b W 5 J Z G V u d G l 0 a W V z J n F 1 b 3 Q 7 O l s m c X V v d D t T Z W N 0 a W 9 u M S 9 j b G V h b m V k Z G F 0 Y S 9 D a G F u Z 2 V k I F R 5 c G U u e 0 N 1 c 3 R v b W V y I E l E L D B 9 J n F 1 b 3 Q 7 L C Z x d W 9 0 O 1 N l Y 3 R p b 2 4 x L 2 N s Z W F u Z W R k Y X R h L 0 N o Y W 5 n Z W Q g V H l w Z S 5 7 Q 3 V z d G 9 t Z X I g T m F t Z S w x f S Z x d W 9 0 O y w m c X V v d D t T Z W N 0 a W 9 u M S 9 j b G V h b m V k Z G F 0 Y S 9 D a G F u Z 2 V k I F R 5 c G U u e 0 9 y Z G V y I F B y a W 9 y a X R 5 L D J 9 J n F 1 b 3 Q 7 L C Z x d W 9 0 O 1 N l Y 3 R p b 2 4 x L 2 N s Z W F u Z W R k Y X R h L 0 N o Y W 5 n Z W Q g V H l w Z S 5 7 R G l z Y 2 9 1 b n Q s M 3 0 m c X V v d D s s J n F 1 b 3 Q 7 U 2 V j d G l v b j E v Y 2 x l Y W 5 l Z G R h d G E v Q 2 h h b m d l Z C B U e X B l L n t V b m l 0 I F B y a W N l L D R 9 J n F 1 b 3 Q 7 L C Z x d W 9 0 O 1 N l Y 3 R p b 2 4 x L 2 N s Z W F u Z W R k Y X R h L 0 N o Y W 5 n Z W Q g V H l w Z S 5 7 U 2 h p c H B p b m c g Q 2 9 z d C w 1 f S Z x d W 9 0 O y w m c X V v d D t T Z W N 0 a W 9 u M S 9 j b G V h b m V k Z G F 0 Y S 9 D a G F u Z 2 V k I F R 5 c G U u e 1 N o a X A g T W 9 k Z S w 2 f S Z x d W 9 0 O y w m c X V v d D t T Z W N 0 a W 9 u M S 9 j b G V h b m V k Z G F 0 Y S 9 D a G F u Z 2 V k I F R 5 c G U u e 0 N 1 c 3 R v b W V y I F N l Z 2 1 l b n Q s N 3 0 m c X V v d D s s J n F 1 b 3 Q 7 U 2 V j d G l v b j E v Y 2 x l Y W 5 l Z G R h d G E v Q 2 h h b m d l Z C B U e X B l L n t Q c m 9 k d W N 0 I E N h d G V n b 3 J 5 L D h 9 J n F 1 b 3 Q 7 L C Z x d W 9 0 O 1 N l Y 3 R p b 2 4 x L 2 N s Z W F u Z W R k Y X R h L 0 N o Y W 5 n Z W Q g V H l w Z S 5 7 U H J v Z H V j d C B T d W I t Q 2 F 0 Z W d v c n k s O X 0 m c X V v d D s s J n F 1 b 3 Q 7 U 2 V j d G l v b j E v Y 2 x l Y W 5 l Z G R h d G E v Q 2 h h b m d l Z C B U e X B l L n t Q c m 9 k d W N 0 I E N v b n R h a W 5 l c i w x M H 0 m c X V v d D s s J n F 1 b 3 Q 7 U 2 V j d G l v b j E v Y 2 x l Y W 5 l Z G R h d G E v Q 2 h h b m d l Z C B U e X B l L n t Q c m 9 k d W N 0 I E 5 h b W U s M T F 9 J n F 1 b 3 Q 7 L C Z x d W 9 0 O 1 N l Y 3 R p b 2 4 x L 2 N s Z W F u Z W R k Y X R h L 0 N o Y W 5 n Z W Q g V H l w Z S 5 7 U H J v Z H V j d C B C Y X N l I E 1 h c m d p b i w x M n 0 m c X V v d D s s J n F 1 b 3 Q 7 U 2 V j d G l v b j E v Y 2 x l Y W 5 l Z G R h d G E v Q 2 h h b m d l Z C B U e X B l L n t D b 3 V u d H J 5 L D E z f S Z x d W 9 0 O y w m c X V v d D t T Z W N 0 a W 9 u M S 9 j b G V h b m V k Z G F 0 Y S 9 D a G F u Z 2 V k I F R 5 c G U u e 1 J l Z 2 l v b i w x N H 0 m c X V v d D s s J n F 1 b 3 Q 7 U 2 V j d G l v b j E v Y 2 x l Y W 5 l Z G R h d G E v Q 2 h h b m d l Z C B U e X B l L n t T d G F 0 Z S B v c i B Q c m 9 2 a W 5 j Z S w x N X 0 m c X V v d D s s J n F 1 b 3 Q 7 U 2 V j d G l v b j E v Y 2 x l Y W 5 l Z G R h d G E v Q 2 h h b m d l Z C B U e X B l L n t D a X R 5 L D E 2 f S Z x d W 9 0 O y w m c X V v d D t T Z W N 0 a W 9 u M S 9 j b G V h b m V k Z G F 0 Y S 9 D a G F u Z 2 V k I F R 5 c G U u e 1 B v c 3 R h b C B D b 2 R l L D E 3 f S Z x d W 9 0 O y w m c X V v d D t T Z W N 0 a W 9 u M S 9 j b G V h b m V k Z G F 0 Y S 9 D a G F u Z 2 V k I F R 5 c G U u e 0 9 y Z G V y I E R h d G U s M T h 9 J n F 1 b 3 Q 7 L C Z x d W 9 0 O 1 N l Y 3 R p b 2 4 x L 2 N s Z W F u Z W R k Y X R h L 0 N o Y W 5 n Z W Q g V H l w Z S 5 7 U 2 h p c C B E Y X R l L D E 5 f S Z x d W 9 0 O y w m c X V v d D t T Z W N 0 a W 9 u M S 9 j b G V h b m V k Z G F 0 Y S 9 D a G F u Z 2 V k I F R 5 c G U u e 1 B y b 2 Z p d C w y M H 0 m c X V v d D s s J n F 1 b 3 Q 7 U 2 V j d G l v b j E v Y 2 x l Y W 5 l Z G R h d G E v Q 2 h h b m d l Z C B U e X B l L n t R d W F u d G l 0 e S B v c m R l c m V k I G 5 l d y w y M X 0 m c X V v d D s s J n F 1 b 3 Q 7 U 2 V j d G l v b j E v Y 2 x l Y W 5 l Z G R h d G E v Q 2 h h b m d l Z C B U e X B l L n t T Y W x l c y w y M n 0 m c X V v d D s s J n F 1 b 3 Q 7 U 2 V j d G l v b j E v Y 2 x l Y W 5 l Z G R h d G E v Q 2 h h b m d l Z C B U e X B l L n t P c m R l c i B J R C w y M 3 0 m c X V v d D t d L C Z x d W 9 0 O 0 N v b H V t b k N v d W 5 0 J n F 1 b 3 Q 7 O j I 0 L C Z x d W 9 0 O 0 t l e U N v b H V t b k 5 h b W V z J n F 1 b 3 Q 7 O l t d L C Z x d W 9 0 O 0 N v b H V t b k l k Z W 5 0 a X R p Z X M m c X V v d D s 6 W y Z x d W 9 0 O 1 N l Y 3 R p b 2 4 x L 2 N s Z W F u Z W R k Y X R h L 0 N o Y W 5 n Z W Q g V H l w Z S 5 7 Q 3 V z d G 9 t Z X I g S U Q s M H 0 m c X V v d D s s J n F 1 b 3 Q 7 U 2 V j d G l v b j E v Y 2 x l Y W 5 l Z G R h d G E v Q 2 h h b m d l Z C B U e X B l L n t D d X N 0 b 2 1 l c i B O Y W 1 l L D F 9 J n F 1 b 3 Q 7 L C Z x d W 9 0 O 1 N l Y 3 R p b 2 4 x L 2 N s Z W F u Z W R k Y X R h L 0 N o Y W 5 n Z W Q g V H l w Z S 5 7 T 3 J k Z X I g U H J p b 3 J p d H k s M n 0 m c X V v d D s s J n F 1 b 3 Q 7 U 2 V j d G l v b j E v Y 2 x l Y W 5 l Z G R h d G E v Q 2 h h b m d l Z C B U e X B l L n t E a X N j b 3 V u d C w z f S Z x d W 9 0 O y w m c X V v d D t T Z W N 0 a W 9 u M S 9 j b G V h b m V k Z G F 0 Y S 9 D a G F u Z 2 V k I F R 5 c G U u e 1 V u a X Q g U H J p Y 2 U s N H 0 m c X V v d D s s J n F 1 b 3 Q 7 U 2 V j d G l v b j E v Y 2 x l Y W 5 l Z G R h d G E v Q 2 h h b m d l Z C B U e X B l L n t T a G l w c G l u Z y B D b 3 N 0 L D V 9 J n F 1 b 3 Q 7 L C Z x d W 9 0 O 1 N l Y 3 R p b 2 4 x L 2 N s Z W F u Z W R k Y X R h L 0 N o Y W 5 n Z W Q g V H l w Z S 5 7 U 2 h p c C B N b 2 R l L D Z 9 J n F 1 b 3 Q 7 L C Z x d W 9 0 O 1 N l Y 3 R p b 2 4 x L 2 N s Z W F u Z W R k Y X R h L 0 N o Y W 5 n Z W Q g V H l w Z S 5 7 Q 3 V z d G 9 t Z X I g U 2 V n b W V u d C w 3 f S Z x d W 9 0 O y w m c X V v d D t T Z W N 0 a W 9 u M S 9 j b G V h b m V k Z G F 0 Y S 9 D a G F u Z 2 V k I F R 5 c G U u e 1 B y b 2 R 1 Y 3 Q g Q 2 F 0 Z W d v c n k s O H 0 m c X V v d D s s J n F 1 b 3 Q 7 U 2 V j d G l v b j E v Y 2 x l Y W 5 l Z G R h d G E v Q 2 h h b m d l Z C B U e X B l L n t Q c m 9 k d W N 0 I F N 1 Y i 1 D Y X R l Z 2 9 y e S w 5 f S Z x d W 9 0 O y w m c X V v d D t T Z W N 0 a W 9 u M S 9 j b G V h b m V k Z G F 0 Y S 9 D a G F u Z 2 V k I F R 5 c G U u e 1 B y b 2 R 1 Y 3 Q g Q 2 9 u d G F p b m V y L D E w f S Z x d W 9 0 O y w m c X V v d D t T Z W N 0 a W 9 u M S 9 j b G V h b m V k Z G F 0 Y S 9 D a G F u Z 2 V k I F R 5 c G U u e 1 B y b 2 R 1 Y 3 Q g T m F t Z S w x M X 0 m c X V v d D s s J n F 1 b 3 Q 7 U 2 V j d G l v b j E v Y 2 x l Y W 5 l Z G R h d G E v Q 2 h h b m d l Z C B U e X B l L n t Q c m 9 k d W N 0 I E J h c 2 U g T W F y Z 2 l u L D E y f S Z x d W 9 0 O y w m c X V v d D t T Z W N 0 a W 9 u M S 9 j b G V h b m V k Z G F 0 Y S 9 D a G F u Z 2 V k I F R 5 c G U u e 0 N v d W 5 0 c n k s M T N 9 J n F 1 b 3 Q 7 L C Z x d W 9 0 O 1 N l Y 3 R p b 2 4 x L 2 N s Z W F u Z W R k Y X R h L 0 N o Y W 5 n Z W Q g V H l w Z S 5 7 U m V n a W 9 u L D E 0 f S Z x d W 9 0 O y w m c X V v d D t T Z W N 0 a W 9 u M S 9 j b G V h b m V k Z G F 0 Y S 9 D a G F u Z 2 V k I F R 5 c G U u e 1 N 0 Y X R l I G 9 y I F B y b 3 Z p b m N l L D E 1 f S Z x d W 9 0 O y w m c X V v d D t T Z W N 0 a W 9 u M S 9 j b G V h b m V k Z G F 0 Y S 9 D a G F u Z 2 V k I F R 5 c G U u e 0 N p d H k s M T Z 9 J n F 1 b 3 Q 7 L C Z x d W 9 0 O 1 N l Y 3 R p b 2 4 x L 2 N s Z W F u Z W R k Y X R h L 0 N o Y W 5 n Z W Q g V H l w Z S 5 7 U G 9 z d G F s I E N v Z G U s M T d 9 J n F 1 b 3 Q 7 L C Z x d W 9 0 O 1 N l Y 3 R p b 2 4 x L 2 N s Z W F u Z W R k Y X R h L 0 N o Y W 5 n Z W Q g V H l w Z S 5 7 T 3 J k Z X I g R G F 0 Z S w x O H 0 m c X V v d D s s J n F 1 b 3 Q 7 U 2 V j d G l v b j E v Y 2 x l Y W 5 l Z G R h d G E v Q 2 h h b m d l Z C B U e X B l L n t T a G l w I E R h d G U s M T l 9 J n F 1 b 3 Q 7 L C Z x d W 9 0 O 1 N l Y 3 R p b 2 4 x L 2 N s Z W F u Z W R k Y X R h L 0 N o Y W 5 n Z W Q g V H l w Z S 5 7 U H J v Z m l 0 L D I w f S Z x d W 9 0 O y w m c X V v d D t T Z W N 0 a W 9 u M S 9 j b G V h b m V k Z G F 0 Y S 9 D a G F u Z 2 V k I F R 5 c G U u e 1 F 1 Y W 5 0 a X R 5 I G 9 y Z G V y Z W Q g b m V 3 L D I x f S Z x d W 9 0 O y w m c X V v d D t T Z W N 0 a W 9 u M S 9 j b G V h b m V k Z G F 0 Y S 9 D a G F u Z 2 V k I F R 5 c G U u e 1 N h b G V z L D I y f S Z x d W 9 0 O y w m c X V v d D t T Z W N 0 a W 9 u M S 9 j b G V h b m V k Z G F 0 Y S 9 D a G F u Z 2 V k I F R 5 c G U u e 0 9 y Z G V y I E l E L D I z f S Z x d W 9 0 O 1 0 s J n F 1 b 3 Q 7 U m V s Y X R p b 2 5 z a G l w S W 5 m b y Z x d W 9 0 O z p b X X 0 i I C 8 + P E V u d H J 5 I F R 5 c G U 9 I k Z p b G x U Y X J n Z X R O Y W 1 l Q 3 V z d G 9 t a X p l Z C I g V m F s d W U 9 I m w x I i A v P j w v U 3 R h Y m x l R W 5 0 c m l l c z 4 8 L 0 l 0 Z W 0 + P E l 0 Z W 0 + P E l 0 Z W 1 M b 2 N h d G l v b j 4 8 S X R l b V R 5 c G U + R m 9 y b X V s Y T w v S X R l b V R 5 c G U + P E l 0 Z W 1 Q Y X R o P l N l Y 3 R p b 2 4 x L 2 N s Z W F u Z W R k Y X R h J T I w K D I p L 1 N v d X J j Z T w v S X R l b V B h d G g + P C 9 J d G V t T G 9 j Y X R p b 2 4 + P F N 0 Y W J s Z U V u d H J p Z X M g L z 4 8 L 0 l 0 Z W 0 + P E l 0 Z W 0 + P E l 0 Z W 1 M b 2 N h d G l v b j 4 8 S X R l b V R 5 c G U + R m 9 y b X V s Y T w v S X R l b V R 5 c G U + P E l 0 Z W 1 Q Y X R o P l N l Y 3 R p b 2 4 x L 2 N s Z W F u Z W R k Y X R h J T I w K D I p L 1 B y b 2 1 v d G V k J T I w S G V h Z G V y c z w v S X R l b V B h d G g + P C 9 J d G V t T G 9 j Y X R p b 2 4 + P F N 0 Y W J s Z U V u d H J p Z X M g L z 4 8 L 0 l 0 Z W 0 + P E l 0 Z W 0 + P E l 0 Z W 1 M b 2 N h d G l v b j 4 8 S X R l b V R 5 c G U + R m 9 y b X V s Y T w v S X R l b V R 5 c G U + P E l 0 Z W 1 Q Y X R o P l N l Y 3 R p b 2 4 x L 2 N s Z W F u Z W R k Y X R h J T I w K D I p L 0 N o Y W 5 n Z W Q l M j B U e X B l P C 9 J d G V t U G F 0 a D 4 8 L 0 l 0 Z W 1 M b 2 N h d G l v b j 4 8 U 3 R h Y m x l R W 5 0 c m l l c y A v P j w v S X R l b T 4 8 L 0 l 0 Z W 1 z P j w v T G 9 j Y W x Q Y W N r Y W d l T W V 0 Y W R h d G F G a W x l P h Y A A A B Q S w U G A A A A A A A A A A A A A A A A A A A A A A A A J g E A A A E A A A D Q j J 3 f A R X R E Y x 6 A M B P w p f r A Q A A A J M K 5 N v 2 Y S B C v Q 3 H C d O 8 t w E A A A A A A g A A A A A A E G Y A A A A B A A A g A A A A G Q 1 D B S H x A q Z g 7 6 X 6 j Z Z p f Q 5 C g 5 5 Y r 5 y H J n h m p 1 J P I D A A A A A A D o A A A A A C A A A g A A A A p E q Q / T R 7 V f u h q e h T w C B y f e e v i 2 b O 2 r A T s 3 l o 4 0 H s O d 9 Q A A A A p Y z / k o o C K j a 1 C l i K A y o 1 6 n t 9 k Q w C i V x 7 i 3 W h D M m L z 9 i R V b v 8 c t q c q i f G A / 5 G N F E X C g r t 8 o H 4 / U 2 V 7 k I C L W I F s U D G 3 0 J y 1 I r 7 c v X y H M H P p T t A A A A A V n w X 5 0 a R G Q j n 4 f J H t S e 0 G 2 T U 8 V M t k Q l v z q S P B m G 1 2 u z M 5 U v 1 n W V N z w Z s N j x V B l 6 T g p o e l h 4 s k 4 9 c 9 n i q z Y J k 0 w = = < / 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 M e a s u r e s \ C o u n t   o f   S a l e s < / K e y > < / D i a g r a m O b j e c t K e y > < D i a g r a m O b j e c t K e y > < K e y > M e a s u r e s \ C o u n t   o f   S a l e s \ T a g I n f o \ F o r m u l a < / K e y > < / D i a g r a m O b j e c t K e y > < D i a g r a m O b j e c t K e y > < K e y > M e a s u r e s \ C o u n t   o f   S a l e s \ T a g I n f o \ V a l u e < / K e y > < / D i a g r a m O b j e c t K e y > < D i a g r a m O b j e c t K e y > < K e y > M e a s u r e s \ C o u n t   o f   O r d e r   D a t e   ( M o n t h ) < / K e y > < / D i a g r a m O b j e c t K e y > < D i a g r a m O b j e c t K e y > < K e y > M e a s u r e s \ C o u n t   o f   O r d e r   D a t e   ( M o n t h ) \ T a g I n f o \ F o r m u l a < / K e y > < / D i a g r a m O b j e c t K e y > < D i a g r a m O b j e c t K e y > < K e y > M e a s u r e s \ C o u n t   o f   O r d e r   D a t e   ( M o n t h ) \ T a g I n f o \ V a l u e 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 M e a s u r e s \ C o u n t   o f   O r d e r   P r i o r i t y < / K e y > < / D i a g r a m O b j e c t K e y > < D i a g r a m O b j e c t K e y > < K e y > M e a s u r e s \ C o u n t   o f   O r d e r   P r i o r i t y \ T a g I n f o \ F o r m u l a < / K e y > < / D i a g r a m O b j e c t K e y > < D i a g r a m O b j e c t K e y > < K e y > M e a s u r e s \ C o u n t   o f   O r d e r   P r i o r i t y \ T a g I n f o \ V a l u e < / K e y > < / D i a g r a m O b j e c t K e y > < D i a g r a m O b j e c t K e y > < K e y > M e a s u r e s \ S u m   o f   S h i p p i n g   C o s t < / K e y > < / D i a g r a m O b j e c t K e y > < D i a g r a m O b j e c t K e y > < K e y > M e a s u r e s \ S u m   o f   S h i p p i n g   C o s t \ T a g I n f o \ F o r m u l a < / K e y > < / D i a g r a m O b j e c t K e y > < D i a g r a m O b j e c t K e y > < K e y > M e a s u r e s \ S u m   o f   S h i p p i n g   C o s t \ T a g I n f o \ V a l u e < / K e y > < / D i a g r a m O b j e c t K e y > < D i a g r a m O b j e c t K e y > < K e y > C o l u m n s \ C u s t o m e r   I D < / K e y > < / D i a g r a m O b j e c t K e y > < D i a g r a m O b j e c t K e y > < K e y > C o l u m n s \ C u s t o m e r   N a m e < / K e y > < / D i a g r a m O b j e c t K e y > < D i a g r a m O b j e c t K e y > < K e y > C o l u m n s \ O r d e r   P r i o r i t y < / K e y > < / D i a g r a m O b j e c t K e y > < D i a g r a m O b j e c t K e y > < K e y > C o l u m n s \ D i s c o u n t < / K e y > < / D i a g r a m O b j e c t K e y > < D i a g r a m O b j e c t K e y > < K e y > C o l u m n s \ U n i t   P r i c e < / K e y > < / D i a g r a m O b j e c t K e y > < D i a g r a m O b j e c t K e y > < K e y > C o l u m n s \ S h i p p i n g   C o s t < / 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 C o l u m n s \ T o t a l < / K e y > < / D i a g r a m O b j e c t K e y > < D i a g r a m O b j e c t K e y > < K e y > C o l u m n s \ M a n a g e r < / K e y > < / D i a g r a m O b j e c t K e y > < D i a g r a m O b j e c t K e y > < K e y > C o l u m n s \ O r d e r   D a t e   ( M o n t h   I n d e x ) < / K e y > < / D i a g r a m O b j e c t K e y > < D i a g r a m O b j e c t K e y > < K e y > C o l u m n s \ O r d e r   D a t e   ( M o n t h ) < / K e y > < / D i a g r a m O b j e c t K e y > < D i a g r a m O b j e c t K e y > < K e y > C o l u m n s \ C a l c u l a t e d   C o l u m n   1 < / 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 L i n k s \ & l t ; C o l u m n s \ C o u n t   o f   O r d e r   D a t e   ( M o n t h ) & g t ; - & l t ; M e a s u r e s \ O r d e r   D a t e   ( M o n t h ) & g t ; < / K e y > < / D i a g r a m O b j e c t K e y > < D i a g r a m O b j e c t K e y > < K e y > L i n k s \ & l t ; C o l u m n s \ C o u n t   o f   O r d e r   D a t e   ( M o n t h ) & g t ; - & l t ; M e a s u r e s \ O r d e r   D a t e   ( M o n t h ) & g t ; \ C O L U M N < / K e y > < / D i a g r a m O b j e c t K e y > < D i a g r a m O b j e c t K e y > < K e y > L i n k s \ & l t ; C o l u m n s \ C o u n t   o f   O r d e r   D a t e   ( M o n t h ) & g t ; - & l t ; M e a s u r e s \ O r d e r   D a t e   ( M o n t h ) & g t ; \ M E A S U R E 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 L i n k s \ & l t ; C o l u m n s \ C o u n t   o f   O r d e r   P r i o r i t y & g t ; - & l t ; M e a s u r e s \ O r d e r   P r i o r i t y & g t ; < / K e y > < / D i a g r a m O b j e c t K e y > < D i a g r a m O b j e c t K e y > < K e y > L i n k s \ & l t ; C o l u m n s \ C o u n t   o f   O r d e r   P r i o r i t y & g t ; - & l t ; M e a s u r e s \ O r d e r   P r i o r i t y & g t ; \ C O L U M N < / K e y > < / D i a g r a m O b j e c t K e y > < D i a g r a m O b j e c t K e y > < K e y > L i n k s \ & l t ; C o l u m n s \ C o u n t   o f   O r d e r   P r i o r i t y & g t ; - & l t ; M e a s u r e s \ O r d e r   P r i o r i t y & g t ; \ M E A S U R E 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 S a l e s < / K e y > < / a : K e y > < a : V a l u e   i : t y p e = " M e a s u r e G r i d N o d e V i e w S t a t e " > < C o l u m n > 2 2 < / C o l u m n > < L a y e d O u t > t r u e < / L a y e d O u t > < R o w > 1 < / R o w > < 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 M e a s u r e s \ C o u n t   o f   O r d e r   D a t e   ( M o n t h ) < / K e y > < / a : K e y > < a : V a l u e   i : t y p e = " M e a s u r e G r i d N o d e V i e w S t a t e " > < C o l u m n > 2 7 < / C o l u m n > < L a y e d O u t > t r u e < / L a y e d O u t > < W a s U I I n v i s i b l e > t r u e < / W a s U I I n v i s i b l e > < / a : V a l u e > < / a : K e y V a l u e O f D i a g r a m O b j e c t K e y a n y T y p e z b w N T n L X > < a : K e y V a l u e O f D i a g r a m O b j e c t K e y a n y T y p e z b w N T n L X > < a : K e y > < K e y > M e a s u r e s \ C o u n t   o f   O r d e r   D a t e   ( M o n t h ) \ T a g I n f o \ F o r m u l a < / K e y > < / a : K e y > < a : V a l u e   i : t y p e = " M e a s u r e G r i d V i e w S t a t e I D i a g r a m T a g A d d i t i o n a l I n f o " / > < / a : K e y V a l u e O f D i a g r a m O b j e c t K e y a n y T y p e z b w N T n L X > < a : K e y V a l u e O f D i a g r a m O b j e c t K e y a n y T y p e z b w N T n L X > < a : K e y > < K e y > M e a s u r e s \ C o u n t   o f   O r d e r   D a t e   ( M o n t h ) \ T a g I n f o \ V a l u e < / K e y > < / a : K e y > < a : V a l u e   i : t y p e = " M e a s u r e G r i d V i e w S t a t e I D i a g r a m T a g A d d i t i o n a l I n f o " / > < / a : K e y V a l u e O f D i a g r a m O b j e c t K e y a n y T y p e z b w N T n L X > < a : K e y V a l u e O f D i a g r a m O b j e c t K e y a n y T y p e z b w N T n L X > < a : K e y > < K e y > M e a s u r e s \ S u m   o f   Q u a n t i t y   o r d e r e d   n e w < / K e y > < / a : K e y > < a : V a l u e   i : t y p e = " M e a s u r e G r i d N o d e V i e w S t a t e " > < C o l u m n > 2 1 < / 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 M e a s u r e s \ C o u n t   o f   O r d e r   P r i o r i t y < / K e y > < / a : K e y > < a : V a l u e   i : t y p e = " M e a s u r e G r i d N o d e V i e w S t a t e " > < C o l u m n > 2 < / C o l u m n > < L a y e d O u t > t r u e < / L a y e d O u t > < W a s U I I n v i s i b l e > t r u e < / W a s U I I n v i s i b l e > < / a : V a l u e > < / a : K e y V a l u e O f D i a g r a m O b j e c t K e y a n y T y p e z b w N T n L X > < a : K e y V a l u e O f D i a g r a m O b j e c t K e y a n y T y p e z b w N T n L X > < a : K e y > < K e y > M e a s u r e s \ C o u n t   o f   O r d e r   P r i o r i t y \ T a g I n f o \ F o r m u l a < / K e y > < / a : K e y > < a : V a l u e   i : t y p e = " M e a s u r e G r i d V i e w S t a t e I D i a g r a m T a g A d d i t i o n a l I n f o " / > < / a : K e y V a l u e O f D i a g r a m O b j e c t K e y a n y T y p e z b w N T n L X > < a : K e y V a l u e O f D i a g r a m O b j e c t K e y a n y T y p e z b w N T n L X > < a : K e y > < K e y > M e a s u r e s \ C o u n t   o f   O r d e r   P r i o r i t y \ T a g I n f o \ V a l u e < / K e y > < / a : K e y > < a : V a l u e   i : t y p e = " M e a s u r e G r i d V i e w S t a t e I D i a g r a m T a g A d d i t i o n a l I n f o " / > < / a : K e y V a l u e O f D i a g r a m O b j e c t K e y a n y T y p e z b w N T n L X > < a : K e y V a l u e O f D i a g r a m O b j e c t K e y a n y T y p e z b w N T n L X > < a : K e y > < K e y > M e a s u r e s \ S u m   o f   S h i p p i n g   C o s t < / K e y > < / a : K e y > < a : V a l u e   i : t y p e = " M e a s u r e G r i d N o d e V i e w S t a t e " > < C o l u m n > 5 < / 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 C o l u m n s \ O r d e r   P r i o r i t y < / K e y > < / a : K e y > < a : V a l u e   i : t y p e = " M e a s u r e G r i d N o d e V i e w S t a t e " > < C o l u m n > 2 < / C o l u m n > < L a y e d O u t > t r u e < / L a y e d O u t > < / a : V a l u e > < / a : K e y V a l u e O f D i a g r a m O b j e c t K e y a n y T y p e z b w N T n L X > < a : K e y V a l u e O f D i a g r a m O b j e c t K e y a n y T y p e z b w N T n L X > < a : K e y > < K e y > C o l u m n s \ D i s c o u n t < / 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 C o l u m n s \ S h i p p i n g   C o s t < / K e y > < / a : K e y > < a : V a l u e   i : t y p e = " M e a s u r e G r i d N o d e V i e w S t a t e " > < C o l u m n > 5 < / C o l u m n > < L a y e d O u t > t r u e < / L a y e d O u t > < / a : V a l u e > < / a : K e y V a l u e O f D i a g r a m O b j e c t K e y a n y T y p e z b w N T n L X > < a : K e y V a l u e O f D i a g r a m O b j e c t K e y a n y T y p e z b w N T n L X > < a : K e y > < K e y > C o l u m n s \ S h i p   M o d e < / K e y > < / a : K e y > < a : V a l u e   i : t y p e = " M e a s u r e G r i d N o d e V i e w S t a t e " > < C o l u m n > 6 < / C o l u m n > < L a y e d O u t > t r u e < / L a y e d O u t > < / a : V a l u e > < / a : K e y V a l u e O f D i a g r a m O b j e c t K e y a n y T y p e z b w N T n L X > < a : K e y V a l u e O f D i a g r a m O b j e c t K e y a n y T y p e z b w N T n L X > < a : K e y > < K e y > C o l u m n s \ C u s t o m e r   S e g m e n t < / K e y > < / a : K e y > < a : V a l u e   i : t y p e = " M e a s u r e G r i d N o d e V i e w S t a t e " > < C o l u m n > 7 < / C o l u m n > < L a y e d O u t > t r u e < / L a y e d O u t > < / a : V a l u e > < / a : K e y V a l u e O f D i a g r a m O b j e c t K e y a n y T y p e z b w N T n L X > < a : K e y V a l u e O f D i a g r a m O b j e c t K e y a n y T y p e z b w N T n L X > < a : K e y > < K e y > C o l u m n s \ P r o d u c t   C a t e g o r y < / K e y > < / a : K e y > < a : V a l u e   i : t y p e = " M e a s u r e G r i d N o d e V i e w S t a t e " > < C o l u m n > 8 < / C o l u m n > < L a y e d O u t > t r u e < / L a y e d O u t > < / a : V a l u e > < / a : K e y V a l u e O f D i a g r a m O b j e c t K e y a n y T y p e z b w N T n L X > < a : K e y V a l u e O f D i a g r a m O b j e c t K e y a n y T y p e z b w N T n L X > < a : K e y > < K e y > C o l u m n s \ P r o d u c t   S u b - C a t e g o r y < / K e y > < / a : K e y > < a : V a l u e   i : t y p e = " M e a s u r e G r i d N o d e V i e w S t a t e " > < C o l u m n > 9 < / C o l u m n > < L a y e d O u t > t r u e < / L a y e d O u t > < / a : V a l u e > < / a : K e y V a l u e O f D i a g r a m O b j e c t K e y a n y T y p e z b w N T n L X > < a : K e y V a l u e O f D i a g r a m O b j e c t K e y a n y T y p e z b w N T n L X > < a : K e y > < K e y > C o l u m n s \ P r o d u c t   C o n t a i n e r < / K e y > < / a : K e y > < a : V a l u e   i : t y p e = " M e a s u r e G r i d N o d e V i e w S t a t e " > < C o l u m n > 1 0 < / C o l u m n > < L a y e d O u t > t r u e < / L a y e d O u t > < / a : V a l u e > < / a : K e y V a l u e O f D i a g r a m O b j e c t K e y a n y T y p e z b w N T n L X > < a : K e y V a l u e O f D i a g r a m O b j e c t K e y a n y T y p e z b w N T n L X > < a : K e y > < K e y > C o l u m n s \ P r o d u c t   N a m e < / K e y > < / a : K e y > < a : V a l u e   i : t y p e = " M e a s u r e G r i d N o d e V i e w S t a t e " > < C o l u m n > 1 1 < / C o l u m n > < L a y e d O u t > t r u e < / L a y e d O u t > < / a : V a l u e > < / a : K e y V a l u e O f D i a g r a m O b j e c t K e y a n y T y p e z b w N T n L X > < a : K e y V a l u e O f D i a g r a m O b j e c t K e y a n y T y p e z b w N T n L X > < a : K e y > < K e y > C o l u m n s \ P r o d u c t   B a s e   M a r g i n < / K e y > < / a : K e y > < a : V a l u e   i : t y p e = " M e a s u r e G r i d N o d e V i e w S t a t e " > < C o l u m n > 1 2 < / C o l u m n > < L a y e d O u t > t r u e < / L a y e d O u t > < / a : V a l u e > < / a : K e y V a l u e O f D i a g r a m O b j e c t K e y a n y T y p e z b w N T n L X > < a : K e y V a l u e O f D i a g r a m O b j e c t K e y a n y T y p e z b w N T n L X > < a : K e y > < K e y > C o l u m n s \ C o u n t r y < / 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 C o l u m n s \ S t a t e   o r   P r o v i n c e 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 C o l u m n s \ P o s t a l   C o d e < / K e y > < / a : K e y > < a : V a l u e   i : t y p e = " M e a s u r e G r i d N o d e V i e w S t a t e " > < C o l u m n > 1 7 < / C o l u m n > < L a y e d O u t > t r u e < / L a y e d O u t > < / a : V a l u e > < / a : K e y V a l u e O f D i a g r a m O b j e c t K e y a n y T y p e z b w N T n L X > < a : K e y V a l u e O f D i a g r a m O b j e c t K e y a n y T y p e z b w N T n L X > < a : K e y > < K e y > C o l u m n s \ O r d e r   D a t e < / K e y > < / a : K e y > < a : V a l u e   i : t y p e = " M e a s u r e G r i d N o d e V i e w S t a t e " > < C o l u m n > 1 8 < / C o l u m n > < L a y e d O u t > t r u e < / L a y e d O u t > < / a : V a l u e > < / a : K e y V a l u e O f D i a g r a m O b j e c t K e y a n y T y p e z b w N T n L X > < a : K e y V a l u e O f D i a g r a m O b j e c t K e y a n y T y p e z b w N T n L X > < a : K e y > < K e y > C o l u m n s \ S h i p   D a t e < / 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 C o l u m n s \ Q u a n t i t y   o r d e r e d   n e w < / K e y > < / a : K e y > < a : V a l u e   i : t y p e = " M e a s u r e G r i d N o d e V i e w S t a t e " > < C o l u m n > 2 1 < / C o l u m n > < L a y e d O u t > t r u e < / L a y e d O u t > < / a : V a l u e > < / a : K e y V a l u e O f D i a g r a m O b j e c t K e y a n y T y p e z b w N T n L X > < a : K e y V a l u e O f D i a g r a m O b j e c t K e y a n y T y p e z b w N T n L X > < a : K e y > < K e y > C o l u m n s \ S a l e s < / K e y > < / a : K e y > < a : V a l u e   i : t y p e = " M e a s u r e G r i d N o d e V i e w S t a t e " > < C o l u m n > 2 2 < / C o l u m n > < L a y e d O u t > t r u e < / L a y e d O u t > < / a : V a l u e > < / a : K e y V a l u e O f D i a g r a m O b j e c t K e y a n y T y p e z b w N T n L X > < a : K e y V a l u e O f D i a g r a m O b j e c t K e y a n y T y p e z b w N T n L X > < a : K e y > < K e y > C o l u m n s \ O r d e r   I D < / K e y > < / a : K e y > < a : V a l u e   i : t y p e = " M e a s u r e G r i d N o d e V i e w S t a t e " > < C o l u m n > 2 3 < / C o l u m n > < L a y e d O u t > t r u e < / L a y e d O u t > < / a : V a l u e > < / a : K e y V a l u e O f D i a g r a m O b j e c t K e y a n y T y p e z b w N T n L X > < a : K e y V a l u e O f D i a g r a m O b j e c t K e y a n y T y p e z b w N T n L X > < a : K e y > < K e y > C o l u m n s \ T o t a l < / K e y > < / a : K e y > < a : V a l u e   i : t y p e = " M e a s u r e G r i d N o d e V i e w S t a t e " > < C o l u m n > 2 4 < / C o l u m n > < L a y e d O u t > t r u e < / L a y e d O u t > < / a : V a l u e > < / a : K e y V a l u e O f D i a g r a m O b j e c t K e y a n y T y p e z b w N T n L X > < a : K e y V a l u e O f D i a g r a m O b j e c t K e y a n y T y p e z b w N T n L X > < a : K e y > < K e y > C o l u m n s \ M a n a g e r < / K e y > < / a : K e y > < a : V a l u e   i : t y p e = " M e a s u r e G r i d N o d e V i e w S t a t e " > < C o l u m n > 2 5 < / C o l u m n > < L a y e d O u t > t r u e < / L a y e d O u t > < / a : V a l u e > < / a : K e y V a l u e O f D i a g r a m O b j e c t K e y a n y T y p e z b w N T n L X > < a : K e y V a l u e O f D i a g r a m O b j e c t K e y a n y T y p e z b w N T n L X > < a : K e y > < K e y > C o l u m n s \ O r d e r   D a t e   ( M o n t h   I n d e x ) < / K e y > < / a : K e y > < a : V a l u e   i : t y p e = " M e a s u r e G r i d N o d e V i e w S t a t e " > < C o l u m n > 2 6 < / C o l u m n > < L a y e d O u t > t r u e < / L a y e d O u t > < / a : V a l u e > < / a : K e y V a l u e O f D i a g r a m O b j e c t K e y a n y T y p e z b w N T n L X > < a : K e y V a l u e O f D i a g r a m O b j e c t K e y a n y T y p e z b w N T n L X > < a : K e y > < K e y > C o l u m n s \ O r d e r   D a t e   ( M o n t h ) < / K e y > < / a : K e y > < a : V a l u e   i : t y p e = " M e a s u r e G r i d N o d e V i e w S t a t e " > < C o l u m n > 2 7 < / C o l u m n > < L a y e d O u t > t r u e < / L a y e d O u t > < / a : V a l u e > < / a : K e y V a l u e O f D i a g r a m O b j e c t K e y a n y T y p e z b w N T n L X > < a : K e y V a l u e O f D i a g r a m O b j e c t K e y a n y T y p e z b w N T n L X > < a : K e y > < K e y > C o l u m n s \ C a l c u l a t e d   C o l u m n   1 < / K e y > < / a : K e y > < a : V a l u e   i : t y p e = " M e a s u r e G r i d N o d e V i e w S t a t e " > < C o l u m n > 2 8 < / 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 L i n k s \ & l t ; C o l u m n s \ C o u n t   o f   O r d e r   D a t e   ( M o n t h ) & g t ; - & l t ; M e a s u r e s \ O r d e r   D a t e   ( M o n t h ) & g t ; < / K e y > < / a : K e y > < a : V a l u e   i : t y p e = " M e a s u r e G r i d V i e w S t a t e I D i a g r a m L i n k " / > < / a : K e y V a l u e O f D i a g r a m O b j e c t K e y a n y T y p e z b w N T n L X > < a : K e y V a l u e O f D i a g r a m O b j e c t K e y a n y T y p e z b w N T n L X > < a : K e y > < K e y > L i n k s \ & l t ; C o l u m n s \ C o u n t   o f   O r d e r   D a t e   ( M o n t h ) & g t ; - & l t ; M e a s u r e s \ O r d e r   D a t e   ( M o n t h ) & g t ; \ C O L U M N < / K e y > < / a : K e y > < a : V a l u e   i : t y p e = " M e a s u r e G r i d V i e w S t a t e I D i a g r a m L i n k E n d p o i n t " / > < / a : K e y V a l u e O f D i a g r a m O b j e c t K e y a n y T y p e z b w N T n L X > < a : K e y V a l u e O f D i a g r a m O b j e c t K e y a n y T y p e z b w N T n L X > < a : K e y > < K e y > L i n k s \ & l t ; C o l u m n s \ C o u n t   o f   O r d e r   D a t e   ( M o n t h ) & g t ; - & l t ; M e a s u r e s \ O r d e r   D a t e   ( M o n t h ) & g t ; \ M E A S U R E 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 L i n k s \ & l t ; C o l u m n s \ C o u n t   o f   O r d e r   P r i o r i t y & g t ; - & l t ; M e a s u r e s \ O r d e r   P r i o r i t y & g t ; < / K e y > < / a : K e y > < a : V a l u e   i : t y p e = " M e a s u r e G r i d V i e w S t a t e I D i a g r a m L i n k " / > < / a : K e y V a l u e O f D i a g r a m O b j e c t K e y a n y T y p e z b w N T n L X > < a : K e y V a l u e O f D i a g r a m O b j e c t K e y a n y T y p e z b w N T n L X > < a : K e y > < K e y > L i n k s \ & l t ; C o l u m n s \ C o u n t   o f   O r d e r   P r i o r i t y & g t ; - & l t ; M e a s u r e s \ O r d e r   P r i o r i t y & g t ; \ C O L U M N < / K e y > < / a : K e y > < a : V a l u e   i : t y p e = " M e a s u r e G r i d V i e w S t a t e I D i a g r a m L i n k E n d p o i n t " / > < / a : K e y V a l u e O f D i a g r a m O b j e c t K e y a n y T y p e z b w N T n L X > < a : K e y V a l u e O f D i a g r a m O b j e c t K e y a n y T y p e z b w N T n L X > < a : K e y > < K e y > L i n k s \ & l t ; C o l u m n s \ C o u n t   o f   O r d e r   P r i o r i t y & g t ; - & l t ; M e a s u r e s \ O r d e r   P r i o r i t y & g t ; \ M E A S U R E 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 2 0 2 5 - 0 4 - 0 2 T 1 9 : 2 7 : 4 9 . 6 2 8 8 1 0 8 + 0 5 : 3 0 < / L a s t P r o c e s s e d T i m e > < / D a t a M o d e l i n g S a n d b o x . S e r i a l i z e d S a n d b o x E r r o r C a c h e > ] ] > < / C u s t o m C o n t e n t > < / G e m i n i > 
</file>

<file path=customXml/item2.xml>��< ? x m l   v e r s i o n = " 1 . 0 "   e n c o d i n g = " U T F - 1 6 " ? > < G e m i n i   x m l n s = " h t t p : / / g e m i n i / p i v o t c u s t o m i z a t i o n / C l i e n t W i n d o w X M L " > < C u s t o m C o n t e n t > < ! [ C D A T A [ D a t a ] ] > < / 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D a t a ] ] > < / 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 O r d e r   P r i o r i t y < / s t r i n g > < / k e y > < v a l u e > < i n t > 1 5 0 < / i n t > < / v a l u e > < / i t e m > < i t e m > < k e y > < s t r i n g > D i s c o u n t < / s t r i n g > < / k e y > < v a l u e > < i n t > 1 1 1 < / i n t > < / v a l u e > < / i t e m > < i t e m > < k e y > < s t r i n g > U n i t   P r i c e < / s t r i n g > < / k e y > < v a l u e > < i n t > 1 1 7 < / i n t > < / v a l u e > < / i t e m > < i t e m > < k e y > < s t r i n g > S h i p p i n g   C o s t < / s t r i n g > < / k e y > < v a l u e > < i n t > 1 4 7 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 T o t a l < / s t r i n g > < / k e y > < v a l u e > < i n t > 7 9 < / i n t > < / v a l u e > < / i t e m > < i t e m > < k e y > < s t r i n g > M a n a g e r < / s t r i n g > < / k e y > < v a l u e > < i n t > 1 1 2 < / i n t > < / v a l u e > < / i t e m > < i t e m > < k e y > < s t r i n g > O r d e r   D a t e   ( M o n t h   I n d e x ) < / s t r i n g > < / k e y > < v a l u e > < i n t > 2 4 4 < / i n t > < / v a l u e > < / i t e m > < i t e m > < k e y > < s t r i n g > O r d e r   D a t e   ( M o n t h ) < / s t r i n g > < / k e y > < v a l u e > < i n t > 1 9 7 < / i n t > < / v a l u e > < / i t e m > < i t e m > < k e y > < s t r i n g > C a l c u l a t e d   C o l u m n   1 < / s t r i n g > < / k e y > < v a l u e > < i n t > 1 9 9 < / i n t > < / v a l u e > < / i t e m > < / C o l u m n W i d t h s > < C o l u m n D i s p l a y I n d e x > < i t e m > < k e y > < s t r i n g > C u s t o m e r   I D < / s t r i n g > < / k e y > < v a l u e > < i n t > 0 < / i n t > < / v a l u e > < / i t e m > < i t e m > < k e y > < s t r i n g > C u s t o m e r   N a m e < / s t r i n g > < / k e y > < v a l u e > < i n t > 1 < / i n t > < / v a l u e > < / i t e m > < i t e m > < k e y > < s t r i n g > O r d e r   P r i o r i t y < / s t r i n g > < / k e y > < v a l u e > < i n t > 2 < / i n t > < / v a l u e > < / i t e m > < i t e m > < k e y > < s t r i n g > D i s c o u n t < / s t r i n g > < / k e y > < v a l u e > < i n t > 3 < / i n t > < / v a l u e > < / i t e m > < i t e m > < k e y > < s t r i n g > U n i t   P r i c e < / s t r i n g > < / k e y > < v a l u e > < i n t > 4 < / i n t > < / v a l u e > < / i t e m > < i t e m > < k e y > < s t r i n g > S h i p p i n g   C o s t < / s t r i n g > < / k e y > < v a l u e > < i n t > 5 < / i n t > < / v a l u e > < / i t e m > < i t e m > < k e y > < s t r i n g > S h i p   M o d e < / s t r i n g > < / k e y > < v a l u e > < i n t > 6 < / i n t > < / v a l u e > < / i t e m > < i t e m > < k e y > < s t r i n g > C u s t o m e r   S e g m e n t < / s t r i n g > < / k e y > < v a l u e > < i n t > 7 < / i n t > < / v a l u e > < / i t e m > < i t e m > < k e y > < s t r i n g > P r o d u c t   C a t e g o r y < / s t r i n g > < / k e y > < v a l u e > < i n t > 8 < / i n t > < / v a l u e > < / i t e m > < i t e m > < k e y > < s t r i n g > P r o d u c t   S u b - C a t e g o r y < / s t r i n g > < / k e y > < v a l u e > < i n t > 9 < / i n t > < / v a l u e > < / i t e m > < i t e m > < k e y > < s t r i n g > P r o d u c t   C o n t a i n e r < / s t r i n g > < / k e y > < v a l u e > < i n t > 1 0 < / i n t > < / v a l u e > < / i t e m > < i t e m > < k e y > < s t r i n g > P r o d u c t   N a m e < / s t r i n g > < / k e y > < v a l u e > < i n t > 1 1 < / i n t > < / v a l u e > < / i t e m > < i t e m > < k e y > < s t r i n g > P r o d u c t   B a s e   M a r g i n < / s t r i n g > < / k e y > < v a l u e > < i n t > 1 2 < / i n t > < / v a l u e > < / i t e m > < i t e m > < k e y > < s t r i n g > C o u n t r y < / s t r i n g > < / k e y > < v a l u e > < i n t > 1 3 < / i n t > < / v a l u e > < / i t e m > < i t e m > < k e y > < s t r i n g > R e g i o n < / s t r i n g > < / k e y > < v a l u e > < i n t > 1 4 < / i n t > < / v a l u e > < / i t e m > < i t e m > < k e y > < s t r i n g > S t a t e   o r   P r o v i n c e < / s t r i n g > < / k e y > < v a l u e > < i n t > 1 5 < / i n t > < / v a l u e > < / i t e m > < i t e m > < k e y > < s t r i n g > C i t y < / s t r i n g > < / k e y > < v a l u e > < i n t > 1 6 < / i n t > < / v a l u e > < / i t e m > < i t e m > < k e y > < s t r i n g > P o s t a l   C o d e < / s t r i n g > < / k e y > < v a l u e > < i n t > 1 7 < / i n t > < / v a l u e > < / i t e m > < i t e m > < k e y > < s t r i n g > O r d e r   D a t e < / s t r i n g > < / k e y > < v a l u e > < i n t > 1 8 < / i n t > < / v a l u e > < / i t e m > < i t e m > < k e y > < s t r i n g > S h i p   D a t e < / s t r i n g > < / k e y > < v a l u e > < i n t > 1 9 < / i n t > < / v a l u e > < / i t e m > < i t e m > < k e y > < s t r i n g > P r o f i t < / s t r i n g > < / k e y > < v a l u e > < i n t > 2 0 < / i n t > < / v a l u e > < / i t e m > < i t e m > < k e y > < s t r i n g > Q u a n t i t y   o r d e r e d   n e w < / s t r i n g > < / k e y > < v a l u e > < i n t > 2 1 < / i n t > < / v a l u e > < / i t e m > < i t e m > < k e y > < s t r i n g > S a l e s < / s t r i n g > < / k e y > < v a l u e > < i n t > 2 2 < / i n t > < / v a l u e > < / i t e m > < i t e m > < k e y > < s t r i n g > O r d e r   I D < / s t r i n g > < / k e y > < v a l u e > < i n t > 2 3 < / i n t > < / v a l u e > < / i t e m > < i t e m > < k e y > < s t r i n g > T o t a l < / s t r i n g > < / k e y > < v a l u e > < i n t > 2 4 < / i n t > < / v a l u e > < / i t e m > < i t e m > < k e y > < s t r i n g > M a n a g e r < / s t r i n g > < / k e y > < v a l u e > < i n t > 2 5 < / i n t > < / v a l u e > < / i t e m > < i t e m > < k e y > < s t r i n g > O r d e r   D a t e   ( M o n t h   I n d e x ) < / s t r i n g > < / k e y > < v a l u e > < i n t > 2 6 < / i n t > < / v a l u e > < / i t e m > < i t e m > < k e y > < s t r i n g > O r d e r   D a t e   ( M o n t h ) < / s t r i n g > < / k e y > < v a l u e > < i n t > 2 7 < / i n t > < / v a l u e > < / i t e m > < i t e m > < k e y > < s t r i n g > C a l c u l a t e d   C o l u m n   1 < / s t r i n g > < / k e y > < v a l u e > < i n t > 2 8 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6E5D1E3-216D-4372-B961-8C8ADAF1383E}">
  <ds:schemaRefs>
    <ds:schemaRef ds:uri="http://schemas.microsoft.com/DataMashup"/>
  </ds:schemaRefs>
</ds:datastoreItem>
</file>

<file path=customXml/itemProps10.xml><?xml version="1.0" encoding="utf-8"?>
<ds:datastoreItem xmlns:ds="http://schemas.openxmlformats.org/officeDocument/2006/customXml" ds:itemID="{31523108-3D03-41EE-84E7-734F0A4D7650}">
  <ds:schemaRefs/>
</ds:datastoreItem>
</file>

<file path=customXml/itemProps11.xml><?xml version="1.0" encoding="utf-8"?>
<ds:datastoreItem xmlns:ds="http://schemas.openxmlformats.org/officeDocument/2006/customXml" ds:itemID="{1C69A39A-20EB-4454-8FEA-C9789A42CBD2}">
  <ds:schemaRefs/>
</ds:datastoreItem>
</file>

<file path=customXml/itemProps12.xml><?xml version="1.0" encoding="utf-8"?>
<ds:datastoreItem xmlns:ds="http://schemas.openxmlformats.org/officeDocument/2006/customXml" ds:itemID="{FBDB1574-E88F-4BB3-B4B6-8BD0596F92DB}">
  <ds:schemaRefs/>
</ds:datastoreItem>
</file>

<file path=customXml/itemProps13.xml><?xml version="1.0" encoding="utf-8"?>
<ds:datastoreItem xmlns:ds="http://schemas.openxmlformats.org/officeDocument/2006/customXml" ds:itemID="{D99752EF-E31A-4491-9DD0-A81CCDA37C51}">
  <ds:schemaRefs/>
</ds:datastoreItem>
</file>

<file path=customXml/itemProps14.xml><?xml version="1.0" encoding="utf-8"?>
<ds:datastoreItem xmlns:ds="http://schemas.openxmlformats.org/officeDocument/2006/customXml" ds:itemID="{1DF73FC0-DEE6-49CF-B42B-8715A9F7E798}">
  <ds:schemaRefs/>
</ds:datastoreItem>
</file>

<file path=customXml/itemProps15.xml><?xml version="1.0" encoding="utf-8"?>
<ds:datastoreItem xmlns:ds="http://schemas.openxmlformats.org/officeDocument/2006/customXml" ds:itemID="{8F1E4B39-E2A9-4364-AAF1-8698ED3F6355}">
  <ds:schemaRefs/>
</ds:datastoreItem>
</file>

<file path=customXml/itemProps16.xml><?xml version="1.0" encoding="utf-8"?>
<ds:datastoreItem xmlns:ds="http://schemas.openxmlformats.org/officeDocument/2006/customXml" ds:itemID="{EF2E3C9C-7DA8-400F-AA43-D48BCFA2B370}">
  <ds:schemaRefs/>
</ds:datastoreItem>
</file>

<file path=customXml/itemProps17.xml><?xml version="1.0" encoding="utf-8"?>
<ds:datastoreItem xmlns:ds="http://schemas.openxmlformats.org/officeDocument/2006/customXml" ds:itemID="{3B364AA4-53B5-4C28-A029-91385321BA91}">
  <ds:schemaRefs/>
</ds:datastoreItem>
</file>

<file path=customXml/itemProps2.xml><?xml version="1.0" encoding="utf-8"?>
<ds:datastoreItem xmlns:ds="http://schemas.openxmlformats.org/officeDocument/2006/customXml" ds:itemID="{6D0FE0F1-A79F-46CB-92AB-A7512C63708C}">
  <ds:schemaRefs/>
</ds:datastoreItem>
</file>

<file path=customXml/itemProps3.xml><?xml version="1.0" encoding="utf-8"?>
<ds:datastoreItem xmlns:ds="http://schemas.openxmlformats.org/officeDocument/2006/customXml" ds:itemID="{159E6B7D-8275-435D-B6C9-D23DF9CF10A4}">
  <ds:schemaRefs/>
</ds:datastoreItem>
</file>

<file path=customXml/itemProps4.xml><?xml version="1.0" encoding="utf-8"?>
<ds:datastoreItem xmlns:ds="http://schemas.openxmlformats.org/officeDocument/2006/customXml" ds:itemID="{3715D623-4BBD-40C8-99F3-FEF7284682D4}">
  <ds:schemaRefs/>
</ds:datastoreItem>
</file>

<file path=customXml/itemProps5.xml><?xml version="1.0" encoding="utf-8"?>
<ds:datastoreItem xmlns:ds="http://schemas.openxmlformats.org/officeDocument/2006/customXml" ds:itemID="{70B7ACED-C04E-4FDF-ADC4-EAC78F85C577}">
  <ds:schemaRefs/>
</ds:datastoreItem>
</file>

<file path=customXml/itemProps6.xml><?xml version="1.0" encoding="utf-8"?>
<ds:datastoreItem xmlns:ds="http://schemas.openxmlformats.org/officeDocument/2006/customXml" ds:itemID="{E277BCA5-AC7F-4716-B09A-64E1832C7C57}">
  <ds:schemaRefs/>
</ds:datastoreItem>
</file>

<file path=customXml/itemProps7.xml><?xml version="1.0" encoding="utf-8"?>
<ds:datastoreItem xmlns:ds="http://schemas.openxmlformats.org/officeDocument/2006/customXml" ds:itemID="{B938651B-3ECC-4A0F-9FCB-3837FF5711B7}">
  <ds:schemaRefs/>
</ds:datastoreItem>
</file>

<file path=customXml/itemProps8.xml><?xml version="1.0" encoding="utf-8"?>
<ds:datastoreItem xmlns:ds="http://schemas.openxmlformats.org/officeDocument/2006/customXml" ds:itemID="{EA4DAC9F-B757-49C1-9724-27FC8DF6D039}">
  <ds:schemaRefs/>
</ds:datastoreItem>
</file>

<file path=customXml/itemProps9.xml><?xml version="1.0" encoding="utf-8"?>
<ds:datastoreItem xmlns:ds="http://schemas.openxmlformats.org/officeDocument/2006/customXml" ds:itemID="{2CF69333-5061-4D1D-9412-9FDD9EE084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DataSheet (2)</vt:lpstr>
      <vt:lpstr>Monthly Profit</vt:lpstr>
      <vt:lpstr>Segment Sales</vt:lpstr>
      <vt:lpstr>Weekly Sales</vt:lpstr>
      <vt:lpstr>Revenue</vt:lpstr>
      <vt:lpstr>Sales Priority</vt:lpstr>
      <vt:lpstr>Product Sales</vt:lpstr>
      <vt:lpstr>Manager Performance</vt:lpstr>
      <vt:lpstr>Regional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Jilla Kishoran</dc:creator>
  <cp:lastModifiedBy>Jilla Kishoran</cp:lastModifiedBy>
  <dcterms:created xsi:type="dcterms:W3CDTF">2025-04-02T11:22:22Z</dcterms:created>
  <dcterms:modified xsi:type="dcterms:W3CDTF">2025-04-02T13:57:50Z</dcterms:modified>
</cp:coreProperties>
</file>