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ishore.mantha\Desktop\CCPA Quality Assurance Cockpit\"/>
    </mc:Choice>
  </mc:AlternateContent>
  <xr:revisionPtr revIDLastSave="0" documentId="13_ncr:1_{9D17C7B6-22FB-4F9B-A060-120233EEBDD1}" xr6:coauthVersionLast="44" xr6:coauthVersionMax="44" xr10:uidLastSave="{00000000-0000-0000-0000-000000000000}"/>
  <bookViews>
    <workbookView xWindow="-120" yWindow="-120" windowWidth="20730" windowHeight="11160" firstSheet="4" activeTab="7" xr2:uid="{00000000-000D-0000-FFFF-FFFF00000000}"/>
  </bookViews>
  <sheets>
    <sheet name="Test Case Templates" sheetId="21" state="hidden" r:id="rId1"/>
    <sheet name="INDEX" sheetId="15" r:id="rId2"/>
    <sheet name="Cubes &amp; DD Details " sheetId="14" state="hidden" r:id="rId3"/>
    <sheet name="Environment and Statistics" sheetId="54" r:id="rId4"/>
    <sheet name="Requirement Analysis" sheetId="63" r:id="rId5"/>
    <sheet name="Check List" sheetId="64" r:id="rId6"/>
    <sheet name="INC-2054" sheetId="65" r:id="rId7"/>
    <sheet name="Test Cases - Funtional" sheetId="26" r:id="rId8"/>
    <sheet name="Test Cases - ETL" sheetId="3" r:id="rId9"/>
    <sheet name="Test Cases - Cube Count " sheetId="27" r:id="rId10"/>
    <sheet name="References" sheetId="62" r:id="rId11"/>
    <sheet name="QA_Efforts Estimations" sheetId="13" state="hidden" r:id="rId12"/>
  </sheets>
  <definedNames>
    <definedName name="_xlnm._FilterDatabase" localSheetId="8" hidden="1">'Test Cases - ETL'!$D$1:$D$454</definedName>
    <definedName name="_ftn1" localSheetId="5">'Check List'!$B$7</definedName>
    <definedName name="_ftnref1" localSheetId="5">'Check List'!$B$4</definedName>
    <definedName name="_Ref21622586" localSheetId="5">'Check List'!$B$4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4" i="26" l="1"/>
  <c r="D105" i="26"/>
  <c r="D106" i="26"/>
  <c r="D107" i="26"/>
  <c r="D108" i="26"/>
  <c r="D109" i="26"/>
  <c r="D110" i="26"/>
  <c r="D111" i="26"/>
  <c r="D112" i="26"/>
  <c r="D113" i="26"/>
  <c r="E94" i="26" l="1"/>
  <c r="E93" i="26"/>
  <c r="E92" i="26"/>
  <c r="E88" i="26"/>
  <c r="E87" i="26"/>
  <c r="E86" i="26"/>
  <c r="E85" i="26"/>
  <c r="E84" i="26"/>
  <c r="D74" i="26"/>
  <c r="D73" i="26"/>
  <c r="D72" i="26"/>
  <c r="D71" i="26"/>
  <c r="D69" i="26"/>
  <c r="E62" i="26"/>
  <c r="E61" i="26"/>
  <c r="E60" i="26"/>
  <c r="E59" i="26"/>
  <c r="D59" i="26"/>
  <c r="D54" i="26"/>
  <c r="C44" i="26"/>
  <c r="C45" i="26" s="1"/>
  <c r="E14" i="26"/>
  <c r="D33" i="26"/>
  <c r="D32" i="26"/>
  <c r="D31" i="26"/>
  <c r="D30" i="26"/>
  <c r="E30" i="26" s="1"/>
  <c r="E31" i="26" s="1"/>
  <c r="D45" i="26" l="1"/>
  <c r="C46" i="26"/>
  <c r="C47"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kishore.mantha</author>
  </authors>
  <commentList>
    <comment ref="A18" authorId="0" shapeId="0" xr:uid="{171DB2D6-8170-4358-AF5A-D8CFB26E230A}">
      <text>
        <r>
          <rPr>
            <b/>
            <sz val="9"/>
            <color indexed="81"/>
            <rFont val="Tahoma"/>
            <family val="2"/>
          </rPr>
          <t>kishore.mantha:</t>
        </r>
        <r>
          <rPr>
            <sz val="9"/>
            <color indexed="81"/>
            <rFont val="Tahoma"/>
            <family val="2"/>
          </rPr>
          <t xml:space="preserve">
Need more information.</t>
        </r>
      </text>
    </comment>
    <comment ref="A19" authorId="0" shapeId="0" xr:uid="{6DD0BDC6-19A7-4933-82B6-CABE199F6D33}">
      <text>
        <r>
          <rPr>
            <b/>
            <sz val="9"/>
            <color indexed="81"/>
            <rFont val="Tahoma"/>
            <family val="2"/>
          </rPr>
          <t>kishore.mantha:</t>
        </r>
        <r>
          <rPr>
            <sz val="9"/>
            <color indexed="81"/>
            <rFont val="Tahoma"/>
            <family val="2"/>
          </rPr>
          <t xml:space="preserve">
Need More information
</t>
        </r>
      </text>
    </comment>
  </commentList>
</comments>
</file>

<file path=xl/sharedStrings.xml><?xml version="1.0" encoding="utf-8"?>
<sst xmlns="http://schemas.openxmlformats.org/spreadsheetml/2006/main" count="643" uniqueCount="381">
  <si>
    <t>TC_No</t>
  </si>
  <si>
    <t>TC_01</t>
  </si>
  <si>
    <t>Test Description</t>
  </si>
  <si>
    <t>Test Steps</t>
  </si>
  <si>
    <t>Expected Result</t>
  </si>
  <si>
    <t>Actual Result</t>
  </si>
  <si>
    <t>Priority</t>
  </si>
  <si>
    <t>Prerequisite</t>
  </si>
  <si>
    <t>Step1</t>
  </si>
  <si>
    <t>TC_02</t>
  </si>
  <si>
    <t>Status</t>
  </si>
  <si>
    <t>1-High</t>
  </si>
  <si>
    <t>S no</t>
  </si>
  <si>
    <t>Date</t>
  </si>
  <si>
    <t>ITSM_Incident_C</t>
  </si>
  <si>
    <t xml:space="preserve">Login to Prod dev 5.1 Upgrade MSTR Web application </t>
  </si>
  <si>
    <t>User should be able to login to the respective application.</t>
  </si>
  <si>
    <t>Step2</t>
  </si>
  <si>
    <t>Verify the all the respective attribute are available.</t>
  </si>
  <si>
    <t>Verify the Values respective to DB</t>
  </si>
  <si>
    <t>Step3</t>
  </si>
  <si>
    <t>Step4</t>
  </si>
  <si>
    <t>All the below should be validated:
1.Validate the format.
2.Validated the ascending and descending orders.
3.Validated the filter options.
4.Validated the Apps 5.0 Upgrade Changes both OOTB and Customization Changes.</t>
  </si>
  <si>
    <t>Verify the all the respective Metrics are available.</t>
  </si>
  <si>
    <t>CMDB CI Weekly Trend_C</t>
  </si>
  <si>
    <t>ITSM_Reassignment_C</t>
  </si>
  <si>
    <t>All the Attributes should be available in Prod dev instance,compaired to Prod instance.</t>
  </si>
  <si>
    <t>All the Metrics should be available in Prod dev instance,compaired to Prod instance.</t>
  </si>
  <si>
    <t>Test Scenario</t>
  </si>
  <si>
    <t>Verify the below aspects in the Incident cube:
1.Validate the format.
2.Validated the ascending and descending orders.
3.Validated the filter options.
4.Validated the Apps 5.0 Upgrade Changes both OOTB and Customization Changes.</t>
  </si>
  <si>
    <t>ITSM_TASK FSS_C</t>
  </si>
  <si>
    <t>ITSM_TASK_FSS_C Keyword</t>
  </si>
  <si>
    <t>Pre Upgrade</t>
  </si>
  <si>
    <t>Prod 003CJ_ 3.2</t>
  </si>
  <si>
    <t xml:space="preserve">prod dev006J_ 3.2 </t>
  </si>
  <si>
    <t>Post Upgrade</t>
  </si>
  <si>
    <t xml:space="preserve">Gilead 5.1 Upgrade </t>
  </si>
  <si>
    <t>Parent Ticket: DELV-6251</t>
  </si>
  <si>
    <t>Task</t>
  </si>
  <si>
    <t>Time in hrs</t>
  </si>
  <si>
    <t>Remark</t>
  </si>
  <si>
    <t>Task Jirra's</t>
  </si>
  <si>
    <t xml:space="preserve">3.2 Prod Base line </t>
  </si>
  <si>
    <t>5 mins</t>
  </si>
  <si>
    <t>Triggered the Delivery Test</t>
  </si>
  <si>
    <t>DELV-6266</t>
  </si>
  <si>
    <t>3.2 Prod Base line_QA Failure Analysis_Cuts</t>
  </si>
  <si>
    <t>1 hrs</t>
  </si>
  <si>
    <t>3 Failures</t>
  </si>
  <si>
    <t xml:space="preserve">3.2 Prod Base line_QA Failure Analysis_Mats </t>
  </si>
  <si>
    <t xml:space="preserve">100 % Mats Coverage </t>
  </si>
  <si>
    <t>3 hrs</t>
  </si>
  <si>
    <t>Worked for Incident;Reassignment;CMDB Ci Weekly treand-c cube updated and count drop validation.</t>
  </si>
  <si>
    <t>DELV-6259</t>
  </si>
  <si>
    <t>3 Hrs</t>
  </si>
  <si>
    <t>Worked on Request_task,Task_Fss_Keyword,Request_item,
Survey_c.</t>
  </si>
  <si>
    <t>100 % cust coverage  (Datamapper provided on 09_May_2017)</t>
  </si>
  <si>
    <t xml:space="preserve">Actual Baseline Report </t>
  </si>
  <si>
    <t>DELV-6424</t>
  </si>
  <si>
    <t>Usage Report</t>
  </si>
  <si>
    <t>DELV-6423</t>
  </si>
  <si>
    <t>Gilead_5.1 Upgrade_ Data mapper_QA_Cust Coverage</t>
  </si>
  <si>
    <t>Cust Coverage anlaysis and writing the required test scripts.</t>
  </si>
  <si>
    <t>DELV-6429</t>
  </si>
  <si>
    <t>4 Hrs</t>
  </si>
  <si>
    <t>Gilead_5.1_Upgrade_Prod dev_QA Test Scripts and User Document</t>
  </si>
  <si>
    <t>DELV-6430</t>
  </si>
  <si>
    <t>Cust and Mats ETL Run in Prod dev</t>
  </si>
  <si>
    <t>Tiggered the Delivery Test</t>
  </si>
  <si>
    <t>DELV-6508</t>
  </si>
  <si>
    <t>2hrs</t>
  </si>
  <si>
    <t>QA Failure in Prod dev instance.</t>
  </si>
  <si>
    <t>DELV-6505,6506,6507</t>
  </si>
  <si>
    <t xml:space="preserve">5.1 Mats_Cube Query Validations  in Prod dev </t>
  </si>
  <si>
    <t>DELV-6509-Task Ticket.</t>
  </si>
  <si>
    <t xml:space="preserve">Incident Cube </t>
  </si>
  <si>
    <t>ITSM_Request Item_C</t>
  </si>
  <si>
    <t>PROD</t>
  </si>
  <si>
    <t>5.1 Mats_Cube Query QA Analysis_Prod dev(Redshift issues)</t>
  </si>
  <si>
    <t>5.1 ETL_QA Analysis in Prod dev  (ETL Issues)</t>
  </si>
  <si>
    <t>Cust Failure in prod dev instance.</t>
  </si>
  <si>
    <t>Validated the Cust Queries in Prod dev instance.</t>
  </si>
  <si>
    <t xml:space="preserve"> DELV-6514,DELV-6513,DELV-6535</t>
  </si>
  <si>
    <t>MSTR Cube Validation</t>
  </si>
  <si>
    <t>Completed.
Complete Attribute validaiton screen shots are attached in below document.</t>
  </si>
  <si>
    <t>Completed.
Complete Metric validaiton screen shots are attached in below document.</t>
  </si>
  <si>
    <t>CUBE</t>
  </si>
  <si>
    <t xml:space="preserve">Cube </t>
  </si>
  <si>
    <t>Place</t>
  </si>
  <si>
    <t>path</t>
  </si>
  <si>
    <t>Teant</t>
  </si>
  <si>
    <t>Instance</t>
  </si>
  <si>
    <t xml:space="preserve">QA Cube Query </t>
  </si>
  <si>
    <t xml:space="preserve">PUBLISH INTELLIGENT CUBE </t>
  </si>
  <si>
    <t xml:space="preserve"> IN FOLDER </t>
  </si>
  <si>
    <t>Public Objects\Reports\ITSA\Customizations\Icubes</t>
  </si>
  <si>
    <t>Numerify_BI_Gilead.</t>
  </si>
  <si>
    <t>Updated</t>
  </si>
  <si>
    <t>ITSM_Request Item</t>
  </si>
  <si>
    <t>Public Objects\Reports\ITSA\iCubes</t>
  </si>
  <si>
    <t>OOTB</t>
  </si>
  <si>
    <t xml:space="preserve">Updated </t>
  </si>
  <si>
    <t>No count drops</t>
  </si>
  <si>
    <t>ITSM_Request Task_C</t>
  </si>
  <si>
    <t>ITSM_Survey C</t>
  </si>
  <si>
    <t>No Updates required</t>
  </si>
  <si>
    <t>ITSM_Request Task Keyword</t>
  </si>
  <si>
    <t>Numerify_BI_Gilead</t>
  </si>
  <si>
    <t>Count drops in ldb.d_incident   and ldb.d_incident_state  : Marking it has a known issues</t>
  </si>
  <si>
    <t xml:space="preserve">S no </t>
  </si>
  <si>
    <t>QA Status</t>
  </si>
  <si>
    <t>Completed</t>
  </si>
  <si>
    <t xml:space="preserve">Customized Cube </t>
  </si>
  <si>
    <t>DELV-6593</t>
  </si>
  <si>
    <t>DELV-6594</t>
  </si>
  <si>
    <t>7 :30 Hrs</t>
  </si>
  <si>
    <t>Path</t>
  </si>
  <si>
    <t>Working fine</t>
  </si>
  <si>
    <t>To Verify the Attributes in MSTR ITSA_Incident_C Cube.</t>
  </si>
  <si>
    <t xml:space="preserve">To verify and validate the Incident
 Attributes in  ITSA_Incident_C Cube </t>
  </si>
  <si>
    <t>Login to Gilead Tenant and Navigate to the ITSA_Incident_C Cube.</t>
  </si>
  <si>
    <t>User should be able to navigate to the ITSA_Incident_C cube.</t>
  </si>
  <si>
    <t>To Verify the Metrics  in MSTR ITSA_Incident_C Cube.</t>
  </si>
  <si>
    <t xml:space="preserve">To verify and validate the Incident
Metrics in  ITSA_Incident_C Cube </t>
  </si>
  <si>
    <t>Shared Insight-&gt; ITSA-&gt;iCubes</t>
  </si>
  <si>
    <t>Test Scripts</t>
  </si>
  <si>
    <t xml:space="preserve">Start Date </t>
  </si>
  <si>
    <t>End Date</t>
  </si>
  <si>
    <t>DELV-6608</t>
  </si>
  <si>
    <t>Comments</t>
  </si>
  <si>
    <t>Home</t>
  </si>
  <si>
    <t>3:00 Hrs</t>
  </si>
  <si>
    <t>Open JIRA</t>
  </si>
  <si>
    <t>ITSA_ Incident _C</t>
  </si>
  <si>
    <t>DELV-6582</t>
  </si>
  <si>
    <t>ITSA_ Request Task _C</t>
  </si>
  <si>
    <t>CMDB CI Weekly Trend _C</t>
  </si>
  <si>
    <t>ITSM_ Request Item _C</t>
  </si>
  <si>
    <t>ITSM_ Request Task Keyword</t>
  </si>
  <si>
    <t>13-Jun-2017
14-Jun-2017
15-Jun-2017 (Retest Incident issues).</t>
  </si>
  <si>
    <t>ITSA_Survey_C</t>
  </si>
  <si>
    <t>ITSA_Reassignment_C</t>
  </si>
  <si>
    <t>DELV-6625</t>
  </si>
  <si>
    <t>ITSA_ Survey C</t>
  </si>
  <si>
    <t>ITSA_Request_Item_C</t>
  </si>
  <si>
    <t>DELV-6637</t>
  </si>
  <si>
    <t>DELV-6626</t>
  </si>
  <si>
    <t>Not Yet Started</t>
  </si>
  <si>
    <t>ITSA_Request_Task_Keyword_C</t>
  </si>
  <si>
    <t>ITSA_Request Task_</t>
  </si>
  <si>
    <t>ITSA_TASK FSS_C</t>
  </si>
  <si>
    <t>ITSA_TASK_FSS_C Keyword</t>
  </si>
  <si>
    <t>Dashboard</t>
  </si>
  <si>
    <t xml:space="preserve">Request item Overview </t>
  </si>
  <si>
    <t xml:space="preserve">Opened Overview </t>
  </si>
  <si>
    <t>Backlog Trend Analysis</t>
  </si>
  <si>
    <t xml:space="preserve">Open Work by Assignee </t>
  </si>
  <si>
    <t xml:space="preserve">Resolved-Overview </t>
  </si>
  <si>
    <t xml:space="preserve">Incident Keyword Analysis </t>
  </si>
  <si>
    <t xml:space="preserve">Incident Keyword Overview </t>
  </si>
  <si>
    <t xml:space="preserve">CI Incident Analysis </t>
  </si>
  <si>
    <t xml:space="preserve">P1 &amp; P2 Incident Analysis </t>
  </si>
  <si>
    <t xml:space="preserve">FSS Overview </t>
  </si>
  <si>
    <t xml:space="preserve">SLA Overivew </t>
  </si>
  <si>
    <t xml:space="preserve">Survey Overview </t>
  </si>
  <si>
    <t>Incident Analysis</t>
  </si>
  <si>
    <t>Request Item Analysis</t>
  </si>
  <si>
    <t xml:space="preserve">Catalog Task Analysis </t>
  </si>
  <si>
    <t xml:space="preserve">FSS Analysis </t>
  </si>
  <si>
    <t xml:space="preserve">SLA Analysis </t>
  </si>
  <si>
    <t xml:space="preserve">Survey Analysis </t>
  </si>
  <si>
    <t xml:space="preserve">Browse Dashbaorad </t>
  </si>
  <si>
    <t>Landing Page</t>
  </si>
  <si>
    <t>Sno</t>
  </si>
  <si>
    <t>Dashboard Name</t>
  </si>
  <si>
    <t>Dashboard Path</t>
  </si>
  <si>
    <t>Total Job Count</t>
  </si>
  <si>
    <t>Completeness</t>
  </si>
  <si>
    <t>Numerify_BI_GileadPublic ObjectsReportsITSAGileadDevCMDBCompleteness</t>
  </si>
  <si>
    <t>Customer Satisfaction Survey</t>
  </si>
  <si>
    <t>Numerify_BI_GileadPublic ObjectsReportsITSAGileadProductionStandardCustomer Satisfaction Survey</t>
  </si>
  <si>
    <t>OLDSPARC Ops FSS - TASK0243845</t>
  </si>
  <si>
    <t>Numerify_BI_GileadPublic ObjectsReportsITSAGileadDecommissionedOLDSPARC Ops FSS - TASK0243845</t>
  </si>
  <si>
    <t>MisRouted Tickets</t>
  </si>
  <si>
    <t>Numerify_BI_GileadPublic ObjectsReportsITSAGileadProductionASOMisRouted Tickets</t>
  </si>
  <si>
    <t>New Dashboard</t>
  </si>
  <si>
    <t>IS:\Numerify_BI_Gilead\Object Templates\Analysis</t>
  </si>
  <si>
    <t>RITM0226543 - Customer Satisfaction Survey</t>
  </si>
  <si>
    <t>Numerify_BI_GileadPublic ObjectsReportsITSAGileadProductionASORITM0226543 - Customer Satisfaction Survey</t>
  </si>
  <si>
    <t>Vendor Management Dashboard</t>
  </si>
  <si>
    <t>Numerify_BI_GileadPublic ObjectsReportsITSAGileadDevStandardVendor Management Dashboard</t>
  </si>
  <si>
    <t>Standard SLA</t>
  </si>
  <si>
    <t>Numerify_BI_GileadPublic ObjectsReportsITSAGileadProductionStandardStandard SLA</t>
  </si>
  <si>
    <t>IS:\Numerify_BI_Gilead\Public Objects\Reports\ITSA\Gilead\Production\Standard</t>
  </si>
  <si>
    <t>CMDB Application</t>
  </si>
  <si>
    <t>Numerify_BI_GileadPublic ObjectsReportsITSAGileadDevCMDBCMDB Application</t>
  </si>
  <si>
    <t>Landing Page_Gilead_JB</t>
  </si>
  <si>
    <t>Numerify_BI_GileadPublic ObjectsReportsCommonLanding Page_Gilead_JB</t>
  </si>
  <si>
    <t>Numerify_BI_GileadPublic ObjectsReportsITSAGileadProductionStandardStandard SLA (Monthly)</t>
  </si>
  <si>
    <t>Numerify_BI_GileadPublic ObjectsReportsITSAGileadProductionStandardBacklog Trend Analysis</t>
  </si>
  <si>
    <t>Incident Reassignment</t>
  </si>
  <si>
    <t>Numerify_BI_GileadPublic ObjectsReportsITSAGileadProductionStandardIncident Reassignment</t>
  </si>
  <si>
    <t>Ageing Incidents &amp; Requests</t>
  </si>
  <si>
    <t>Numerify_BI_GileadPublic ObjectsReportsITSAGileadProductionStandardAgeing Incidents &amp; Requests</t>
  </si>
  <si>
    <t>RITM0149553 - Resource productivity</t>
  </si>
  <si>
    <t>Numerify_BI_GileadPublic ObjectsReportsITSAGileadDecommissionedRITM0149553 - Resource productivity</t>
  </si>
  <si>
    <t>SPARC Ops FSS - TASK0243845</t>
  </si>
  <si>
    <t>Numerify_BI_GileadPublic ObjectsReportsITSAGileadDevFSSSPARC Ops FSS - TASK0243845</t>
  </si>
  <si>
    <t>MisRouted Incidents</t>
  </si>
  <si>
    <t>Numerify_BI_GileadPublic ObjectsReportsITSAGileadProductionStandardMisRouted Incidents</t>
  </si>
  <si>
    <t>Weekly Open &amp; Closed Trend Analysis</t>
  </si>
  <si>
    <t>Numerify_BI_GileadPublic ObjectsReportsITSAGileadProductionASOWeekly Open &amp; Closed Trend Analysis</t>
  </si>
  <si>
    <t>IS:\Numerify_BI_Gilead\Public Objects\Reports\Common</t>
  </si>
  <si>
    <t>Numerify_BI_GileadPublic ObjectsReportsITSAGileadProductionFSSSPARC Ops FSS - TASK0243845</t>
  </si>
  <si>
    <t>RITM0149547 Ageing Incidents &amp; Requests</t>
  </si>
  <si>
    <t>Numerify_BI_GileadPublic ObjectsReportsITSAGileadProductionASORITM0149547 Ageing Incidents &amp; Requests</t>
  </si>
  <si>
    <t>RITM0149549 - Monthly Open &amp; Closed Trend Analysis</t>
  </si>
  <si>
    <t>Numerify_BI_GileadPublic ObjectsReportsITSAGileadProductionASORITM0149549 - Monthly Open &amp; Closed Trend Analysis</t>
  </si>
  <si>
    <t>Completeness – TESMify</t>
  </si>
  <si>
    <t>Numerify_BI_GileadPublic ObjectsReportsITSAGileadDevTMICompleteness – TESMify</t>
  </si>
  <si>
    <t>RITM0149550 - Reopened and Reassigned</t>
  </si>
  <si>
    <t>Numerify_BI_GileadPublic ObjectsReportsITSAGileadProductionASORITM0149550 - Reopened and Reassigned</t>
  </si>
  <si>
    <t>INDEX</t>
  </si>
  <si>
    <t>SL No</t>
  </si>
  <si>
    <t>Result</t>
  </si>
  <si>
    <t>Test Case</t>
  </si>
  <si>
    <t xml:space="preserve">Pre Requisite: </t>
  </si>
  <si>
    <t>Remarks</t>
  </si>
  <si>
    <t>Environment</t>
  </si>
  <si>
    <t>Prod MSTR Link</t>
  </si>
  <si>
    <t>Prod Dev MSTR Link</t>
  </si>
  <si>
    <t>PROD DEV POD details</t>
  </si>
  <si>
    <t>PROD POD details</t>
  </si>
  <si>
    <t>Task details</t>
  </si>
  <si>
    <t>Full load/data patch</t>
  </si>
  <si>
    <t>Environment Details</t>
  </si>
  <si>
    <t>Test Results - Cube Count</t>
  </si>
  <si>
    <t>Regression Results</t>
  </si>
  <si>
    <t>Total Retests</t>
  </si>
  <si>
    <t>Total QA Defects</t>
  </si>
  <si>
    <t>Defect JIRA #</t>
  </si>
  <si>
    <t>Total Deployments/loads</t>
  </si>
  <si>
    <t>ETL query name</t>
  </si>
  <si>
    <t>Environment and Statistics</t>
  </si>
  <si>
    <t>Test Cases - Funtional</t>
  </si>
  <si>
    <t>Test Results - Functional</t>
  </si>
  <si>
    <t>Test Cases - ETL</t>
  </si>
  <si>
    <t>Test Results - ETL</t>
  </si>
  <si>
    <t xml:space="preserve">Test Cases - Cube Count </t>
  </si>
  <si>
    <t>Test Cases - MSTR</t>
  </si>
  <si>
    <t>Test Results - MSTR</t>
  </si>
  <si>
    <t>Cube query has to be updated  for latest changes</t>
  </si>
  <si>
    <t>Cube query name</t>
  </si>
  <si>
    <t>References   - Design document, Unit test document, data lineage, Data profiling document (if any)</t>
  </si>
  <si>
    <t>References</t>
  </si>
  <si>
    <t>DELV-19002</t>
  </si>
  <si>
    <t>DELV-18954</t>
  </si>
  <si>
    <t>CCPA Quality Assurance Cockpit</t>
  </si>
  <si>
    <t>Vendor Involved Flag</t>
  </si>
  <si>
    <t>Y</t>
  </si>
  <si>
    <t>S No</t>
  </si>
  <si>
    <t xml:space="preserve">RoPA </t>
  </si>
  <si>
    <t xml:space="preserve">Example </t>
  </si>
  <si>
    <t xml:space="preserve">Vendor Name </t>
  </si>
  <si>
    <t>XYZ</t>
  </si>
  <si>
    <t xml:space="preserve">Vital Issues </t>
  </si>
  <si>
    <t xml:space="preserve">Non-Vital Issues </t>
  </si>
  <si>
    <t>NULL</t>
  </si>
  <si>
    <t xml:space="preserve">Error Message </t>
  </si>
  <si>
    <t>Vendor Name Should not be NULL then the Vendor Involved Flag is Y.</t>
  </si>
  <si>
    <t>Error Weight</t>
  </si>
  <si>
    <t>Total Weightage</t>
  </si>
  <si>
    <t>Description</t>
  </si>
  <si>
    <t>Class</t>
  </si>
  <si>
    <t>Non Vital</t>
  </si>
  <si>
    <t>Inconsistent LifeCycle</t>
  </si>
  <si>
    <t xml:space="preserve">Short Message </t>
  </si>
  <si>
    <t xml:space="preserve">Weight </t>
  </si>
  <si>
    <t xml:space="preserve">Clarification/comments </t>
  </si>
  <si>
    <t xml:space="preserve">How do we check the Sequence </t>
  </si>
  <si>
    <t xml:space="preserve">[ACG: 2019-10-22] Lifecycle of all connected Data asset compared with lifecycle of Processing activity. Issue an error every time the highest lifecycle of all the IT Data Assets connected to the Ropa is higher than the Lifecycle status of the RoPA; when no IT Data assets are connected, skip this check. Here the sequence of lifecycle statuses: 
1	Discovery/Requ.
2	Design/Build
3	Qualify/Deliver
4	Launch/Deploy
5	Leverage/Optimize
6	Sunset
7	Retired
8	Decommissioned
</t>
  </si>
  <si>
    <t xml:space="preserve">For all compliance controls in scope, when status = “Aligned deviation from SCOPE”, fields Criteria and Evidence of the same compliance controls MUST be populated (i.e. string length &gt;0). </t>
  </si>
  <si>
    <t>Vital</t>
  </si>
  <si>
    <t>Missing Criterium/Evidence: {Compliance control name}</t>
  </si>
  <si>
    <r>
      <t xml:space="preserve">Non </t>
    </r>
    <r>
      <rPr>
        <sz val="10"/>
        <color theme="1"/>
        <rFont val="Calibri"/>
        <family val="2"/>
        <scheme val="minor"/>
      </rPr>
      <t xml:space="preserve">Vital </t>
    </r>
    <r>
      <rPr>
        <sz val="10"/>
        <color rgb="FFFF0000"/>
        <rFont val="Calibri"/>
        <family val="2"/>
        <scheme val="minor"/>
      </rPr>
      <t>[ACG: changed on 2019-10-22]</t>
    </r>
  </si>
  <si>
    <t>Unnecessary Criterium/Evicence populated: {Compliance control name}</t>
  </si>
  <si>
    <t>For all compliance controls in scope , when status &lt;&gt; “Aligned deviation from SCOPE”, fields Criteria and Evidence of the same compliance controls MUST be empty.</t>
  </si>
  <si>
    <t>WHEN Vendor_Involved Flag ='Yes'</t>
  </si>
  <si>
    <t>Vendor contact must contain a formally valid email address (check presence of “@” and a “.”)</t>
  </si>
  <si>
    <t>Invalid vendor contact</t>
  </si>
  <si>
    <t>Vendor number must be numeric and populated</t>
  </si>
  <si>
    <t>Invalid Vendor Number</t>
  </si>
  <si>
    <t>Vendor name must be populated (string length &gt;0)</t>
  </si>
  <si>
    <t>Invalid Vendor name</t>
  </si>
  <si>
    <t>Vendor qualification must be populated and &lt;&gt; “To be clarified”</t>
  </si>
  <si>
    <t>Invalid Vendor qualifiation</t>
  </si>
  <si>
    <t>4.a</t>
  </si>
  <si>
    <t>4.b</t>
  </si>
  <si>
    <t>4.c</t>
  </si>
  <si>
    <t>4.d</t>
  </si>
  <si>
    <t>When [Life Cycle Status] = “Decommissioned” a [Retired date] must be populated</t>
  </si>
  <si>
    <t>not Vital</t>
  </si>
  <si>
    <t>Missing retired date</t>
  </si>
  <si>
    <t>When [RepositoryType] "Digital" [Subtype]must be populated</t>
  </si>
  <si>
    <t>Missing Repository Sub-type</t>
  </si>
  <si>
    <t>When [Last review date] is populated and is &lt;&gt; [Created] then [LastReviewedReviewer] must be populated (valid long NAD name), typically in format Ffffffff, Nnnnn or Familiname, Firstname.</t>
  </si>
  <si>
    <t>Invalid reviewer name</t>
  </si>
  <si>
    <t>Scope number must be filled in</t>
  </si>
  <si>
    <t>Missing SCOPE number</t>
  </si>
  <si>
    <t>[Country Collected] must be filled in</t>
  </si>
  <si>
    <t>Missing Country Collected</t>
  </si>
  <si>
    <t>[Data Stakeholders from US] must be filled in</t>
  </si>
  <si>
    <t>Missing Data Stakeholders</t>
  </si>
  <si>
    <t xml:space="preserve">All of the statuses for Compliance controls that are in scope1 must be filled in (and a “not started” status will be considered as a blank). </t>
  </si>
  <si>
    <t>Invalid Compliance Control Status: {Compliance control name}</t>
  </si>
  <si>
    <t>If all of the PII traits are set to “No” or blank, then either no trait assessment was don’t on private data traits or no private data are used, but then why keeping this record in the list? The error issued should be: “None of the privacy data elements traits has been selected. Is this a real RoPA?"</t>
  </si>
  <si>
    <t xml:space="preserve">[ACG 2019-10-18]: the layout of field [RoPA Linked to IT Asset] needs to be “{HEXID1HEXID1HEXID1} Description of the application || {HEXID2HEXID2HEXID2} Description of the application 2 ||” </t>
  </si>
  <si>
    <t>No PII traits selected</t>
  </si>
  <si>
    <t>Invalid IT Asset format</t>
  </si>
  <si>
    <t>[ACG 2019-10-18]: all of the HEX IDs listed in field [RoPA Linked to IT Asset] need to be found in list [LIST – SNOW Data Asset], that will change weekly (separate file). You will find a sample of the validation file in the attachments chapter, as “Example of SNOW extract file (will be sent to SFTP weekly)” on page 1; the key to execute the join is – in that file – the column called [Correlation ID]</t>
  </si>
  <si>
    <t>[ACG 2019-10-18]: Display an error whenever at least one of the two conditions below is true:
1)	[last review date] is older than 1 year
2)	 [last review date] is empty and the [Created on] is older than 1 year.</t>
  </si>
  <si>
    <t>Overdue review</t>
  </si>
  <si>
    <t xml:space="preserve">RoPA with No Vital and No Non-Vital issues </t>
  </si>
  <si>
    <t xml:space="preserve">Green </t>
  </si>
  <si>
    <t xml:space="preserve">RoPA with No Vital and atleast one Non-Vital issues </t>
  </si>
  <si>
    <t>Yellow</t>
  </si>
  <si>
    <t xml:space="preserve">Color Coding </t>
  </si>
  <si>
    <t xml:space="preserve">Ropa with atleast one Vital issues </t>
  </si>
  <si>
    <t xml:space="preserve">Red </t>
  </si>
  <si>
    <t xml:space="preserve">Error Explanation </t>
  </si>
  <si>
    <r>
      <t>·</t>
    </r>
    <r>
      <rPr>
        <sz val="7"/>
        <color theme="1"/>
        <rFont val="Times New Roman"/>
        <family val="1"/>
      </rPr>
      <t xml:space="preserve">         </t>
    </r>
    <r>
      <rPr>
        <sz val="11"/>
        <color theme="1"/>
        <rFont val="Calibri"/>
        <family val="2"/>
        <scheme val="minor"/>
      </rPr>
      <t xml:space="preserve">[ACG 2019-10-18] Errors explanation: a text field should be displayable somewhere with the instructions on how to fix the RoPA. This will compare with one standard text per kind of error, so the text will be the same for any RoPA presenting that error. Part of the data may be included (in this example in {} parenthesis there is data from RoPA, the rest is an error text connected with the error). Example: “Invalid Vendor contact {Alessio Gatti}. Vendor contact value should be a valid email address”. </t>
    </r>
  </si>
  <si>
    <r>
      <t>·</t>
    </r>
    <r>
      <rPr>
        <sz val="7"/>
        <color theme="1"/>
        <rFont val="Times New Roman"/>
        <family val="1"/>
      </rPr>
      <t xml:space="preserve">         </t>
    </r>
    <r>
      <rPr>
        <sz val="11"/>
        <color theme="1"/>
        <rFont val="Calibri"/>
        <family val="2"/>
        <scheme val="minor"/>
      </rPr>
      <t xml:space="preserve">beside “vital” and “non vital” it should be possible to evaluate each error so that not all have the same weight in the calculation of a general RoPA and group of RoPAs quality ratio. It could be a parametric table where each error has a given amount of points, and calculated in a way that it is impossible to make up a vital minimum point weight out of the sum of all possible non-vital points. </t>
    </r>
  </si>
  <si>
    <t xml:space="preserve">Error weighting </t>
  </si>
  <si>
    <t xml:space="preserve"> Display a dashboard that states how many RoPa have quality gaps, and how many gaps in total. This view does not exist today</t>
  </si>
  <si>
    <t xml:space="preserve">Error Gap </t>
  </si>
  <si>
    <t xml:space="preserve">QA Validation </t>
  </si>
  <si>
    <t xml:space="preserve">Failed </t>
  </si>
  <si>
    <t xml:space="preserve">Issues </t>
  </si>
  <si>
    <t>DELV-20093</t>
  </si>
  <si>
    <t>DELV-20077</t>
  </si>
  <si>
    <t>Failed</t>
  </si>
  <si>
    <t>DELV-20094</t>
  </si>
  <si>
    <t>DELV-20095</t>
  </si>
  <si>
    <t xml:space="preserve">Pending </t>
  </si>
  <si>
    <t>DELV-20180</t>
  </si>
  <si>
    <t>Passed</t>
  </si>
  <si>
    <t>Org 1</t>
  </si>
  <si>
    <t>Org 2</t>
  </si>
  <si>
    <t xml:space="preserve">Non-Vital -30 </t>
  </si>
  <si>
    <t>Vital -50</t>
  </si>
  <si>
    <t>Total RoPA- 10</t>
  </si>
  <si>
    <t>X</t>
  </si>
  <si>
    <t>M</t>
  </si>
  <si>
    <t>Org1</t>
  </si>
  <si>
    <t>RoPA1</t>
  </si>
  <si>
    <t>RoPA2</t>
  </si>
  <si>
    <t>RoPA3</t>
  </si>
  <si>
    <t>RoPA4</t>
  </si>
  <si>
    <t>RoPA5</t>
  </si>
  <si>
    <t>org1</t>
  </si>
  <si>
    <t xml:space="preserve">Vendor Qualification </t>
  </si>
  <si>
    <t>Yes</t>
  </si>
  <si>
    <t xml:space="preserve">Data Controller </t>
  </si>
  <si>
    <t>Data Processor</t>
  </si>
  <si>
    <t>UNSPECIFIED</t>
  </si>
  <si>
    <t xml:space="preserve">To Be Clarified </t>
  </si>
  <si>
    <t xml:space="preserve">Service Provider </t>
  </si>
  <si>
    <t xml:space="preserve">No </t>
  </si>
  <si>
    <t xml:space="preserve">Vendor Should be False </t>
  </si>
  <si>
    <t>Inventory, lawfulness, Data Subject, Vendor and EMP Training are TRUE</t>
  </si>
  <si>
    <t xml:space="preserve">Current Implementation </t>
  </si>
  <si>
    <t xml:space="preserve">S No </t>
  </si>
  <si>
    <t xml:space="preserve">Fix as Part of INC-2054 Implementation </t>
  </si>
  <si>
    <t xml:space="preserve">Vendor Involved Flag </t>
  </si>
  <si>
    <t>Compliance Controls</t>
  </si>
  <si>
    <t xml:space="preserve">Only Vendor will be  be False </t>
  </si>
  <si>
    <t>DELV-20464</t>
  </si>
  <si>
    <t xml:space="preserve">NOT Applicable </t>
  </si>
  <si>
    <t xml:space="preserve">passed </t>
  </si>
  <si>
    <t>As of now there is no data for the previous year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</si>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</sst>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u/>
      <sz val="11"/>
      <color theme="10"/>
      <name val="Calibri"/>
      <family val="2"/>
      <scheme val="minor"/>
    </font>
    <font>
      <sz val="11"/>
      <color theme="7" tint="-0.249977111117893"/>
      <name val="Calibri"/>
      <family val="2"/>
      <scheme val="minor"/>
    </font>
    <font>
      <sz val="11"/>
      <color rgb="FF44546A"/>
      <name val="Calibri"/>
      <family val="2"/>
      <scheme val="minor"/>
    </font>
    <font>
      <sz val="11"/>
      <color rgb="FF000000"/>
      <name val="Calibri"/>
      <family val="2"/>
      <scheme val="minor"/>
    </font>
    <font>
      <u/>
      <sz val="11"/>
      <color rgb="FF0563C1"/>
      <name val="Calibri"/>
      <family val="2"/>
      <scheme val="minor"/>
    </font>
    <font>
      <sz val="11"/>
      <color rgb="FF0563C1"/>
      <name val="Calibri"/>
      <family val="2"/>
      <scheme val="minor"/>
    </font>
    <font>
      <sz val="10"/>
      <color rgb="FF000000"/>
      <name val="Arial"/>
      <family val="2"/>
    </font>
    <font>
      <b/>
      <sz val="11"/>
      <color theme="1"/>
      <name val="Calibri"/>
      <family val="2"/>
      <scheme val="minor"/>
    </font>
    <font>
      <sz val="10"/>
      <color rgb="FF000000"/>
      <name val="Arial"/>
      <family val="2"/>
    </font>
    <font>
      <sz val="11"/>
      <color rgb="FFFF0000"/>
      <name val="Calibri"/>
      <family val="2"/>
      <scheme val="minor"/>
    </font>
    <font>
      <sz val="10"/>
      <color theme="1"/>
      <name val="Calibri"/>
      <family val="2"/>
      <scheme val="minor"/>
    </font>
    <font>
      <sz val="10"/>
      <color rgb="FFFF0000"/>
      <name val="Calibri"/>
      <family val="2"/>
      <scheme val="minor"/>
    </font>
    <font>
      <sz val="11"/>
      <color theme="5" tint="-0.249977111117893"/>
      <name val="Calibri"/>
      <family val="2"/>
      <scheme val="minor"/>
    </font>
    <font>
      <sz val="9"/>
      <color indexed="81"/>
      <name val="Tahoma"/>
      <family val="2"/>
    </font>
    <font>
      <b/>
      <sz val="9"/>
      <color indexed="81"/>
      <name val="Tahoma"/>
      <family val="2"/>
    </font>
    <font>
      <sz val="7"/>
      <color theme="1"/>
      <name val="Times New Roman"/>
      <family val="1"/>
    </font>
    <font>
      <sz val="8"/>
      <name val="Calibri"/>
      <family val="2"/>
      <scheme val="minor"/>
    </font>
    <font>
      <sz val="11"/>
      <color rgb="FF000000"/>
      <name val="Calibri"/>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8"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7" fillId="0" borderId="0"/>
    <xf numFmtId="0" fontId="7" fillId="0" borderId="0"/>
    <xf numFmtId="0" fontId="9" fillId="0" borderId="0"/>
  </cellStyleXfs>
  <cellXfs count="144">
    <xf numFmtId="0" fontId="0" fillId="0" borderId="0" xfId="0"/>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xf numFmtId="0" fontId="0" fillId="0" borderId="1" xfId="0" applyFill="1" applyBorder="1" applyAlignment="1">
      <alignment horizontal="left" vertical="top" wrapText="1"/>
    </xf>
    <xf numFmtId="15" fontId="0" fillId="0" borderId="1" xfId="0" applyNumberFormat="1" applyBorder="1" applyAlignment="1">
      <alignment horizontal="left" vertical="top"/>
    </xf>
    <xf numFmtId="0" fontId="0" fillId="0" borderId="1" xfId="0" applyBorder="1" applyAlignment="1">
      <alignment horizontal="left"/>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Fill="1" applyBorder="1" applyAlignment="1">
      <alignment horizontal="left"/>
    </xf>
    <xf numFmtId="0" fontId="1" fillId="0" borderId="0" xfId="1"/>
    <xf numFmtId="15" fontId="0" fillId="0" borderId="1" xfId="0" applyNumberForma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left" vertical="top"/>
    </xf>
    <xf numFmtId="15"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xf>
    <xf numFmtId="15" fontId="0" fillId="0" borderId="1" xfId="0" applyNumberFormat="1" applyBorder="1" applyAlignment="1">
      <alignment horizontal="left"/>
    </xf>
    <xf numFmtId="0" fontId="0" fillId="0" borderId="1" xfId="0" applyFill="1" applyBorder="1" applyAlignment="1">
      <alignment horizontal="left" vertical="top"/>
    </xf>
    <xf numFmtId="0" fontId="0" fillId="0" borderId="1" xfId="0" applyBorder="1" applyAlignment="1">
      <alignment horizontal="left" vertical="top"/>
    </xf>
    <xf numFmtId="15" fontId="0" fillId="0" borderId="1" xfId="0" applyNumberFormat="1" applyBorder="1"/>
    <xf numFmtId="0" fontId="0" fillId="4" borderId="0" xfId="0" applyFill="1"/>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6" fillId="0" borderId="1" xfId="0" applyFont="1" applyBorder="1" applyAlignment="1">
      <alignment horizontal="left" vertical="center"/>
    </xf>
    <xf numFmtId="0" fontId="1" fillId="0" borderId="1" xfId="1" applyBorder="1" applyAlignment="1">
      <alignment horizontal="left" vertical="center"/>
    </xf>
    <xf numFmtId="0" fontId="1" fillId="0" borderId="1" xfId="1" applyBorder="1"/>
    <xf numFmtId="0" fontId="0" fillId="0" borderId="1"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left" vertical="top"/>
    </xf>
    <xf numFmtId="0" fontId="3" fillId="0" borderId="1" xfId="0" applyFont="1" applyFill="1" applyBorder="1" applyAlignment="1">
      <alignment horizontal="left" vertical="top"/>
    </xf>
    <xf numFmtId="0" fontId="0" fillId="0" borderId="7" xfId="0" applyBorder="1" applyAlignment="1">
      <alignment horizontal="center" vertical="center"/>
    </xf>
    <xf numFmtId="0" fontId="0" fillId="0" borderId="8" xfId="0" applyBorder="1" applyAlignment="1">
      <alignment horizontal="left" vertical="top"/>
    </xf>
    <xf numFmtId="0" fontId="0" fillId="0" borderId="9" xfId="0" applyBorder="1" applyAlignment="1">
      <alignment horizontal="center" vertical="center"/>
    </xf>
    <xf numFmtId="0" fontId="1" fillId="0" borderId="6" xfId="1" applyBorder="1" applyAlignment="1">
      <alignment horizontal="left" vertical="top"/>
    </xf>
    <xf numFmtId="0" fontId="0" fillId="0" borderId="6" xfId="0" applyBorder="1"/>
    <xf numFmtId="0" fontId="0" fillId="0" borderId="0" xfId="0"/>
    <xf numFmtId="0" fontId="1" fillId="0" borderId="6" xfId="1" applyBorder="1" applyAlignment="1">
      <alignment horizontal="left" vertical="center"/>
    </xf>
    <xf numFmtId="0" fontId="0" fillId="0" borderId="0" xfId="0"/>
    <xf numFmtId="0" fontId="0" fillId="0" borderId="1" xfId="0" applyFill="1" applyBorder="1"/>
    <xf numFmtId="0" fontId="8" fillId="3" borderId="0" xfId="0" applyFont="1" applyFill="1"/>
    <xf numFmtId="0" fontId="0" fillId="3" borderId="0" xfId="0" applyFill="1"/>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0" fillId="0" borderId="10" xfId="0" applyBorder="1"/>
    <xf numFmtId="0" fontId="0" fillId="0" borderId="11" xfId="0" applyBorder="1"/>
    <xf numFmtId="0" fontId="0" fillId="0" borderId="0" xfId="0" applyFill="1"/>
    <xf numFmtId="0" fontId="8" fillId="0" borderId="7" xfId="0" applyFont="1" applyBorder="1"/>
    <xf numFmtId="0" fontId="8" fillId="0" borderId="3" xfId="0" applyFont="1" applyBorder="1"/>
    <xf numFmtId="0" fontId="8" fillId="0" borderId="8" xfId="0" applyFont="1" applyBorder="1"/>
    <xf numFmtId="0" fontId="0" fillId="0" borderId="9" xfId="0" applyBorder="1"/>
    <xf numFmtId="14" fontId="0" fillId="0" borderId="1" xfId="0" applyNumberFormat="1" applyBorder="1"/>
    <xf numFmtId="14" fontId="0" fillId="0" borderId="2" xfId="0" applyNumberFormat="1" applyBorder="1"/>
    <xf numFmtId="0" fontId="0" fillId="0" borderId="2" xfId="0" applyBorder="1"/>
    <xf numFmtId="0" fontId="0" fillId="0" borderId="3" xfId="0" applyBorder="1"/>
    <xf numFmtId="0" fontId="8" fillId="0" borderId="1" xfId="1" applyFont="1" applyBorder="1"/>
    <xf numFmtId="0" fontId="8" fillId="0" borderId="1" xfId="0" applyFont="1" applyFill="1" applyBorder="1"/>
    <xf numFmtId="0" fontId="1" fillId="0" borderId="1" xfId="1" applyFill="1" applyBorder="1"/>
    <xf numFmtId="0" fontId="8" fillId="3" borderId="1" xfId="1" applyFont="1" applyFill="1" applyBorder="1"/>
    <xf numFmtId="0" fontId="0" fillId="5" borderId="1" xfId="0" applyFill="1" applyBorder="1" applyAlignment="1">
      <alignment horizontal="left" vertical="top"/>
    </xf>
    <xf numFmtId="0" fontId="8" fillId="3" borderId="1" xfId="0" applyFont="1" applyFill="1" applyBorder="1" applyAlignment="1">
      <alignment horizontal="left" vertical="top"/>
    </xf>
    <xf numFmtId="0" fontId="8" fillId="3" borderId="1" xfId="0" applyFont="1" applyFill="1" applyBorder="1"/>
    <xf numFmtId="0" fontId="8" fillId="0" borderId="1" xfId="0" applyFont="1" applyBorder="1"/>
    <xf numFmtId="0" fontId="0" fillId="0" borderId="11" xfId="0" applyBorder="1" applyAlignment="1">
      <alignment horizontal="center" vertical="center"/>
    </xf>
    <xf numFmtId="0" fontId="1" fillId="0" borderId="10" xfId="1" applyBorder="1" applyAlignment="1">
      <alignment horizontal="left" vertical="top"/>
    </xf>
    <xf numFmtId="0" fontId="8" fillId="5" borderId="1" xfId="0" applyFont="1" applyFill="1" applyBorder="1"/>
    <xf numFmtId="0" fontId="0" fillId="0" borderId="1" xfId="0" applyBorder="1" applyAlignment="1">
      <alignment horizontal="left" vertical="top" wrapText="1"/>
    </xf>
    <xf numFmtId="0" fontId="1" fillId="0" borderId="0" xfId="1" applyAlignment="1">
      <alignment horizontal="left" vertical="center" wrapText="1" indent="1"/>
    </xf>
    <xf numFmtId="0" fontId="0" fillId="0" borderId="1" xfId="0" quotePrefix="1" applyBorder="1" applyAlignment="1">
      <alignment horizontal="left" vertical="top" wrapText="1"/>
    </xf>
    <xf numFmtId="0" fontId="10" fillId="5" borderId="1" xfId="0" applyFont="1" applyFill="1" applyBorder="1" applyAlignment="1">
      <alignment horizontal="left" vertical="top" wrapText="1"/>
    </xf>
    <xf numFmtId="0" fontId="10" fillId="0" borderId="1" xfId="0" applyFont="1" applyBorder="1" applyAlignment="1">
      <alignment horizontal="left" vertical="top"/>
    </xf>
    <xf numFmtId="0" fontId="0" fillId="0" borderId="1" xfId="0" applyBorder="1" applyAlignment="1">
      <alignment horizontal="left" vertical="top" wrapText="1"/>
    </xf>
    <xf numFmtId="0" fontId="1" fillId="0" borderId="1" xfId="1" applyBorder="1" applyAlignment="1">
      <alignment horizontal="left" vertical="center" wrapText="1" inden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6" borderId="1" xfId="0" applyFill="1" applyBorder="1" applyAlignment="1">
      <alignment horizontal="left" vertical="top"/>
    </xf>
    <xf numFmtId="0" fontId="0" fillId="0" borderId="1" xfId="0" applyBorder="1" applyAlignment="1">
      <alignment horizontal="left" wrapText="1"/>
    </xf>
    <xf numFmtId="0" fontId="12" fillId="0" borderId="1" xfId="0" applyFont="1" applyBorder="1" applyAlignment="1">
      <alignment horizontal="left" vertical="center" wrapText="1"/>
    </xf>
    <xf numFmtId="0" fontId="13" fillId="0" borderId="1" xfId="0" applyFont="1" applyBorder="1" applyAlignment="1">
      <alignment horizontal="center" vertical="top"/>
    </xf>
    <xf numFmtId="0" fontId="13" fillId="0" borderId="1" xfId="0" applyFont="1" applyFill="1" applyBorder="1" applyAlignment="1">
      <alignment horizontal="center" vertical="top" wrapText="1"/>
    </xf>
    <xf numFmtId="0" fontId="13" fillId="0" borderId="1" xfId="0" applyFont="1" applyFill="1" applyBorder="1" applyAlignment="1">
      <alignment horizontal="center" vertical="top"/>
    </xf>
    <xf numFmtId="3" fontId="13" fillId="0" borderId="1" xfId="0" applyNumberFormat="1" applyFont="1" applyBorder="1" applyAlignment="1">
      <alignment horizontal="center" vertical="top"/>
    </xf>
    <xf numFmtId="0" fontId="13" fillId="0" borderId="1" xfId="0" applyFont="1" applyBorder="1" applyAlignment="1">
      <alignment horizontal="left" vertical="top"/>
    </xf>
    <xf numFmtId="0" fontId="13" fillId="0" borderId="1" xfId="0" applyFont="1" applyFill="1" applyBorder="1" applyAlignment="1">
      <alignment horizontal="left" vertical="top" wrapText="1"/>
    </xf>
    <xf numFmtId="0" fontId="13" fillId="0" borderId="1" xfId="0" applyFont="1" applyFill="1" applyBorder="1" applyAlignment="1">
      <alignment horizontal="left" vertical="top"/>
    </xf>
    <xf numFmtId="3" fontId="13" fillId="0" borderId="1" xfId="0" applyNumberFormat="1" applyFont="1" applyBorder="1" applyAlignment="1">
      <alignment horizontal="left" vertical="top"/>
    </xf>
    <xf numFmtId="0" fontId="0" fillId="7" borderId="1" xfId="0" applyFill="1" applyBorder="1"/>
    <xf numFmtId="0" fontId="0" fillId="3" borderId="1" xfId="0" applyFill="1" applyBorder="1"/>
    <xf numFmtId="0" fontId="0" fillId="4"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3" fontId="0" fillId="2" borderId="1" xfId="0" applyNumberFormat="1" applyFill="1" applyBorder="1" applyAlignment="1">
      <alignment horizontal="left" vertical="top"/>
    </xf>
    <xf numFmtId="0" fontId="0" fillId="2" borderId="1" xfId="0" applyFill="1" applyBorder="1" applyAlignment="1">
      <alignment horizontal="left" vertical="top" wrapText="1"/>
    </xf>
    <xf numFmtId="0" fontId="10" fillId="0" borderId="1" xfId="0" applyFont="1" applyBorder="1"/>
    <xf numFmtId="0" fontId="0" fillId="8" borderId="0" xfId="0" applyFill="1"/>
    <xf numFmtId="0" fontId="0" fillId="0" borderId="6" xfId="0" applyBorder="1" applyAlignment="1">
      <alignment horizontal="left" vertical="top"/>
    </xf>
    <xf numFmtId="0" fontId="0" fillId="2" borderId="6" xfId="0" applyFill="1" applyBorder="1" applyAlignment="1">
      <alignment horizontal="left" vertical="top"/>
    </xf>
    <xf numFmtId="0" fontId="0" fillId="0" borderId="6" xfId="0" applyBorder="1" applyAlignment="1">
      <alignment horizontal="left"/>
    </xf>
    <xf numFmtId="0" fontId="13" fillId="0" borderId="6" xfId="0" applyFont="1" applyBorder="1" applyAlignment="1">
      <alignment horizontal="center" vertical="top"/>
    </xf>
    <xf numFmtId="0" fontId="13" fillId="0" borderId="6" xfId="0" applyFont="1" applyBorder="1" applyAlignment="1">
      <alignment horizontal="left" vertical="top"/>
    </xf>
    <xf numFmtId="0" fontId="0" fillId="8" borderId="1" xfId="0" applyFill="1" applyBorder="1"/>
    <xf numFmtId="0" fontId="10" fillId="0" borderId="1" xfId="0" applyFont="1" applyFill="1" applyBorder="1" applyAlignment="1">
      <alignment horizontal="left" vertical="top"/>
    </xf>
    <xf numFmtId="0" fontId="0" fillId="3" borderId="5" xfId="0"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0" fillId="2" borderId="1" xfId="0" applyFill="1" applyBorder="1"/>
    <xf numFmtId="0" fontId="0" fillId="2" borderId="6" xfId="0" applyFill="1" applyBorder="1"/>
    <xf numFmtId="0" fontId="0" fillId="0" borderId="0" xfId="0" applyAlignment="1">
      <alignment horizontal="center" wrapText="1"/>
    </xf>
    <xf numFmtId="0" fontId="0" fillId="0" borderId="0" xfId="0" applyAlignment="1">
      <alignment horizontal="center"/>
    </xf>
    <xf numFmtId="0" fontId="0" fillId="7" borderId="0" xfId="0" applyFill="1"/>
    <xf numFmtId="0" fontId="0" fillId="7" borderId="0" xfId="0" applyFill="1" applyAlignment="1">
      <alignment horizontal="center"/>
    </xf>
    <xf numFmtId="0" fontId="0" fillId="9" borderId="0" xfId="0" applyFill="1" applyAlignment="1">
      <alignment horizontal="center"/>
    </xf>
    <xf numFmtId="9" fontId="0" fillId="0" borderId="0" xfId="0" applyNumberFormat="1"/>
    <xf numFmtId="0" fontId="0" fillId="2" borderId="0" xfId="0" applyFill="1"/>
    <xf numFmtId="0" fontId="0" fillId="2" borderId="1" xfId="0" applyFill="1" applyBorder="1" applyAlignment="1">
      <alignment horizontal="center" vertical="top"/>
    </xf>
    <xf numFmtId="0" fontId="0" fillId="2" borderId="1" xfId="0" applyFill="1" applyBorder="1" applyAlignment="1">
      <alignment horizontal="center"/>
    </xf>
    <xf numFmtId="0" fontId="18" fillId="0" borderId="1" xfId="0" applyFont="1" applyBorder="1" applyAlignment="1">
      <alignment horizontal="center" vertical="center"/>
    </xf>
    <xf numFmtId="0" fontId="18" fillId="0" borderId="1" xfId="0" applyFont="1" applyBorder="1" applyAlignment="1">
      <alignment vertical="center"/>
    </xf>
    <xf numFmtId="0" fontId="0" fillId="3" borderId="1" xfId="0" applyFill="1" applyBorder="1"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top" wrapText="1"/>
    </xf>
    <xf numFmtId="0" fontId="0" fillId="2" borderId="1" xfId="0" applyFill="1" applyBorder="1" applyAlignment="1">
      <alignment horizontal="center" wrapText="1"/>
    </xf>
    <xf numFmtId="0" fontId="0" fillId="2" borderId="6" xfId="0" applyFill="1" applyBorder="1" applyAlignment="1">
      <alignment horizontal="center" wrapText="1"/>
    </xf>
    <xf numFmtId="0" fontId="10" fillId="2" borderId="1" xfId="0" applyFont="1" applyFill="1" applyBorder="1"/>
    <xf numFmtId="0" fontId="0" fillId="2" borderId="1" xfId="0" applyFill="1" applyBorder="1" applyAlignment="1">
      <alignment wrapText="1"/>
    </xf>
    <xf numFmtId="0" fontId="0" fillId="3" borderId="6" xfId="0" applyFill="1" applyBorder="1" applyAlignment="1">
      <alignment horizontal="center" vertical="top"/>
    </xf>
    <xf numFmtId="0" fontId="0" fillId="3" borderId="12" xfId="0" applyFill="1" applyBorder="1" applyAlignment="1">
      <alignment horizontal="center" vertical="top"/>
    </xf>
    <xf numFmtId="0" fontId="0" fillId="3" borderId="9" xfId="0" applyFill="1" applyBorder="1" applyAlignment="1">
      <alignment horizontal="center" vertical="top"/>
    </xf>
    <xf numFmtId="0" fontId="0" fillId="3" borderId="1" xfId="0" applyFill="1" applyBorder="1" applyAlignment="1">
      <alignment horizontal="center" vertical="top"/>
    </xf>
    <xf numFmtId="0" fontId="0" fillId="3" borderId="1" xfId="0" applyFill="1" applyBorder="1" applyAlignment="1">
      <alignment horizontal="center" vertical="top" wrapText="1"/>
    </xf>
    <xf numFmtId="3" fontId="0" fillId="3" borderId="1" xfId="0" applyNumberFormat="1" applyFill="1" applyBorder="1" applyAlignment="1">
      <alignment horizontal="center" vertical="top"/>
    </xf>
  </cellXfs>
  <cellStyles count="5">
    <cellStyle name="Hyperlink" xfId="1" builtinId="8"/>
    <cellStyle name="Normal" xfId="0" builtinId="0"/>
    <cellStyle name="Normal 2" xfId="2" xr:uid="{00000000-0005-0000-0000-000002000000}"/>
    <cellStyle name="Normal 2 2" xfId="4" xr:uid="{00000000-0005-0000-0000-000003000000}"/>
    <cellStyle name="Normal 3" xfId="3" xr:uid="{00000000-0005-0000-0000-000004000000}"/>
  </cellStyles>
  <dxfs count="1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
      <tableStyleElement type="headerRow"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123825</xdr:rowOff>
    </xdr:from>
    <xdr:to>
      <xdr:col>4</xdr:col>
      <xdr:colOff>1563543</xdr:colOff>
      <xdr:row>25</xdr:row>
      <xdr:rowOff>9525</xdr:rowOff>
    </xdr:to>
    <xdr:pic>
      <xdr:nvPicPr>
        <xdr:cNvPr id="2" name="Picture 1">
          <a:extLst>
            <a:ext uri="{FF2B5EF4-FFF2-40B4-BE49-F238E27FC236}">
              <a16:creationId xmlns:a16="http://schemas.microsoft.com/office/drawing/2014/main" id="{AB7593A7-FFCE-4B03-BCC8-E813767F3DBA}"/>
            </a:ext>
          </a:extLst>
        </xdr:cNvPr>
        <xdr:cNvPicPr>
          <a:picLocks noChangeAspect="1"/>
        </xdr:cNvPicPr>
      </xdr:nvPicPr>
      <xdr:blipFill>
        <a:blip xmlns:r="http://schemas.openxmlformats.org/officeDocument/2006/relationships" r:embed="rId1"/>
        <a:stretch>
          <a:fillRect/>
        </a:stretch>
      </xdr:blipFill>
      <xdr:spPr>
        <a:xfrm>
          <a:off x="0" y="2219325"/>
          <a:ext cx="5897418" cy="27432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2" totalsRowShown="0" headerRowDxfId="14" headerRowBorderDxfId="13" tableBorderDxfId="12" totalsRowBorderDxfId="11">
  <tableColumns count="2">
    <tableColumn id="1" xr3:uid="{00000000-0010-0000-0000-000001000000}" name="SL No" dataDxfId="10"/>
    <tableColumn id="2" xr3:uid="{00000000-0010-0000-0000-000002000000}" name="INDEX" dataDxfId="9" dataCellStyle="Hyperlink"/>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4" displayName="Table24" ref="A8:E13" totalsRowShown="0" headerRowDxfId="8" headerRowBorderDxfId="7" tableBorderDxfId="6" totalsRowBorderDxfId="5">
  <tableColumns count="5">
    <tableColumn id="1" xr3:uid="{00000000-0010-0000-0100-000001000000}" name="SL No" dataDxfId="4"/>
    <tableColumn id="2" xr3:uid="{00000000-0010-0000-0100-000002000000}" name="Date" dataDxfId="3"/>
    <tableColumn id="3" xr3:uid="{00000000-0010-0000-0100-000003000000}" name="Task details" dataDxfId="2"/>
    <tableColumn id="8" xr3:uid="{00000000-0010-0000-0100-000008000000}" name="Environment" dataDxfId="1"/>
    <tableColumn id="5" xr3:uid="{00000000-0010-0000-0100-000005000000}" name="Remarks"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hyperlink" Target="https://ldbsystems.atlassian.net/browse/DELV-6509" TargetMode="External"/><Relationship Id="rId2" Type="http://schemas.openxmlformats.org/officeDocument/2006/relationships/hyperlink" Target="https://ldbsystems.atlassian.net/browse/DELV-6508" TargetMode="External"/><Relationship Id="rId1" Type="http://schemas.openxmlformats.org/officeDocument/2006/relationships/hyperlink" Target="https://ldbsystems.atlassian.net/browse/DELV-6430" TargetMode="External"/><Relationship Id="rId6" Type="http://schemas.openxmlformats.org/officeDocument/2006/relationships/printerSettings" Target="../printerSettings/printerSettings9.bin"/><Relationship Id="rId5" Type="http://schemas.openxmlformats.org/officeDocument/2006/relationships/hyperlink" Target="https://ldbsystems.atlassian.net/browse/DELV-6626" TargetMode="External"/><Relationship Id="rId4" Type="http://schemas.openxmlformats.org/officeDocument/2006/relationships/hyperlink" Target="https://ldbsystems.atlassian.net/browse/DELV-6625"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ldbsystems.atlassian.net/browse/DELV-20095" TargetMode="External"/><Relationship Id="rId2" Type="http://schemas.openxmlformats.org/officeDocument/2006/relationships/hyperlink" Target="https://ldbsystems.atlassian.net/browse/DELV-20094" TargetMode="External"/><Relationship Id="rId1" Type="http://schemas.openxmlformats.org/officeDocument/2006/relationships/hyperlink" Target="https://ldbsystems.atlassian.net/browse/DELV-2009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ldbsystems.atlassian.net/browse/DELV-18954" TargetMode="External"/><Relationship Id="rId1" Type="http://schemas.openxmlformats.org/officeDocument/2006/relationships/hyperlink" Target="https://ldbsystems.atlassian.net/browse/DELV-1900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zoomScale="85" zoomScaleNormal="85" workbookViewId="0">
      <selection activeCell="C4" sqref="C4:C8"/>
    </sheetView>
  </sheetViews>
  <sheetFormatPr defaultRowHeight="15" x14ac:dyDescent="0.25"/>
  <cols>
    <col min="1" max="1" width="9.28515625" customWidth="1"/>
    <col min="2" max="2" width="51" customWidth="1"/>
    <col min="3" max="3" width="31.85546875" customWidth="1"/>
    <col min="4" max="4" width="31.7109375" customWidth="1"/>
    <col min="5" max="5" width="43.28515625" customWidth="1"/>
    <col min="6" max="6" width="79.85546875" customWidth="1"/>
    <col min="7" max="8" width="44.28515625" customWidth="1"/>
    <col min="9" max="10" width="42.7109375" customWidth="1"/>
    <col min="11" max="11" width="10.140625" customWidth="1"/>
  </cols>
  <sheetData>
    <row r="1" spans="1:8" x14ac:dyDescent="0.25">
      <c r="A1" s="12" t="s">
        <v>222</v>
      </c>
    </row>
    <row r="2" spans="1:8" x14ac:dyDescent="0.25">
      <c r="A2" s="114" t="s">
        <v>125</v>
      </c>
      <c r="B2" s="114"/>
    </row>
    <row r="3" spans="1:8" x14ac:dyDescent="0.25">
      <c r="A3" s="2" t="s">
        <v>0</v>
      </c>
      <c r="B3" s="2" t="s">
        <v>28</v>
      </c>
      <c r="C3" s="2" t="s">
        <v>2</v>
      </c>
      <c r="D3" s="2" t="s">
        <v>3</v>
      </c>
      <c r="E3" s="2" t="s">
        <v>4</v>
      </c>
      <c r="F3" s="2" t="s">
        <v>5</v>
      </c>
      <c r="G3" s="2" t="s">
        <v>6</v>
      </c>
      <c r="H3" s="2" t="s">
        <v>10</v>
      </c>
    </row>
    <row r="4" spans="1:8" ht="30" x14ac:dyDescent="0.25">
      <c r="A4" s="115" t="s">
        <v>1</v>
      </c>
      <c r="B4" s="115" t="s">
        <v>118</v>
      </c>
      <c r="C4" s="116" t="s">
        <v>119</v>
      </c>
      <c r="D4" s="34" t="s">
        <v>7</v>
      </c>
      <c r="E4" s="36" t="s">
        <v>15</v>
      </c>
      <c r="F4" s="36" t="s">
        <v>16</v>
      </c>
      <c r="G4" s="115" t="s">
        <v>11</v>
      </c>
      <c r="H4" s="116" t="s">
        <v>84</v>
      </c>
    </row>
    <row r="5" spans="1:8" ht="30" x14ac:dyDescent="0.25">
      <c r="A5" s="115"/>
      <c r="B5" s="115"/>
      <c r="C5" s="115"/>
      <c r="D5" s="34" t="s">
        <v>8</v>
      </c>
      <c r="E5" s="36" t="s">
        <v>120</v>
      </c>
      <c r="F5" s="36" t="s">
        <v>121</v>
      </c>
      <c r="G5" s="115"/>
      <c r="H5" s="115"/>
    </row>
    <row r="6" spans="1:8" ht="30" x14ac:dyDescent="0.25">
      <c r="A6" s="115"/>
      <c r="B6" s="115"/>
      <c r="C6" s="115"/>
      <c r="D6" s="34" t="s">
        <v>17</v>
      </c>
      <c r="E6" s="36" t="s">
        <v>18</v>
      </c>
      <c r="F6" s="36" t="s">
        <v>26</v>
      </c>
      <c r="G6" s="115"/>
      <c r="H6" s="115"/>
    </row>
    <row r="7" spans="1:8" x14ac:dyDescent="0.25">
      <c r="A7" s="115"/>
      <c r="B7" s="115"/>
      <c r="C7" s="115"/>
      <c r="D7" s="35" t="s">
        <v>20</v>
      </c>
      <c r="E7" s="6" t="s">
        <v>19</v>
      </c>
      <c r="F7" s="36"/>
      <c r="G7" s="115"/>
      <c r="H7" s="115"/>
    </row>
    <row r="8" spans="1:8" ht="105" x14ac:dyDescent="0.25">
      <c r="A8" s="115"/>
      <c r="B8" s="115"/>
      <c r="C8" s="115"/>
      <c r="D8" s="35" t="s">
        <v>21</v>
      </c>
      <c r="E8" s="6" t="s">
        <v>29</v>
      </c>
      <c r="F8" s="6" t="s">
        <v>22</v>
      </c>
      <c r="G8" s="115"/>
      <c r="H8" s="115"/>
    </row>
    <row r="9" spans="1:8" ht="30" x14ac:dyDescent="0.25">
      <c r="A9" s="115" t="s">
        <v>9</v>
      </c>
      <c r="B9" s="115" t="s">
        <v>122</v>
      </c>
      <c r="C9" s="116" t="s">
        <v>123</v>
      </c>
      <c r="D9" s="34" t="s">
        <v>7</v>
      </c>
      <c r="E9" s="36" t="s">
        <v>15</v>
      </c>
      <c r="F9" s="36" t="s">
        <v>16</v>
      </c>
      <c r="G9" s="115" t="s">
        <v>11</v>
      </c>
      <c r="H9" s="116" t="s">
        <v>85</v>
      </c>
    </row>
    <row r="10" spans="1:8" ht="30" x14ac:dyDescent="0.25">
      <c r="A10" s="115"/>
      <c r="B10" s="115"/>
      <c r="C10" s="115"/>
      <c r="D10" s="34" t="s">
        <v>8</v>
      </c>
      <c r="E10" s="36" t="s">
        <v>120</v>
      </c>
      <c r="F10" s="36" t="s">
        <v>121</v>
      </c>
      <c r="G10" s="115"/>
      <c r="H10" s="115"/>
    </row>
    <row r="11" spans="1:8" ht="30" x14ac:dyDescent="0.25">
      <c r="A11" s="115"/>
      <c r="B11" s="115"/>
      <c r="C11" s="115"/>
      <c r="D11" s="34" t="s">
        <v>17</v>
      </c>
      <c r="E11" s="36" t="s">
        <v>23</v>
      </c>
      <c r="F11" s="36" t="s">
        <v>27</v>
      </c>
      <c r="G11" s="115"/>
      <c r="H11" s="115"/>
    </row>
    <row r="12" spans="1:8" x14ac:dyDescent="0.25">
      <c r="A12" s="115"/>
      <c r="B12" s="115"/>
      <c r="C12" s="115"/>
      <c r="D12" s="35" t="s">
        <v>20</v>
      </c>
      <c r="E12" s="6" t="s">
        <v>19</v>
      </c>
      <c r="F12" s="36"/>
      <c r="G12" s="115"/>
      <c r="H12" s="115"/>
    </row>
    <row r="13" spans="1:8" ht="105" x14ac:dyDescent="0.25">
      <c r="A13" s="115"/>
      <c r="B13" s="115"/>
      <c r="C13" s="115"/>
      <c r="D13" s="35" t="s">
        <v>21</v>
      </c>
      <c r="E13" s="6" t="s">
        <v>29</v>
      </c>
      <c r="F13" s="6" t="s">
        <v>22</v>
      </c>
      <c r="G13" s="115"/>
      <c r="H13" s="115"/>
    </row>
  </sheetData>
  <mergeCells count="11">
    <mergeCell ref="H9:H13"/>
    <mergeCell ref="A4:A8"/>
    <mergeCell ref="B4:B8"/>
    <mergeCell ref="C4:C8"/>
    <mergeCell ref="G4:G8"/>
    <mergeCell ref="H4:H8"/>
    <mergeCell ref="A2:B2"/>
    <mergeCell ref="A9:A13"/>
    <mergeCell ref="B9:B13"/>
    <mergeCell ref="C9:C13"/>
    <mergeCell ref="G9:G13"/>
  </mergeCells>
  <hyperlinks>
    <hyperlink ref="A1" location="INDEX!A1" display="INDEX" xr:uid="{00000000-0004-0000-0000-000000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
  <sheetViews>
    <sheetView workbookViewId="0">
      <selection activeCell="I18" sqref="I18"/>
    </sheetView>
  </sheetViews>
  <sheetFormatPr defaultColWidth="14.42578125" defaultRowHeight="15" x14ac:dyDescent="0.25"/>
  <cols>
    <col min="1" max="1" width="14" bestFit="1" customWidth="1"/>
    <col min="2" max="2" width="12.42578125" customWidth="1"/>
    <col min="3" max="3" width="15.28515625" bestFit="1" customWidth="1"/>
    <col min="4" max="4" width="12.5703125" bestFit="1" customWidth="1"/>
    <col min="5" max="5" width="6.5703125" bestFit="1" customWidth="1"/>
    <col min="6" max="6" width="24.28515625" bestFit="1" customWidth="1"/>
    <col min="7" max="7" width="10.5703125" bestFit="1" customWidth="1"/>
  </cols>
  <sheetData>
    <row r="1" spans="1:8" s="47" customFormat="1" x14ac:dyDescent="0.25">
      <c r="A1" s="12" t="s">
        <v>222</v>
      </c>
    </row>
    <row r="2" spans="1:8" s="47" customFormat="1" x14ac:dyDescent="0.25"/>
    <row r="3" spans="1:8" x14ac:dyDescent="0.25">
      <c r="A3" s="49" t="s">
        <v>226</v>
      </c>
      <c r="B3" t="s">
        <v>251</v>
      </c>
    </row>
    <row r="4" spans="1:8" s="45" customFormat="1" x14ac:dyDescent="0.25"/>
    <row r="5" spans="1:8" x14ac:dyDescent="0.25">
      <c r="A5" s="70" t="s">
        <v>0</v>
      </c>
      <c r="B5" s="70" t="s">
        <v>225</v>
      </c>
      <c r="C5" s="70" t="s">
        <v>4</v>
      </c>
      <c r="D5" s="70" t="s">
        <v>5</v>
      </c>
      <c r="E5" s="70" t="s">
        <v>224</v>
      </c>
      <c r="F5" s="70" t="s">
        <v>252</v>
      </c>
      <c r="G5" s="70" t="s">
        <v>240</v>
      </c>
      <c r="H5" s="70" t="s">
        <v>129</v>
      </c>
    </row>
    <row r="6" spans="1:8" x14ac:dyDescent="0.25">
      <c r="A6" s="51"/>
      <c r="B6" s="51"/>
      <c r="C6" s="51"/>
      <c r="D6" s="52"/>
      <c r="E6" s="69"/>
      <c r="F6" s="5"/>
      <c r="G6" s="5"/>
      <c r="H6" s="5"/>
    </row>
    <row r="7" spans="1:8" x14ac:dyDescent="0.25">
      <c r="A7" s="51"/>
      <c r="B7" s="51"/>
      <c r="C7" s="51"/>
      <c r="D7" s="52"/>
      <c r="E7" s="69"/>
      <c r="F7" s="5"/>
      <c r="G7" s="5"/>
      <c r="H7" s="5"/>
    </row>
    <row r="8" spans="1:8" x14ac:dyDescent="0.25">
      <c r="A8" s="51"/>
      <c r="B8" s="51"/>
      <c r="C8" s="51"/>
      <c r="D8" s="51"/>
      <c r="E8" s="69"/>
      <c r="F8" s="5"/>
      <c r="G8" s="5"/>
      <c r="H8" s="5"/>
    </row>
    <row r="9" spans="1:8" x14ac:dyDescent="0.25">
      <c r="A9" s="51"/>
      <c r="B9" s="51"/>
      <c r="C9" s="51"/>
      <c r="D9" s="51"/>
      <c r="E9" s="69"/>
      <c r="F9" s="5"/>
      <c r="G9" s="5"/>
      <c r="H9" s="5"/>
    </row>
    <row r="10" spans="1:8" x14ac:dyDescent="0.25">
      <c r="A10" s="51"/>
      <c r="B10" s="51"/>
      <c r="C10" s="51"/>
      <c r="D10" s="51"/>
      <c r="E10" s="69"/>
      <c r="F10" s="5"/>
      <c r="G10" s="5"/>
      <c r="H10" s="5"/>
    </row>
    <row r="11" spans="1:8" x14ac:dyDescent="0.25">
      <c r="A11" s="51"/>
      <c r="B11" s="51"/>
      <c r="C11" s="51"/>
      <c r="D11" s="6"/>
      <c r="E11" s="69"/>
      <c r="F11" s="5"/>
      <c r="G11" s="5"/>
      <c r="H11" s="5"/>
    </row>
    <row r="12" spans="1:8" x14ac:dyDescent="0.25">
      <c r="A12" s="51"/>
      <c r="B12" s="51"/>
      <c r="C12" s="51"/>
      <c r="D12" s="6"/>
      <c r="E12" s="69"/>
      <c r="F12" s="5"/>
      <c r="G12" s="5"/>
      <c r="H12" s="5"/>
    </row>
    <row r="13" spans="1:8" x14ac:dyDescent="0.25">
      <c r="A13" s="51"/>
      <c r="B13" s="51"/>
      <c r="C13" s="51"/>
      <c r="D13" s="51"/>
      <c r="E13" s="69"/>
      <c r="F13" s="5"/>
      <c r="G13" s="5"/>
      <c r="H13" s="5"/>
    </row>
    <row r="14" spans="1:8" x14ac:dyDescent="0.25">
      <c r="A14" s="51"/>
      <c r="B14" s="51"/>
      <c r="C14" s="51"/>
      <c r="D14" s="52"/>
      <c r="E14" s="69"/>
      <c r="F14" s="5"/>
      <c r="G14" s="5"/>
      <c r="H14" s="5"/>
    </row>
    <row r="15" spans="1:8" x14ac:dyDescent="0.25">
      <c r="A15" s="53"/>
      <c r="B15" s="53"/>
      <c r="C15" s="51"/>
      <c r="D15" s="52"/>
      <c r="E15" s="69"/>
      <c r="F15" s="5"/>
      <c r="G15" s="5"/>
      <c r="H15" s="5"/>
    </row>
  </sheetData>
  <hyperlinks>
    <hyperlink ref="A1" location="INDEX!A1" display="INDEX" xr:uid="{00000000-0004-0000-08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
  <sheetViews>
    <sheetView workbookViewId="0">
      <selection activeCell="C6" sqref="C6"/>
    </sheetView>
  </sheetViews>
  <sheetFormatPr defaultRowHeight="15" x14ac:dyDescent="0.25"/>
  <cols>
    <col min="1" max="1" width="90.7109375" bestFit="1" customWidth="1"/>
    <col min="2" max="2" width="16.5703125" customWidth="1"/>
    <col min="3" max="3" width="13.7109375" customWidth="1"/>
  </cols>
  <sheetData>
    <row r="1" spans="1:3" s="47" customFormat="1" x14ac:dyDescent="0.25">
      <c r="A1" s="12" t="s">
        <v>222</v>
      </c>
    </row>
    <row r="2" spans="1:3" s="47" customFormat="1" x14ac:dyDescent="0.25"/>
    <row r="3" spans="1:3" x14ac:dyDescent="0.25">
      <c r="A3" s="49" t="s">
        <v>253</v>
      </c>
      <c r="B3" s="75"/>
      <c r="C3" s="75"/>
    </row>
    <row r="4" spans="1:3" x14ac:dyDescent="0.25">
      <c r="B4" s="5"/>
      <c r="C4" s="5"/>
    </row>
  </sheetData>
  <hyperlinks>
    <hyperlink ref="A1" location="INDEX!A1" display="INDEX" xr:uid="{00000000-0004-0000-0D00-000000000000}"/>
  </hyperlink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3"/>
  <sheetViews>
    <sheetView workbookViewId="0"/>
  </sheetViews>
  <sheetFormatPr defaultRowHeight="15" x14ac:dyDescent="0.25"/>
  <cols>
    <col min="2" max="2" width="61.140625" customWidth="1"/>
    <col min="3" max="3" width="9.85546875" customWidth="1"/>
    <col min="4" max="4" width="36.5703125" customWidth="1"/>
    <col min="5" max="5" width="16.42578125" customWidth="1"/>
    <col min="6" max="6" width="44.28515625" customWidth="1"/>
    <col min="7" max="7" width="32.85546875" customWidth="1"/>
  </cols>
  <sheetData>
    <row r="1" spans="1:7" x14ac:dyDescent="0.25">
      <c r="A1" s="12" t="s">
        <v>130</v>
      </c>
    </row>
    <row r="3" spans="1:7" x14ac:dyDescent="0.25">
      <c r="B3" t="s">
        <v>32</v>
      </c>
      <c r="D3" t="s">
        <v>33</v>
      </c>
      <c r="E3" t="s">
        <v>34</v>
      </c>
    </row>
    <row r="4" spans="1:7" x14ac:dyDescent="0.25">
      <c r="B4" t="s">
        <v>35</v>
      </c>
    </row>
    <row r="5" spans="1:7" x14ac:dyDescent="0.25">
      <c r="B5" t="s">
        <v>36</v>
      </c>
      <c r="G5" t="s">
        <v>37</v>
      </c>
    </row>
    <row r="6" spans="1:7" x14ac:dyDescent="0.25">
      <c r="A6" s="2" t="s">
        <v>12</v>
      </c>
      <c r="B6" s="2" t="s">
        <v>38</v>
      </c>
      <c r="C6" s="2" t="s">
        <v>126</v>
      </c>
      <c r="D6" s="2" t="s">
        <v>127</v>
      </c>
      <c r="E6" s="2" t="s">
        <v>39</v>
      </c>
      <c r="F6" s="2" t="s">
        <v>40</v>
      </c>
      <c r="G6" s="2" t="s">
        <v>41</v>
      </c>
    </row>
    <row r="7" spans="1:7" x14ac:dyDescent="0.25">
      <c r="A7" s="9">
        <v>1</v>
      </c>
      <c r="B7" s="9" t="s">
        <v>42</v>
      </c>
      <c r="C7" s="15"/>
      <c r="D7" s="7">
        <v>42884</v>
      </c>
      <c r="E7" s="9" t="s">
        <v>43</v>
      </c>
      <c r="F7" s="9" t="s">
        <v>44</v>
      </c>
      <c r="G7" s="9" t="s">
        <v>45</v>
      </c>
    </row>
    <row r="8" spans="1:7" x14ac:dyDescent="0.25">
      <c r="A8" s="9">
        <v>2</v>
      </c>
      <c r="B8" s="9" t="s">
        <v>46</v>
      </c>
      <c r="C8" s="15"/>
      <c r="D8" s="7">
        <v>42884</v>
      </c>
      <c r="E8" s="9" t="s">
        <v>47</v>
      </c>
      <c r="F8" s="9" t="s">
        <v>48</v>
      </c>
      <c r="G8" s="9" t="s">
        <v>45</v>
      </c>
    </row>
    <row r="9" spans="1:7" x14ac:dyDescent="0.25">
      <c r="A9" s="9">
        <v>3</v>
      </c>
      <c r="B9" s="9" t="s">
        <v>49</v>
      </c>
      <c r="C9" s="15"/>
      <c r="D9" s="7">
        <v>42884</v>
      </c>
      <c r="E9" s="9"/>
      <c r="F9" s="9"/>
      <c r="G9" s="9"/>
    </row>
    <row r="10" spans="1:7" ht="45" x14ac:dyDescent="0.25">
      <c r="A10" s="115">
        <v>4</v>
      </c>
      <c r="B10" s="115" t="s">
        <v>50</v>
      </c>
      <c r="C10" s="15"/>
      <c r="D10" s="7">
        <v>42884</v>
      </c>
      <c r="E10" s="9" t="s">
        <v>51</v>
      </c>
      <c r="F10" s="10" t="s">
        <v>52</v>
      </c>
      <c r="G10" s="115" t="s">
        <v>53</v>
      </c>
    </row>
    <row r="11" spans="1:7" ht="51" customHeight="1" x14ac:dyDescent="0.25">
      <c r="A11" s="115"/>
      <c r="B11" s="115"/>
      <c r="C11" s="15"/>
      <c r="D11" s="7">
        <v>42885</v>
      </c>
      <c r="E11" s="9" t="s">
        <v>54</v>
      </c>
      <c r="F11" s="10" t="s">
        <v>55</v>
      </c>
      <c r="G11" s="115"/>
    </row>
    <row r="12" spans="1:7" x14ac:dyDescent="0.25">
      <c r="A12" s="9">
        <v>5</v>
      </c>
      <c r="B12" s="9" t="s">
        <v>56</v>
      </c>
      <c r="C12" s="15"/>
      <c r="D12" s="9"/>
      <c r="E12" s="9"/>
      <c r="F12" s="9"/>
      <c r="G12" s="9"/>
    </row>
    <row r="13" spans="1:7" x14ac:dyDescent="0.25">
      <c r="A13" s="9">
        <v>6</v>
      </c>
      <c r="B13" s="9" t="s">
        <v>57</v>
      </c>
      <c r="C13" s="15"/>
      <c r="D13" s="7">
        <v>42893</v>
      </c>
      <c r="E13" s="9" t="s">
        <v>43</v>
      </c>
      <c r="F13" s="9"/>
      <c r="G13" s="9" t="s">
        <v>58</v>
      </c>
    </row>
    <row r="14" spans="1:7" x14ac:dyDescent="0.25">
      <c r="A14" s="9">
        <v>7</v>
      </c>
      <c r="B14" s="9" t="s">
        <v>59</v>
      </c>
      <c r="C14" s="15"/>
      <c r="D14" s="7">
        <v>42893</v>
      </c>
      <c r="E14" s="9" t="s">
        <v>43</v>
      </c>
      <c r="F14" s="9"/>
      <c r="G14" s="9" t="s">
        <v>60</v>
      </c>
    </row>
    <row r="15" spans="1:7" x14ac:dyDescent="0.25">
      <c r="A15" s="115">
        <v>8</v>
      </c>
      <c r="B15" s="115" t="s">
        <v>61</v>
      </c>
      <c r="C15" s="15"/>
      <c r="D15" s="7">
        <v>42893</v>
      </c>
      <c r="E15" s="9" t="s">
        <v>47</v>
      </c>
      <c r="F15" s="115" t="s">
        <v>62</v>
      </c>
      <c r="G15" s="115" t="s">
        <v>63</v>
      </c>
    </row>
    <row r="16" spans="1:7" x14ac:dyDescent="0.25">
      <c r="A16" s="115"/>
      <c r="B16" s="115"/>
      <c r="C16" s="15"/>
      <c r="D16" s="7">
        <v>42894</v>
      </c>
      <c r="E16" s="9" t="s">
        <v>64</v>
      </c>
      <c r="F16" s="115"/>
      <c r="G16" s="115"/>
    </row>
    <row r="17" spans="1:7" x14ac:dyDescent="0.25">
      <c r="A17" s="9">
        <v>9</v>
      </c>
      <c r="B17" s="9" t="s">
        <v>65</v>
      </c>
      <c r="C17" s="15"/>
      <c r="D17" s="7">
        <v>42893</v>
      </c>
      <c r="E17" s="9" t="s">
        <v>47</v>
      </c>
      <c r="F17" s="9"/>
      <c r="G17" s="9" t="s">
        <v>66</v>
      </c>
    </row>
    <row r="18" spans="1:7" x14ac:dyDescent="0.25">
      <c r="A18" s="9">
        <v>10</v>
      </c>
      <c r="B18" s="9" t="s">
        <v>67</v>
      </c>
      <c r="C18" s="15"/>
      <c r="D18" s="16">
        <v>42896</v>
      </c>
      <c r="E18" s="9" t="s">
        <v>43</v>
      </c>
      <c r="F18" s="9" t="s">
        <v>68</v>
      </c>
      <c r="G18" s="9" t="s">
        <v>69</v>
      </c>
    </row>
    <row r="19" spans="1:7" x14ac:dyDescent="0.25">
      <c r="A19" s="9">
        <v>11</v>
      </c>
      <c r="B19" s="9" t="s">
        <v>79</v>
      </c>
      <c r="C19" s="15"/>
      <c r="D19" s="7">
        <v>42898</v>
      </c>
      <c r="E19" s="9" t="s">
        <v>70</v>
      </c>
      <c r="F19" s="9" t="s">
        <v>71</v>
      </c>
      <c r="G19" s="9" t="s">
        <v>72</v>
      </c>
    </row>
    <row r="20" spans="1:7" x14ac:dyDescent="0.25">
      <c r="A20" s="4">
        <v>12</v>
      </c>
      <c r="B20" s="4" t="s">
        <v>73</v>
      </c>
      <c r="C20" s="17"/>
      <c r="D20" s="7">
        <v>42898</v>
      </c>
      <c r="E20" s="117" t="s">
        <v>64</v>
      </c>
      <c r="F20" s="9" t="s">
        <v>81</v>
      </c>
      <c r="G20" s="9" t="s">
        <v>74</v>
      </c>
    </row>
    <row r="21" spans="1:7" x14ac:dyDescent="0.25">
      <c r="A21" s="4">
        <v>12.1</v>
      </c>
      <c r="B21" s="4" t="s">
        <v>78</v>
      </c>
      <c r="C21" s="17"/>
      <c r="D21" s="7">
        <v>42898</v>
      </c>
      <c r="E21" s="117"/>
      <c r="F21" s="9" t="s">
        <v>80</v>
      </c>
      <c r="G21" s="9" t="s">
        <v>82</v>
      </c>
    </row>
    <row r="22" spans="1:7" x14ac:dyDescent="0.25">
      <c r="A22" s="20">
        <v>13</v>
      </c>
      <c r="B22" s="20" t="s">
        <v>83</v>
      </c>
      <c r="C22" s="20"/>
      <c r="D22" s="7">
        <v>42899</v>
      </c>
      <c r="E22" s="21"/>
      <c r="F22" s="21"/>
      <c r="G22" s="32" t="s">
        <v>82</v>
      </c>
    </row>
    <row r="23" spans="1:7" ht="45" x14ac:dyDescent="0.25">
      <c r="A23" s="20">
        <v>13.1</v>
      </c>
      <c r="B23" s="20" t="s">
        <v>75</v>
      </c>
      <c r="C23" s="20"/>
      <c r="D23" s="13" t="s">
        <v>139</v>
      </c>
      <c r="E23" s="21" t="s">
        <v>115</v>
      </c>
      <c r="F23" s="21"/>
      <c r="G23" s="21" t="s">
        <v>113</v>
      </c>
    </row>
    <row r="24" spans="1:7" x14ac:dyDescent="0.25">
      <c r="A24" s="18">
        <v>13.2</v>
      </c>
      <c r="B24" s="8" t="s">
        <v>149</v>
      </c>
      <c r="C24" s="8"/>
      <c r="D24" s="19">
        <v>42902</v>
      </c>
      <c r="E24" s="8" t="s">
        <v>131</v>
      </c>
      <c r="F24" s="8"/>
      <c r="G24" s="8" t="s">
        <v>114</v>
      </c>
    </row>
    <row r="25" spans="1:7" x14ac:dyDescent="0.25">
      <c r="A25" s="18">
        <v>13.3</v>
      </c>
      <c r="B25" s="8" t="s">
        <v>24</v>
      </c>
      <c r="C25" s="8"/>
      <c r="D25" s="19">
        <v>42902</v>
      </c>
      <c r="E25" s="8" t="s">
        <v>131</v>
      </c>
      <c r="F25" s="8"/>
      <c r="G25" s="18" t="s">
        <v>128</v>
      </c>
    </row>
    <row r="26" spans="1:7" x14ac:dyDescent="0.25">
      <c r="A26" s="18">
        <v>13.4</v>
      </c>
      <c r="B26" s="18" t="s">
        <v>140</v>
      </c>
      <c r="C26" s="8"/>
      <c r="D26" s="19">
        <v>42905</v>
      </c>
      <c r="E26" s="8" t="s">
        <v>131</v>
      </c>
      <c r="F26" s="8"/>
      <c r="G26" s="31" t="s">
        <v>142</v>
      </c>
    </row>
    <row r="27" spans="1:7" x14ac:dyDescent="0.25">
      <c r="A27" s="20">
        <v>13.5</v>
      </c>
      <c r="B27" s="20" t="s">
        <v>141</v>
      </c>
      <c r="C27" s="21"/>
      <c r="D27" s="7">
        <v>42905</v>
      </c>
      <c r="E27" s="8" t="s">
        <v>131</v>
      </c>
      <c r="F27" s="21"/>
      <c r="G27" s="31" t="s">
        <v>146</v>
      </c>
    </row>
    <row r="28" spans="1:7" x14ac:dyDescent="0.25">
      <c r="A28" s="20">
        <v>13.6</v>
      </c>
      <c r="B28" s="20" t="s">
        <v>144</v>
      </c>
      <c r="C28" s="21"/>
      <c r="D28" s="7">
        <v>42905</v>
      </c>
      <c r="E28" s="8" t="s">
        <v>131</v>
      </c>
      <c r="F28" s="21"/>
      <c r="G28" s="31" t="s">
        <v>145</v>
      </c>
    </row>
    <row r="29" spans="1:7" x14ac:dyDescent="0.25">
      <c r="A29" s="8">
        <v>13.7</v>
      </c>
      <c r="B29" s="8" t="s">
        <v>148</v>
      </c>
      <c r="C29" s="8"/>
      <c r="D29" s="8"/>
      <c r="E29" s="8"/>
      <c r="F29" s="8"/>
      <c r="G29" s="8"/>
    </row>
    <row r="30" spans="1:7" x14ac:dyDescent="0.25">
      <c r="A30" s="8">
        <v>13.7</v>
      </c>
      <c r="B30" s="8" t="s">
        <v>150</v>
      </c>
      <c r="C30" s="8"/>
      <c r="D30" s="8"/>
      <c r="E30" s="8"/>
      <c r="F30" s="8"/>
      <c r="G30" s="8"/>
    </row>
    <row r="31" spans="1:7" x14ac:dyDescent="0.25">
      <c r="A31" s="8">
        <v>13.9</v>
      </c>
      <c r="B31" s="8" t="s">
        <v>151</v>
      </c>
      <c r="C31" s="8"/>
      <c r="D31" s="8"/>
      <c r="E31" s="8"/>
      <c r="F31" s="8"/>
      <c r="G31" s="8"/>
    </row>
    <row r="32" spans="1:7" x14ac:dyDescent="0.25">
      <c r="A32" s="11">
        <v>14</v>
      </c>
      <c r="B32" s="11" t="s">
        <v>152</v>
      </c>
    </row>
    <row r="33" spans="1:1" x14ac:dyDescent="0.25">
      <c r="A33" s="11">
        <v>14.1</v>
      </c>
    </row>
  </sheetData>
  <mergeCells count="8">
    <mergeCell ref="E20:E21"/>
    <mergeCell ref="A10:A11"/>
    <mergeCell ref="B10:B11"/>
    <mergeCell ref="G10:G11"/>
    <mergeCell ref="A15:A16"/>
    <mergeCell ref="B15:B16"/>
    <mergeCell ref="F15:F16"/>
    <mergeCell ref="G15:G16"/>
  </mergeCells>
  <hyperlinks>
    <hyperlink ref="G17" r:id="rId1" display="https://ldbsystems.atlassian.net/browse/DELV-6430" xr:uid="{00000000-0004-0000-0E00-000000000000}"/>
    <hyperlink ref="G18" r:id="rId2" display="https://ldbsystems.atlassian.net/browse/DELV-6508" xr:uid="{00000000-0004-0000-0E00-000001000000}"/>
    <hyperlink ref="G20" r:id="rId3" display="https://ldbsystems.atlassian.net/browse/DELV-6509" xr:uid="{00000000-0004-0000-0E00-000002000000}"/>
    <hyperlink ref="A1" location="Summary!A1" display="Home" xr:uid="{00000000-0004-0000-0E00-000003000000}"/>
    <hyperlink ref="G26" r:id="rId4" display="https://ldbsystems.atlassian.net/browse/DELV-6625" xr:uid="{00000000-0004-0000-0E00-000004000000}"/>
    <hyperlink ref="G27" r:id="rId5" display="https://ldbsystems.atlassian.net/browse/DELV-6626" xr:uid="{00000000-0004-0000-0E00-000005000000}"/>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election activeCell="D12" sqref="D12"/>
    </sheetView>
  </sheetViews>
  <sheetFormatPr defaultRowHeight="15" x14ac:dyDescent="0.25"/>
  <cols>
    <col min="1" max="1" width="10.42578125" bestFit="1" customWidth="1"/>
    <col min="2" max="2" width="40.140625" customWidth="1"/>
    <col min="3" max="3" width="22.140625" customWidth="1"/>
    <col min="4" max="4" width="14.5703125" bestFit="1" customWidth="1"/>
    <col min="5" max="5" width="14.42578125" customWidth="1"/>
    <col min="6" max="6" width="16.42578125" customWidth="1"/>
  </cols>
  <sheetData>
    <row r="1" spans="1:3" x14ac:dyDescent="0.25">
      <c r="A1" s="40" t="s">
        <v>223</v>
      </c>
      <c r="B1" s="41" t="s">
        <v>222</v>
      </c>
      <c r="C1" s="1"/>
    </row>
    <row r="2" spans="1:3" x14ac:dyDescent="0.25">
      <c r="A2" s="42">
        <v>1</v>
      </c>
      <c r="B2" s="43" t="s">
        <v>243</v>
      </c>
      <c r="C2" s="1"/>
    </row>
    <row r="3" spans="1:3" s="45" customFormat="1" x14ac:dyDescent="0.25">
      <c r="A3" s="42">
        <v>2</v>
      </c>
      <c r="B3" s="46" t="s">
        <v>244</v>
      </c>
      <c r="C3" s="1"/>
    </row>
    <row r="4" spans="1:3" s="45" customFormat="1" x14ac:dyDescent="0.25">
      <c r="A4" s="42">
        <v>3</v>
      </c>
      <c r="B4" s="46" t="s">
        <v>245</v>
      </c>
      <c r="C4" s="1"/>
    </row>
    <row r="5" spans="1:3" s="45" customFormat="1" x14ac:dyDescent="0.25">
      <c r="A5" s="42">
        <v>4</v>
      </c>
      <c r="B5" s="46" t="s">
        <v>246</v>
      </c>
      <c r="C5" s="1"/>
    </row>
    <row r="6" spans="1:3" x14ac:dyDescent="0.25">
      <c r="A6" s="42">
        <v>5</v>
      </c>
      <c r="B6" s="46" t="s">
        <v>247</v>
      </c>
    </row>
    <row r="7" spans="1:3" x14ac:dyDescent="0.25">
      <c r="A7" s="42">
        <v>6</v>
      </c>
      <c r="B7" s="46" t="s">
        <v>248</v>
      </c>
    </row>
    <row r="8" spans="1:3" x14ac:dyDescent="0.25">
      <c r="A8" s="42">
        <v>7</v>
      </c>
      <c r="B8" s="46" t="s">
        <v>236</v>
      </c>
    </row>
    <row r="9" spans="1:3" s="45" customFormat="1" x14ac:dyDescent="0.25">
      <c r="A9" s="42">
        <v>8</v>
      </c>
      <c r="B9" s="46" t="s">
        <v>249</v>
      </c>
    </row>
    <row r="10" spans="1:3" x14ac:dyDescent="0.25">
      <c r="A10" s="42">
        <v>9</v>
      </c>
      <c r="B10" s="74" t="s">
        <v>250</v>
      </c>
    </row>
    <row r="11" spans="1:3" x14ac:dyDescent="0.25">
      <c r="A11" s="42">
        <v>10</v>
      </c>
      <c r="B11" s="74" t="s">
        <v>237</v>
      </c>
    </row>
    <row r="12" spans="1:3" x14ac:dyDescent="0.25">
      <c r="A12" s="73">
        <v>11</v>
      </c>
      <c r="B12" s="74" t="s">
        <v>254</v>
      </c>
    </row>
  </sheetData>
  <hyperlinks>
    <hyperlink ref="B2" location="'Environment and Statistics'!A1" display="Environment and Statistics" xr:uid="{00000000-0004-0000-0100-000000000000}"/>
    <hyperlink ref="B3" location="'Test Cases - Funtional'!A1" display="Test Cases - Funtional" xr:uid="{00000000-0004-0000-0100-000001000000}"/>
    <hyperlink ref="B4" location="'Test Results - Functional'!A1" display="Test Results - Functional" xr:uid="{00000000-0004-0000-0100-000002000000}"/>
    <hyperlink ref="B5" location="'Test Cases - ETL'!A1" display="Test Cases - ETL" xr:uid="{00000000-0004-0000-0100-000003000000}"/>
    <hyperlink ref="B6" location="'Test Results - ETL'!A1" display="Test Results - ETL" xr:uid="{00000000-0004-0000-0100-000004000000}"/>
    <hyperlink ref="B7" location="'Test Cases - Cube Count '!A1" display="Test Cases - Cube Count " xr:uid="{00000000-0004-0000-0100-000005000000}"/>
    <hyperlink ref="B8" location="'Test Results - Cube Count'!A1" display="Test Results - Cube Count" xr:uid="{00000000-0004-0000-0100-000006000000}"/>
    <hyperlink ref="B9" location="'Test Cases - MSTR'!A1" display="Test Cases - MSTR" xr:uid="{00000000-0004-0000-0100-000007000000}"/>
    <hyperlink ref="B10" location="'Test Results - MSTR'!A1" display="Test Results - MSTR" xr:uid="{00000000-0004-0000-0100-000008000000}"/>
    <hyperlink ref="B11" location="'Regression Results'!A1" display="Regression Results" xr:uid="{00000000-0004-0000-0100-000009000000}"/>
    <hyperlink ref="B12" location="References!A1" display="References" xr:uid="{00000000-0004-0000-0100-00000A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5"/>
  <sheetViews>
    <sheetView workbookViewId="0">
      <selection activeCell="C7" sqref="C7"/>
    </sheetView>
  </sheetViews>
  <sheetFormatPr defaultRowHeight="15" x14ac:dyDescent="0.25"/>
  <cols>
    <col min="2" max="2" width="27.140625" customWidth="1"/>
    <col min="3" max="3" width="31" customWidth="1"/>
    <col min="4" max="4" width="15.28515625" customWidth="1"/>
    <col min="5" max="5" width="51.85546875" customWidth="1"/>
    <col min="6" max="6" width="19.7109375" customWidth="1"/>
    <col min="8" max="8" width="19.7109375" customWidth="1"/>
    <col min="9" max="9" width="86.5703125" customWidth="1"/>
  </cols>
  <sheetData>
    <row r="1" spans="1:9" x14ac:dyDescent="0.25">
      <c r="A1" s="12" t="s">
        <v>222</v>
      </c>
    </row>
    <row r="3" spans="1:9" x14ac:dyDescent="0.25">
      <c r="A3" s="2" t="s">
        <v>12</v>
      </c>
      <c r="B3" s="2" t="s">
        <v>86</v>
      </c>
      <c r="C3" s="2" t="s">
        <v>87</v>
      </c>
      <c r="D3" s="2" t="s">
        <v>88</v>
      </c>
      <c r="E3" s="2" t="s">
        <v>89</v>
      </c>
      <c r="F3" s="2" t="s">
        <v>90</v>
      </c>
      <c r="G3" s="2" t="s">
        <v>91</v>
      </c>
      <c r="H3" s="2" t="s">
        <v>92</v>
      </c>
      <c r="I3" s="2" t="s">
        <v>40</v>
      </c>
    </row>
    <row r="4" spans="1:9" x14ac:dyDescent="0.25">
      <c r="A4" s="3">
        <v>1</v>
      </c>
      <c r="B4" s="3" t="s">
        <v>93</v>
      </c>
      <c r="C4" s="23" t="s">
        <v>14</v>
      </c>
      <c r="D4" s="3" t="s">
        <v>94</v>
      </c>
      <c r="E4" s="3" t="s">
        <v>95</v>
      </c>
      <c r="F4" s="3" t="s">
        <v>96</v>
      </c>
      <c r="G4" s="3" t="s">
        <v>77</v>
      </c>
      <c r="H4" s="3" t="s">
        <v>97</v>
      </c>
      <c r="I4" s="3" t="s">
        <v>102</v>
      </c>
    </row>
    <row r="5" spans="1:9" x14ac:dyDescent="0.25">
      <c r="A5" s="3">
        <v>2</v>
      </c>
      <c r="B5" s="3" t="s">
        <v>93</v>
      </c>
      <c r="C5" t="s">
        <v>98</v>
      </c>
      <c r="D5" s="3" t="s">
        <v>94</v>
      </c>
      <c r="E5" s="3" t="s">
        <v>99</v>
      </c>
      <c r="F5" s="3" t="s">
        <v>96</v>
      </c>
      <c r="G5" s="3" t="s">
        <v>77</v>
      </c>
      <c r="H5" s="3" t="s">
        <v>100</v>
      </c>
      <c r="I5" s="3"/>
    </row>
    <row r="6" spans="1:9" x14ac:dyDescent="0.25">
      <c r="A6" s="3">
        <v>3</v>
      </c>
      <c r="B6" s="3" t="s">
        <v>93</v>
      </c>
      <c r="C6" t="s">
        <v>30</v>
      </c>
      <c r="D6" s="3" t="s">
        <v>94</v>
      </c>
      <c r="E6" s="3" t="s">
        <v>95</v>
      </c>
      <c r="F6" s="3" t="s">
        <v>96</v>
      </c>
      <c r="G6" s="3" t="s">
        <v>77</v>
      </c>
      <c r="H6" s="3" t="s">
        <v>101</v>
      </c>
      <c r="I6" s="3" t="s">
        <v>102</v>
      </c>
    </row>
    <row r="7" spans="1:9" x14ac:dyDescent="0.25">
      <c r="A7" s="3">
        <v>4</v>
      </c>
      <c r="B7" s="3" t="s">
        <v>93</v>
      </c>
      <c r="C7" s="23" t="s">
        <v>103</v>
      </c>
      <c r="D7" s="3" t="s">
        <v>94</v>
      </c>
      <c r="E7" s="3" t="s">
        <v>95</v>
      </c>
      <c r="F7" s="3" t="s">
        <v>96</v>
      </c>
      <c r="G7" s="3" t="s">
        <v>77</v>
      </c>
      <c r="H7" s="3" t="s">
        <v>101</v>
      </c>
      <c r="I7" s="3" t="s">
        <v>102</v>
      </c>
    </row>
    <row r="8" spans="1:9" x14ac:dyDescent="0.25">
      <c r="A8" s="3">
        <v>5</v>
      </c>
      <c r="B8" s="3" t="s">
        <v>93</v>
      </c>
      <c r="C8" s="23" t="s">
        <v>104</v>
      </c>
      <c r="D8" s="3" t="s">
        <v>94</v>
      </c>
      <c r="E8" s="3" t="s">
        <v>95</v>
      </c>
      <c r="F8" s="3" t="s">
        <v>96</v>
      </c>
      <c r="G8" s="3" t="s">
        <v>77</v>
      </c>
      <c r="H8" s="3" t="s">
        <v>97</v>
      </c>
      <c r="I8" s="3" t="s">
        <v>102</v>
      </c>
    </row>
    <row r="9" spans="1:9" x14ac:dyDescent="0.25">
      <c r="A9" s="3">
        <v>6</v>
      </c>
      <c r="B9" s="3" t="s">
        <v>93</v>
      </c>
      <c r="C9" s="23" t="s">
        <v>76</v>
      </c>
      <c r="D9" s="3" t="s">
        <v>94</v>
      </c>
      <c r="E9" s="3" t="s">
        <v>95</v>
      </c>
      <c r="F9" s="3" t="s">
        <v>96</v>
      </c>
      <c r="G9" s="3" t="s">
        <v>77</v>
      </c>
      <c r="H9" s="3" t="s">
        <v>105</v>
      </c>
      <c r="I9" s="3" t="s">
        <v>102</v>
      </c>
    </row>
    <row r="10" spans="1:9" x14ac:dyDescent="0.25">
      <c r="A10" s="3">
        <v>7</v>
      </c>
      <c r="B10" s="3" t="s">
        <v>93</v>
      </c>
      <c r="C10" t="s">
        <v>106</v>
      </c>
      <c r="D10" s="3" t="s">
        <v>94</v>
      </c>
      <c r="E10" s="3" t="s">
        <v>95</v>
      </c>
      <c r="F10" s="3" t="s">
        <v>96</v>
      </c>
      <c r="G10" s="3" t="s">
        <v>77</v>
      </c>
      <c r="H10" s="3" t="s">
        <v>101</v>
      </c>
      <c r="I10" s="3" t="s">
        <v>102</v>
      </c>
    </row>
    <row r="11" spans="1:9" x14ac:dyDescent="0.25">
      <c r="A11" s="3">
        <v>8</v>
      </c>
      <c r="B11" s="3" t="s">
        <v>93</v>
      </c>
      <c r="C11" t="s">
        <v>31</v>
      </c>
      <c r="D11" s="3" t="s">
        <v>94</v>
      </c>
      <c r="E11" s="3" t="s">
        <v>95</v>
      </c>
      <c r="F11" s="3" t="s">
        <v>96</v>
      </c>
      <c r="G11" s="3" t="s">
        <v>77</v>
      </c>
      <c r="H11" s="3" t="s">
        <v>97</v>
      </c>
      <c r="I11" s="3" t="s">
        <v>102</v>
      </c>
    </row>
    <row r="12" spans="1:9" x14ac:dyDescent="0.25">
      <c r="A12" s="3">
        <v>9</v>
      </c>
      <c r="B12" s="3" t="s">
        <v>93</v>
      </c>
      <c r="C12" s="23" t="s">
        <v>24</v>
      </c>
      <c r="D12" s="3" t="s">
        <v>94</v>
      </c>
      <c r="E12" s="3" t="s">
        <v>95</v>
      </c>
      <c r="F12" s="3" t="s">
        <v>96</v>
      </c>
      <c r="G12" s="3" t="s">
        <v>77</v>
      </c>
      <c r="H12" s="3" t="s">
        <v>97</v>
      </c>
      <c r="I12" s="3" t="s">
        <v>102</v>
      </c>
    </row>
    <row r="13" spans="1:9" x14ac:dyDescent="0.25">
      <c r="A13" s="3">
        <v>10</v>
      </c>
      <c r="B13" s="3" t="s">
        <v>93</v>
      </c>
      <c r="C13" s="23" t="s">
        <v>25</v>
      </c>
      <c r="D13" s="3" t="s">
        <v>94</v>
      </c>
      <c r="E13" s="3" t="s">
        <v>95</v>
      </c>
      <c r="F13" s="3" t="s">
        <v>107</v>
      </c>
      <c r="G13" s="3" t="s">
        <v>77</v>
      </c>
      <c r="H13" s="3" t="s">
        <v>97</v>
      </c>
      <c r="I13" s="14" t="s">
        <v>108</v>
      </c>
    </row>
    <row r="17" spans="1:6" x14ac:dyDescent="0.25">
      <c r="A17" s="24" t="s">
        <v>109</v>
      </c>
      <c r="B17" s="24" t="s">
        <v>112</v>
      </c>
      <c r="C17" s="24" t="s">
        <v>116</v>
      </c>
      <c r="D17" s="24" t="s">
        <v>110</v>
      </c>
      <c r="E17" s="24" t="s">
        <v>40</v>
      </c>
      <c r="F17" s="25" t="s">
        <v>132</v>
      </c>
    </row>
    <row r="18" spans="1:6" x14ac:dyDescent="0.25">
      <c r="A18" s="26">
        <v>1</v>
      </c>
      <c r="B18" s="30" t="s">
        <v>133</v>
      </c>
      <c r="C18" s="26" t="s">
        <v>124</v>
      </c>
      <c r="D18" s="26" t="s">
        <v>111</v>
      </c>
      <c r="E18" s="26" t="s">
        <v>117</v>
      </c>
      <c r="F18" s="27" t="s">
        <v>134</v>
      </c>
    </row>
    <row r="19" spans="1:6" x14ac:dyDescent="0.25">
      <c r="A19" s="26">
        <v>2</v>
      </c>
      <c r="B19" s="30" t="s">
        <v>135</v>
      </c>
      <c r="C19" s="26" t="s">
        <v>124</v>
      </c>
      <c r="D19" s="26" t="s">
        <v>111</v>
      </c>
      <c r="E19" s="26" t="s">
        <v>117</v>
      </c>
      <c r="F19" s="28"/>
    </row>
    <row r="20" spans="1:6" x14ac:dyDescent="0.25">
      <c r="A20" s="26">
        <v>3</v>
      </c>
      <c r="B20" s="30" t="s">
        <v>136</v>
      </c>
      <c r="C20" s="26" t="s">
        <v>124</v>
      </c>
      <c r="D20" s="26" t="s">
        <v>111</v>
      </c>
      <c r="E20" s="26" t="s">
        <v>117</v>
      </c>
      <c r="F20" s="29"/>
    </row>
    <row r="21" spans="1:6" x14ac:dyDescent="0.25">
      <c r="A21" s="26">
        <v>4</v>
      </c>
      <c r="B21" s="30" t="s">
        <v>143</v>
      </c>
      <c r="C21" s="26" t="s">
        <v>124</v>
      </c>
      <c r="D21" s="26" t="s">
        <v>111</v>
      </c>
      <c r="E21" s="26" t="s">
        <v>117</v>
      </c>
      <c r="F21" s="29"/>
    </row>
    <row r="22" spans="1:6" x14ac:dyDescent="0.25">
      <c r="A22" s="26">
        <v>5</v>
      </c>
      <c r="B22" s="30" t="s">
        <v>141</v>
      </c>
      <c r="C22" s="26" t="s">
        <v>124</v>
      </c>
      <c r="D22" s="26" t="s">
        <v>111</v>
      </c>
      <c r="E22" s="26" t="s">
        <v>117</v>
      </c>
      <c r="F22" s="29"/>
    </row>
    <row r="23" spans="1:6" x14ac:dyDescent="0.25">
      <c r="A23" s="26">
        <v>6</v>
      </c>
      <c r="B23" s="30" t="s">
        <v>137</v>
      </c>
      <c r="C23" s="26" t="s">
        <v>124</v>
      </c>
      <c r="D23" s="26" t="s">
        <v>111</v>
      </c>
      <c r="E23" s="26" t="s">
        <v>117</v>
      </c>
      <c r="F23" s="29"/>
    </row>
    <row r="24" spans="1:6" x14ac:dyDescent="0.25">
      <c r="A24" s="26">
        <v>7</v>
      </c>
      <c r="B24" s="26" t="s">
        <v>138</v>
      </c>
      <c r="C24" s="26" t="s">
        <v>124</v>
      </c>
      <c r="D24" s="26" t="s">
        <v>147</v>
      </c>
      <c r="E24" s="26"/>
      <c r="F24" s="28"/>
    </row>
    <row r="25" spans="1:6" x14ac:dyDescent="0.25">
      <c r="A25" s="26">
        <v>8</v>
      </c>
      <c r="B25" s="26" t="s">
        <v>30</v>
      </c>
      <c r="C25" s="26" t="s">
        <v>124</v>
      </c>
      <c r="D25" s="26" t="s">
        <v>147</v>
      </c>
      <c r="F25" s="28"/>
    </row>
    <row r="26" spans="1:6" x14ac:dyDescent="0.25">
      <c r="A26" s="26">
        <v>9</v>
      </c>
      <c r="B26" s="26" t="s">
        <v>31</v>
      </c>
      <c r="C26" s="26" t="s">
        <v>124</v>
      </c>
      <c r="D26" s="26" t="s">
        <v>147</v>
      </c>
      <c r="E26" s="8"/>
      <c r="F26" s="8"/>
    </row>
    <row r="29" spans="1:6" x14ac:dyDescent="0.25">
      <c r="A29" s="2" t="s">
        <v>12</v>
      </c>
      <c r="B29" s="38" t="s">
        <v>152</v>
      </c>
      <c r="C29" s="38" t="s">
        <v>116</v>
      </c>
      <c r="D29" s="38" t="s">
        <v>110</v>
      </c>
      <c r="E29" s="38" t="s">
        <v>40</v>
      </c>
    </row>
    <row r="30" spans="1:6" x14ac:dyDescent="0.25">
      <c r="A30" s="39">
        <v>1</v>
      </c>
      <c r="B30" s="39" t="s">
        <v>153</v>
      </c>
      <c r="C30" s="39" t="s">
        <v>172</v>
      </c>
      <c r="D30" s="37" t="s">
        <v>147</v>
      </c>
      <c r="E30" s="33"/>
    </row>
    <row r="31" spans="1:6" x14ac:dyDescent="0.25">
      <c r="A31" s="39">
        <v>2</v>
      </c>
      <c r="B31" s="39" t="s">
        <v>154</v>
      </c>
      <c r="C31" s="39" t="s">
        <v>172</v>
      </c>
      <c r="D31" s="37" t="s">
        <v>147</v>
      </c>
      <c r="E31" s="33"/>
    </row>
    <row r="32" spans="1:6" x14ac:dyDescent="0.25">
      <c r="A32" s="39">
        <v>3</v>
      </c>
      <c r="B32" s="39" t="s">
        <v>155</v>
      </c>
      <c r="C32" s="39" t="s">
        <v>172</v>
      </c>
      <c r="D32" s="37" t="s">
        <v>147</v>
      </c>
      <c r="E32" s="33"/>
    </row>
    <row r="33" spans="1:5" x14ac:dyDescent="0.25">
      <c r="A33" s="39">
        <v>4</v>
      </c>
      <c r="B33" s="39" t="s">
        <v>156</v>
      </c>
      <c r="C33" s="39" t="s">
        <v>172</v>
      </c>
      <c r="D33" s="37" t="s">
        <v>147</v>
      </c>
      <c r="E33" s="33"/>
    </row>
    <row r="34" spans="1:5" x14ac:dyDescent="0.25">
      <c r="A34" s="39">
        <v>5</v>
      </c>
      <c r="B34" s="39" t="s">
        <v>157</v>
      </c>
      <c r="C34" s="39" t="s">
        <v>172</v>
      </c>
      <c r="D34" s="37" t="s">
        <v>147</v>
      </c>
      <c r="E34" s="33"/>
    </row>
    <row r="35" spans="1:5" x14ac:dyDescent="0.25">
      <c r="A35" s="39">
        <v>6</v>
      </c>
      <c r="B35" s="39" t="s">
        <v>159</v>
      </c>
      <c r="C35" s="39" t="s">
        <v>172</v>
      </c>
      <c r="D35" s="37" t="s">
        <v>147</v>
      </c>
      <c r="E35" s="33"/>
    </row>
    <row r="36" spans="1:5" x14ac:dyDescent="0.25">
      <c r="A36" s="39">
        <v>7</v>
      </c>
      <c r="B36" s="39" t="s">
        <v>158</v>
      </c>
      <c r="C36" s="39" t="s">
        <v>172</v>
      </c>
      <c r="D36" s="37" t="s">
        <v>147</v>
      </c>
      <c r="E36" s="33"/>
    </row>
    <row r="37" spans="1:5" x14ac:dyDescent="0.25">
      <c r="A37" s="39">
        <v>8</v>
      </c>
      <c r="B37" s="39" t="s">
        <v>160</v>
      </c>
      <c r="C37" s="39" t="s">
        <v>172</v>
      </c>
      <c r="D37" s="37" t="s">
        <v>147</v>
      </c>
      <c r="E37" s="33"/>
    </row>
    <row r="38" spans="1:5" x14ac:dyDescent="0.25">
      <c r="A38" s="39">
        <v>9</v>
      </c>
      <c r="B38" s="39" t="s">
        <v>161</v>
      </c>
      <c r="C38" s="39" t="s">
        <v>172</v>
      </c>
      <c r="D38" s="37" t="s">
        <v>147</v>
      </c>
      <c r="E38" s="33"/>
    </row>
    <row r="39" spans="1:5" x14ac:dyDescent="0.25">
      <c r="A39" s="39">
        <v>10</v>
      </c>
      <c r="B39" s="39" t="s">
        <v>162</v>
      </c>
      <c r="C39" s="39" t="s">
        <v>172</v>
      </c>
      <c r="D39" s="37" t="s">
        <v>147</v>
      </c>
      <c r="E39" s="33"/>
    </row>
    <row r="40" spans="1:5" x14ac:dyDescent="0.25">
      <c r="A40" s="39">
        <v>11</v>
      </c>
      <c r="B40" s="39" t="s">
        <v>163</v>
      </c>
      <c r="C40" s="39" t="s">
        <v>172</v>
      </c>
      <c r="D40" s="37" t="s">
        <v>147</v>
      </c>
      <c r="E40" s="33"/>
    </row>
    <row r="41" spans="1:5" x14ac:dyDescent="0.25">
      <c r="A41" s="39">
        <v>12</v>
      </c>
      <c r="B41" s="39" t="s">
        <v>164</v>
      </c>
      <c r="C41" s="39" t="s">
        <v>172</v>
      </c>
      <c r="D41" s="37" t="s">
        <v>147</v>
      </c>
      <c r="E41" s="33"/>
    </row>
    <row r="42" spans="1:5" x14ac:dyDescent="0.25">
      <c r="A42" s="39">
        <v>13</v>
      </c>
      <c r="B42" s="39" t="s">
        <v>165</v>
      </c>
      <c r="C42" s="39" t="s">
        <v>172</v>
      </c>
      <c r="D42" s="37" t="s">
        <v>147</v>
      </c>
      <c r="E42" s="33"/>
    </row>
    <row r="43" spans="1:5" x14ac:dyDescent="0.25">
      <c r="A43" s="39">
        <v>14</v>
      </c>
      <c r="B43" s="39" t="s">
        <v>166</v>
      </c>
      <c r="C43" s="39" t="s">
        <v>172</v>
      </c>
      <c r="D43" s="37" t="s">
        <v>147</v>
      </c>
      <c r="E43" s="33"/>
    </row>
    <row r="44" spans="1:5" x14ac:dyDescent="0.25">
      <c r="A44" s="39">
        <v>15</v>
      </c>
      <c r="B44" s="39" t="s">
        <v>167</v>
      </c>
      <c r="C44" s="39" t="s">
        <v>172</v>
      </c>
      <c r="D44" s="37" t="s">
        <v>147</v>
      </c>
      <c r="E44" s="33"/>
    </row>
    <row r="45" spans="1:5" x14ac:dyDescent="0.25">
      <c r="A45" s="39">
        <v>16</v>
      </c>
      <c r="B45" s="39" t="s">
        <v>168</v>
      </c>
      <c r="C45" s="39" t="s">
        <v>172</v>
      </c>
      <c r="D45" s="37" t="s">
        <v>147</v>
      </c>
      <c r="E45" s="33"/>
    </row>
    <row r="46" spans="1:5" x14ac:dyDescent="0.25">
      <c r="A46" s="39">
        <v>17</v>
      </c>
      <c r="B46" s="39" t="s">
        <v>169</v>
      </c>
      <c r="C46" s="39" t="s">
        <v>172</v>
      </c>
      <c r="D46" s="37" t="s">
        <v>147</v>
      </c>
      <c r="E46" s="33"/>
    </row>
    <row r="47" spans="1:5" x14ac:dyDescent="0.25">
      <c r="A47" s="39">
        <v>18</v>
      </c>
      <c r="B47" s="39" t="s">
        <v>170</v>
      </c>
      <c r="C47" s="39" t="s">
        <v>172</v>
      </c>
      <c r="D47" s="37" t="s">
        <v>147</v>
      </c>
      <c r="E47" s="33"/>
    </row>
    <row r="48" spans="1:5" x14ac:dyDescent="0.25">
      <c r="A48" s="39">
        <v>19</v>
      </c>
      <c r="B48" s="39" t="s">
        <v>171</v>
      </c>
      <c r="C48" s="39" t="s">
        <v>172</v>
      </c>
      <c r="D48" s="37" t="s">
        <v>147</v>
      </c>
      <c r="E48" s="33"/>
    </row>
    <row r="50" spans="1:6" x14ac:dyDescent="0.25">
      <c r="A50" s="38" t="s">
        <v>173</v>
      </c>
      <c r="B50" s="38" t="s">
        <v>174</v>
      </c>
      <c r="C50" s="38" t="s">
        <v>175</v>
      </c>
      <c r="D50" s="38" t="s">
        <v>176</v>
      </c>
      <c r="E50" s="38" t="s">
        <v>110</v>
      </c>
      <c r="F50" s="38" t="s">
        <v>40</v>
      </c>
    </row>
    <row r="51" spans="1:6" x14ac:dyDescent="0.25">
      <c r="A51" s="39">
        <v>1</v>
      </c>
      <c r="B51" s="39" t="s">
        <v>177</v>
      </c>
      <c r="C51" s="39" t="s">
        <v>178</v>
      </c>
      <c r="D51" s="39">
        <v>8663</v>
      </c>
      <c r="E51" s="37" t="s">
        <v>147</v>
      </c>
      <c r="F51" s="8"/>
    </row>
    <row r="52" spans="1:6" x14ac:dyDescent="0.25">
      <c r="A52" s="39">
        <v>2</v>
      </c>
      <c r="B52" s="39" t="s">
        <v>179</v>
      </c>
      <c r="C52" s="39" t="s">
        <v>180</v>
      </c>
      <c r="D52" s="39">
        <v>4569</v>
      </c>
      <c r="E52" s="37" t="s">
        <v>147</v>
      </c>
      <c r="F52" s="8"/>
    </row>
    <row r="53" spans="1:6" x14ac:dyDescent="0.25">
      <c r="A53" s="39">
        <v>3</v>
      </c>
      <c r="B53" s="39" t="s">
        <v>181</v>
      </c>
      <c r="C53" s="39" t="s">
        <v>182</v>
      </c>
      <c r="D53" s="39">
        <v>3426</v>
      </c>
      <c r="E53" s="37" t="s">
        <v>147</v>
      </c>
      <c r="F53" s="8"/>
    </row>
    <row r="54" spans="1:6" x14ac:dyDescent="0.25">
      <c r="A54" s="39">
        <v>4</v>
      </c>
      <c r="B54" s="39" t="s">
        <v>183</v>
      </c>
      <c r="C54" s="39" t="s">
        <v>184</v>
      </c>
      <c r="D54" s="39">
        <v>3207</v>
      </c>
      <c r="E54" s="37" t="s">
        <v>147</v>
      </c>
      <c r="F54" s="8"/>
    </row>
    <row r="55" spans="1:6" x14ac:dyDescent="0.25">
      <c r="A55" s="39">
        <v>5</v>
      </c>
      <c r="B55" s="39" t="s">
        <v>185</v>
      </c>
      <c r="C55" s="39" t="s">
        <v>186</v>
      </c>
      <c r="D55" s="39">
        <v>2289</v>
      </c>
      <c r="E55" s="37" t="s">
        <v>147</v>
      </c>
      <c r="F55" s="8"/>
    </row>
    <row r="56" spans="1:6" x14ac:dyDescent="0.25">
      <c r="A56" s="39">
        <v>6</v>
      </c>
      <c r="B56" s="39" t="s">
        <v>187</v>
      </c>
      <c r="C56" s="39" t="s">
        <v>188</v>
      </c>
      <c r="D56" s="39">
        <v>1314</v>
      </c>
      <c r="E56" s="37" t="s">
        <v>147</v>
      </c>
      <c r="F56" s="8"/>
    </row>
    <row r="57" spans="1:6" x14ac:dyDescent="0.25">
      <c r="A57" s="39">
        <v>7</v>
      </c>
      <c r="B57" s="39" t="s">
        <v>189</v>
      </c>
      <c r="C57" s="39" t="s">
        <v>190</v>
      </c>
      <c r="D57" s="39">
        <v>1279</v>
      </c>
      <c r="E57" s="37" t="s">
        <v>147</v>
      </c>
      <c r="F57" s="8"/>
    </row>
    <row r="58" spans="1:6" x14ac:dyDescent="0.25">
      <c r="A58" s="39">
        <v>8</v>
      </c>
      <c r="B58" s="39" t="s">
        <v>191</v>
      </c>
      <c r="C58" s="39" t="s">
        <v>192</v>
      </c>
      <c r="D58" s="39">
        <v>1196</v>
      </c>
      <c r="E58" s="37" t="s">
        <v>147</v>
      </c>
      <c r="F58" s="8"/>
    </row>
    <row r="59" spans="1:6" x14ac:dyDescent="0.25">
      <c r="A59" s="39">
        <v>9</v>
      </c>
      <c r="B59" s="39" t="s">
        <v>179</v>
      </c>
      <c r="C59" s="39" t="s">
        <v>193</v>
      </c>
      <c r="D59" s="39">
        <v>985</v>
      </c>
      <c r="E59" s="37" t="s">
        <v>147</v>
      </c>
      <c r="F59" s="8"/>
    </row>
    <row r="60" spans="1:6" x14ac:dyDescent="0.25">
      <c r="A60" s="39">
        <v>10</v>
      </c>
      <c r="B60" s="39" t="s">
        <v>194</v>
      </c>
      <c r="C60" s="39" t="s">
        <v>195</v>
      </c>
      <c r="D60" s="39">
        <v>872</v>
      </c>
      <c r="E60" s="37" t="s">
        <v>147</v>
      </c>
      <c r="F60" s="8"/>
    </row>
    <row r="61" spans="1:6" x14ac:dyDescent="0.25">
      <c r="A61" s="39">
        <v>11</v>
      </c>
      <c r="B61" s="39" t="s">
        <v>196</v>
      </c>
      <c r="C61" s="39" t="s">
        <v>197</v>
      </c>
      <c r="D61" s="39">
        <v>812</v>
      </c>
      <c r="E61" s="37" t="s">
        <v>147</v>
      </c>
      <c r="F61" s="8"/>
    </row>
    <row r="62" spans="1:6" x14ac:dyDescent="0.25">
      <c r="A62" s="39">
        <v>12</v>
      </c>
      <c r="B62" s="39" t="s">
        <v>191</v>
      </c>
      <c r="C62" s="39" t="s">
        <v>198</v>
      </c>
      <c r="D62" s="39">
        <v>805</v>
      </c>
      <c r="E62" s="37" t="s">
        <v>147</v>
      </c>
      <c r="F62" s="8"/>
    </row>
    <row r="63" spans="1:6" x14ac:dyDescent="0.25">
      <c r="A63" s="39">
        <v>13</v>
      </c>
      <c r="B63" s="39" t="s">
        <v>155</v>
      </c>
      <c r="C63" s="39" t="s">
        <v>199</v>
      </c>
      <c r="D63" s="39">
        <v>798</v>
      </c>
      <c r="E63" s="37" t="s">
        <v>147</v>
      </c>
      <c r="F63" s="8"/>
    </row>
    <row r="64" spans="1:6" x14ac:dyDescent="0.25">
      <c r="A64" s="39">
        <v>14</v>
      </c>
      <c r="B64" s="39" t="s">
        <v>200</v>
      </c>
      <c r="C64" s="39" t="s">
        <v>201</v>
      </c>
      <c r="D64" s="39">
        <v>790</v>
      </c>
      <c r="E64" s="37" t="s">
        <v>147</v>
      </c>
      <c r="F64" s="8"/>
    </row>
    <row r="65" spans="1:6" x14ac:dyDescent="0.25">
      <c r="A65" s="39">
        <v>15</v>
      </c>
      <c r="B65" s="39" t="s">
        <v>202</v>
      </c>
      <c r="C65" s="39" t="s">
        <v>203</v>
      </c>
      <c r="D65" s="39">
        <v>782</v>
      </c>
      <c r="E65" s="37" t="s">
        <v>147</v>
      </c>
      <c r="F65" s="8"/>
    </row>
    <row r="66" spans="1:6" x14ac:dyDescent="0.25">
      <c r="A66" s="39">
        <v>16</v>
      </c>
      <c r="B66" s="39" t="s">
        <v>204</v>
      </c>
      <c r="C66" s="39" t="s">
        <v>205</v>
      </c>
      <c r="D66" s="39">
        <v>713</v>
      </c>
      <c r="E66" s="37" t="s">
        <v>147</v>
      </c>
      <c r="F66" s="8"/>
    </row>
    <row r="67" spans="1:6" x14ac:dyDescent="0.25">
      <c r="A67" s="39">
        <v>17</v>
      </c>
      <c r="B67" s="39" t="s">
        <v>206</v>
      </c>
      <c r="C67" s="39" t="s">
        <v>207</v>
      </c>
      <c r="D67" s="39">
        <v>660</v>
      </c>
      <c r="E67" s="37" t="s">
        <v>147</v>
      </c>
      <c r="F67" s="8"/>
    </row>
    <row r="68" spans="1:6" x14ac:dyDescent="0.25">
      <c r="A68" s="39">
        <v>18</v>
      </c>
      <c r="B68" s="39" t="s">
        <v>208</v>
      </c>
      <c r="C68" s="39" t="s">
        <v>209</v>
      </c>
      <c r="D68" s="39">
        <v>654</v>
      </c>
      <c r="E68" s="37" t="s">
        <v>147</v>
      </c>
      <c r="F68" s="8"/>
    </row>
    <row r="69" spans="1:6" x14ac:dyDescent="0.25">
      <c r="A69" s="39">
        <v>19</v>
      </c>
      <c r="B69" s="39" t="s">
        <v>210</v>
      </c>
      <c r="C69" s="39" t="s">
        <v>211</v>
      </c>
      <c r="D69" s="39">
        <v>608</v>
      </c>
      <c r="E69" s="37" t="s">
        <v>147</v>
      </c>
      <c r="F69" s="8"/>
    </row>
    <row r="70" spans="1:6" x14ac:dyDescent="0.25">
      <c r="A70" s="39">
        <v>20</v>
      </c>
      <c r="B70" s="39" t="s">
        <v>196</v>
      </c>
      <c r="C70" s="39" t="s">
        <v>212</v>
      </c>
      <c r="D70" s="39">
        <v>554</v>
      </c>
      <c r="E70" s="37" t="s">
        <v>147</v>
      </c>
      <c r="F70" s="8"/>
    </row>
    <row r="71" spans="1:6" x14ac:dyDescent="0.25">
      <c r="A71" s="39">
        <v>21</v>
      </c>
      <c r="B71" s="39" t="s">
        <v>206</v>
      </c>
      <c r="C71" s="39" t="s">
        <v>213</v>
      </c>
      <c r="D71" s="39">
        <v>532</v>
      </c>
      <c r="E71" s="37" t="s">
        <v>147</v>
      </c>
      <c r="F71" s="8"/>
    </row>
    <row r="72" spans="1:6" x14ac:dyDescent="0.25">
      <c r="A72" s="39">
        <v>22</v>
      </c>
      <c r="B72" s="39" t="s">
        <v>214</v>
      </c>
      <c r="C72" s="39" t="s">
        <v>215</v>
      </c>
      <c r="D72" s="39">
        <v>516</v>
      </c>
      <c r="E72" s="37" t="s">
        <v>147</v>
      </c>
      <c r="F72" s="8"/>
    </row>
    <row r="73" spans="1:6" x14ac:dyDescent="0.25">
      <c r="A73" s="39">
        <v>23</v>
      </c>
      <c r="B73" s="39" t="s">
        <v>216</v>
      </c>
      <c r="C73" s="39" t="s">
        <v>217</v>
      </c>
      <c r="D73" s="39">
        <v>485</v>
      </c>
      <c r="E73" s="37" t="s">
        <v>147</v>
      </c>
      <c r="F73" s="8"/>
    </row>
    <row r="74" spans="1:6" x14ac:dyDescent="0.25">
      <c r="A74" s="39">
        <v>24</v>
      </c>
      <c r="B74" s="39" t="s">
        <v>218</v>
      </c>
      <c r="C74" s="39" t="s">
        <v>219</v>
      </c>
      <c r="D74" s="39">
        <v>482</v>
      </c>
      <c r="E74" s="37" t="s">
        <v>147</v>
      </c>
      <c r="F74" s="8"/>
    </row>
    <row r="75" spans="1:6" x14ac:dyDescent="0.25">
      <c r="A75" s="39">
        <v>25</v>
      </c>
      <c r="B75" s="39" t="s">
        <v>220</v>
      </c>
      <c r="C75" s="39" t="s">
        <v>221</v>
      </c>
      <c r="D75" s="39">
        <v>447</v>
      </c>
      <c r="E75" s="37" t="s">
        <v>147</v>
      </c>
      <c r="F75" s="8"/>
    </row>
  </sheetData>
  <hyperlinks>
    <hyperlink ref="A1" location="INDEX!A1" display="INDEX" xr:uid="{00000000-0004-0000-0200-000000000000}"/>
    <hyperlink ref="B22" location="ITSA_Reassignment_C!A1" display="ITSA_Reassignment_C" xr:uid="{00000000-0004-0000-0200-000001000000}"/>
    <hyperlink ref="B18" location="ITSA_Incident_C!A1" display="ITSA_ Incident _C" xr:uid="{00000000-0004-0000-0200-000002000000}"/>
    <hyperlink ref="B19" location="ITSA_Request_Task_C!A1" display="ITSA_ Request Task _C" xr:uid="{00000000-0004-0000-0200-000003000000}"/>
    <hyperlink ref="B20" location="'CMDB CI Weekly Trend_C'!A1" display="CMDB CI Weekly Trend _C" xr:uid="{00000000-0004-0000-0200-000004000000}"/>
    <hyperlink ref="B21" location="ITSA_Survey_C!A1" display="ITSA_ Survey C" xr:uid="{00000000-0004-0000-0200-000005000000}"/>
    <hyperlink ref="B23" location="ITSA_Request_Item_C!A1" display="ITSM_ Request Item _C"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T18"/>
  <sheetViews>
    <sheetView workbookViewId="0"/>
  </sheetViews>
  <sheetFormatPr defaultRowHeight="15" x14ac:dyDescent="0.25"/>
  <cols>
    <col min="1" max="1" width="26" style="47" bestFit="1" customWidth="1"/>
    <col min="2" max="2" width="26.28515625" style="47" customWidth="1"/>
    <col min="3" max="3" width="27.42578125" style="47" customWidth="1"/>
    <col min="4" max="4" width="24" style="47" customWidth="1"/>
    <col min="5" max="5" width="26.42578125" style="47" customWidth="1"/>
    <col min="6" max="16384" width="9.140625" style="47"/>
  </cols>
  <sheetData>
    <row r="1" spans="1:124" x14ac:dyDescent="0.25">
      <c r="A1" s="12" t="s">
        <v>222</v>
      </c>
    </row>
    <row r="2" spans="1:124" x14ac:dyDescent="0.25">
      <c r="A2" s="12"/>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row>
    <row r="3" spans="1:124" x14ac:dyDescent="0.25">
      <c r="A3" s="68" t="s">
        <v>235</v>
      </c>
      <c r="B3" s="5"/>
      <c r="C3" s="5"/>
      <c r="D3" s="5"/>
      <c r="E3" s="5"/>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row>
    <row r="4" spans="1:124" x14ac:dyDescent="0.25">
      <c r="A4" s="65" t="s">
        <v>231</v>
      </c>
      <c r="B4" s="5"/>
      <c r="C4" s="5"/>
      <c r="D4" s="5"/>
      <c r="E4" s="5"/>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row>
    <row r="5" spans="1:124" s="50" customFormat="1" x14ac:dyDescent="0.25">
      <c r="A5" s="66" t="s">
        <v>230</v>
      </c>
      <c r="B5" s="67"/>
      <c r="C5" s="48"/>
      <c r="D5" s="48"/>
      <c r="E5" s="48"/>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row>
    <row r="6" spans="1:124" x14ac:dyDescent="0.25">
      <c r="A6" s="65" t="s">
        <v>232</v>
      </c>
    </row>
    <row r="7" spans="1:124" x14ac:dyDescent="0.25">
      <c r="A7" s="66" t="s">
        <v>229</v>
      </c>
    </row>
    <row r="8" spans="1:124" x14ac:dyDescent="0.25">
      <c r="A8" s="57" t="s">
        <v>223</v>
      </c>
      <c r="B8" s="58" t="s">
        <v>13</v>
      </c>
      <c r="C8" s="58" t="s">
        <v>233</v>
      </c>
      <c r="D8" s="58" t="s">
        <v>228</v>
      </c>
      <c r="E8" s="59" t="s">
        <v>227</v>
      </c>
    </row>
    <row r="9" spans="1:124" x14ac:dyDescent="0.25">
      <c r="A9" s="60">
        <v>1</v>
      </c>
      <c r="B9" s="22"/>
      <c r="C9" s="5" t="s">
        <v>234</v>
      </c>
      <c r="D9" s="64"/>
      <c r="E9" s="44"/>
    </row>
    <row r="10" spans="1:124" x14ac:dyDescent="0.25">
      <c r="A10" s="60">
        <v>2</v>
      </c>
      <c r="B10" s="5"/>
      <c r="C10" s="5"/>
      <c r="D10" s="5"/>
      <c r="E10" s="44"/>
    </row>
    <row r="11" spans="1:124" x14ac:dyDescent="0.25">
      <c r="A11" s="60">
        <v>3</v>
      </c>
      <c r="B11" s="61"/>
      <c r="C11" s="5"/>
      <c r="D11" s="5"/>
      <c r="E11" s="44"/>
    </row>
    <row r="12" spans="1:124" x14ac:dyDescent="0.25">
      <c r="A12" s="60"/>
      <c r="B12" s="61"/>
      <c r="C12" s="5"/>
      <c r="D12" s="61"/>
      <c r="E12" s="44"/>
    </row>
    <row r="13" spans="1:124" x14ac:dyDescent="0.25">
      <c r="A13" s="55"/>
      <c r="B13" s="62"/>
      <c r="C13" s="63"/>
      <c r="D13" s="62"/>
      <c r="E13" s="54"/>
    </row>
    <row r="16" spans="1:124" x14ac:dyDescent="0.25">
      <c r="A16" s="71" t="s">
        <v>241</v>
      </c>
      <c r="B16" s="72"/>
    </row>
    <row r="17" spans="1:2" x14ac:dyDescent="0.25">
      <c r="A17" s="71" t="s">
        <v>239</v>
      </c>
      <c r="B17" s="5"/>
    </row>
    <row r="18" spans="1:2" x14ac:dyDescent="0.25">
      <c r="A18" s="71" t="s">
        <v>238</v>
      </c>
      <c r="B18" s="72"/>
    </row>
  </sheetData>
  <hyperlinks>
    <hyperlink ref="A1" location="INDEX!A1" display="INDEX" xr:uid="{00000000-0004-0000-0300-000000000000}"/>
  </hyperlinks>
  <pageMargins left="0.7" right="0.7" top="0.75" bottom="0.75" header="0.3" footer="0.3"/>
  <pageSetup paperSize="9"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FB5B-8BE3-41C3-A7FD-BD750FD625F0}">
  <dimension ref="A1:J5"/>
  <sheetViews>
    <sheetView workbookViewId="0">
      <selection activeCell="E1" sqref="E1:E1048576"/>
    </sheetView>
  </sheetViews>
  <sheetFormatPr defaultRowHeight="15" x14ac:dyDescent="0.25"/>
  <cols>
    <col min="1" max="1" width="9.5703125" customWidth="1"/>
    <col min="3" max="3" width="20" bestFit="1" customWidth="1"/>
    <col min="4" max="4" width="13.85546875" bestFit="1" customWidth="1"/>
    <col min="5" max="5" width="13.85546875" style="47" customWidth="1"/>
    <col min="6" max="6" width="14.42578125" bestFit="1" customWidth="1"/>
    <col min="7" max="7" width="16" bestFit="1" customWidth="1"/>
    <col min="8" max="9" width="16" style="47" customWidth="1"/>
    <col min="10" max="10" width="36.5703125" customWidth="1"/>
    <col min="11" max="11" width="12.140625" bestFit="1" customWidth="1"/>
  </cols>
  <sheetData>
    <row r="1" spans="1:10" x14ac:dyDescent="0.25">
      <c r="A1" t="s">
        <v>262</v>
      </c>
    </row>
    <row r="2" spans="1:10" x14ac:dyDescent="0.25">
      <c r="A2" s="87" t="s">
        <v>260</v>
      </c>
      <c r="B2" s="87" t="s">
        <v>261</v>
      </c>
      <c r="C2" s="87" t="s">
        <v>258</v>
      </c>
      <c r="D2" s="87" t="s">
        <v>263</v>
      </c>
      <c r="E2" s="87"/>
      <c r="F2" s="87" t="s">
        <v>265</v>
      </c>
      <c r="G2" s="87" t="s">
        <v>266</v>
      </c>
      <c r="H2" s="87" t="s">
        <v>270</v>
      </c>
      <c r="I2" s="87" t="s">
        <v>271</v>
      </c>
      <c r="J2" s="87" t="s">
        <v>268</v>
      </c>
    </row>
    <row r="3" spans="1:10" x14ac:dyDescent="0.25">
      <c r="A3" s="84">
        <v>1</v>
      </c>
      <c r="B3" s="84">
        <v>120</v>
      </c>
      <c r="C3" s="84" t="s">
        <v>259</v>
      </c>
      <c r="D3" s="84" t="s">
        <v>264</v>
      </c>
      <c r="E3" s="84"/>
      <c r="F3" s="84"/>
      <c r="G3" s="84"/>
      <c r="H3" s="84"/>
      <c r="I3" s="84"/>
      <c r="J3" s="83"/>
    </row>
    <row r="4" spans="1:10" ht="30" x14ac:dyDescent="0.25">
      <c r="A4" s="84">
        <v>2</v>
      </c>
      <c r="B4" s="84">
        <v>121</v>
      </c>
      <c r="C4" s="84" t="s">
        <v>259</v>
      </c>
      <c r="D4" s="84" t="s">
        <v>267</v>
      </c>
      <c r="E4" s="84"/>
      <c r="F4" s="84"/>
      <c r="G4" s="84">
        <v>1</v>
      </c>
      <c r="H4" s="84">
        <v>1</v>
      </c>
      <c r="I4" s="84">
        <v>1</v>
      </c>
      <c r="J4" s="83" t="s">
        <v>269</v>
      </c>
    </row>
    <row r="5" spans="1:10" x14ac:dyDescent="0.25">
      <c r="B5">
        <v>123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9B32-F20A-4F22-AEB6-E2413A24F1AE}">
  <dimension ref="A1:H30"/>
  <sheetViews>
    <sheetView zoomScale="90" zoomScaleNormal="90" workbookViewId="0">
      <selection activeCell="D8" sqref="D8:H8"/>
    </sheetView>
  </sheetViews>
  <sheetFormatPr defaultRowHeight="15" x14ac:dyDescent="0.25"/>
  <cols>
    <col min="2" max="2" width="59" customWidth="1"/>
    <col min="3" max="3" width="10.7109375" customWidth="1"/>
    <col min="4" max="4" width="25.140625" bestFit="1" customWidth="1"/>
    <col min="6" max="6" width="30" bestFit="1" customWidth="1"/>
    <col min="7" max="7" width="13.85546875" bestFit="1" customWidth="1"/>
    <col min="8" max="8" width="19" customWidth="1"/>
  </cols>
  <sheetData>
    <row r="1" spans="1:8" x14ac:dyDescent="0.25">
      <c r="A1" s="87" t="s">
        <v>260</v>
      </c>
      <c r="B1" s="87" t="s">
        <v>272</v>
      </c>
      <c r="C1" s="87" t="s">
        <v>273</v>
      </c>
      <c r="D1" s="87" t="s">
        <v>276</v>
      </c>
      <c r="E1" s="87" t="s">
        <v>277</v>
      </c>
      <c r="F1" s="87" t="s">
        <v>278</v>
      </c>
      <c r="G1" s="87" t="s">
        <v>335</v>
      </c>
      <c r="H1" s="87" t="s">
        <v>337</v>
      </c>
    </row>
    <row r="2" spans="1:8" ht="42.75" customHeight="1" x14ac:dyDescent="0.25">
      <c r="A2" s="85">
        <v>1</v>
      </c>
      <c r="B2" s="86" t="s">
        <v>280</v>
      </c>
      <c r="C2" s="85" t="s">
        <v>274</v>
      </c>
      <c r="D2" s="85" t="s">
        <v>275</v>
      </c>
      <c r="E2" s="85">
        <v>10</v>
      </c>
      <c r="F2" s="107" t="s">
        <v>279</v>
      </c>
      <c r="G2" s="5"/>
      <c r="H2" s="5"/>
    </row>
    <row r="3" spans="1:8" ht="60" x14ac:dyDescent="0.25">
      <c r="A3" s="2">
        <v>2</v>
      </c>
      <c r="B3" s="104" t="s">
        <v>281</v>
      </c>
      <c r="C3" s="2" t="s">
        <v>282</v>
      </c>
      <c r="D3" s="104" t="s">
        <v>283</v>
      </c>
      <c r="E3" s="103">
        <v>30000</v>
      </c>
      <c r="F3" s="108"/>
      <c r="G3" s="105" t="s">
        <v>336</v>
      </c>
      <c r="H3" s="105" t="s">
        <v>339</v>
      </c>
    </row>
    <row r="4" spans="1:8" ht="60" x14ac:dyDescent="0.25">
      <c r="A4" s="8">
        <v>3</v>
      </c>
      <c r="B4" s="88" t="s">
        <v>286</v>
      </c>
      <c r="C4" s="89" t="s">
        <v>284</v>
      </c>
      <c r="D4" s="88" t="s">
        <v>285</v>
      </c>
      <c r="E4" s="8">
        <v>5</v>
      </c>
      <c r="F4" s="109"/>
      <c r="G4" s="5" t="s">
        <v>343</v>
      </c>
      <c r="H4" s="5"/>
    </row>
    <row r="5" spans="1:8" x14ac:dyDescent="0.25">
      <c r="A5" s="106">
        <v>4</v>
      </c>
      <c r="B5" s="106" t="s">
        <v>287</v>
      </c>
      <c r="C5" s="106"/>
      <c r="D5" s="106"/>
      <c r="E5" s="106"/>
      <c r="F5" s="106"/>
      <c r="G5" s="112"/>
      <c r="H5" s="112"/>
    </row>
    <row r="6" spans="1:8" ht="30" x14ac:dyDescent="0.25">
      <c r="A6" s="2" t="s">
        <v>296</v>
      </c>
      <c r="B6" s="104" t="s">
        <v>288</v>
      </c>
      <c r="C6" s="2" t="s">
        <v>274</v>
      </c>
      <c r="D6" s="2" t="s">
        <v>289</v>
      </c>
      <c r="E6" s="2">
        <v>10</v>
      </c>
      <c r="F6" s="108"/>
      <c r="G6" s="113" t="s">
        <v>336</v>
      </c>
      <c r="H6" s="113" t="s">
        <v>338</v>
      </c>
    </row>
    <row r="7" spans="1:8" x14ac:dyDescent="0.25">
      <c r="A7" s="2" t="s">
        <v>297</v>
      </c>
      <c r="B7" s="2" t="s">
        <v>290</v>
      </c>
      <c r="C7" s="2" t="s">
        <v>282</v>
      </c>
      <c r="D7" s="2" t="s">
        <v>291</v>
      </c>
      <c r="E7" s="2">
        <v>20000</v>
      </c>
      <c r="F7" s="108"/>
      <c r="G7" s="113" t="s">
        <v>340</v>
      </c>
      <c r="H7" s="113" t="s">
        <v>341</v>
      </c>
    </row>
    <row r="8" spans="1:8" x14ac:dyDescent="0.25">
      <c r="A8" s="2" t="s">
        <v>298</v>
      </c>
      <c r="B8" s="2" t="s">
        <v>292</v>
      </c>
      <c r="C8" s="2" t="s">
        <v>274</v>
      </c>
      <c r="D8" s="2" t="s">
        <v>293</v>
      </c>
      <c r="E8" s="2">
        <v>10</v>
      </c>
      <c r="F8" s="108"/>
      <c r="G8" s="113" t="s">
        <v>336</v>
      </c>
      <c r="H8" s="113" t="s">
        <v>342</v>
      </c>
    </row>
    <row r="9" spans="1:8" ht="20.25" customHeight="1" x14ac:dyDescent="0.25">
      <c r="A9" s="2" t="s">
        <v>299</v>
      </c>
      <c r="B9" s="2" t="s">
        <v>294</v>
      </c>
      <c r="C9" s="2" t="s">
        <v>282</v>
      </c>
      <c r="D9" s="2" t="s">
        <v>295</v>
      </c>
      <c r="E9" s="103">
        <v>20000</v>
      </c>
      <c r="F9" s="108"/>
      <c r="G9" s="113" t="s">
        <v>340</v>
      </c>
      <c r="H9" s="113" t="s">
        <v>341</v>
      </c>
    </row>
    <row r="10" spans="1:8" ht="30" x14ac:dyDescent="0.25">
      <c r="A10" s="118">
        <v>5</v>
      </c>
      <c r="B10" s="104" t="s">
        <v>300</v>
      </c>
      <c r="C10" s="2" t="s">
        <v>301</v>
      </c>
      <c r="D10" s="2" t="s">
        <v>302</v>
      </c>
      <c r="E10" s="118">
        <v>20</v>
      </c>
      <c r="F10" s="119"/>
      <c r="G10" s="105" t="s">
        <v>340</v>
      </c>
      <c r="H10" s="105" t="s">
        <v>344</v>
      </c>
    </row>
    <row r="11" spans="1:8" ht="26.25" customHeight="1" x14ac:dyDescent="0.25">
      <c r="A11" s="2">
        <v>6</v>
      </c>
      <c r="B11" s="2" t="s">
        <v>303</v>
      </c>
      <c r="C11" s="2" t="s">
        <v>282</v>
      </c>
      <c r="D11" s="2" t="s">
        <v>304</v>
      </c>
      <c r="E11" s="103">
        <v>10000</v>
      </c>
      <c r="F11" s="108"/>
      <c r="G11" s="118" t="s">
        <v>345</v>
      </c>
      <c r="H11" s="118"/>
    </row>
    <row r="12" spans="1:8" ht="60" x14ac:dyDescent="0.25">
      <c r="A12" s="2">
        <v>7</v>
      </c>
      <c r="B12" s="104" t="s">
        <v>305</v>
      </c>
      <c r="C12" s="2" t="s">
        <v>274</v>
      </c>
      <c r="D12" s="2" t="s">
        <v>306</v>
      </c>
      <c r="E12" s="103">
        <v>30</v>
      </c>
      <c r="F12" s="108"/>
      <c r="G12" s="118" t="s">
        <v>345</v>
      </c>
      <c r="H12" s="118"/>
    </row>
    <row r="13" spans="1:8" x14ac:dyDescent="0.25">
      <c r="A13" s="2">
        <v>8</v>
      </c>
      <c r="B13" s="2" t="s">
        <v>307</v>
      </c>
      <c r="C13" s="2" t="s">
        <v>274</v>
      </c>
      <c r="D13" s="2" t="s">
        <v>308</v>
      </c>
      <c r="E13" s="103">
        <v>50</v>
      </c>
      <c r="F13" s="108"/>
      <c r="G13" s="118" t="s">
        <v>345</v>
      </c>
      <c r="H13" s="118"/>
    </row>
    <row r="14" spans="1:8" x14ac:dyDescent="0.25">
      <c r="A14" s="2">
        <v>9</v>
      </c>
      <c r="B14" s="104" t="s">
        <v>309</v>
      </c>
      <c r="C14" s="2" t="s">
        <v>274</v>
      </c>
      <c r="D14" s="2" t="s">
        <v>310</v>
      </c>
      <c r="E14" s="103">
        <v>10</v>
      </c>
      <c r="F14" s="108"/>
      <c r="G14" s="118" t="s">
        <v>345</v>
      </c>
      <c r="H14" s="118"/>
    </row>
    <row r="15" spans="1:8" x14ac:dyDescent="0.25">
      <c r="A15" s="2">
        <v>10</v>
      </c>
      <c r="B15" s="2" t="s">
        <v>311</v>
      </c>
      <c r="C15" s="2" t="s">
        <v>282</v>
      </c>
      <c r="D15" s="2" t="s">
        <v>312</v>
      </c>
      <c r="E15" s="103">
        <v>10000</v>
      </c>
      <c r="F15" s="108"/>
      <c r="G15" s="118" t="s">
        <v>345</v>
      </c>
      <c r="H15" s="118"/>
    </row>
    <row r="16" spans="1:8" ht="60" x14ac:dyDescent="0.25">
      <c r="A16" s="132">
        <v>11</v>
      </c>
      <c r="B16" s="133" t="s">
        <v>313</v>
      </c>
      <c r="C16" s="132" t="s">
        <v>274</v>
      </c>
      <c r="D16" s="133" t="s">
        <v>314</v>
      </c>
      <c r="E16" s="134">
        <v>20</v>
      </c>
      <c r="F16" s="135"/>
      <c r="G16" s="113" t="s">
        <v>340</v>
      </c>
      <c r="H16" s="136" t="s">
        <v>376</v>
      </c>
    </row>
    <row r="17" spans="1:8" ht="75" x14ac:dyDescent="0.25">
      <c r="A17" s="141">
        <v>12</v>
      </c>
      <c r="B17" s="142" t="s">
        <v>315</v>
      </c>
      <c r="C17" s="141" t="s">
        <v>282</v>
      </c>
      <c r="D17" s="141" t="s">
        <v>317</v>
      </c>
      <c r="E17" s="143">
        <v>10000</v>
      </c>
      <c r="F17" s="138" t="s">
        <v>377</v>
      </c>
      <c r="G17" s="139"/>
      <c r="H17" s="140"/>
    </row>
    <row r="18" spans="1:8" ht="60" x14ac:dyDescent="0.25">
      <c r="A18" s="90">
        <v>13</v>
      </c>
      <c r="B18" s="91" t="s">
        <v>316</v>
      </c>
      <c r="C18" s="92" t="s">
        <v>282</v>
      </c>
      <c r="D18" s="92" t="s">
        <v>318</v>
      </c>
      <c r="E18" s="93">
        <v>10000</v>
      </c>
      <c r="F18" s="110"/>
      <c r="G18" s="5"/>
      <c r="H18" s="5"/>
    </row>
    <row r="19" spans="1:8" ht="105" x14ac:dyDescent="0.25">
      <c r="A19" s="94">
        <v>14</v>
      </c>
      <c r="B19" s="95" t="s">
        <v>319</v>
      </c>
      <c r="C19" s="96" t="s">
        <v>282</v>
      </c>
      <c r="D19" s="96" t="s">
        <v>318</v>
      </c>
      <c r="E19" s="97">
        <v>10000</v>
      </c>
      <c r="F19" s="111"/>
      <c r="G19" s="5"/>
      <c r="H19" s="5"/>
    </row>
    <row r="20" spans="1:8" ht="75" x14ac:dyDescent="0.25">
      <c r="A20" s="2">
        <v>15</v>
      </c>
      <c r="B20" s="104" t="s">
        <v>320</v>
      </c>
      <c r="C20" s="2" t="s">
        <v>274</v>
      </c>
      <c r="D20" s="2" t="s">
        <v>321</v>
      </c>
      <c r="E20" s="2">
        <v>30</v>
      </c>
      <c r="F20" s="108"/>
      <c r="G20" s="118" t="s">
        <v>378</v>
      </c>
      <c r="H20" s="137" t="s">
        <v>379</v>
      </c>
    </row>
    <row r="21" spans="1:8" x14ac:dyDescent="0.25">
      <c r="B21" t="s">
        <v>326</v>
      </c>
    </row>
    <row r="22" spans="1:8" x14ac:dyDescent="0.25">
      <c r="A22" s="5"/>
      <c r="B22" s="100" t="s">
        <v>322</v>
      </c>
      <c r="C22" s="100" t="s">
        <v>323</v>
      </c>
      <c r="D22" s="5"/>
      <c r="E22" s="5"/>
      <c r="F22" s="5"/>
    </row>
    <row r="23" spans="1:8" x14ac:dyDescent="0.25">
      <c r="A23" s="5"/>
      <c r="B23" s="99" t="s">
        <v>324</v>
      </c>
      <c r="C23" s="99" t="s">
        <v>325</v>
      </c>
      <c r="D23" s="5"/>
      <c r="E23" s="5"/>
      <c r="F23" s="5"/>
    </row>
    <row r="24" spans="1:8" x14ac:dyDescent="0.25">
      <c r="A24" s="5"/>
      <c r="B24" s="98" t="s">
        <v>327</v>
      </c>
      <c r="C24" s="98" t="s">
        <v>328</v>
      </c>
      <c r="D24" s="5"/>
      <c r="E24" s="5"/>
      <c r="F24" s="5"/>
    </row>
    <row r="25" spans="1:8" x14ac:dyDescent="0.25">
      <c r="A25" s="5"/>
      <c r="B25" s="5" t="s">
        <v>329</v>
      </c>
      <c r="C25" s="5"/>
      <c r="D25" s="5"/>
      <c r="E25" s="5"/>
      <c r="F25" s="5"/>
    </row>
    <row r="26" spans="1:8" ht="135" x14ac:dyDescent="0.25">
      <c r="A26" s="5"/>
      <c r="B26" s="83" t="s">
        <v>330</v>
      </c>
      <c r="C26" s="5"/>
      <c r="D26" s="5"/>
      <c r="E26" s="5"/>
      <c r="F26" s="5"/>
    </row>
    <row r="27" spans="1:8" x14ac:dyDescent="0.25">
      <c r="A27" s="5"/>
      <c r="B27" s="83" t="s">
        <v>332</v>
      </c>
      <c r="C27" s="5"/>
      <c r="D27" s="5"/>
      <c r="E27" s="5"/>
      <c r="F27" s="5"/>
    </row>
    <row r="28" spans="1:8" ht="105" x14ac:dyDescent="0.25">
      <c r="A28" s="5"/>
      <c r="B28" s="83" t="s">
        <v>331</v>
      </c>
      <c r="C28" s="5"/>
      <c r="D28" s="5"/>
      <c r="E28" s="5"/>
      <c r="F28" s="5"/>
    </row>
    <row r="29" spans="1:8" x14ac:dyDescent="0.25">
      <c r="A29" s="5"/>
      <c r="B29" s="6" t="s">
        <v>334</v>
      </c>
      <c r="C29" s="5"/>
      <c r="D29" s="5"/>
      <c r="E29" s="5"/>
      <c r="F29" s="5"/>
    </row>
    <row r="30" spans="1:8" ht="45" x14ac:dyDescent="0.25">
      <c r="A30" s="5"/>
      <c r="B30" s="83" t="s">
        <v>333</v>
      </c>
      <c r="C30" s="5"/>
      <c r="D30" s="5"/>
      <c r="E30" s="5"/>
      <c r="F30" s="5"/>
    </row>
  </sheetData>
  <mergeCells count="1">
    <mergeCell ref="F17:H17"/>
  </mergeCells>
  <hyperlinks>
    <hyperlink ref="H7" r:id="rId1" display="https://ldbsystems.atlassian.net/browse/DELV-20094" xr:uid="{0F266729-ABDB-49D9-A367-2025A1F5F3D7}"/>
    <hyperlink ref="H9" r:id="rId2" display="https://ldbsystems.atlassian.net/browse/DELV-20094" xr:uid="{A5BBA915-FA7A-4A77-99A8-473546C38682}"/>
    <hyperlink ref="H8" r:id="rId3" display="https://ldbsystems.atlassian.net/browse/DELV-20095" xr:uid="{D7C2DC44-6C1C-4A5C-B45E-84F37AE589AA}"/>
  </hyperlinks>
  <pageMargins left="0.7" right="0.7" top="0.75" bottom="0.75" header="0.3" footer="0.3"/>
  <pageSetup orientation="portrait" horizontalDpi="300" verticalDpi="300"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D9AA-6EF8-48D2-9CAA-635D4B678DEB}">
  <dimension ref="A1:E36"/>
  <sheetViews>
    <sheetView topLeftCell="A16" workbookViewId="0">
      <selection activeCell="F24" sqref="F24"/>
    </sheetView>
  </sheetViews>
  <sheetFormatPr defaultRowHeight="15" x14ac:dyDescent="0.25"/>
  <cols>
    <col min="1" max="1" width="5.42578125" bestFit="1" customWidth="1"/>
    <col min="2" max="2" width="19.42578125" bestFit="1" customWidth="1"/>
    <col min="3" max="3" width="20.140625" bestFit="1" customWidth="1"/>
    <col min="4" max="4" width="20" customWidth="1"/>
    <col min="5" max="5" width="39" customWidth="1"/>
    <col min="6" max="6" width="12.7109375" customWidth="1"/>
  </cols>
  <sheetData>
    <row r="1" spans="1:5" x14ac:dyDescent="0.25">
      <c r="A1" s="128" t="s">
        <v>370</v>
      </c>
      <c r="B1" s="128"/>
      <c r="C1" s="128"/>
      <c r="D1" s="128"/>
      <c r="E1" s="128"/>
    </row>
    <row r="2" spans="1:5" x14ac:dyDescent="0.25">
      <c r="A2" s="129" t="s">
        <v>371</v>
      </c>
      <c r="B2" s="130" t="s">
        <v>373</v>
      </c>
      <c r="C2" s="130" t="s">
        <v>360</v>
      </c>
      <c r="D2" s="130" t="s">
        <v>374</v>
      </c>
      <c r="E2" s="130" t="s">
        <v>129</v>
      </c>
    </row>
    <row r="3" spans="1:5" ht="30" x14ac:dyDescent="0.25">
      <c r="A3" s="102">
        <v>1</v>
      </c>
      <c r="B3" s="102" t="s">
        <v>361</v>
      </c>
      <c r="C3" s="102" t="s">
        <v>362</v>
      </c>
      <c r="D3" s="102">
        <v>5</v>
      </c>
      <c r="E3" s="101" t="s">
        <v>369</v>
      </c>
    </row>
    <row r="4" spans="1:5" x14ac:dyDescent="0.25">
      <c r="A4" s="102">
        <v>2</v>
      </c>
      <c r="B4" s="102" t="s">
        <v>361</v>
      </c>
      <c r="C4" s="102" t="s">
        <v>363</v>
      </c>
      <c r="D4" s="102">
        <v>10</v>
      </c>
      <c r="E4" s="102"/>
    </row>
    <row r="5" spans="1:5" x14ac:dyDescent="0.25">
      <c r="A5" s="102">
        <v>3</v>
      </c>
      <c r="B5" s="102" t="s">
        <v>361</v>
      </c>
      <c r="C5" s="102" t="s">
        <v>365</v>
      </c>
      <c r="D5" s="102">
        <v>10</v>
      </c>
      <c r="E5" s="102"/>
    </row>
    <row r="6" spans="1:5" x14ac:dyDescent="0.25">
      <c r="A6" s="102">
        <v>4</v>
      </c>
      <c r="B6" s="102" t="s">
        <v>361</v>
      </c>
      <c r="C6" s="102" t="s">
        <v>366</v>
      </c>
      <c r="D6" s="102">
        <v>10</v>
      </c>
      <c r="E6" s="102"/>
    </row>
    <row r="7" spans="1:5" x14ac:dyDescent="0.25">
      <c r="A7" s="102">
        <v>5</v>
      </c>
      <c r="B7" s="102" t="s">
        <v>361</v>
      </c>
      <c r="C7" s="102" t="s">
        <v>364</v>
      </c>
      <c r="D7" s="102">
        <v>10</v>
      </c>
      <c r="E7" s="102"/>
    </row>
    <row r="8" spans="1:5" x14ac:dyDescent="0.25">
      <c r="A8" s="102">
        <v>6</v>
      </c>
      <c r="B8" s="102" t="s">
        <v>367</v>
      </c>
      <c r="C8" s="102"/>
      <c r="D8" s="102">
        <v>9</v>
      </c>
      <c r="E8" s="102" t="s">
        <v>368</v>
      </c>
    </row>
    <row r="29" spans="1:5" x14ac:dyDescent="0.25">
      <c r="A29" s="127" t="s">
        <v>372</v>
      </c>
      <c r="B29" s="127"/>
      <c r="C29" s="127"/>
      <c r="D29" s="127"/>
      <c r="E29" s="127"/>
    </row>
    <row r="30" spans="1:5" x14ac:dyDescent="0.25">
      <c r="A30" s="129" t="s">
        <v>371</v>
      </c>
      <c r="B30" s="130" t="s">
        <v>373</v>
      </c>
      <c r="C30" s="130" t="s">
        <v>360</v>
      </c>
      <c r="D30" s="130" t="s">
        <v>374</v>
      </c>
      <c r="E30" s="130" t="s">
        <v>129</v>
      </c>
    </row>
    <row r="31" spans="1:5" ht="30" x14ac:dyDescent="0.25">
      <c r="A31" s="102">
        <v>1</v>
      </c>
      <c r="B31" s="102" t="s">
        <v>361</v>
      </c>
      <c r="C31" s="102" t="s">
        <v>362</v>
      </c>
      <c r="D31" s="102">
        <v>5</v>
      </c>
      <c r="E31" s="101" t="s">
        <v>369</v>
      </c>
    </row>
    <row r="32" spans="1:5" x14ac:dyDescent="0.25">
      <c r="A32" s="102">
        <v>2</v>
      </c>
      <c r="B32" s="102" t="s">
        <v>361</v>
      </c>
      <c r="C32" s="102" t="s">
        <v>363</v>
      </c>
      <c r="D32" s="102">
        <v>10</v>
      </c>
      <c r="E32" s="102"/>
    </row>
    <row r="33" spans="1:5" x14ac:dyDescent="0.25">
      <c r="A33" s="131">
        <v>3</v>
      </c>
      <c r="B33" s="131" t="s">
        <v>361</v>
      </c>
      <c r="C33" s="131" t="s">
        <v>365</v>
      </c>
      <c r="D33" s="131">
        <v>9</v>
      </c>
      <c r="E33" s="131" t="s">
        <v>375</v>
      </c>
    </row>
    <row r="34" spans="1:5" x14ac:dyDescent="0.25">
      <c r="A34" s="131">
        <v>4</v>
      </c>
      <c r="B34" s="131" t="s">
        <v>361</v>
      </c>
      <c r="C34" s="131" t="s">
        <v>366</v>
      </c>
      <c r="D34" s="131">
        <v>9</v>
      </c>
      <c r="E34" s="131" t="s">
        <v>375</v>
      </c>
    </row>
    <row r="35" spans="1:5" x14ac:dyDescent="0.25">
      <c r="A35" s="131">
        <v>5</v>
      </c>
      <c r="B35" s="131" t="s">
        <v>361</v>
      </c>
      <c r="C35" s="131" t="s">
        <v>364</v>
      </c>
      <c r="D35" s="131">
        <v>9</v>
      </c>
      <c r="E35" s="131" t="s">
        <v>375</v>
      </c>
    </row>
    <row r="36" spans="1:5" x14ac:dyDescent="0.25">
      <c r="A36" s="102">
        <v>6</v>
      </c>
      <c r="B36" s="102" t="s">
        <v>367</v>
      </c>
      <c r="C36" s="102"/>
      <c r="D36" s="102">
        <v>9</v>
      </c>
      <c r="E36" s="102" t="s">
        <v>375</v>
      </c>
    </row>
  </sheetData>
  <mergeCells count="2">
    <mergeCell ref="A1:E1"/>
    <mergeCell ref="A29:E2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tabSelected="1" topLeftCell="B99" workbookViewId="0">
      <selection activeCell="D115" sqref="D115"/>
    </sheetView>
  </sheetViews>
  <sheetFormatPr defaultRowHeight="15" x14ac:dyDescent="0.25"/>
  <cols>
    <col min="1" max="1" width="16.7109375" customWidth="1"/>
    <col min="2" max="2" width="17" customWidth="1"/>
    <col min="3" max="3" width="35" style="47" customWidth="1"/>
    <col min="4" max="4" width="44.7109375" customWidth="1"/>
    <col min="5" max="5" width="28" customWidth="1"/>
    <col min="6" max="6" width="15.28515625" customWidth="1"/>
    <col min="7" max="7" width="14.7109375" customWidth="1"/>
    <col min="8" max="8" width="10.5703125" bestFit="1" customWidth="1"/>
  </cols>
  <sheetData>
    <row r="1" spans="1:8" x14ac:dyDescent="0.25">
      <c r="A1" s="12" t="s">
        <v>222</v>
      </c>
    </row>
    <row r="2" spans="1:8" s="47" customFormat="1" x14ac:dyDescent="0.25"/>
    <row r="3" spans="1:8" x14ac:dyDescent="0.25">
      <c r="A3" s="70" t="s">
        <v>0</v>
      </c>
      <c r="B3" s="70" t="s">
        <v>225</v>
      </c>
      <c r="C3" s="70" t="s">
        <v>2</v>
      </c>
      <c r="D3" s="70" t="s">
        <v>4</v>
      </c>
      <c r="E3" s="70" t="s">
        <v>5</v>
      </c>
      <c r="F3" s="70" t="s">
        <v>224</v>
      </c>
      <c r="G3" s="70" t="s">
        <v>240</v>
      </c>
      <c r="H3" s="70" t="s">
        <v>129</v>
      </c>
    </row>
    <row r="4" spans="1:8" ht="109.5" customHeight="1" x14ac:dyDescent="0.25">
      <c r="A4" s="82">
        <v>1</v>
      </c>
      <c r="B4" s="77"/>
      <c r="C4" s="81" t="s">
        <v>257</v>
      </c>
      <c r="D4" s="76"/>
      <c r="E4" s="78"/>
      <c r="F4" s="79"/>
      <c r="G4" s="80"/>
      <c r="H4" s="5"/>
    </row>
    <row r="5" spans="1:8" x14ac:dyDescent="0.25">
      <c r="A5" s="51"/>
      <c r="B5" s="51"/>
      <c r="C5" s="51"/>
      <c r="D5" s="51"/>
      <c r="E5" s="52"/>
      <c r="F5" s="69"/>
      <c r="G5" s="5"/>
      <c r="H5" s="5"/>
    </row>
    <row r="6" spans="1:8" x14ac:dyDescent="0.25">
      <c r="A6" s="51"/>
      <c r="B6" s="51"/>
      <c r="C6" s="51"/>
      <c r="D6" s="51"/>
      <c r="E6" s="51"/>
      <c r="F6" s="69"/>
      <c r="G6" s="5"/>
      <c r="H6" s="5"/>
    </row>
    <row r="8" spans="1:8" x14ac:dyDescent="0.25">
      <c r="C8" s="121" t="s">
        <v>353</v>
      </c>
      <c r="D8" s="126" t="s">
        <v>354</v>
      </c>
      <c r="E8" s="125">
        <v>1</v>
      </c>
    </row>
    <row r="9" spans="1:8" x14ac:dyDescent="0.25">
      <c r="C9" s="121"/>
      <c r="D9" s="126" t="s">
        <v>355</v>
      </c>
      <c r="E9" s="125">
        <v>1</v>
      </c>
    </row>
    <row r="10" spans="1:8" x14ac:dyDescent="0.25">
      <c r="C10" s="121"/>
      <c r="D10" s="126" t="s">
        <v>356</v>
      </c>
      <c r="E10" s="125">
        <v>1</v>
      </c>
    </row>
    <row r="11" spans="1:8" x14ac:dyDescent="0.25">
      <c r="C11" s="121"/>
      <c r="D11" s="126" t="s">
        <v>357</v>
      </c>
      <c r="E11" s="125">
        <v>1</v>
      </c>
    </row>
    <row r="12" spans="1:8" x14ac:dyDescent="0.25">
      <c r="C12" s="121"/>
      <c r="D12" s="122" t="s">
        <v>358</v>
      </c>
      <c r="E12" s="125">
        <v>0.3</v>
      </c>
    </row>
    <row r="14" spans="1:8" x14ac:dyDescent="0.25">
      <c r="C14" s="47" t="s">
        <v>359</v>
      </c>
      <c r="D14">
        <v>5</v>
      </c>
      <c r="E14" s="125">
        <f>AVERAGE(E8:E12)</f>
        <v>0.86</v>
      </c>
    </row>
    <row r="17" spans="1:7" x14ac:dyDescent="0.25">
      <c r="C17" s="120" t="s">
        <v>346</v>
      </c>
      <c r="D17" s="123" t="s">
        <v>349</v>
      </c>
      <c r="E17" s="123"/>
      <c r="F17" s="123"/>
      <c r="G17" s="121" t="s">
        <v>350</v>
      </c>
    </row>
    <row r="18" spans="1:7" x14ac:dyDescent="0.25">
      <c r="C18" s="120"/>
      <c r="D18" s="124" t="s">
        <v>348</v>
      </c>
      <c r="E18" s="124"/>
      <c r="G18" s="121"/>
    </row>
    <row r="20" spans="1:7" x14ac:dyDescent="0.25">
      <c r="C20" s="121" t="s">
        <v>347</v>
      </c>
    </row>
    <row r="21" spans="1:7" x14ac:dyDescent="0.25">
      <c r="C21" s="121"/>
    </row>
    <row r="24" spans="1:7" x14ac:dyDescent="0.25">
      <c r="A24" s="77" t="s">
        <v>255</v>
      </c>
    </row>
    <row r="28" spans="1:7" x14ac:dyDescent="0.25">
      <c r="C28" s="47" t="s">
        <v>352</v>
      </c>
      <c r="D28">
        <v>42000</v>
      </c>
    </row>
    <row r="29" spans="1:7" x14ac:dyDescent="0.25">
      <c r="C29" s="47" t="s">
        <v>351</v>
      </c>
      <c r="D29">
        <v>30460</v>
      </c>
    </row>
    <row r="30" spans="1:7" x14ac:dyDescent="0.25">
      <c r="D30">
        <f>D28-D29</f>
        <v>11540</v>
      </c>
      <c r="E30">
        <f>D30/D28</f>
        <v>0.27476190476190476</v>
      </c>
    </row>
    <row r="31" spans="1:7" x14ac:dyDescent="0.25">
      <c r="D31">
        <f>D30/D28</f>
        <v>0.27476190476190476</v>
      </c>
      <c r="E31">
        <f>1-E30*100</f>
        <v>-26.476190476190474</v>
      </c>
    </row>
    <row r="32" spans="1:7" x14ac:dyDescent="0.25">
      <c r="D32">
        <f>1-D31</f>
        <v>0.72523809523809524</v>
      </c>
    </row>
    <row r="33" spans="1:4" x14ac:dyDescent="0.25">
      <c r="D33">
        <f>D32*100</f>
        <v>72.523809523809518</v>
      </c>
    </row>
    <row r="41" spans="1:4" x14ac:dyDescent="0.25">
      <c r="B41" t="s">
        <v>352</v>
      </c>
      <c r="C41" s="47">
        <v>120195</v>
      </c>
    </row>
    <row r="42" spans="1:4" x14ac:dyDescent="0.25">
      <c r="B42" t="s">
        <v>351</v>
      </c>
      <c r="C42" s="47">
        <v>10010</v>
      </c>
    </row>
    <row r="44" spans="1:4" x14ac:dyDescent="0.25">
      <c r="C44" s="47">
        <f>C41-C42</f>
        <v>110185</v>
      </c>
    </row>
    <row r="45" spans="1:4" x14ac:dyDescent="0.25">
      <c r="C45" s="47">
        <f>C44/C41</f>
        <v>0.91671866550189274</v>
      </c>
      <c r="D45">
        <f>C45*100</f>
        <v>91.671866550189279</v>
      </c>
    </row>
    <row r="46" spans="1:4" x14ac:dyDescent="0.25">
      <c r="C46" s="47">
        <f>1-C45</f>
        <v>8.3281334498107262E-2</v>
      </c>
    </row>
    <row r="47" spans="1:4" x14ac:dyDescent="0.25">
      <c r="C47" s="47">
        <f>C46*100</f>
        <v>8.3281334498107267</v>
      </c>
    </row>
    <row r="48" spans="1:4" x14ac:dyDescent="0.25">
      <c r="A48" s="77" t="s">
        <v>256</v>
      </c>
    </row>
    <row r="52" spans="3:5" x14ac:dyDescent="0.25">
      <c r="C52" s="47">
        <v>120195</v>
      </c>
    </row>
    <row r="53" spans="3:5" x14ac:dyDescent="0.25">
      <c r="C53" s="47">
        <v>120195</v>
      </c>
    </row>
    <row r="54" spans="3:5" x14ac:dyDescent="0.25">
      <c r="C54" s="47">
        <v>120195</v>
      </c>
      <c r="D54">
        <f>SUM(C52:C54)</f>
        <v>360585</v>
      </c>
    </row>
    <row r="57" spans="3:5" x14ac:dyDescent="0.25">
      <c r="C57" s="47">
        <v>50030</v>
      </c>
    </row>
    <row r="58" spans="3:5" x14ac:dyDescent="0.25">
      <c r="C58" s="47">
        <v>20000</v>
      </c>
    </row>
    <row r="59" spans="3:5" x14ac:dyDescent="0.25">
      <c r="C59" s="47">
        <v>10010</v>
      </c>
      <c r="D59">
        <f>SUM(C57:C59)</f>
        <v>80040</v>
      </c>
      <c r="E59">
        <f>D54-D59</f>
        <v>280545</v>
      </c>
    </row>
    <row r="60" spans="3:5" x14ac:dyDescent="0.25">
      <c r="E60">
        <f>E59/D54</f>
        <v>0.77802737218686302</v>
      </c>
    </row>
    <row r="61" spans="3:5" x14ac:dyDescent="0.25">
      <c r="E61">
        <f>1-E60</f>
        <v>0.22197262781313698</v>
      </c>
    </row>
    <row r="62" spans="3:5" x14ac:dyDescent="0.25">
      <c r="E62">
        <f>E61*100</f>
        <v>22.197262781313697</v>
      </c>
    </row>
    <row r="68" spans="3:4" x14ac:dyDescent="0.25">
      <c r="C68" s="47">
        <v>120195</v>
      </c>
    </row>
    <row r="69" spans="3:4" x14ac:dyDescent="0.25">
      <c r="C69" s="47">
        <v>120195</v>
      </c>
      <c r="D69">
        <f>SUM(C68:C69)</f>
        <v>240390</v>
      </c>
    </row>
    <row r="71" spans="3:4" x14ac:dyDescent="0.25">
      <c r="C71" s="47">
        <v>70030</v>
      </c>
      <c r="D71">
        <f>D69-C71</f>
        <v>170360</v>
      </c>
    </row>
    <row r="72" spans="3:4" x14ac:dyDescent="0.25">
      <c r="D72">
        <f>D71/D69</f>
        <v>0.70868172552934816</v>
      </c>
    </row>
    <row r="73" spans="3:4" x14ac:dyDescent="0.25">
      <c r="D73">
        <f>1-D72</f>
        <v>0.29131827447065184</v>
      </c>
    </row>
    <row r="74" spans="3:4" x14ac:dyDescent="0.25">
      <c r="D74">
        <f>D73*100</f>
        <v>29.131827447065184</v>
      </c>
    </row>
    <row r="83" spans="3:5" x14ac:dyDescent="0.25">
      <c r="C83" s="47">
        <v>164</v>
      </c>
    </row>
    <row r="84" spans="3:5" x14ac:dyDescent="0.25">
      <c r="C84" s="47">
        <v>725</v>
      </c>
      <c r="D84">
        <v>1</v>
      </c>
      <c r="E84">
        <f>C84*D84</f>
        <v>725</v>
      </c>
    </row>
    <row r="85" spans="3:5" x14ac:dyDescent="0.25">
      <c r="C85" s="47">
        <v>378</v>
      </c>
      <c r="D85">
        <v>2</v>
      </c>
      <c r="E85">
        <f>C85*D85</f>
        <v>756</v>
      </c>
    </row>
    <row r="86" spans="3:5" x14ac:dyDescent="0.25">
      <c r="C86" s="47">
        <v>40</v>
      </c>
      <c r="D86">
        <v>3</v>
      </c>
      <c r="E86">
        <f>C86*D86</f>
        <v>120</v>
      </c>
    </row>
    <row r="87" spans="3:5" x14ac:dyDescent="0.25">
      <c r="C87" s="47">
        <v>4</v>
      </c>
      <c r="D87">
        <v>4</v>
      </c>
      <c r="E87">
        <f>C87*D87</f>
        <v>16</v>
      </c>
    </row>
    <row r="88" spans="3:5" x14ac:dyDescent="0.25">
      <c r="E88">
        <f>SUM(E83:E87)</f>
        <v>1617</v>
      </c>
    </row>
    <row r="91" spans="3:5" x14ac:dyDescent="0.25">
      <c r="C91" s="47">
        <v>756</v>
      </c>
      <c r="E91">
        <v>756</v>
      </c>
    </row>
    <row r="92" spans="3:5" x14ac:dyDescent="0.25">
      <c r="C92" s="47">
        <v>517</v>
      </c>
      <c r="D92">
        <v>2</v>
      </c>
      <c r="E92">
        <f>C92*D92</f>
        <v>1034</v>
      </c>
    </row>
    <row r="93" spans="3:5" x14ac:dyDescent="0.25">
      <c r="C93" s="47">
        <v>29</v>
      </c>
      <c r="D93">
        <v>3</v>
      </c>
      <c r="E93">
        <f>C93*D93</f>
        <v>87</v>
      </c>
    </row>
    <row r="94" spans="3:5" x14ac:dyDescent="0.25">
      <c r="E94">
        <f>SUM(E91:E93)</f>
        <v>1877</v>
      </c>
    </row>
    <row r="100" spans="2:5" x14ac:dyDescent="0.25">
      <c r="B100" s="77"/>
    </row>
    <row r="104" spans="2:5" x14ac:dyDescent="0.25">
      <c r="B104">
        <v>0</v>
      </c>
      <c r="C104" s="47">
        <v>1124</v>
      </c>
      <c r="D104" t="s">
        <v>380</v>
      </c>
    </row>
    <row r="105" spans="2:5" x14ac:dyDescent="0.25">
      <c r="B105">
        <v>1</v>
      </c>
      <c r="C105" s="47">
        <v>130</v>
      </c>
      <c r="D105" s="47">
        <f t="shared" ref="D105:D113" si="0">B105*C105</f>
        <v>130</v>
      </c>
      <c r="E105" s="47"/>
    </row>
    <row r="106" spans="2:5" x14ac:dyDescent="0.25">
      <c r="B106">
        <v>2</v>
      </c>
      <c r="C106" s="47">
        <v>6</v>
      </c>
      <c r="D106" s="47">
        <f t="shared" si="0"/>
        <v>12</v>
      </c>
      <c r="E106" s="47"/>
    </row>
    <row r="107" spans="2:5" x14ac:dyDescent="0.25">
      <c r="B107" s="47">
        <v>3</v>
      </c>
      <c r="C107" s="47">
        <v>9</v>
      </c>
      <c r="D107" s="47">
        <f t="shared" si="0"/>
        <v>27</v>
      </c>
      <c r="E107" s="47"/>
    </row>
    <row r="108" spans="2:5" x14ac:dyDescent="0.25">
      <c r="B108" s="47">
        <v>4</v>
      </c>
      <c r="C108" s="47">
        <v>6</v>
      </c>
      <c r="D108" s="47">
        <f t="shared" si="0"/>
        <v>24</v>
      </c>
      <c r="E108" s="47"/>
    </row>
    <row r="109" spans="2:5" x14ac:dyDescent="0.25">
      <c r="B109" s="47">
        <v>5</v>
      </c>
      <c r="C109" s="47">
        <v>11</v>
      </c>
      <c r="D109" s="47">
        <f t="shared" si="0"/>
        <v>55</v>
      </c>
      <c r="E109" s="47"/>
    </row>
    <row r="110" spans="2:5" x14ac:dyDescent="0.25">
      <c r="B110" s="47">
        <v>6</v>
      </c>
      <c r="C110" s="47">
        <v>3</v>
      </c>
      <c r="D110" s="47">
        <f t="shared" si="0"/>
        <v>18</v>
      </c>
      <c r="E110" s="47"/>
    </row>
    <row r="111" spans="2:5" x14ac:dyDescent="0.25">
      <c r="B111" s="47">
        <v>7</v>
      </c>
      <c r="C111" s="47">
        <v>5</v>
      </c>
      <c r="D111" s="47">
        <f t="shared" si="0"/>
        <v>35</v>
      </c>
      <c r="E111" s="47"/>
    </row>
    <row r="112" spans="2:5" x14ac:dyDescent="0.25">
      <c r="B112" s="47">
        <v>8</v>
      </c>
      <c r="C112" s="47">
        <v>10</v>
      </c>
      <c r="D112" s="47">
        <f t="shared" si="0"/>
        <v>80</v>
      </c>
      <c r="E112" s="47"/>
    </row>
    <row r="113" spans="2:5" x14ac:dyDescent="0.25">
      <c r="B113">
        <v>9</v>
      </c>
      <c r="C113" s="47">
        <v>6</v>
      </c>
      <c r="D113" s="47">
        <f t="shared" si="0"/>
        <v>54</v>
      </c>
      <c r="E113" s="47"/>
    </row>
    <row r="114" spans="2:5" x14ac:dyDescent="0.25">
      <c r="D114">
        <f>SUM(D105:D113)</f>
        <v>435</v>
      </c>
      <c r="E114" s="47"/>
    </row>
  </sheetData>
  <mergeCells count="6">
    <mergeCell ref="C17:C18"/>
    <mergeCell ref="C20:C21"/>
    <mergeCell ref="D17:F17"/>
    <mergeCell ref="D18:E18"/>
    <mergeCell ref="G17:G18"/>
    <mergeCell ref="C8:C12"/>
  </mergeCells>
  <phoneticPr fontId="17" type="noConversion"/>
  <hyperlinks>
    <hyperlink ref="A1" location="INDEX!A1" display="INDEX" xr:uid="{00000000-0004-0000-0400-000000000000}"/>
    <hyperlink ref="A24" r:id="rId1" display="https://ldbsystems.atlassian.net/browse/DELV-19002" xr:uid="{924BCD03-B7A4-4378-87A0-2038CB0943C3}"/>
    <hyperlink ref="A48" r:id="rId2" display="https://ldbsystems.atlassian.net/browse/DELV-18954" xr:uid="{94F2E9B7-E451-41DA-8674-1E0A6917CB37}"/>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54"/>
  <sheetViews>
    <sheetView zoomScaleNormal="100" workbookViewId="0"/>
  </sheetViews>
  <sheetFormatPr defaultRowHeight="15" x14ac:dyDescent="0.25"/>
  <cols>
    <col min="1" max="1" width="6.7109375" bestFit="1" customWidth="1"/>
    <col min="2" max="2" width="9.28515625" bestFit="1" customWidth="1"/>
    <col min="3" max="3" width="15.28515625" bestFit="1" customWidth="1"/>
    <col min="4" max="4" width="12.5703125" bestFit="1" customWidth="1"/>
    <col min="5" max="5" width="6.5703125" bestFit="1" customWidth="1"/>
    <col min="6" max="6" width="15" style="47" bestFit="1" customWidth="1"/>
    <col min="7" max="7" width="10.5703125" bestFit="1" customWidth="1"/>
    <col min="8" max="8" width="12" customWidth="1"/>
    <col min="9" max="10" width="42.7109375" customWidth="1"/>
    <col min="11" max="11" width="10.140625" bestFit="1" customWidth="1"/>
  </cols>
  <sheetData>
    <row r="1" spans="1:8" x14ac:dyDescent="0.25">
      <c r="A1" s="12" t="s">
        <v>222</v>
      </c>
    </row>
    <row r="2" spans="1:8" ht="15.75" customHeight="1" x14ac:dyDescent="0.25">
      <c r="A2" s="12"/>
    </row>
    <row r="3" spans="1:8" x14ac:dyDescent="0.25">
      <c r="A3" s="70" t="s">
        <v>0</v>
      </c>
      <c r="B3" s="70" t="s">
        <v>225</v>
      </c>
      <c r="C3" s="70" t="s">
        <v>4</v>
      </c>
      <c r="D3" s="70" t="s">
        <v>5</v>
      </c>
      <c r="E3" s="70" t="s">
        <v>224</v>
      </c>
      <c r="F3" s="70" t="s">
        <v>242</v>
      </c>
      <c r="G3" s="70" t="s">
        <v>240</v>
      </c>
      <c r="H3" s="70" t="s">
        <v>129</v>
      </c>
    </row>
    <row r="4" spans="1:8" x14ac:dyDescent="0.25">
      <c r="A4" s="51"/>
      <c r="B4" s="51"/>
      <c r="C4" s="51"/>
      <c r="D4" s="52"/>
      <c r="E4" s="69"/>
      <c r="F4" s="69"/>
      <c r="G4" s="5"/>
      <c r="H4" s="5"/>
    </row>
    <row r="5" spans="1:8" x14ac:dyDescent="0.25">
      <c r="A5" s="51"/>
      <c r="B5" s="51"/>
      <c r="C5" s="51"/>
      <c r="D5" s="52"/>
      <c r="E5" s="69"/>
      <c r="F5" s="69"/>
      <c r="G5" s="5"/>
      <c r="H5" s="5"/>
    </row>
    <row r="6" spans="1:8" x14ac:dyDescent="0.25">
      <c r="A6" s="51"/>
      <c r="B6" s="51"/>
      <c r="C6" s="51"/>
      <c r="D6" s="51"/>
      <c r="E6" s="69"/>
      <c r="F6" s="69"/>
      <c r="G6" s="5"/>
      <c r="H6" s="5"/>
    </row>
    <row r="7" spans="1:8" x14ac:dyDescent="0.25">
      <c r="A7" s="51"/>
      <c r="B7" s="51"/>
      <c r="C7" s="51"/>
      <c r="D7" s="51"/>
      <c r="E7" s="69"/>
      <c r="F7" s="69"/>
      <c r="G7" s="5"/>
      <c r="H7" s="5"/>
    </row>
    <row r="8" spans="1:8" x14ac:dyDescent="0.25">
      <c r="A8" s="51"/>
      <c r="B8" s="51"/>
      <c r="C8" s="51"/>
      <c r="D8" s="51"/>
      <c r="E8" s="69"/>
      <c r="F8" s="69"/>
      <c r="G8" s="5"/>
      <c r="H8" s="5"/>
    </row>
    <row r="9" spans="1:8" x14ac:dyDescent="0.25">
      <c r="A9" s="51"/>
      <c r="B9" s="51"/>
      <c r="C9" s="51"/>
      <c r="D9" s="6"/>
      <c r="E9" s="69"/>
      <c r="F9" s="69"/>
      <c r="G9" s="5"/>
      <c r="H9" s="5"/>
    </row>
    <row r="10" spans="1:8" x14ac:dyDescent="0.25">
      <c r="A10" s="51"/>
      <c r="B10" s="51"/>
      <c r="C10" s="51"/>
      <c r="D10" s="6"/>
      <c r="E10" s="69"/>
      <c r="F10" s="69"/>
      <c r="G10" s="5"/>
      <c r="H10" s="5"/>
    </row>
    <row r="11" spans="1:8" x14ac:dyDescent="0.25">
      <c r="A11" s="51"/>
      <c r="B11" s="51"/>
      <c r="C11" s="51"/>
      <c r="D11" s="51"/>
      <c r="E11" s="69"/>
      <c r="F11" s="69"/>
      <c r="G11" s="5"/>
      <c r="H11" s="5"/>
    </row>
    <row r="12" spans="1:8" x14ac:dyDescent="0.25">
      <c r="A12" s="51"/>
      <c r="B12" s="51"/>
      <c r="C12" s="51"/>
      <c r="D12" s="52"/>
      <c r="E12" s="69"/>
      <c r="F12" s="69"/>
      <c r="G12" s="5"/>
      <c r="H12" s="5"/>
    </row>
    <row r="13" spans="1:8" x14ac:dyDescent="0.25">
      <c r="A13" s="53"/>
      <c r="B13" s="53"/>
      <c r="C13" s="51"/>
      <c r="D13" s="52"/>
      <c r="E13" s="69"/>
      <c r="F13" s="69"/>
      <c r="G13" s="5"/>
      <c r="H13" s="5"/>
    </row>
    <row r="454" ht="18" customHeight="1" x14ac:dyDescent="0.25"/>
  </sheetData>
  <hyperlinks>
    <hyperlink ref="A1" location="INDEX!A1" display="INDEX" xr:uid="{00000000-0004-0000-06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6873AC63DEFE408016B061AA6E695D" ma:contentTypeVersion="8" ma:contentTypeDescription="Create a new document." ma:contentTypeScope="" ma:versionID="05d9e8fb72a54a9cc79551604dc5d0a0">
  <xsd:schema xmlns:xsd="http://www.w3.org/2001/XMLSchema" xmlns:xs="http://www.w3.org/2001/XMLSchema" xmlns:p="http://schemas.microsoft.com/office/2006/metadata/properties" xmlns:ns2="http://schemas.microsoft.com/sharepoint/v4" xmlns:ns3="5ddce61f-827f-4c2f-954e-0dba29634ad8" xmlns:ns4="3e0448ca-b7f0-429a-903f-2c756af270b3" targetNamespace="http://schemas.microsoft.com/office/2006/metadata/properties" ma:root="true" ma:fieldsID="b6e231e0fcbbdef741d57e5719d62714" ns2:_="" ns3:_="" ns4:_="">
    <xsd:import namespace="http://schemas.microsoft.com/sharepoint/v4"/>
    <xsd:import namespace="5ddce61f-827f-4c2f-954e-0dba29634ad8"/>
    <xsd:import namespace="3e0448ca-b7f0-429a-903f-2c756af270b3"/>
    <xsd:element name="properties">
      <xsd:complexType>
        <xsd:sequence>
          <xsd:element name="documentManagement">
            <xsd:complexType>
              <xsd:all>
                <xsd:element ref="ns2:IconOverlay" minOccurs="0"/>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dce61f-827f-4c2f-954e-0dba29634ad8"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internalName="SharingHintHash" ma:readOnly="true">
      <xsd:simpleType>
        <xsd:restriction base="dms:Text"/>
      </xsd:simpleType>
    </xsd:element>
    <xsd:element name="SharedWithDetails" ma:index="11"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e0448ca-b7f0-429a-903f-2c756af270b3"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CE2B36A6-5B7B-427E-A1C5-604E071C3E4E}">
  <ds:schemaRefs>
    <ds:schemaRef ds:uri="http://schemas.microsoft.com/sharepoint/v3/contenttype/forms"/>
  </ds:schemaRefs>
</ds:datastoreItem>
</file>

<file path=customXml/itemProps2.xml><?xml version="1.0" encoding="utf-8"?>
<ds:datastoreItem xmlns:ds="http://schemas.openxmlformats.org/officeDocument/2006/customXml" ds:itemID="{32FB614C-1A90-41BD-81AD-AB6C1E73F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5ddce61f-827f-4c2f-954e-0dba29634ad8"/>
    <ds:schemaRef ds:uri="3e0448ca-b7f0-429a-903f-2c756af270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AF53B0-D039-405F-A252-690B0C46E5BE}">
  <ds:schemaRefs>
    <ds:schemaRef ds:uri="http://schemas.microsoft.com/office/2006/documentManagement/type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3e0448ca-b7f0-429a-903f-2c756af270b3"/>
    <ds:schemaRef ds:uri="5ddce61f-827f-4c2f-954e-0dba29634ad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Test Case Templates</vt:lpstr>
      <vt:lpstr>INDEX</vt:lpstr>
      <vt:lpstr>Cubes &amp; DD Details </vt:lpstr>
      <vt:lpstr>Environment and Statistics</vt:lpstr>
      <vt:lpstr>Requirement Analysis</vt:lpstr>
      <vt:lpstr>Check List</vt:lpstr>
      <vt:lpstr>INC-2054</vt:lpstr>
      <vt:lpstr>Test Cases - Funtional</vt:lpstr>
      <vt:lpstr>Test Cases - ETL</vt:lpstr>
      <vt:lpstr>Test Cases - Cube Count </vt:lpstr>
      <vt:lpstr>References</vt:lpstr>
      <vt:lpstr>QA_Efforts Estimations</vt:lpstr>
      <vt:lpstr>'Check List'!_ftn1</vt:lpstr>
      <vt:lpstr>'Check List'!_ftnref1</vt:lpstr>
      <vt:lpstr>'Check List'!_Ref21622586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Kishore</dc:creator>
  <cp:lastModifiedBy>kishore.mantha</cp:lastModifiedBy>
  <dcterms:created xsi:type="dcterms:W3CDTF">2017-06-06T13:19:06Z</dcterms:created>
  <dcterms:modified xsi:type="dcterms:W3CDTF">2019-11-24T11:56:24Z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0x010100EB6873AC63DEFE408016B061AA6E695D</vt:lpwstr>
  </property>
  <property fmtid="{D5CDD505-2E9C-101B-9397-08002B2CF9AE}" pid="3" name="WorkbookGuid">
    <vt:lpwstr>107e3478-ab9d-4f87-94ca-e6f932cd5a42</vt:lpwstr>
  </property>
</Properties>
</file>