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shore.mantha\Desktop\CR-340\"/>
    </mc:Choice>
  </mc:AlternateContent>
  <xr:revisionPtr revIDLastSave="0" documentId="13_ncr:1_{8F6CB328-606F-4143-9344-AA3471A23CD7}" xr6:coauthVersionLast="44" xr6:coauthVersionMax="45" xr10:uidLastSave="{00000000-0000-0000-0000-000000000000}"/>
  <bookViews>
    <workbookView xWindow="-120" yWindow="-120" windowWidth="20730" windowHeight="11160" activeTab="1" xr2:uid="{00000000-000D-0000-FFFF-FFFF00000000}"/>
  </bookViews>
  <sheets>
    <sheet name="Processing Activity Attributes" sheetId="1" r:id="rId1"/>
    <sheet name="Questions from last reviews" sheetId="4" r:id="rId2"/>
    <sheet name="Sheet1" sheetId="3" r:id="rId3"/>
    <sheet name="Options" sheetId="2" r:id="rId4"/>
  </sheets>
  <definedNames>
    <definedName name="_xlnm._FilterDatabase" localSheetId="0" hidden="1">'Processing Activity Attributes'!$A$1:$DT$85</definedName>
    <definedName name="_xlnm._FilterDatabase" localSheetId="2" hidden="1">Sheet1!$A$2:$S$190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4" i="1" l="1"/>
  <c r="C83" i="1"/>
  <c r="C82" i="1"/>
  <c r="C81" i="1"/>
  <c r="C80" i="1"/>
  <c r="C79" i="1"/>
  <c r="C78" i="1"/>
  <c r="C77" i="1"/>
  <c r="C76" i="1"/>
  <c r="C75" i="1"/>
  <c r="C74" i="1"/>
  <c r="C73" i="1"/>
  <c r="C72" i="1"/>
  <c r="C71" i="1"/>
  <c r="C70" i="1"/>
  <c r="C69" i="1"/>
  <c r="C68" i="1"/>
  <c r="C67" i="1"/>
  <c r="C66" i="1"/>
  <c r="C65" i="1"/>
  <c r="C64" i="1"/>
  <c r="C63" i="1"/>
  <c r="C62" i="1"/>
  <c r="C61" i="1"/>
  <c r="C60" i="1"/>
  <c r="C59" i="1"/>
  <c r="C58"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3" i="1"/>
  <c r="C2" i="1"/>
  <c r="C4" i="1"/>
  <c r="B190" i="3" l="1"/>
  <c r="M190" i="3" s="1"/>
  <c r="B189" i="3"/>
  <c r="M189" i="3" s="1"/>
  <c r="B188" i="3"/>
  <c r="L188" i="3" s="1"/>
  <c r="B187" i="3"/>
  <c r="L187" i="3" s="1"/>
  <c r="B186" i="3"/>
  <c r="L186" i="3" s="1"/>
  <c r="B185" i="3"/>
  <c r="M185" i="3" s="1"/>
  <c r="B184" i="3"/>
  <c r="M184" i="3" s="1"/>
  <c r="B183" i="3"/>
  <c r="L183" i="3" s="1"/>
  <c r="B182" i="3"/>
  <c r="L182" i="3" s="1"/>
  <c r="B181" i="3"/>
  <c r="L181" i="3" s="1"/>
  <c r="B180" i="3"/>
  <c r="L180" i="3" s="1"/>
  <c r="B179" i="3"/>
  <c r="L179" i="3" s="1"/>
  <c r="B178" i="3"/>
  <c r="M178" i="3" s="1"/>
  <c r="B177" i="3"/>
  <c r="M177" i="3" s="1"/>
  <c r="B176" i="3"/>
  <c r="L176" i="3" s="1"/>
  <c r="B175" i="3"/>
  <c r="L175" i="3" s="1"/>
  <c r="B174" i="3"/>
  <c r="L174" i="3" s="1"/>
  <c r="B173" i="3"/>
  <c r="M173" i="3" s="1"/>
  <c r="B172" i="3"/>
  <c r="M172" i="3" s="1"/>
  <c r="B171" i="3"/>
  <c r="L171" i="3" s="1"/>
  <c r="B170" i="3"/>
  <c r="L170" i="3" s="1"/>
  <c r="B169" i="3"/>
  <c r="L169" i="3" s="1"/>
  <c r="B168" i="3"/>
  <c r="L168" i="3" s="1"/>
  <c r="B167" i="3"/>
  <c r="L167" i="3" s="1"/>
  <c r="B166" i="3"/>
  <c r="M166" i="3" s="1"/>
  <c r="B165" i="3"/>
  <c r="M165" i="3" s="1"/>
  <c r="B164" i="3"/>
  <c r="L164" i="3" s="1"/>
  <c r="B163" i="3"/>
  <c r="L163" i="3" s="1"/>
  <c r="B162" i="3"/>
  <c r="L162" i="3" s="1"/>
  <c r="B161" i="3"/>
  <c r="M161" i="3" s="1"/>
  <c r="B160" i="3"/>
  <c r="M160" i="3" s="1"/>
  <c r="B159" i="3"/>
  <c r="L159" i="3" s="1"/>
  <c r="B158" i="3"/>
  <c r="L158" i="3" s="1"/>
  <c r="B157" i="3"/>
  <c r="L157" i="3" s="1"/>
  <c r="B156" i="3"/>
  <c r="L156" i="3" s="1"/>
  <c r="B155" i="3"/>
  <c r="L155" i="3" s="1"/>
  <c r="B154" i="3"/>
  <c r="M154" i="3" s="1"/>
  <c r="B153" i="3"/>
  <c r="M153" i="3" s="1"/>
  <c r="B152" i="3"/>
  <c r="L152" i="3" s="1"/>
  <c r="B151" i="3"/>
  <c r="L151" i="3" s="1"/>
  <c r="B150" i="3"/>
  <c r="L150" i="3" s="1"/>
  <c r="B149" i="3"/>
  <c r="M149" i="3" s="1"/>
  <c r="B148" i="3"/>
  <c r="M148" i="3" s="1"/>
  <c r="B147" i="3"/>
  <c r="L147" i="3" s="1"/>
  <c r="B146" i="3"/>
  <c r="L146" i="3" s="1"/>
  <c r="B145" i="3"/>
  <c r="L145" i="3" s="1"/>
  <c r="B144" i="3"/>
  <c r="L144" i="3" s="1"/>
  <c r="B143" i="3"/>
  <c r="L143" i="3" s="1"/>
  <c r="B142" i="3"/>
  <c r="M142" i="3" s="1"/>
  <c r="B141" i="3"/>
  <c r="M141" i="3" s="1"/>
  <c r="B140" i="3"/>
  <c r="L140" i="3" s="1"/>
  <c r="B139" i="3"/>
  <c r="L139" i="3" s="1"/>
  <c r="B138" i="3"/>
  <c r="L138" i="3" s="1"/>
  <c r="B137" i="3"/>
  <c r="M137" i="3" s="1"/>
  <c r="B136" i="3"/>
  <c r="M136" i="3" s="1"/>
  <c r="B135" i="3"/>
  <c r="L135" i="3" s="1"/>
  <c r="B134" i="3"/>
  <c r="L134" i="3" s="1"/>
  <c r="B133" i="3"/>
  <c r="L133" i="3" s="1"/>
  <c r="B132" i="3"/>
  <c r="L132" i="3" s="1"/>
  <c r="B131" i="3"/>
  <c r="L131" i="3" s="1"/>
  <c r="B130" i="3"/>
  <c r="M130" i="3" s="1"/>
  <c r="B129" i="3"/>
  <c r="M129" i="3" s="1"/>
  <c r="B128" i="3"/>
  <c r="L128" i="3" s="1"/>
  <c r="B127" i="3"/>
  <c r="L127" i="3" s="1"/>
  <c r="B126" i="3"/>
  <c r="L126" i="3" s="1"/>
  <c r="B125" i="3"/>
  <c r="M125" i="3" s="1"/>
  <c r="B124" i="3"/>
  <c r="M124" i="3" s="1"/>
  <c r="B123" i="3"/>
  <c r="L123" i="3" s="1"/>
  <c r="B122" i="3"/>
  <c r="L122" i="3" s="1"/>
  <c r="B121" i="3"/>
  <c r="L121" i="3" s="1"/>
  <c r="B120" i="3"/>
  <c r="L120" i="3" s="1"/>
  <c r="B119" i="3"/>
  <c r="M119" i="3" s="1"/>
  <c r="B118" i="3"/>
  <c r="M118" i="3" s="1"/>
  <c r="B117" i="3"/>
  <c r="M117" i="3" s="1"/>
  <c r="B116" i="3"/>
  <c r="L116" i="3" s="1"/>
  <c r="B115" i="3"/>
  <c r="L115" i="3" s="1"/>
  <c r="B114" i="3"/>
  <c r="L114" i="3" s="1"/>
  <c r="B113" i="3"/>
  <c r="M113" i="3" s="1"/>
  <c r="B112" i="3"/>
  <c r="M112" i="3" s="1"/>
  <c r="B111" i="3"/>
  <c r="L111" i="3" s="1"/>
  <c r="B110" i="3"/>
  <c r="L110" i="3" s="1"/>
  <c r="B109" i="3"/>
  <c r="L109" i="3" s="1"/>
  <c r="B108" i="3"/>
  <c r="L108" i="3" s="1"/>
  <c r="B107" i="3"/>
  <c r="L107" i="3" s="1"/>
  <c r="B106" i="3"/>
  <c r="M106" i="3" s="1"/>
  <c r="B105" i="3"/>
  <c r="M105" i="3" s="1"/>
  <c r="B104" i="3"/>
  <c r="L104" i="3" s="1"/>
  <c r="B103" i="3"/>
  <c r="L103" i="3" s="1"/>
  <c r="B102" i="3"/>
  <c r="L102" i="3" s="1"/>
  <c r="B101" i="3"/>
  <c r="M101" i="3" s="1"/>
  <c r="B100" i="3"/>
  <c r="M100" i="3" s="1"/>
  <c r="B99" i="3"/>
  <c r="L99" i="3" s="1"/>
  <c r="B98" i="3"/>
  <c r="L98" i="3" s="1"/>
  <c r="B97" i="3"/>
  <c r="L97" i="3" s="1"/>
  <c r="B96" i="3"/>
  <c r="L96" i="3" s="1"/>
  <c r="B95" i="3"/>
  <c r="M95" i="3" s="1"/>
  <c r="B94" i="3"/>
  <c r="M94" i="3" s="1"/>
  <c r="B93" i="3"/>
  <c r="M93" i="3" s="1"/>
  <c r="B92" i="3"/>
  <c r="L92" i="3" s="1"/>
  <c r="B91" i="3"/>
  <c r="L91" i="3" s="1"/>
  <c r="B90" i="3"/>
  <c r="L90" i="3" s="1"/>
  <c r="B89" i="3"/>
  <c r="M89" i="3" s="1"/>
  <c r="B88" i="3"/>
  <c r="M88" i="3" s="1"/>
  <c r="B87" i="3"/>
  <c r="L87" i="3" s="1"/>
  <c r="B86" i="3"/>
  <c r="L86" i="3" s="1"/>
  <c r="B85" i="3"/>
  <c r="L85" i="3" s="1"/>
  <c r="B84" i="3"/>
  <c r="L84" i="3" s="1"/>
  <c r="B83" i="3"/>
  <c r="L83" i="3" s="1"/>
  <c r="B82" i="3"/>
  <c r="M82" i="3" s="1"/>
  <c r="B81" i="3"/>
  <c r="M81" i="3" s="1"/>
  <c r="B80" i="3"/>
  <c r="L80" i="3" s="1"/>
  <c r="B79" i="3"/>
  <c r="L79" i="3" s="1"/>
  <c r="B78" i="3"/>
  <c r="L78" i="3" s="1"/>
  <c r="B77" i="3"/>
  <c r="M77" i="3" s="1"/>
  <c r="B76" i="3"/>
  <c r="M76" i="3" s="1"/>
  <c r="B75" i="3"/>
  <c r="L75" i="3" s="1"/>
  <c r="B74" i="3"/>
  <c r="L74" i="3" s="1"/>
  <c r="B73" i="3"/>
  <c r="L73" i="3" s="1"/>
  <c r="B72" i="3"/>
  <c r="L72" i="3" s="1"/>
  <c r="B71" i="3"/>
  <c r="M71" i="3" s="1"/>
  <c r="B70" i="3"/>
  <c r="M70" i="3" s="1"/>
  <c r="B69" i="3"/>
  <c r="M69" i="3" s="1"/>
  <c r="B68" i="3"/>
  <c r="L68" i="3" s="1"/>
  <c r="B67" i="3"/>
  <c r="L67" i="3" s="1"/>
  <c r="B66" i="3"/>
  <c r="L66" i="3" s="1"/>
  <c r="B65" i="3"/>
  <c r="M65" i="3" s="1"/>
  <c r="B64" i="3"/>
  <c r="M64" i="3" s="1"/>
  <c r="B63" i="3"/>
  <c r="L63" i="3" s="1"/>
  <c r="B62" i="3"/>
  <c r="L62" i="3" s="1"/>
  <c r="B61" i="3"/>
  <c r="L61" i="3" s="1"/>
  <c r="B60" i="3"/>
  <c r="L60" i="3" s="1"/>
  <c r="B59" i="3"/>
  <c r="L59" i="3" s="1"/>
  <c r="B58" i="3"/>
  <c r="M58" i="3" s="1"/>
  <c r="B57" i="3"/>
  <c r="M57" i="3" s="1"/>
  <c r="B56" i="3"/>
  <c r="L56" i="3" s="1"/>
  <c r="B55" i="3"/>
  <c r="L55" i="3" s="1"/>
  <c r="B54" i="3"/>
  <c r="L54" i="3" s="1"/>
  <c r="B53" i="3"/>
  <c r="M53" i="3" s="1"/>
  <c r="B52" i="3"/>
  <c r="M52" i="3" s="1"/>
  <c r="B51" i="3"/>
  <c r="L51" i="3" s="1"/>
  <c r="B50" i="3"/>
  <c r="L50" i="3" s="1"/>
  <c r="B49" i="3"/>
  <c r="L49" i="3" s="1"/>
  <c r="B48" i="3"/>
  <c r="L48" i="3" s="1"/>
  <c r="B47" i="3"/>
  <c r="M47" i="3" s="1"/>
  <c r="B46" i="3"/>
  <c r="M46" i="3" s="1"/>
  <c r="B45" i="3"/>
  <c r="M45" i="3" s="1"/>
  <c r="B44" i="3"/>
  <c r="L44" i="3" s="1"/>
  <c r="B43" i="3"/>
  <c r="L43" i="3" s="1"/>
  <c r="B42" i="3"/>
  <c r="L42" i="3" s="1"/>
  <c r="B41" i="3"/>
  <c r="M41" i="3" s="1"/>
  <c r="B40" i="3"/>
  <c r="M40" i="3" s="1"/>
  <c r="B39" i="3"/>
  <c r="L39" i="3" s="1"/>
  <c r="B38" i="3"/>
  <c r="L38" i="3" s="1"/>
  <c r="B37" i="3"/>
  <c r="L37" i="3" s="1"/>
  <c r="B36" i="3"/>
  <c r="L36" i="3" s="1"/>
  <c r="B35" i="3"/>
  <c r="L35" i="3" s="1"/>
  <c r="B34" i="3"/>
  <c r="M34" i="3" s="1"/>
  <c r="B33" i="3"/>
  <c r="M33" i="3" s="1"/>
  <c r="B32" i="3"/>
  <c r="L32" i="3" s="1"/>
  <c r="B31" i="3"/>
  <c r="L31" i="3" s="1"/>
  <c r="B30" i="3"/>
  <c r="M30" i="3" s="1"/>
  <c r="B29" i="3"/>
  <c r="M29" i="3" s="1"/>
  <c r="B28" i="3"/>
  <c r="L28" i="3" s="1"/>
  <c r="B27" i="3"/>
  <c r="L27" i="3" s="1"/>
  <c r="B26" i="3"/>
  <c r="L26" i="3" s="1"/>
  <c r="B25" i="3"/>
  <c r="L25" i="3" s="1"/>
  <c r="B24" i="3"/>
  <c r="L24" i="3" s="1"/>
  <c r="B23" i="3"/>
  <c r="M23" i="3" s="1"/>
  <c r="B22" i="3"/>
  <c r="M22" i="3" s="1"/>
  <c r="B21" i="3"/>
  <c r="L21" i="3" s="1"/>
  <c r="B20" i="3"/>
  <c r="L20" i="3" s="1"/>
  <c r="B19" i="3"/>
  <c r="L19" i="3" s="1"/>
  <c r="B18" i="3"/>
  <c r="M18" i="3" s="1"/>
  <c r="B17" i="3"/>
  <c r="M17" i="3" s="1"/>
  <c r="B16" i="3"/>
  <c r="L16" i="3" s="1"/>
  <c r="B15" i="3"/>
  <c r="L15" i="3" s="1"/>
  <c r="B14" i="3"/>
  <c r="L14" i="3" s="1"/>
  <c r="B13" i="3"/>
  <c r="L13" i="3" s="1"/>
  <c r="B12" i="3"/>
  <c r="L12" i="3" s="1"/>
  <c r="B11" i="3"/>
  <c r="M11" i="3" s="1"/>
  <c r="B10" i="3"/>
  <c r="M10" i="3" s="1"/>
  <c r="B9" i="3"/>
  <c r="L9" i="3" s="1"/>
  <c r="B8" i="3"/>
  <c r="L8" i="3" s="1"/>
  <c r="B7" i="3"/>
  <c r="L7" i="3" s="1"/>
  <c r="B6" i="3"/>
  <c r="M6" i="3" s="1"/>
  <c r="B5" i="3"/>
  <c r="M5" i="3" s="1"/>
  <c r="B4" i="3"/>
  <c r="L4" i="3" s="1"/>
  <c r="B3" i="3"/>
  <c r="L3" i="3" s="1"/>
  <c r="B2" i="3"/>
  <c r="M2" i="3" s="1"/>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L2" i="3" l="1"/>
  <c r="L45" i="3"/>
  <c r="L46" i="3"/>
  <c r="L141" i="3"/>
  <c r="L142" i="3"/>
  <c r="L190" i="3"/>
  <c r="M121" i="3"/>
  <c r="L47" i="3"/>
  <c r="L119" i="3"/>
  <c r="M167" i="3"/>
  <c r="L137" i="3"/>
  <c r="M168" i="3"/>
  <c r="M145" i="3"/>
  <c r="M143" i="3"/>
  <c r="M144" i="3"/>
  <c r="M24" i="3"/>
  <c r="L69" i="3"/>
  <c r="M25" i="3"/>
  <c r="L70" i="3"/>
  <c r="L71" i="3"/>
  <c r="L161" i="3"/>
  <c r="M48" i="3"/>
  <c r="L93" i="3"/>
  <c r="L165" i="3"/>
  <c r="M169" i="3"/>
  <c r="L94" i="3"/>
  <c r="L166" i="3"/>
  <c r="M72" i="3"/>
  <c r="L95" i="3"/>
  <c r="L22" i="3"/>
  <c r="L113" i="3"/>
  <c r="L173" i="3"/>
  <c r="M96" i="3"/>
  <c r="L23" i="3"/>
  <c r="L117" i="3"/>
  <c r="L185" i="3"/>
  <c r="L118" i="3"/>
  <c r="L189" i="3"/>
  <c r="M120" i="3"/>
  <c r="M26" i="3"/>
  <c r="M49" i="3"/>
  <c r="M73" i="3"/>
  <c r="M97" i="3"/>
  <c r="M3" i="3"/>
  <c r="M27" i="3"/>
  <c r="M50" i="3"/>
  <c r="M74" i="3"/>
  <c r="M98" i="3"/>
  <c r="M122" i="3"/>
  <c r="M146" i="3"/>
  <c r="M170" i="3"/>
  <c r="L5" i="3"/>
  <c r="L29" i="3"/>
  <c r="L52" i="3"/>
  <c r="L76" i="3"/>
  <c r="L100" i="3"/>
  <c r="L124" i="3"/>
  <c r="L148" i="3"/>
  <c r="L172" i="3"/>
  <c r="L6" i="3"/>
  <c r="L30" i="3"/>
  <c r="L53" i="3"/>
  <c r="L77" i="3"/>
  <c r="L101" i="3"/>
  <c r="L125" i="3"/>
  <c r="L149" i="3"/>
  <c r="L10" i="3"/>
  <c r="L33" i="3"/>
  <c r="L57" i="3"/>
  <c r="L81" i="3"/>
  <c r="L105" i="3"/>
  <c r="L129" i="3"/>
  <c r="L153" i="3"/>
  <c r="L177" i="3"/>
  <c r="M12" i="3"/>
  <c r="M35" i="3"/>
  <c r="M59" i="3"/>
  <c r="M83" i="3"/>
  <c r="M107" i="3"/>
  <c r="M131" i="3"/>
  <c r="M155" i="3"/>
  <c r="M179" i="3"/>
  <c r="L11" i="3"/>
  <c r="L34" i="3"/>
  <c r="L58" i="3"/>
  <c r="L82" i="3"/>
  <c r="L106" i="3"/>
  <c r="L130" i="3"/>
  <c r="L154" i="3"/>
  <c r="L178" i="3"/>
  <c r="M13" i="3"/>
  <c r="M36" i="3"/>
  <c r="M60" i="3"/>
  <c r="M84" i="3"/>
  <c r="M108" i="3"/>
  <c r="M132" i="3"/>
  <c r="M156" i="3"/>
  <c r="M180" i="3"/>
  <c r="M14" i="3"/>
  <c r="M37" i="3"/>
  <c r="M61" i="3"/>
  <c r="M85" i="3"/>
  <c r="M109" i="3"/>
  <c r="M133" i="3"/>
  <c r="M157" i="3"/>
  <c r="M181" i="3"/>
  <c r="M15" i="3"/>
  <c r="M38" i="3"/>
  <c r="M62" i="3"/>
  <c r="M86" i="3"/>
  <c r="M110" i="3"/>
  <c r="M134" i="3"/>
  <c r="M158" i="3"/>
  <c r="M182" i="3"/>
  <c r="L17" i="3"/>
  <c r="L40" i="3"/>
  <c r="L64" i="3"/>
  <c r="L88" i="3"/>
  <c r="L112" i="3"/>
  <c r="L136" i="3"/>
  <c r="L160" i="3"/>
  <c r="L184" i="3"/>
  <c r="L18" i="3"/>
  <c r="L41" i="3"/>
  <c r="L65" i="3"/>
  <c r="L89" i="3"/>
  <c r="M4" i="3"/>
  <c r="M16" i="3"/>
  <c r="M28" i="3"/>
  <c r="M39" i="3"/>
  <c r="M51" i="3"/>
  <c r="M63" i="3"/>
  <c r="M75" i="3"/>
  <c r="M87" i="3"/>
  <c r="M99" i="3"/>
  <c r="M111" i="3"/>
  <c r="M123" i="3"/>
  <c r="M135" i="3"/>
  <c r="M147" i="3"/>
  <c r="M159" i="3"/>
  <c r="M171" i="3"/>
  <c r="M183" i="3"/>
  <c r="M7" i="3"/>
  <c r="M19" i="3"/>
  <c r="M31" i="3"/>
  <c r="M42" i="3"/>
  <c r="M54" i="3"/>
  <c r="M66" i="3"/>
  <c r="M78" i="3"/>
  <c r="M90" i="3"/>
  <c r="M102" i="3"/>
  <c r="M114" i="3"/>
  <c r="M126" i="3"/>
  <c r="M138" i="3"/>
  <c r="M150" i="3"/>
  <c r="M162" i="3"/>
  <c r="M174" i="3"/>
  <c r="M186" i="3"/>
  <c r="M8" i="3"/>
  <c r="M20" i="3"/>
  <c r="M32" i="3"/>
  <c r="M43" i="3"/>
  <c r="M55" i="3"/>
  <c r="M67" i="3"/>
  <c r="M79" i="3"/>
  <c r="M91" i="3"/>
  <c r="M103" i="3"/>
  <c r="M115" i="3"/>
  <c r="M127" i="3"/>
  <c r="M139" i="3"/>
  <c r="M151" i="3"/>
  <c r="M163" i="3"/>
  <c r="M175" i="3"/>
  <c r="M187" i="3"/>
  <c r="M9" i="3"/>
  <c r="M21" i="3"/>
  <c r="M44" i="3"/>
  <c r="M56" i="3"/>
  <c r="M68" i="3"/>
  <c r="M80" i="3"/>
  <c r="M92" i="3"/>
  <c r="M104" i="3"/>
  <c r="M116" i="3"/>
  <c r="M128" i="3"/>
  <c r="M140" i="3"/>
  <c r="M152" i="3"/>
  <c r="M164" i="3"/>
  <c r="M176" i="3"/>
  <c r="M18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Popov, Evgeny</author>
  </authors>
  <commentList>
    <comment ref="C1" authorId="0" shapeId="0" xr:uid="{CD9E1264-531D-A54A-B11C-2280283CDE03}">
      <text>
        <r>
          <rPr>
            <b/>
            <sz val="10"/>
            <color rgb="FF000000"/>
            <rFont val="Tahoma"/>
            <family val="2"/>
            <charset val="204"/>
          </rPr>
          <t>Popov, Evgeny:</t>
        </r>
        <r>
          <rPr>
            <sz val="10"/>
            <color rgb="FF000000"/>
            <rFont val="Tahoma"/>
            <family val="2"/>
            <charset val="204"/>
          </rPr>
          <t xml:space="preserve">
</t>
        </r>
        <r>
          <rPr>
            <sz val="10"/>
            <color rgb="FF000000"/>
            <rFont val="Tahoma"/>
            <family val="2"/>
            <charset val="204"/>
          </rPr>
          <t xml:space="preserve">"Options" sheet contain possible options for fields with pre-defined set of answers
</t>
        </r>
      </text>
    </comment>
  </commentList>
</comments>
</file>

<file path=xl/sharedStrings.xml><?xml version="1.0" encoding="utf-8"?>
<sst xmlns="http://schemas.openxmlformats.org/spreadsheetml/2006/main" count="1725" uniqueCount="1015">
  <si>
    <t>Question</t>
  </si>
  <si>
    <t>Field name</t>
  </si>
  <si>
    <t>Pre-defined values (Options Tab)</t>
  </si>
  <si>
    <t>Mandatory</t>
  </si>
  <si>
    <t>Conditional logic</t>
  </si>
  <si>
    <t>Conditional logic 2</t>
  </si>
  <si>
    <t>Type</t>
  </si>
  <si>
    <t>Single/
Multi</t>
  </si>
  <si>
    <t>Not Sure</t>
  </si>
  <si>
    <t>Recommendation</t>
  </si>
  <si>
    <t>Owner</t>
  </si>
  <si>
    <t>OneTrust - text for field description in questionnaire</t>
  </si>
  <si>
    <t>Dictionary / guidance for for filling in the field</t>
  </si>
  <si>
    <t>Whose information is being processed in this activity? [Data Category]</t>
  </si>
  <si>
    <t>Data Subject Type - P&amp;G</t>
  </si>
  <si>
    <t>y</t>
  </si>
  <si>
    <t>Buttons</t>
  </si>
  <si>
    <t>Single</t>
  </si>
  <si>
    <t>n</t>
  </si>
  <si>
    <t>Reco: Introduce the Workstream field: Consumer/Employee;
Eliminate Others; Keep the list of Subject Types  based on what we know now. Description of Data Subject Type - what goes in Consumer, Employee, etc. Provide "Consumer-Other", "Employee-Other" suffix.</t>
  </si>
  <si>
    <t>Wouter C / Bridge / Florian</t>
  </si>
  <si>
    <t>Data Subject Type - Other - Please specify</t>
  </si>
  <si>
    <t>Data Subject Type - P&amp;G - Other</t>
  </si>
  <si>
    <t>Conditional</t>
  </si>
  <si>
    <t>Text</t>
  </si>
  <si>
    <t>n/a</t>
  </si>
  <si>
    <t>What is the Owning Organization for the Processing Activity?</t>
  </si>
  <si>
    <t>Owning Organization</t>
  </si>
  <si>
    <t>Type-ahead</t>
  </si>
  <si>
    <t>We need this for RBU / Cluster use case only. Need to understand how to simplify. Data quality check is needed for RBU data.
Data quality check is needed on Country and LE as well. Make it multi select.</t>
  </si>
  <si>
    <t>SAP Vendor Number</t>
  </si>
  <si>
    <t>Keep. Put "NO VENDOR" in the description / dictionary. Non-SAP vendor.</t>
  </si>
  <si>
    <t>Raluca</t>
  </si>
  <si>
    <t>SAP Vendor Name</t>
  </si>
  <si>
    <t>keep</t>
  </si>
  <si>
    <t>Provide a description of Processing Activity</t>
  </si>
  <si>
    <t>Description</t>
  </si>
  <si>
    <t>keep - add to dictionary - processing specific for the region/Cluster/vendor/business process, examples - Dictionary</t>
  </si>
  <si>
    <t>In which country is PII data collected?</t>
  </si>
  <si>
    <t>Country Collected</t>
  </si>
  <si>
    <t>Multiple</t>
  </si>
  <si>
    <t>keep - w/o countries for RBUs. Description - how to use "Global". Remove "Switzerland GBUs".</t>
  </si>
  <si>
    <t>PII Handled in this Processing Activity</t>
  </si>
  <si>
    <t>PII Handled</t>
  </si>
  <si>
    <t>Remove field. Check with Clusters if they need it for ensurance that specific PA was checked for PII handling - DACH. W/o - blanks. Archive and remove records with NO.</t>
  </si>
  <si>
    <t>Tania / Emma</t>
  </si>
  <si>
    <t>What are the LE(s) receiving the services?</t>
  </si>
  <si>
    <t>Contractual data - LEs</t>
  </si>
  <si>
    <t>Make mandatory. Reinforce data quality. List of LEs by Cluster. Raluca to provide the list.</t>
  </si>
  <si>
    <t>Business Process / Service - P&amp;G Hierarchy</t>
  </si>
  <si>
    <t>Business Process / Service</t>
  </si>
  <si>
    <t>Used for DPIA field update.
Check with Clusters if/how it is used. Can they do it by SCOPE?</t>
  </si>
  <si>
    <t>Processing Activity - Repository Type</t>
  </si>
  <si>
    <t>Combine with "Link to IT Systems". Remove "Other". Digital -&gt; Link to IT Asset appears.</t>
  </si>
  <si>
    <t>Processing Activity - Repository Sub-Type</t>
  </si>
  <si>
    <t>Categories are not clear from description. Support service? Vendor Digital Service and multiple apps? Reco to remove. Check w Antonio / Alessio.</t>
  </si>
  <si>
    <t>Evgeny</t>
  </si>
  <si>
    <t>Processing Activity Linked to P&amp;G System</t>
  </si>
  <si>
    <t>Old - to be removed in 2-3 months.</t>
  </si>
  <si>
    <t>P&amp;G Purchasing Contact - Name / e-mail</t>
  </si>
  <si>
    <t>Purchasing Contact</t>
  </si>
  <si>
    <t>keep - explain details - Dictionary</t>
  </si>
  <si>
    <t>P&amp;G Business Contact - Name / e-mail</t>
  </si>
  <si>
    <t>Business Contact</t>
  </si>
  <si>
    <t>Third-Party Contact - Name / e-mail</t>
  </si>
  <si>
    <t>Third Party Contact</t>
  </si>
  <si>
    <t>Central SCOPE Number</t>
  </si>
  <si>
    <t>Scope Number</t>
  </si>
  <si>
    <t>Data quality - monthly checks. How to establish centrally regular cehcks.</t>
  </si>
  <si>
    <t>Please provide the Vendor Qualification for this processing activity.</t>
  </si>
  <si>
    <t>Vendor Qualification</t>
  </si>
  <si>
    <t>Service Provider - Controller or Processor. Do we need Data Handler and Service Provider? Raluca to clarify with Nicola / Anna.</t>
  </si>
  <si>
    <t>Raluca / Nicola / Anna</t>
  </si>
  <si>
    <t>Is the PII data accessed, processed, viewed or otherwise dealt with outside of the EU?</t>
  </si>
  <si>
    <t>Trans-border Data Transfer</t>
  </si>
  <si>
    <t>Keep - make mandatory</t>
  </si>
  <si>
    <t>Nicola</t>
  </si>
  <si>
    <t>Volume of Records - for data stakeholders from EU countries</t>
  </si>
  <si>
    <t># of Data Stakeholders from EU</t>
  </si>
  <si>
    <t>Keep the field, make mandatory. Rename Stakeholder to Data Subject. Relevancy of the volume to a specific piece of work / involved in specific PA. Nicola to provide updated description</t>
  </si>
  <si>
    <t>Volume of Records - for data from ALL countries:</t>
  </si>
  <si>
    <t>Volumes of Records - All Countries</t>
  </si>
  <si>
    <t>Remove</t>
  </si>
  <si>
    <t>What is the number of P&amp;G Users that can access this data?</t>
  </si>
  <si>
    <t>PG Users</t>
  </si>
  <si>
    <t>Nicola to check if the field is required. Quality check of those  &gt;1000</t>
  </si>
  <si>
    <t>What is the number of third-party users that can access this data?</t>
  </si>
  <si>
    <t>Third-party Users</t>
  </si>
  <si>
    <t>What data is processed about the data subject?</t>
  </si>
  <si>
    <t>Data Elements Collected - P&amp;G</t>
  </si>
  <si>
    <t>Keep as is. Link to dictionary.</t>
  </si>
  <si>
    <t>Data directly from children is collected in this Processing Activity</t>
  </si>
  <si>
    <t>Data From Children</t>
  </si>
  <si>
    <t>Keep - add link to dictionary / description.  Make mandatory</t>
  </si>
  <si>
    <t>Automated decision making is carried out in this Processing Activity</t>
  </si>
  <si>
    <t>ADM</t>
  </si>
  <si>
    <t>Please provide the reason for Data Collection</t>
  </si>
  <si>
    <t>Reason for Collection</t>
  </si>
  <si>
    <t>Suggest to remove. Consolidate with description. Define the consolidation approach  Technically - combine info from 2 fields in the system.</t>
  </si>
  <si>
    <t>Describe the data retention policy and time limits for erasure of the different categories of data used for this Processing Activity.</t>
  </si>
  <si>
    <t>Data Retention</t>
  </si>
  <si>
    <t>Can be retrieved from Evidence field in compliance control. Suggest to remove. Check with Clusters the usage - Tania / Emma</t>
  </si>
  <si>
    <t>Nicola / Tania / Emma</t>
  </si>
  <si>
    <t>Comments/Other information about this Processing Activity?</t>
  </si>
  <si>
    <t>Additional Information</t>
  </si>
  <si>
    <t>Move to a separate section - non mandatory</t>
  </si>
  <si>
    <t>Custom Field #1</t>
  </si>
  <si>
    <t>Custom Field #2</t>
  </si>
  <si>
    <t>Custom Field #3</t>
  </si>
  <si>
    <t>Custom Field #4</t>
  </si>
  <si>
    <t>Custom Field #5</t>
  </si>
  <si>
    <t>Custom Field #6</t>
  </si>
  <si>
    <t>Custom Field #7</t>
  </si>
  <si>
    <t>Custom Field #8</t>
  </si>
  <si>
    <t>Custom Field #9</t>
  </si>
  <si>
    <t>Custom Field #10</t>
  </si>
  <si>
    <t>Recipients of the data</t>
  </si>
  <si>
    <t>Move to a separate section - non mandatory. Tania / Emma / Nicola / Susann S. - follow up on further use. Keep in main section and suggest - relevant for Employee? Keep non-mandatory</t>
  </si>
  <si>
    <t>Tania / Emma / Nicola / Susann S.</t>
  </si>
  <si>
    <t>Transfer to 3rd countries (specify countries)</t>
  </si>
  <si>
    <t>Transfer to 3rd countries - details</t>
  </si>
  <si>
    <t>P&amp;G Sites / Departments</t>
  </si>
  <si>
    <t>Remediation: GUV Number</t>
  </si>
  <si>
    <t>Raluca / Evgeny</t>
  </si>
  <si>
    <t>Remediation: iContract ID</t>
  </si>
  <si>
    <t>Remediation iContract</t>
  </si>
  <si>
    <t>Remediation: TPRM(Aravo) link</t>
  </si>
  <si>
    <t>Remediation TPRM</t>
  </si>
  <si>
    <t>Remediation Required</t>
  </si>
  <si>
    <t>XLS Template ID</t>
  </si>
  <si>
    <t>Archive and remove</t>
  </si>
  <si>
    <t>SPO Record ID</t>
  </si>
  <si>
    <t>MEGA Record ID</t>
  </si>
  <si>
    <t>TISL Primary</t>
  </si>
  <si>
    <t>TISL Backup</t>
  </si>
  <si>
    <t>Processing Activity life cycle status</t>
  </si>
  <si>
    <t>Processing Activity Life Cycle Status</t>
  </si>
  <si>
    <t>Retired Date</t>
  </si>
  <si>
    <t>Transform into [Date] format. Source of data - clarify in dictionary. Link to Dictionary. Mandatory</t>
  </si>
  <si>
    <t>Last reviewed - Date</t>
  </si>
  <si>
    <t>Last reviewed date</t>
  </si>
  <si>
    <t>Transform into [Date] format. Normalize existing
Consider implementing new functionality - regular reminder from the system for review PAs.</t>
  </si>
  <si>
    <t>Wouter C / Bridge / Florian / Evgeny</t>
  </si>
  <si>
    <t>Last reviewed - Reviewer</t>
  </si>
  <si>
    <t>Last reviewed reviewer</t>
  </si>
  <si>
    <t>Transform into OT User? Do we expect to have reviewers that are not OneTrust users?</t>
  </si>
  <si>
    <t>Inventory: Status</t>
  </si>
  <si>
    <t xml:space="preserve">Review the Inventory compliance control section questions / overlap with Last Reviewed / SCOPE. 
Description for the dictionary. </t>
  </si>
  <si>
    <t>Inventory: Is the inventory kept up to date?</t>
  </si>
  <si>
    <t>Inventory: Criteria</t>
  </si>
  <si>
    <t>Inventory: Supporting Evidence</t>
  </si>
  <si>
    <t>Inventory: Evidence</t>
  </si>
  <si>
    <t>Lawfulness Basis: Status</t>
  </si>
  <si>
    <t>Keep</t>
  </si>
  <si>
    <t>Lawfulness Basis: What is the basis for processing?</t>
  </si>
  <si>
    <t>Lawfulness Basis: Criteria</t>
  </si>
  <si>
    <t>Lawfulness Basis: Supporting Evidence</t>
  </si>
  <si>
    <t>Lawfulness Basis: Evidence</t>
  </si>
  <si>
    <t xml:space="preserve">TM: Specify exactly what is needed: specific example of documents, a link to location where the documents can be found, or OK to say in line with SCOPE? </t>
  </si>
  <si>
    <t>Notice: Status</t>
  </si>
  <si>
    <t>Notice: Is notice in place for the related processing?</t>
  </si>
  <si>
    <t>Notice: Criteria</t>
  </si>
  <si>
    <t>TM: what should be put here - yes/no. Or sepcific guidance on what should be the type of notice in place - e.g. for cpnsumer research = consent.</t>
  </si>
  <si>
    <t>Notice: Supporting Evidence</t>
  </si>
  <si>
    <t>Notice: Evidence</t>
  </si>
  <si>
    <t>Minimization: Status</t>
  </si>
  <si>
    <t>Minimization: Are we collecting and processing only those data fields needed to fulfill our business objectives?</t>
  </si>
  <si>
    <t>Minimization: Criteria</t>
  </si>
  <si>
    <t>TM: does this field add value? If yes how shold it be completed - Yes/no - something else - does the " personal data collected" not capture this part?</t>
  </si>
  <si>
    <t>Minimization: Supporting Evidence</t>
  </si>
  <si>
    <t>Minimization: Evidence</t>
  </si>
  <si>
    <t>TM: What needs to be put here?</t>
  </si>
  <si>
    <t>Data retention: Status</t>
  </si>
  <si>
    <t>Data retention: Are aligned retention period defined and implemented?</t>
  </si>
  <si>
    <t>Data retention: Criteria</t>
  </si>
  <si>
    <t>Data retention: Supporting Evidence</t>
  </si>
  <si>
    <t>Data retention: Evidence</t>
  </si>
  <si>
    <t>TM: what needs to be put here…how do you show that retention is taking place?</t>
  </si>
  <si>
    <t>Reasonable Information Security Control: Status</t>
  </si>
  <si>
    <t>Reasonable InfoSec: Status</t>
  </si>
  <si>
    <t>Do the TISLs own this…and this gets pushed to them automatically.</t>
  </si>
  <si>
    <t>Wouter C / Bridge / Florian / Antonio</t>
  </si>
  <si>
    <t>Reasonable Information Security Control: 1) If vendor is a controller: is contract updated? 2) If P&amp;G is the controller: a) do we follow info sec framework? b) Are infosec CSAs up to date?</t>
  </si>
  <si>
    <t>Reasonable InfoSec: Criteria</t>
  </si>
  <si>
    <t>TM: need to uppdate the application part and push to MEGA --&gt; and list as asset.</t>
  </si>
  <si>
    <t>Reasonable Information Security Control: Supporting Evidence</t>
  </si>
  <si>
    <t>Reasonable InfoSec: Evidence</t>
  </si>
  <si>
    <t>TM: Do the TISLs own this…and this gets pushed to them automatically.</t>
  </si>
  <si>
    <t>Data Subject Rights: Status</t>
  </si>
  <si>
    <t>Data Subject Rights: Aligned with central team?</t>
  </si>
  <si>
    <t>Data Subject Rights: Criteria</t>
  </si>
  <si>
    <t>TM: specify what is needed here.</t>
  </si>
  <si>
    <t>Data Subject Rights: Supporting Evidence</t>
  </si>
  <si>
    <t>Data Subject Rights: Evidence</t>
  </si>
  <si>
    <t>Vendors: Status</t>
  </si>
  <si>
    <t>TM: OK with the updated assessment guide</t>
  </si>
  <si>
    <t>Vendors: Are required Privacy (Exhibit A) and Information Security (Exhibit C) and Data Transfer (if applicable) (Exhibit B) updated as per GDPR?</t>
  </si>
  <si>
    <t>Vendors: Criteria</t>
  </si>
  <si>
    <t>Vendors: Supporting Evidence</t>
  </si>
  <si>
    <t>Vendors: Evidence</t>
  </si>
  <si>
    <t>DPIA: Status</t>
  </si>
  <si>
    <t>Do we continue to manage DPIA in OT?</t>
  </si>
  <si>
    <t>DPIA: Was a DPIA done by legal?</t>
  </si>
  <si>
    <t>DPIA: Criteria</t>
  </si>
  <si>
    <t>DPIA: Supporting Evidence</t>
  </si>
  <si>
    <t>DPIA: Evidence</t>
  </si>
  <si>
    <t>RoPA linked to IT Asset</t>
  </si>
  <si>
    <t>Link to Dictionary. Conditional for Digital. Make mandatory.</t>
  </si>
  <si>
    <t>Action on OT side</t>
  </si>
  <si>
    <t>Question 14 Whose information is being processed in this activity? [Data Category]</t>
  </si>
  <si>
    <t>Q to Legal - Should we allow multiple choice on Data Category --&gt; Raise CR</t>
  </si>
  <si>
    <t>Question 34 Volume of Records - for data stakeholders from EU countries</t>
  </si>
  <si>
    <t>Q to Legal - which numbers to store for PAs in Volumetric questions (1CP example)</t>
  </si>
  <si>
    <t>Question 42 Describe the data retention policy and time limits for erasure of the different categories of data used for this Processing Activity.</t>
  </si>
  <si>
    <t>Q to Legal if we need to keep this question in the Questionnaire</t>
  </si>
  <si>
    <t>Question 65 MEGA Record ID</t>
  </si>
  <si>
    <t>Not needed - can be hidden during next CR window</t>
  </si>
  <si>
    <t>Question 66 TISL Primary</t>
  </si>
  <si>
    <t>Check if TISL can be derived from i-Risk via MEGA ID</t>
  </si>
  <si>
    <t>Question 67 TISL Backup</t>
  </si>
  <si>
    <t>Question 68 Inventory: Is the inventory kept up to date?</t>
  </si>
  <si>
    <t>For all 9 CCs - check if should be stored in i-Risk or in OT/MEGA separately</t>
  </si>
  <si>
    <t>Question 95 DPIA: Was a DPIA done by legal?</t>
  </si>
  <si>
    <t>Q to Legal / Bob - Is the DPIA CC is needed Can be part of i-Risk assessment?</t>
  </si>
  <si>
    <t>/Users/evgeny/Desktop/OneDrive - Procter and Gamble/0-GDPR/4-OneTrust/Architectural Action Plan items/Data fields split - OneTrust</t>
  </si>
  <si>
    <t>Tania Observations</t>
  </si>
  <si>
    <t>Processing activities - detail pages</t>
  </si>
  <si>
    <t>Make alphabetical and group Staus, Criteria and Evidence</t>
  </si>
  <si>
    <t>Make it clear in details page that there is a "hover" option.</t>
  </si>
  <si>
    <t>Description - not used field</t>
  </si>
  <si>
    <t>Delete</t>
  </si>
  <si>
    <t>How do we address issue of where P&amp;G  = Data Controller and must fill in all 10 fields.</t>
  </si>
  <si>
    <t>Have the system prompt reviews when date is due - don’t like the fact that I need to use another tool altogether to do this - or push to numerify vs doing in excel.</t>
  </si>
  <si>
    <t>Do the "criteria" fields serve a useful purpose e.g. for minimisation</t>
  </si>
  <si>
    <t>Update the top of all fileds where it says NA for Conntroller - to state that it is in scope for P&amp;G no vendor controllers.</t>
  </si>
  <si>
    <t>Question 15 Data Subject Type - Other - Please specify</t>
  </si>
  <si>
    <t>Question 16 What is the Owning Organization for the Processing Activity?</t>
  </si>
  <si>
    <t>Question 17 SAP Vendor Number</t>
  </si>
  <si>
    <t>List of vetted vendors is posted  here (Privacy-&gt;GDPR Tracker) </t>
  </si>
  <si>
    <t>When more than one vendor is involved, please insert all SAP vendor numbers separated by a comma (","), e.g.: “12345678, 12345679, 12345670”</t>
  </si>
  <si>
    <t>Question 18 SAP Vendor Name</t>
  </si>
  <si>
    <t>When more than one vendor is involved, please insert all SAP vendor names, separated by a comma (","), e.g.: “Vendor Alfa, Vendor Beta, Vendor Gamma”</t>
  </si>
  <si>
    <t>Question 19 Provide a description of Processing Activity</t>
  </si>
  <si>
    <t>Question 20 In which country is PII data collected?</t>
  </si>
  <si>
    <t>Question 21 PII Handled in this Processing Activity</t>
  </si>
  <si>
    <t>Question 22 What are the LE(s) receiving the services?</t>
  </si>
  <si>
    <t>Question 23 Business Process / Service - P&amp;G Hierarchy</t>
  </si>
  <si>
    <t>Question 24 Processing Activity - Repository Type</t>
  </si>
  <si>
    <t>Question 25 Processing Activity - Repository Sub-Type</t>
  </si>
  <si>
    <t>Data file (xls, csv). Any data file that is exchanged/processed with a vendor or for internal process.  </t>
  </si>
  <si>
    <t>Application. Anything that is more than a file, typically a DB system storing/processing PII data. </t>
  </si>
  <si>
    <t>Support Service. Any support service which is not operated by a vendor and not having system. </t>
  </si>
  <si>
    <t>Video/Photo file. As for data file, but related to video/photo.</t>
  </si>
  <si>
    <t>Question 26 Processing Activity Linked to P&amp;G System</t>
  </si>
  <si>
    <t>Question 27 P&amp;G Purchasing Contact - Name / e-mail</t>
  </si>
  <si>
    <t>Question 28 P&amp;G Business Contact - Name / e-mail</t>
  </si>
  <si>
    <t>Question 29 Third-Party Contact - Name / e-mail</t>
  </si>
  <si>
    <t>Question 31 Central SCOPE Number</t>
  </si>
  <si>
    <t>Please select the SCOPE from the list below. Only first 30 values are displayed so please start typing to shorten the list.</t>
  </si>
  <si>
    <t>Click here to open full list of SCOPEs to review.</t>
  </si>
  <si>
    <t>If you could not find the SCOPE for your process - press Not Sure button. If central team confirmed that no SCOPE would be created for your specific process - select G999 by start typing that in the field.</t>
  </si>
  <si>
    <t>Question 32 Please provide the Vendor Qualification for this processing activity.</t>
  </si>
  <si>
    <t>Question 33 Is the PII data accessed, processed, viewed or otherwise dealt with outside of the EU?</t>
  </si>
  <si>
    <t>Question 35 Volume of Records - for data from ALL countries:</t>
  </si>
  <si>
    <t>Question 36 What is the number of P&amp;G Users that can access this data?</t>
  </si>
  <si>
    <t>Question 37 What is the number of third-party users that can access this data?</t>
  </si>
  <si>
    <t>Question 38 What data is processed about the data subject?</t>
  </si>
  <si>
    <t>Question 39 Data directly from children is collected in this Processing Activity</t>
  </si>
  <si>
    <t>Question 40 Automated decision making is carried out in this Processing Activity</t>
  </si>
  <si>
    <t>Question 41 Please provide the reason for Data Collection</t>
  </si>
  <si>
    <t>i.e. What are you using the data for.</t>
  </si>
  <si>
    <t>Question 43 Comments/Other information about this Processing Activity?</t>
  </si>
  <si>
    <t>Question 44 Custom Field #1</t>
  </si>
  <si>
    <t>Question 45 Custom Field #2</t>
  </si>
  <si>
    <t>Question 46 Custom Field #3</t>
  </si>
  <si>
    <t>Question 47 Custom Field #4</t>
  </si>
  <si>
    <t>Question 48 Custom Field #5</t>
  </si>
  <si>
    <t>Question 49 Custom Field #6</t>
  </si>
  <si>
    <t>Question 50 Custom Field #7</t>
  </si>
  <si>
    <t>Question 51 Custom Field #8</t>
  </si>
  <si>
    <t>Question 52 Custom Field #9</t>
  </si>
  <si>
    <t>Question 53 Custom Field #10</t>
  </si>
  <si>
    <t>Question 54 Recipients of the data</t>
  </si>
  <si>
    <t>Question 55 Transfer to 3rd countries (specify countries)</t>
  </si>
  <si>
    <t>Question 56 P&amp;G Sites / Departments</t>
  </si>
  <si>
    <t>Question 57 Remediation: GUV Number</t>
  </si>
  <si>
    <t>Question 58 Remediation: iContract ID</t>
  </si>
  <si>
    <t>Question 59 Remediation: TPRM(Aravo) link</t>
  </si>
  <si>
    <t>Question 60 Remediation Required</t>
  </si>
  <si>
    <t>Question 61 XLS Template ID</t>
  </si>
  <si>
    <t>Question 62 SPO Record ID</t>
  </si>
  <si>
    <t>Question 63 MEGA Record ID</t>
  </si>
  <si>
    <t>Question 64 TISL Primary</t>
  </si>
  <si>
    <t>Question 65 TISL Backup</t>
  </si>
  <si>
    <t>Question 66 Processing Activity life cycle status</t>
  </si>
  <si>
    <t>Question 67 Retired Date</t>
  </si>
  <si>
    <t>Question 68 Last reviewed - Date</t>
  </si>
  <si>
    <t>Please enter the date of last review for this Processing Activity - DD/MM/YYYY</t>
  </si>
  <si>
    <t>Question 69 Last reviewed - Reviewer</t>
  </si>
  <si>
    <t>Please enter the P&amp;G intranet name of the person last reviewed this Processing Activity - e.g. "doe.jn"</t>
  </si>
  <si>
    <t>Section 8 Compliance: Inventory</t>
  </si>
  <si>
    <t>Question 70 Inventory: Status</t>
  </si>
  <si>
    <t>Question 71 Inventory: Is the inventory kept up to date?</t>
  </si>
  <si>
    <t>Provide the Answer according to the recommendation in the SCOPE document</t>
  </si>
  <si>
    <t>Question 72 Inventory: Supporting Evidence</t>
  </si>
  <si>
    <t>Provide the Supporting Evidence according to the recommendation in the SCOPE document</t>
  </si>
  <si>
    <t>Section 9 Compliance: Lawfulness Basis</t>
  </si>
  <si>
    <t>Question 73 Lawfulness Basis: Status</t>
  </si>
  <si>
    <t>Question 74 Lawfulness Basis: What is the basis for processing?</t>
  </si>
  <si>
    <t>Question 75 Lawfulness Basis: Supporting Evidence</t>
  </si>
  <si>
    <t>Section 10 Compliance: Notice</t>
  </si>
  <si>
    <t>Question 76 Notice: Status</t>
  </si>
  <si>
    <t>Please select the status for the Compliance Control.</t>
  </si>
  <si>
    <t>Select "Not Applicable" if this Compliance Control is out of scope depending on the vendor qualification (N/A for Data Controller).</t>
  </si>
  <si>
    <r>
      <t>NOTE:</t>
    </r>
    <r>
      <rPr>
        <sz val="11"/>
        <color rgb="FF696969"/>
        <rFont val="Segoe UI Historic"/>
        <family val="2"/>
      </rPr>
      <t> Selecting "Not Applicable" will clear all info from questions below if that info was initially filled in when another answer to this question was selected.</t>
    </r>
  </si>
  <si>
    <t>Question 77 Notice: Is notice in place for the related processing?</t>
  </si>
  <si>
    <t>Question 78 Notice: Supporting Evidence</t>
  </si>
  <si>
    <t>Section 11 Compliance: Minimization</t>
  </si>
  <si>
    <t>Question 79 Minimization: Status</t>
  </si>
  <si>
    <t>Question 80 Minimization: Are we collecting and processing only those data fields needed to fulfill our business objectives?</t>
  </si>
  <si>
    <t>Question 81 Minimization: Supporting Evidence</t>
  </si>
  <si>
    <t>Section 12 Compliance: Data Retention</t>
  </si>
  <si>
    <t>Question 82 Data retention: Status</t>
  </si>
  <si>
    <t>Question 83 Data retention: Are aligned retention period defined and implemented?</t>
  </si>
  <si>
    <t>Question 84 Data retention: Supporting Evidence</t>
  </si>
  <si>
    <t>Section 13 Compliance:Reasonable Information Security Control</t>
  </si>
  <si>
    <t>Question 85 Reasonable Information Security Control: Status</t>
  </si>
  <si>
    <t>For new PAs - select "Work In Progress" if this PA Sub-type="Application" so Central Team can identify it. Otherwise - select "Not applicable". </t>
  </si>
  <si>
    <t>Question 86 Reasonable Information Security Control: 1) If vendor is a controller: is contract updated? 2) If P&amp;G is the controller: a) do we follow info sec framework? b) Are infosec CSAs up to date?</t>
  </si>
  <si>
    <t>This compliance control is owned by IT Quintet Members - names TBD. </t>
  </si>
  <si>
    <t>Question 87 Reasonable Information Security Control: Supporting Evidence</t>
  </si>
  <si>
    <t>Compliance: Data Breach Response</t>
  </si>
  <si>
    <t>Section 15 Compliance: Data Subject Rights</t>
  </si>
  <si>
    <t>Question 91 Data Subject Rights: Status</t>
  </si>
  <si>
    <t>Question 92 Data Subject Rights: Aligned with central team?</t>
  </si>
  <si>
    <t>Question 93 Data Subject Rights: Supporting Evidence</t>
  </si>
  <si>
    <t>Section 16 Compliance: Vendors</t>
  </si>
  <si>
    <t>Question 94 Vendors: Status</t>
  </si>
  <si>
    <t>This compliance control is owned by Purchasing GDPR Central Team.</t>
  </si>
  <si>
    <t>Update frequency - every 2-4 weeks.</t>
  </si>
  <si>
    <t>Source - Purchasing Tracker XL tool posted here (Privacy-&gt;GDPR Tracker).</t>
  </si>
  <si>
    <t>Select "Not Applicable" if this PA is "No Vendor".</t>
  </si>
  <si>
    <r>
      <t>Select "Work in Progress" for New PAs or PAs with updated Qualification</t>
    </r>
    <r>
      <rPr>
        <sz val="11"/>
        <color rgb="FF696969"/>
        <rFont val="Segoe UI Historic"/>
        <family val="2"/>
      </rPr>
      <t> so central team can identify new items. Keep other 2 question blank - those are not mandatory.</t>
    </r>
  </si>
  <si>
    <t>Question 95 Vendors: Are required Privacy (Exhibit A) and Information Security (Exhibit C) and Data Transfer (if applicable) (Exhibit B) updated as per GDPR?</t>
  </si>
  <si>
    <t>Source - Purchasing Tracker XL tool posted here (Privacy-&gt;GDPR Tracker) </t>
  </si>
  <si>
    <t>Question 96 Vendors: Supporting Evidence</t>
  </si>
  <si>
    <t>Section 17 Compliance: DPIA</t>
  </si>
  <si>
    <t>Question 97 DPIA: Status</t>
  </si>
  <si>
    <t>This compliance control is owned by GBS-IT GDPR Central Team. </t>
  </si>
  <si>
    <t>Update frequency - every 2 weeks. </t>
  </si>
  <si>
    <t>Source - Based on the logic defined by Legal (via Business Process). </t>
  </si>
  <si>
    <r>
      <t>Select "Work in Progress" for </t>
    </r>
    <r>
      <rPr>
        <u/>
        <sz val="11"/>
        <color rgb="FF696969"/>
        <rFont val="Segoe UI Historic"/>
        <family val="2"/>
      </rPr>
      <t>New PAs or in case of Business process / SCOPE adjustments</t>
    </r>
    <r>
      <rPr>
        <sz val="11"/>
        <color rgb="FF696969"/>
        <rFont val="Segoe UI Historic"/>
        <family val="2"/>
      </rPr>
      <t> so central team can identify new items. Keep other 2 question blank - those are not mandatory.</t>
    </r>
  </si>
  <si>
    <r>
      <t>NOTE:</t>
    </r>
    <r>
      <rPr>
        <sz val="11"/>
        <color rgb="FF696969"/>
        <rFont val="Segoe UI Historic"/>
        <family val="2"/>
      </rPr>
      <t> Selecting "Not Needed" will clear all info from questions below if that info was initially filled in when another answer to this question was selected.</t>
    </r>
  </si>
  <si>
    <t>Question 98 DPIA: Was a DPIA done by legal?</t>
  </si>
  <si>
    <t>Question 99 DPIA: Supporting Evidence</t>
  </si>
  <si>
    <t>Managing Organization</t>
  </si>
  <si>
    <t>Data Subjects Region</t>
  </si>
  <si>
    <t>Data Subjects Volume</t>
  </si>
  <si>
    <t>Purpose of Processing - not used</t>
  </si>
  <si>
    <t>Data Source - not used</t>
  </si>
  <si>
    <t>Transfer Method (From Sources) - not used</t>
  </si>
  <si>
    <t>Destinations - not used</t>
  </si>
  <si>
    <t>Transfer Method (To Destinations) - not used</t>
  </si>
  <si>
    <t>Parties who Access/Use Data - not used</t>
  </si>
  <si>
    <t>Locations of Parties (Access/Use) - not used</t>
  </si>
  <si>
    <t>Data breach response: Status</t>
  </si>
  <si>
    <t>-P&amp;G-</t>
  </si>
  <si>
    <t>Africa</t>
  </si>
  <si>
    <t>0-1000</t>
  </si>
  <si>
    <t>Background Checks</t>
  </si>
  <si>
    <t>Asset or Vendor</t>
  </si>
  <si>
    <t>API's</t>
  </si>
  <si>
    <t>Customer Service Reps</t>
  </si>
  <si>
    <t>Unknown</t>
  </si>
  <si>
    <t>Adverse event information</t>
  </si>
  <si>
    <t>(Immediate) Manager</t>
  </si>
  <si>
    <t>Aligned with Central SCOPE</t>
  </si>
  <si>
    <t>Data Controller</t>
  </si>
  <si>
    <t>No</t>
  </si>
  <si>
    <t>&lt; 1,000</t>
  </si>
  <si>
    <t>C001</t>
  </si>
  <si>
    <t>01-Consumer - 1CP Database driven Outbound Communication (email, SMS, Phone, new Postal services beyond surface mail, print shop)</t>
  </si>
  <si>
    <t>&lt; 1,000,000</t>
  </si>
  <si>
    <t>Application</t>
  </si>
  <si>
    <t>01-Austria</t>
  </si>
  <si>
    <t>Consumer</t>
  </si>
  <si>
    <t>201-GBS My P&amp;G Services</t>
  </si>
  <si>
    <t>Decommissioned</t>
  </si>
  <si>
    <t>Digital</t>
  </si>
  <si>
    <t>Antarctica</t>
  </si>
  <si>
    <t>10,000-100,000</t>
  </si>
  <si>
    <t>Benefits</t>
  </si>
  <si>
    <t>Directly from Individuals</t>
  </si>
  <si>
    <t>Application Integration</t>
  </si>
  <si>
    <t>Directly to Individuals</t>
  </si>
  <si>
    <t>Executive/Board of Directors</t>
  </si>
  <si>
    <t>Afghanistan</t>
  </si>
  <si>
    <t>Biometric data</t>
  </si>
  <si>
    <t>Accountant/Lawyer/Counselor/Associations</t>
  </si>
  <si>
    <t>Deviation from Central SCOPE</t>
  </si>
  <si>
    <t>Data Handler</t>
  </si>
  <si>
    <t>Yes</t>
  </si>
  <si>
    <t>&gt;= 1,000 - &lt; 20,000</t>
  </si>
  <si>
    <t>C002</t>
  </si>
  <si>
    <t>02-Consumer - Digital Applications &amp; Analytics (website, mobile app, BIN, R&amp;R,...)</t>
  </si>
  <si>
    <t>&gt;= 1,000,000</t>
  </si>
  <si>
    <t>Data files (xls, csv, pdf, accdb)</t>
  </si>
  <si>
    <t>02-Belgium</t>
  </si>
  <si>
    <t>Employee</t>
  </si>
  <si>
    <t>202-GBS Customer &amp; Delivery Services</t>
  </si>
  <si>
    <t>Design/Build</t>
  </si>
  <si>
    <t>Other</t>
  </si>
  <si>
    <t>Asia-Pacific</t>
  </si>
  <si>
    <t>100,000-1M</t>
  </si>
  <si>
    <t>Campus Recruiting</t>
  </si>
  <si>
    <t>Electronic Copy</t>
  </si>
  <si>
    <t>External Agencies</t>
  </si>
  <si>
    <t>Albania</t>
  </si>
  <si>
    <t>Consumer account username and password</t>
  </si>
  <si>
    <t>All employees</t>
  </si>
  <si>
    <t>Not Applicable</t>
  </si>
  <si>
    <t>Data Processor</t>
  </si>
  <si>
    <t>&gt;= 20,000</t>
  </si>
  <si>
    <t>Not Needed</t>
  </si>
  <si>
    <t>C003</t>
  </si>
  <si>
    <t>03-Consumer - Incentive Capability (samples, offline coupons, online coupons, refunds, P&amp;G owned Rewards programs,contests,…)</t>
  </si>
  <si>
    <t>Not Started</t>
  </si>
  <si>
    <t>Photo/Video File</t>
  </si>
  <si>
    <t>03-Bulgaria</t>
  </si>
  <si>
    <t>Job Applicant</t>
  </si>
  <si>
    <t>203-GBS Product Innovation &amp; Supply Chain</t>
  </si>
  <si>
    <t>Leverage/Optimize</t>
  </si>
  <si>
    <t>Paper</t>
  </si>
  <si>
    <t>Canada</t>
  </si>
  <si>
    <t>1000-10,000</t>
  </si>
  <si>
    <t>Compensation</t>
  </si>
  <si>
    <t>Email</t>
  </si>
  <si>
    <t>External Auditors</t>
  </si>
  <si>
    <t>Algeria</t>
  </si>
  <si>
    <t>Credit card numbers</t>
  </si>
  <si>
    <t>Authority</t>
  </si>
  <si>
    <t>Joint Controller</t>
  </si>
  <si>
    <t>0</t>
  </si>
  <si>
    <t>C004</t>
  </si>
  <si>
    <t>04-Consumer - Fulfillment/Delivery Execution- mailing samples, magazines, DTCS (Direct-to-Consumer Selling),…</t>
  </si>
  <si>
    <t>Work In Progress</t>
  </si>
  <si>
    <t>Support Service</t>
  </si>
  <si>
    <t>04-Croatia</t>
  </si>
  <si>
    <t>204-GBS IT Solutions</t>
  </si>
  <si>
    <t>Central America/Caribbean/Mexico</t>
  </si>
  <si>
    <t>100M+</t>
  </si>
  <si>
    <t>Consumer Engagement</t>
  </si>
  <si>
    <t>File Transfer</t>
  </si>
  <si>
    <t>Finance/Accounting Teams</t>
  </si>
  <si>
    <t>American Samoa</t>
  </si>
  <si>
    <t>Criminal or judicial records</t>
  </si>
  <si>
    <t>Company Doctor</t>
  </si>
  <si>
    <t>No Vendor</t>
  </si>
  <si>
    <t>C005</t>
  </si>
  <si>
    <t>05-Consumer - WOM (Database or recruitment or program execution) with ambassadrices selected from P&amp;G 1CP database</t>
  </si>
  <si>
    <t>Vendor Digital Service and multiple apps</t>
  </si>
  <si>
    <t>05-Cyprus</t>
  </si>
  <si>
    <t>Temp / Contractors</t>
  </si>
  <si>
    <t>205-GBS Consumer Services</t>
  </si>
  <si>
    <t>Europe (EEA)</t>
  </si>
  <si>
    <t>10M - 100M</t>
  </si>
  <si>
    <t>Contractual Obligations</t>
  </si>
  <si>
    <t>Paper Format</t>
  </si>
  <si>
    <t>Internal Auditors</t>
  </si>
  <si>
    <t>Andorra</t>
  </si>
  <si>
    <t>Data about children under 13</t>
  </si>
  <si>
    <t>Data Subject</t>
  </si>
  <si>
    <t>Service Provider</t>
  </si>
  <si>
    <t>C006</t>
  </si>
  <si>
    <t>06-Consumer - Consumer Support, Product Support, Adverse Event tracking, warrantee registration</t>
  </si>
  <si>
    <t>Website</t>
  </si>
  <si>
    <t>06-Czech Republic</t>
  </si>
  <si>
    <t>Visitors</t>
  </si>
  <si>
    <t>208-GBS FSS</t>
  </si>
  <si>
    <t>Europe (Non EEA)</t>
  </si>
  <si>
    <t>1M - 10M</t>
  </si>
  <si>
    <t>Customer Relationship Management</t>
  </si>
  <si>
    <t>Web Form</t>
  </si>
  <si>
    <t>Internal Employees on need to know basis</t>
  </si>
  <si>
    <t>Angola</t>
  </si>
  <si>
    <t>Data about teens between 13-15 years old</t>
  </si>
  <si>
    <t>Human Resources</t>
  </si>
  <si>
    <t>To be clarified</t>
  </si>
  <si>
    <t>C007</t>
  </si>
  <si>
    <t>07-Consumer - WOM (Database or recruitment or program execution) with ambassadrices recruited by  third party</t>
  </si>
  <si>
    <t>07-Denmark</t>
  </si>
  <si>
    <t>210-GBS Business Intelligence</t>
  </si>
  <si>
    <t>Middle East</t>
  </si>
  <si>
    <t>Customer Service</t>
  </si>
  <si>
    <t>Legal Teams</t>
  </si>
  <si>
    <t>Anguilla</t>
  </si>
  <si>
    <t>Digital signature data</t>
  </si>
  <si>
    <t>Medical Department</t>
  </si>
  <si>
    <t>C008</t>
  </si>
  <si>
    <t>08-Consumer - Data Acquisition/Enrichment/Hygiene/Scoring/Analysis (incl. POME)</t>
  </si>
  <si>
    <t>08-Estonia</t>
  </si>
  <si>
    <t>301-Baby Care</t>
  </si>
  <si>
    <t>215-CF-IT Consumer Solutions</t>
  </si>
  <si>
    <t>South America</t>
  </si>
  <si>
    <t>Direct Marketing</t>
  </si>
  <si>
    <t>Operations/Maintenance teams</t>
  </si>
  <si>
    <t>Electronic identification data</t>
  </si>
  <si>
    <t>Other Data Processors (e.g. Service Provider)</t>
  </si>
  <si>
    <t>C009</t>
  </si>
  <si>
    <t>09-Consumer - Influencer- Industry Professionals (Database or recruitment or program execution)</t>
  </si>
  <si>
    <t>09-Finland</t>
  </si>
  <si>
    <t>302-Braun and Shave Care</t>
  </si>
  <si>
    <t>United States</t>
  </si>
  <si>
    <t>Ecommerce Activities</t>
  </si>
  <si>
    <t>Public Authorities/Government Bodies</t>
  </si>
  <si>
    <t>Antigua and Barbuda</t>
  </si>
  <si>
    <t>Family composition</t>
  </si>
  <si>
    <t>Other Internal Departments (HS&amp;E, L&amp;D, F&amp;A, InfoSec)</t>
  </si>
  <si>
    <t>C010</t>
  </si>
  <si>
    <t>10-Consumer - Events (Consumer events, Professional Influencer events, Industry events,... )</t>
  </si>
  <si>
    <t>10-France</t>
  </si>
  <si>
    <t>303-Fabric Care</t>
  </si>
  <si>
    <t>Finance</t>
  </si>
  <si>
    <t>Sales/Marketing Teams</t>
  </si>
  <si>
    <t>Argentina</t>
  </si>
  <si>
    <t>Financial account number</t>
  </si>
  <si>
    <t>Trade Unions</t>
  </si>
  <si>
    <t>C011</t>
  </si>
  <si>
    <t>11-Consumer - Brand Public Relations, Celebrity and Brand Talent management (Database or recruitment or program execution)</t>
  </si>
  <si>
    <t>11-Germany</t>
  </si>
  <si>
    <t>304-Hair Care</t>
  </si>
  <si>
    <t>Health Related Initiatives</t>
  </si>
  <si>
    <t>Trade Unions/Work Councils</t>
  </si>
  <si>
    <t>Armenia</t>
  </si>
  <si>
    <t>Genetic data</t>
  </si>
  <si>
    <t>Works Council</t>
  </si>
  <si>
    <t>C012</t>
  </si>
  <si>
    <t>12-Consumer -  Consumer Research, Market or Shopper Research</t>
  </si>
  <si>
    <t>12-Greece</t>
  </si>
  <si>
    <t>305-Home Care</t>
  </si>
  <si>
    <t>Historical Research</t>
  </si>
  <si>
    <t>Aruba</t>
  </si>
  <si>
    <t>Government ID, government-issued ID</t>
  </si>
  <si>
    <t>C013</t>
  </si>
  <si>
    <t>13-Consumer - Consumer Social Media Monitoring &amp; Engagement</t>
  </si>
  <si>
    <t>13-Hungary</t>
  </si>
  <si>
    <t>306-PGT</t>
  </si>
  <si>
    <t>Insurance Processing</t>
  </si>
  <si>
    <t>Australia</t>
  </si>
  <si>
    <t>Identification Data</t>
  </si>
  <si>
    <t>C014</t>
  </si>
  <si>
    <t>14-Consumer - Media Advertising Planning, Execution, Performance Reporting and Measurement (incl. Search, Hawkeye,...)</t>
  </si>
  <si>
    <t>14-Ireland</t>
  </si>
  <si>
    <t>308-SPD</t>
  </si>
  <si>
    <t>Leads Qualification</t>
  </si>
  <si>
    <t>Austria</t>
  </si>
  <si>
    <t>Image/sound recordings</t>
  </si>
  <si>
    <t>C015</t>
  </si>
  <si>
    <t>15-Consumer - eCommerce, external reward programs</t>
  </si>
  <si>
    <t>15-Israel</t>
  </si>
  <si>
    <t>310-Fem Care</t>
  </si>
  <si>
    <t>Market Research</t>
  </si>
  <si>
    <t>Azerbaijan</t>
  </si>
  <si>
    <t>Other health or medical data</t>
  </si>
  <si>
    <t>C016</t>
  </si>
  <si>
    <t>16-Consumer - Clinical research</t>
  </si>
  <si>
    <t>16-Italy</t>
  </si>
  <si>
    <t>312-Oral Care</t>
  </si>
  <si>
    <t>New Product Development</t>
  </si>
  <si>
    <t>Bahamas</t>
  </si>
  <si>
    <t>Personal characteristics</t>
  </si>
  <si>
    <t>C017</t>
  </si>
  <si>
    <t>E010-Employee - Payroll</t>
  </si>
  <si>
    <t>17-Latvia</t>
  </si>
  <si>
    <t>314-Personal Health Care</t>
  </si>
  <si>
    <t>Online Learning Initiatives</t>
  </si>
  <si>
    <t>Bahrain</t>
  </si>
  <si>
    <t>Political opinions, political party affiliation</t>
  </si>
  <si>
    <t>C018</t>
  </si>
  <si>
    <t>E020-Employee - SAP/Offline enrolment – dependent/beneficiaries</t>
  </si>
  <si>
    <t>18-Lithuania</t>
  </si>
  <si>
    <t>316-Skin and Personal Care</t>
  </si>
  <si>
    <t>Online Recruiting Activities</t>
  </si>
  <si>
    <t>Bangladesh</t>
  </si>
  <si>
    <t>Precise geo location data</t>
  </si>
  <si>
    <t>C019</t>
  </si>
  <si>
    <t>E030-Employee - Work Permits/Visas/Employment Contracts</t>
  </si>
  <si>
    <t>19-Luxembourg</t>
  </si>
  <si>
    <t>318-GDM (global distributor market)</t>
  </si>
  <si>
    <t>Payroll Processing</t>
  </si>
  <si>
    <t>Barbados</t>
  </si>
  <si>
    <t>Profession</t>
  </si>
  <si>
    <t>C020</t>
  </si>
  <si>
    <t>E040-Employee - Time/Attendance/Vacation/Sickness Tracking/Badges</t>
  </si>
  <si>
    <t>20-Malta</t>
  </si>
  <si>
    <t>404-CE Cluster</t>
  </si>
  <si>
    <t>Public Health and Safety</t>
  </si>
  <si>
    <t>Belarus</t>
  </si>
  <si>
    <t>Protected Health Information (“PHI”) as defined by HIPAA</t>
  </si>
  <si>
    <t>C021</t>
  </si>
  <si>
    <t>E050-Employee - My  Personal Information(Life &amp; Career)/Eforms/MOI</t>
  </si>
  <si>
    <t>21-Netherlands</t>
  </si>
  <si>
    <t>405-Europe Cluster</t>
  </si>
  <si>
    <t>Retirement Planning</t>
  </si>
  <si>
    <t>Belgium</t>
  </si>
  <si>
    <t>Racial or ethnic origin</t>
  </si>
  <si>
    <t>C022</t>
  </si>
  <si>
    <t>E060-Employee - Benefits (health/life/ADD/Disability insurances)</t>
  </si>
  <si>
    <t>22-Poland</t>
  </si>
  <si>
    <t>406-DACH Cluster</t>
  </si>
  <si>
    <t>404-CE Cluster - Consumer</t>
  </si>
  <si>
    <t>Sales</t>
  </si>
  <si>
    <t>Belize</t>
  </si>
  <si>
    <t>Religious or philosophical beliefs</t>
  </si>
  <si>
    <t>C023</t>
  </si>
  <si>
    <t>E070-Employee - Shares/Stock Options/ISOP/PST or equivalent/IRP</t>
  </si>
  <si>
    <t>23-Portugal</t>
  </si>
  <si>
    <t>407-FBNL Cluster</t>
  </si>
  <si>
    <t>404-CE Cluster - Employee and Job Applicant</t>
  </si>
  <si>
    <t>Scientific Research</t>
  </si>
  <si>
    <t>Benin</t>
  </si>
  <si>
    <t>Sex life, sexual orientation questions</t>
  </si>
  <si>
    <t>C024</t>
  </si>
  <si>
    <t>E080-Employee - Pension</t>
  </si>
  <si>
    <t>24-Romania</t>
  </si>
  <si>
    <t>408-Israel Cluster</t>
  </si>
  <si>
    <t>Travel Planning</t>
  </si>
  <si>
    <t>Bermuda</t>
  </si>
  <si>
    <t>Trade union membership</t>
  </si>
  <si>
    <t>C025</t>
  </si>
  <si>
    <t>E090-Employee - Social Security/Unemployment</t>
  </si>
  <si>
    <t>25-Slovakia</t>
  </si>
  <si>
    <t>409-NE Cluster</t>
  </si>
  <si>
    <t>Bhutan</t>
  </si>
  <si>
    <t>C026</t>
  </si>
  <si>
    <t>E100-Employee - Representation/Family Allowances</t>
  </si>
  <si>
    <t>26-Slovenia</t>
  </si>
  <si>
    <t>410-SE Cluster</t>
  </si>
  <si>
    <t>406-DACH Cluster - Consumer - Brand</t>
  </si>
  <si>
    <t>Bolivia</t>
  </si>
  <si>
    <t>C027</t>
  </si>
  <si>
    <t>E110-Employee -  Service Awards/Power of You</t>
  </si>
  <si>
    <t>27-Spain</t>
  </si>
  <si>
    <t>411-SEE Cluster</t>
  </si>
  <si>
    <t>406-DACH Cluster - Consumer - R&amp;D</t>
  </si>
  <si>
    <t>Bosnia and Herzegovina</t>
  </si>
  <si>
    <t>C028</t>
  </si>
  <si>
    <t>E120-Employee - Salary Planning (ie. GCS, other)</t>
  </si>
  <si>
    <t>28-Sweden</t>
  </si>
  <si>
    <t>415-TCAU Cluster</t>
  </si>
  <si>
    <t>406-DACH Cluster - Employee and Job Applicant</t>
  </si>
  <si>
    <t>Botswana</t>
  </si>
  <si>
    <t>C029</t>
  </si>
  <si>
    <t>E130-Employee - Separation Package Programs (GSS)</t>
  </si>
  <si>
    <t>29-Switzerland</t>
  </si>
  <si>
    <t>Bouvet Island</t>
  </si>
  <si>
    <t>C030</t>
  </si>
  <si>
    <t>E140-Employee - Wage garnishing reports to local authorities (e.g., child support)</t>
  </si>
  <si>
    <t>30-Turkey</t>
  </si>
  <si>
    <t>407-FBNL Cluster - Consumer - Brand</t>
  </si>
  <si>
    <t>Brazil</t>
  </si>
  <si>
    <t>C031</t>
  </si>
  <si>
    <t>E150-Employee - Expat Services</t>
  </si>
  <si>
    <t>31-United Kingdom</t>
  </si>
  <si>
    <t>407-FBNL Cluster - Consumer - R&amp;D</t>
  </si>
  <si>
    <t>British Indian Ocean Territory</t>
  </si>
  <si>
    <t>C032</t>
  </si>
  <si>
    <t>E155-Employee - Data Management</t>
  </si>
  <si>
    <t>32-Norway</t>
  </si>
  <si>
    <t>407-FBNL Cluster - Employee - BNL</t>
  </si>
  <si>
    <t>British Virgin Islands</t>
  </si>
  <si>
    <t>C033</t>
  </si>
  <si>
    <t>E160-Employee - Badges</t>
  </si>
  <si>
    <t>33-Switzerland GBUs</t>
  </si>
  <si>
    <t>407-FBNL Cluster - Employee - France</t>
  </si>
  <si>
    <t>Brunei</t>
  </si>
  <si>
    <t>E000</t>
  </si>
  <si>
    <t>E170-Employee - On-Site/Sponsored Day Care</t>
  </si>
  <si>
    <t>50-Global</t>
  </si>
  <si>
    <t>407-FBNL Cluster - Job Applicant</t>
  </si>
  <si>
    <t>Bulgaria</t>
  </si>
  <si>
    <t>E002</t>
  </si>
  <si>
    <t>E180-Employee - Other Site Services (Fitness/Dry Cleaning/Salons/Networks)</t>
  </si>
  <si>
    <t>Burkina Faso</t>
  </si>
  <si>
    <t>E003</t>
  </si>
  <si>
    <t>E190-Employee - Company Shop Payment Information</t>
  </si>
  <si>
    <t>408-Israel Cluster - Consumer</t>
  </si>
  <si>
    <t>Burundi</t>
  </si>
  <si>
    <t>E004</t>
  </si>
  <si>
    <t>E200-Employee - Dining services</t>
  </si>
  <si>
    <t>408-Israel Cluster - Employee and Job Applicant</t>
  </si>
  <si>
    <t>Cambodia</t>
  </si>
  <si>
    <t>E005</t>
  </si>
  <si>
    <t>E210-Employee - Public transport/Parking</t>
  </si>
  <si>
    <t>Cameroon</t>
  </si>
  <si>
    <t>E006</t>
  </si>
  <si>
    <t>E220-Employee - Flower Services</t>
  </si>
  <si>
    <t>409-NE Cluster - Consumer - Brand</t>
  </si>
  <si>
    <t>E007</t>
  </si>
  <si>
    <t>E230-Employee - Other Local Employee Plans (TBD)</t>
  </si>
  <si>
    <t>409-NE Cluster - Consumer - R&amp;D</t>
  </si>
  <si>
    <t>Cape Verde</t>
  </si>
  <si>
    <t>E008</t>
  </si>
  <si>
    <t>E240-Employee - Postal services</t>
  </si>
  <si>
    <t>409-NE Cluster - Employee and Job Applicant - Nordics</t>
  </si>
  <si>
    <t>Cayman Islands</t>
  </si>
  <si>
    <t>E010</t>
  </si>
  <si>
    <t>E250-Employee - Concierge Services (P&amp;G Advantage)</t>
  </si>
  <si>
    <t>409-NE Cluster - Employee and Job Applicant - Pension</t>
  </si>
  <si>
    <t>Central African Republic</t>
  </si>
  <si>
    <t>E011</t>
  </si>
  <si>
    <t>E260-Employee - Car fleet provisions/ Fuel Cards/Car Allowances (benefit/tool)</t>
  </si>
  <si>
    <t>409-NE Cluster - Employee and Job Applicant - UK/I</t>
  </si>
  <si>
    <t>Chad</t>
  </si>
  <si>
    <t>E012</t>
  </si>
  <si>
    <t>E270-Employee - Corporate Phone/BYOM</t>
  </si>
  <si>
    <t>Chile</t>
  </si>
  <si>
    <t>E013</t>
  </si>
  <si>
    <t>E275-Employee - Other Facilities</t>
  </si>
  <si>
    <t>410-SE Cluster - Consumer</t>
  </si>
  <si>
    <t>China</t>
  </si>
  <si>
    <t>E014</t>
  </si>
  <si>
    <t>E280-Employee - Recruiting</t>
  </si>
  <si>
    <t>410-SE Cluster - Employee and Job Applicant</t>
  </si>
  <si>
    <t>Christmas Island</t>
  </si>
  <si>
    <t>E015</t>
  </si>
  <si>
    <t>E290-Employee - Temporary Labor/Staffing</t>
  </si>
  <si>
    <t>Cocos [Keeling] Islands</t>
  </si>
  <si>
    <t>E016</t>
  </si>
  <si>
    <t>E300-Employee - Medical Occupational Health/Vibrant Living/Screening</t>
  </si>
  <si>
    <t>411-SEE Cluster - Consumer</t>
  </si>
  <si>
    <t>Colombia</t>
  </si>
  <si>
    <t>E017</t>
  </si>
  <si>
    <t>E310-Employee - EAP Programs</t>
  </si>
  <si>
    <t>411-SEE Cluster - Employee and Job Applicant</t>
  </si>
  <si>
    <t>Comoros</t>
  </si>
  <si>
    <t>E018</t>
  </si>
  <si>
    <t>E320-Employee - Travel (passport #s, credit card data/Travel Insurance)</t>
  </si>
  <si>
    <t>Congo [DRC]</t>
  </si>
  <si>
    <t>E019</t>
  </si>
  <si>
    <t>E330-Employee - Corporate Credit Cards</t>
  </si>
  <si>
    <t>415-TCAU Cluster - Consumer</t>
  </si>
  <si>
    <t>Congo [Republic]</t>
  </si>
  <si>
    <t>E020</t>
  </si>
  <si>
    <t>E340-Employee - 5 Rocks/PEAK DATA/My Career/TDS Platforms/Rating</t>
  </si>
  <si>
    <t>415-TCAU Cluster - Employee and Job Applicant</t>
  </si>
  <si>
    <t>Cook Islands</t>
  </si>
  <si>
    <t>E021</t>
  </si>
  <si>
    <t>E350-Employee - Org Surveys</t>
  </si>
  <si>
    <t>999-Temporary Test</t>
  </si>
  <si>
    <t>Costa Rica</t>
  </si>
  <si>
    <t>E022</t>
  </si>
  <si>
    <t>E360-Employee - HR Personnel Files</t>
  </si>
  <si>
    <t>Côte d'Ivoire</t>
  </si>
  <si>
    <t>E023</t>
  </si>
  <si>
    <t>E365-Employee - Communication</t>
  </si>
  <si>
    <t>Croatia</t>
  </si>
  <si>
    <t>E024</t>
  </si>
  <si>
    <t>E370-Employee - R&amp;D Clinical, concept &amp; use tests</t>
  </si>
  <si>
    <t>Cuba</t>
  </si>
  <si>
    <t>E025</t>
  </si>
  <si>
    <t>E380-Employee - Emergency Contact List/BCP</t>
  </si>
  <si>
    <t>Cyprus</t>
  </si>
  <si>
    <t>E026</t>
  </si>
  <si>
    <t>E390-Employee - Org Charts</t>
  </si>
  <si>
    <t>Czech Republic</t>
  </si>
  <si>
    <t>E027</t>
  </si>
  <si>
    <t>E400-Employee - Work Certificates/Exit Interview</t>
  </si>
  <si>
    <t>Denmark</t>
  </si>
  <si>
    <t>E028</t>
  </si>
  <si>
    <t>E410-Employee - Affinity Groups</t>
  </si>
  <si>
    <t>Djibouti</t>
  </si>
  <si>
    <t>E029</t>
  </si>
  <si>
    <t>E420-Employee - Employee Loans/Guarantees</t>
  </si>
  <si>
    <t>Dominica</t>
  </si>
  <si>
    <t>E030</t>
  </si>
  <si>
    <t>E430-Employee - Holiday gift</t>
  </si>
  <si>
    <t>Dominican Republic</t>
  </si>
  <si>
    <t>E041</t>
  </si>
  <si>
    <t>E440-Employee - Vouchers</t>
  </si>
  <si>
    <t>Ecuador</t>
  </si>
  <si>
    <t>E042</t>
  </si>
  <si>
    <t>E450-Employee - Monitoring</t>
  </si>
  <si>
    <t>Egypt</t>
  </si>
  <si>
    <t>E100</t>
  </si>
  <si>
    <t>E460-Employee - Investigations/Archer/SDN checks/Antifraud Checks</t>
  </si>
  <si>
    <t>El Salvador</t>
  </si>
  <si>
    <t>E101</t>
  </si>
  <si>
    <t>E470-Employee - External/Internal/Strategic/Function Training Courses</t>
  </si>
  <si>
    <t>Equatorial Guinea</t>
  </si>
  <si>
    <t>E170</t>
  </si>
  <si>
    <t>E480-Employee - Corporate Events/Meeting Planning</t>
  </si>
  <si>
    <t>Eritrea</t>
  </si>
  <si>
    <t>E180</t>
  </si>
  <si>
    <t>E490-Employee - Relocation – Domestic/International</t>
  </si>
  <si>
    <t>Estonia</t>
  </si>
  <si>
    <t>E190</t>
  </si>
  <si>
    <t>E500-Employee - Disability/LOA/Maternity Leave Mgt</t>
  </si>
  <si>
    <t>Ethiopia</t>
  </si>
  <si>
    <t>E200</t>
  </si>
  <si>
    <t>E510-Employee - Charitable/PAC Contributions</t>
  </si>
  <si>
    <t>Falkland Islands [Islas Malvinas]</t>
  </si>
  <si>
    <t>E210</t>
  </si>
  <si>
    <t>E520-Employee - Tax Preparation (for expats/localized)</t>
  </si>
  <si>
    <t>Faroe Islands</t>
  </si>
  <si>
    <t>E220</t>
  </si>
  <si>
    <t>E530-Employee - Schooling</t>
  </si>
  <si>
    <t>Fiji</t>
  </si>
  <si>
    <t>E240</t>
  </si>
  <si>
    <t>E540-Employee - New Hire Services (Housing/Banking)</t>
  </si>
  <si>
    <t>Finland</t>
  </si>
  <si>
    <t>E250</t>
  </si>
  <si>
    <t>E550-Employee - Voluntary Insurances (On Site Vendors)</t>
  </si>
  <si>
    <t>France</t>
  </si>
  <si>
    <t>E260</t>
  </si>
  <si>
    <t>E560-Employee - Military service</t>
  </si>
  <si>
    <t>French Guiana</t>
  </si>
  <si>
    <t>E275</t>
  </si>
  <si>
    <t>E570-Employee - Union Membership</t>
  </si>
  <si>
    <t>French Polynesia</t>
  </si>
  <si>
    <t>E276</t>
  </si>
  <si>
    <t>E580-Employee - External Audit</t>
  </si>
  <si>
    <t>French Southern Territories</t>
  </si>
  <si>
    <t>E290</t>
  </si>
  <si>
    <t>E590-Employee - Travel Expense Accounting</t>
  </si>
  <si>
    <t>Gabon</t>
  </si>
  <si>
    <t>E365</t>
  </si>
  <si>
    <t>E600-Employee - IT Support</t>
  </si>
  <si>
    <t>Gambia</t>
  </si>
  <si>
    <t>E366</t>
  </si>
  <si>
    <t>E610-Employee - IT Asset Management</t>
  </si>
  <si>
    <t>Gaza Strip</t>
  </si>
  <si>
    <t>E370</t>
  </si>
  <si>
    <t>E620-Employee - IT Invoice Services</t>
  </si>
  <si>
    <t>Georgia</t>
  </si>
  <si>
    <t>E430</t>
  </si>
  <si>
    <t>E630-Employee - IT Mobility Services</t>
  </si>
  <si>
    <t>Germany</t>
  </si>
  <si>
    <t>E440</t>
  </si>
  <si>
    <t>E650-Warehousing (Inbound &amp; Outbound)</t>
  </si>
  <si>
    <t>Ghana</t>
  </si>
  <si>
    <t>E470</t>
  </si>
  <si>
    <t>E700-Employee - lawyers, notary, legal consultants</t>
  </si>
  <si>
    <t>Gibraltar</t>
  </si>
  <si>
    <t>E480</t>
  </si>
  <si>
    <t>O100-Other</t>
  </si>
  <si>
    <t>Global</t>
  </si>
  <si>
    <t>E510</t>
  </si>
  <si>
    <t>Greece</t>
  </si>
  <si>
    <t>E530</t>
  </si>
  <si>
    <t>Greenland</t>
  </si>
  <si>
    <t>E560</t>
  </si>
  <si>
    <t>Grenada</t>
  </si>
  <si>
    <t>E570</t>
  </si>
  <si>
    <t>Guadeloupe</t>
  </si>
  <si>
    <t>E630</t>
  </si>
  <si>
    <t>Guam</t>
  </si>
  <si>
    <t>E650</t>
  </si>
  <si>
    <t>Guatemala</t>
  </si>
  <si>
    <t>E700</t>
  </si>
  <si>
    <t>Guernsey</t>
  </si>
  <si>
    <t>G001</t>
  </si>
  <si>
    <t>Guinea</t>
  </si>
  <si>
    <t>G999</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</si>
  <si>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</si>
  <si>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</si>
  <si>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</si>
  <si>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</si>
  <si>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</si>
  <si>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</si>
  <si>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</si>
  <si>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</si>
  <si>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</si>
  <si>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</si>
  <si>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</si>
  <si>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</si>
  <si>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</si>
  <si>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</si>
  <si>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</si>
  <si>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</si>
  <si>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</si>
  <si>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</si>
  <si>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</si>
  <si>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</si>
  <si>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</si>
  <si>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</si>
  <si>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</si>
  <si>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</si>
  <si>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</si>
  <si>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</si>
  <si>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</si>
  <si>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</si>
  <si>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</si>
  <si>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</si>
  <si>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</si>
  <si>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</si>
  <si>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</si>
  <si>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</si>
  <si>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</si>
  <si>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</si>
  <si>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 [FYROM]</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</si>
  <si>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</si>
  <si>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</si>
  <si>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</si>
  <si>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</si>
  <si>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</si>
  <si>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</si>
  <si>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</si>
  <si>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</si>
  <si>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</si>
  <si>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</si>
  <si>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</si>
  <si>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</si>
  <si>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</si>
  <si>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</si>
  <si>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</si>
  <si>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</si>
  <si>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</si>
  <si>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</si>
  <si>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</si>
  <si>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</si>
  <si>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 [Burma]</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</si>
  <si>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</si>
  <si>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</si>
  <si>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</si>
  <si>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</si>
  <si>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</si>
  <si>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</si>
  <si>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</si>
  <si>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</si>
  <si>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</si>
  <si>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</si>
  <si>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</si>
  <si>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</si>
  <si>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</si>
  <si>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</si>
  <si>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</si>
  <si>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</si>
  <si>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</si>
  <si>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</si>
  <si>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Territories</t>
  </si>
  <si>
    <t>Panama</t>
  </si>
  <si>
    <t>Papua New Guinea</t>
  </si>
  <si>
    <t>Paraguay</t>
  </si>
  <si>
    <t>Peru</t>
  </si>
  <si>
    <t>Philippines</t>
  </si>
  <si>
    <t>Pitcairn Islands</t>
  </si>
  <si>
    <t>Poland</t>
  </si>
  <si>
    <t>Portugal</t>
  </si>
  <si>
    <t>Puerto Rico</t>
  </si>
  <si>
    <t>Qatar</t>
  </si>
  <si>
    <t>Réunion</t>
  </si>
  <si>
    <t>Romania</t>
  </si>
  <si>
    <t>Russia</t>
  </si>
  <si>
    <t>Rwanda</t>
  </si>
  <si>
    <t>Saint Helena</t>
  </si>
  <si>
    <t>Saint Kitts and Nevis</t>
  </si>
  <si>
    <t>Saint Lucia</t>
  </si>
  <si>
    <t>Saint Pierre and Miquelon</t>
  </si>
  <si>
    <t>Saint Vincent and the Grenadines</t>
  </si>
  <si>
    <t>Samoa</t>
  </si>
  <si>
    <t>San Marino</t>
  </si>
  <si>
    <t>São Tomé and Príncipe</t>
  </si>
  <si>
    <t>Saudi Arabia</t>
  </si>
  <si>
    <t>Senegal</t>
  </si>
  <si>
    <t>Serbia</t>
  </si>
  <si>
    <t>Seychelles</t>
  </si>
  <si>
    <t>Sierra Leone</t>
  </si>
  <si>
    <t>Singapore</t>
  </si>
  <si>
    <t>Slovakia</t>
  </si>
  <si>
    <t>Slovenia</t>
  </si>
  <si>
    <t>Solomon Islands</t>
  </si>
  <si>
    <t>Somalia</t>
  </si>
  <si>
    <t>South Africa</t>
  </si>
  <si>
    <t>South Georgia and the South Sandwich Islands</t>
  </si>
  <si>
    <t>South Korea</t>
  </si>
  <si>
    <t>Spain</t>
  </si>
  <si>
    <t>Sri Lanka</t>
  </si>
  <si>
    <t>Sudan</t>
  </si>
  <si>
    <t>Suriname</t>
  </si>
  <si>
    <t>Svalbard and Jan Mayen</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</si>
  <si>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</si>
  <si>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</si>
  <si>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</si>
  <si>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</si>
  <si>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</si>
  <si>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</si>
  <si>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</si>
  <si>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</si>
  <si>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</si>
  <si>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</si>
  <si>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</si>
  <si>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</si>
  <si>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</si>
  <si>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</si>
  <si>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</si>
  <si>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</si>
  <si>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</si>
  <si>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</si>
  <si>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</si>
  <si>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</si>
  <si>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</si>
  <si>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</si>
  <si>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</si>
  <si>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Uruguay</t>
  </si>
  <si>
    <t>Uzbekistan</t>
  </si>
  <si>
    <t>Vanuatu</t>
  </si>
  <si>
    <t>Vatican City</t>
  </si>
  <si>
    <t>Venezuela</t>
  </si>
  <si>
    <t>Vietnam</t>
  </si>
  <si>
    <t>Wallis and Futuna</t>
  </si>
  <si>
    <t>Western Sahara</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</si>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</sst>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b/>
      <sz val="11"/>
      <color indexed="8"/>
      <name val="Calibri"/>
      <family val="2"/>
    </font>
    <font>
      <sz val="14"/>
      <color rgb="FF696969"/>
      <name val="Arial"/>
      <family val="2"/>
    </font>
    <font>
      <u/>
      <sz val="11"/>
      <color theme="10"/>
      <name val="Calibri"/>
      <family val="2"/>
      <scheme val="minor"/>
    </font>
    <font>
      <sz val="11"/>
      <color indexed="8"/>
      <name val="Segoe UI Historic"/>
      <family val="2"/>
    </font>
    <font>
      <u/>
      <sz val="11"/>
      <color theme="10"/>
      <name val="Segoe UI Historic"/>
      <family val="2"/>
    </font>
    <font>
      <sz val="11"/>
      <color rgb="FF696969"/>
      <name val="Segoe UI Historic"/>
      <family val="2"/>
    </font>
    <font>
      <u/>
      <sz val="11"/>
      <color rgb="FF696969"/>
      <name val="Segoe UI Historic"/>
      <family val="2"/>
    </font>
    <font>
      <b/>
      <sz val="11"/>
      <color indexed="8"/>
      <name val="Calibri"/>
      <family val="2"/>
      <scheme val="minor"/>
    </font>
    <font>
      <sz val="10"/>
      <color rgb="FF000000"/>
      <name val="Tahoma"/>
      <family val="2"/>
      <charset val="204"/>
    </font>
    <font>
      <b/>
      <sz val="10"/>
      <color rgb="FF000000"/>
      <name val="Tahoma"/>
      <family val="2"/>
      <charset val="204"/>
    </font>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indexed="23"/>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bgColor indexed="64"/>
      </patternFill>
    </fill>
    <fill>
      <patternFill patternType="solid">
        <fgColor theme="1" tint="0.3499862666707357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style="thin">
        <color auto="1"/>
      </right>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82">
    <xf numFmtId="0" fontId="0" fillId="0" borderId="0" xfId="0"/>
    <xf numFmtId="0" fontId="1" fillId="2" borderId="1" xfId="0" applyFont="1" applyFill="1" applyBorder="1" applyAlignment="1">
      <alignment horizontal="center" vertical="center" wrapText="1"/>
    </xf>
    <xf numFmtId="0" fontId="2" fillId="0" borderId="0" xfId="0" applyFont="1"/>
    <xf numFmtId="0" fontId="4" fillId="0" borderId="0" xfId="0" applyFont="1"/>
    <xf numFmtId="0" fontId="5" fillId="0" borderId="0" xfId="1" applyFont="1"/>
    <xf numFmtId="0" fontId="6" fillId="0" borderId="0" xfId="0" applyFont="1"/>
    <xf numFmtId="0" fontId="7" fillId="0" borderId="0" xfId="0" applyFont="1"/>
    <xf numFmtId="0" fontId="0" fillId="0" borderId="0" xfId="0" applyFill="1" applyAlignment="1">
      <alignment horizontal="center"/>
    </xf>
    <xf numFmtId="0" fontId="8" fillId="0" borderId="0" xfId="0" applyFont="1" applyAlignment="1">
      <alignment wrapText="1"/>
    </xf>
    <xf numFmtId="0" fontId="0" fillId="4" borderId="0" xfId="0" applyFill="1"/>
    <xf numFmtId="0" fontId="0" fillId="0" borderId="1" xfId="0" applyBorder="1"/>
    <xf numFmtId="0" fontId="0" fillId="0" borderId="1" xfId="0" applyBorder="1" applyAlignment="1">
      <alignment horizontal="center"/>
    </xf>
    <xf numFmtId="0" fontId="0" fillId="6" borderId="1" xfId="0" applyFill="1" applyBorder="1" applyAlignment="1">
      <alignment wrapText="1"/>
    </xf>
    <xf numFmtId="0" fontId="11" fillId="6" borderId="1" xfId="0" applyFont="1" applyFill="1" applyBorder="1"/>
    <xf numFmtId="0" fontId="0" fillId="4" borderId="1" xfId="0" applyFill="1" applyBorder="1"/>
    <xf numFmtId="0" fontId="0" fillId="6" borderId="1" xfId="0" applyFill="1" applyBorder="1"/>
    <xf numFmtId="0" fontId="0" fillId="6" borderId="1" xfId="0" applyFill="1" applyBorder="1" applyAlignment="1">
      <alignment horizontal="left" wrapText="1"/>
    </xf>
    <xf numFmtId="0" fontId="0" fillId="6" borderId="1" xfId="0" applyFill="1" applyBorder="1" applyAlignment="1">
      <alignment horizontal="left"/>
    </xf>
    <xf numFmtId="0" fontId="0" fillId="0" borderId="1" xfId="0" applyFill="1" applyBorder="1" applyAlignment="1">
      <alignment horizontal="center"/>
    </xf>
    <xf numFmtId="0" fontId="11" fillId="6" borderId="1" xfId="0" applyFont="1" applyFill="1" applyBorder="1" applyAlignment="1">
      <alignment vertical="center"/>
    </xf>
    <xf numFmtId="0" fontId="11" fillId="6" borderId="1" xfId="0" applyFont="1" applyFill="1" applyBorder="1" applyAlignment="1">
      <alignment wrapText="1"/>
    </xf>
    <xf numFmtId="0" fontId="11" fillId="6" borderId="1" xfId="0" applyFont="1" applyFill="1" applyBorder="1" applyAlignment="1">
      <alignment horizontal="left"/>
    </xf>
    <xf numFmtId="0" fontId="0" fillId="0" borderId="0" xfId="0" applyFill="1"/>
    <xf numFmtId="0" fontId="0" fillId="0" borderId="0" xfId="0" applyFill="1" applyAlignment="1">
      <alignment wrapText="1"/>
    </xf>
    <xf numFmtId="0" fontId="11" fillId="0" borderId="0" xfId="0" applyFont="1" applyFill="1"/>
    <xf numFmtId="0" fontId="0" fillId="0" borderId="2" xfId="0" applyBorder="1"/>
    <xf numFmtId="0" fontId="0" fillId="0" borderId="2" xfId="0" applyBorder="1" applyAlignment="1">
      <alignment horizontal="center"/>
    </xf>
    <xf numFmtId="0" fontId="0" fillId="6" borderId="2" xfId="0" applyFill="1" applyBorder="1" applyAlignment="1">
      <alignment wrapText="1"/>
    </xf>
    <xf numFmtId="0" fontId="11" fillId="6" borderId="2" xfId="0" applyFont="1" applyFill="1" applyBorder="1"/>
    <xf numFmtId="0" fontId="0" fillId="4" borderId="2" xfId="0" applyFill="1" applyBorder="1"/>
    <xf numFmtId="0" fontId="0" fillId="0" borderId="3" xfId="0" applyBorder="1"/>
    <xf numFmtId="0" fontId="0" fillId="0" borderId="3" xfId="0" applyBorder="1" applyAlignment="1">
      <alignment horizontal="center"/>
    </xf>
    <xf numFmtId="0" fontId="11" fillId="6" borderId="3" xfId="0" applyFont="1" applyFill="1" applyBorder="1" applyAlignment="1">
      <alignment vertical="center"/>
    </xf>
    <xf numFmtId="0" fontId="0" fillId="4" borderId="3" xfId="0" applyFill="1" applyBorder="1"/>
    <xf numFmtId="0" fontId="0" fillId="3" borderId="4" xfId="0" applyFill="1" applyBorder="1" applyAlignment="1">
      <alignment wrapText="1"/>
    </xf>
    <xf numFmtId="0" fontId="0" fillId="3" borderId="5" xfId="0" applyFill="1" applyBorder="1"/>
    <xf numFmtId="0" fontId="0" fillId="3" borderId="5" xfId="0" applyFill="1" applyBorder="1" applyAlignment="1">
      <alignment horizontal="center"/>
    </xf>
    <xf numFmtId="0" fontId="0" fillId="3" borderId="5" xfId="0" applyFill="1" applyBorder="1" applyAlignment="1">
      <alignment wrapText="1"/>
    </xf>
    <xf numFmtId="0" fontId="11" fillId="3" borderId="5" xfId="0" applyFont="1" applyFill="1" applyBorder="1"/>
    <xf numFmtId="0" fontId="0" fillId="3" borderId="6" xfId="0" applyFill="1" applyBorder="1"/>
    <xf numFmtId="0" fontId="0" fillId="6" borderId="3" xfId="0" applyFill="1" applyBorder="1" applyAlignment="1">
      <alignment wrapText="1"/>
    </xf>
    <xf numFmtId="0" fontId="11" fillId="6" borderId="3" xfId="0" applyFont="1" applyFill="1" applyBorder="1"/>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6" borderId="5" xfId="0" applyFont="1" applyFill="1" applyBorder="1" applyAlignment="1">
      <alignment horizontal="center" wrapText="1"/>
    </xf>
    <xf numFmtId="0" fontId="12" fillId="6" borderId="5" xfId="0" applyFont="1" applyFill="1" applyBorder="1" applyAlignment="1">
      <alignment horizontal="center" wrapText="1"/>
    </xf>
    <xf numFmtId="0" fontId="8" fillId="4" borderId="5" xfId="0" applyFont="1" applyFill="1" applyBorder="1" applyAlignment="1">
      <alignment horizontal="center" wrapText="1"/>
    </xf>
    <xf numFmtId="0" fontId="8" fillId="4" borderId="6" xfId="0" applyFont="1" applyFill="1" applyBorder="1" applyAlignment="1">
      <alignment horizontal="center" wrapText="1"/>
    </xf>
    <xf numFmtId="0" fontId="0" fillId="0" borderId="7" xfId="0" applyBorder="1" applyAlignment="1">
      <alignment wrapText="1"/>
    </xf>
    <xf numFmtId="0" fontId="0" fillId="4" borderId="8" xfId="0" applyFill="1" applyBorder="1"/>
    <xf numFmtId="0" fontId="0" fillId="0" borderId="9" xfId="0" applyBorder="1" applyAlignment="1">
      <alignment wrapText="1"/>
    </xf>
    <xf numFmtId="0" fontId="0" fillId="4" borderId="10" xfId="0" applyFill="1" applyBorder="1"/>
    <xf numFmtId="0" fontId="0" fillId="7" borderId="9" xfId="0" applyFill="1" applyBorder="1" applyAlignment="1">
      <alignment wrapText="1"/>
    </xf>
    <xf numFmtId="0" fontId="0" fillId="8" borderId="9" xfId="0" applyFill="1" applyBorder="1" applyAlignment="1">
      <alignment wrapText="1"/>
    </xf>
    <xf numFmtId="0" fontId="0" fillId="9" borderId="9" xfId="0" applyFill="1" applyBorder="1" applyAlignment="1">
      <alignment wrapText="1"/>
    </xf>
    <xf numFmtId="0" fontId="0" fillId="5" borderId="9" xfId="0" applyFill="1" applyBorder="1" applyAlignment="1">
      <alignment wrapText="1"/>
    </xf>
    <xf numFmtId="0" fontId="0" fillId="0" borderId="11" xfId="0" applyBorder="1" applyAlignment="1">
      <alignment wrapText="1"/>
    </xf>
    <xf numFmtId="0" fontId="0" fillId="4" borderId="12" xfId="0" applyFill="1" applyBorder="1"/>
    <xf numFmtId="0" fontId="0" fillId="0" borderId="13" xfId="0" applyBorder="1" applyAlignment="1">
      <alignment wrapText="1"/>
    </xf>
    <xf numFmtId="0" fontId="0" fillId="0" borderId="14" xfId="0" applyBorder="1"/>
    <xf numFmtId="0" fontId="0" fillId="0" borderId="14" xfId="0" applyBorder="1" applyAlignment="1">
      <alignment horizontal="center"/>
    </xf>
    <xf numFmtId="0" fontId="0" fillId="6" borderId="14" xfId="0" applyFill="1" applyBorder="1" applyAlignment="1">
      <alignment wrapText="1"/>
    </xf>
    <xf numFmtId="0" fontId="11" fillId="6" borderId="14" xfId="0" applyFont="1" applyFill="1" applyBorder="1"/>
    <xf numFmtId="0" fontId="0" fillId="4" borderId="14" xfId="0" applyFill="1" applyBorder="1"/>
    <xf numFmtId="0" fontId="0" fillId="4" borderId="15" xfId="0" applyFill="1" applyBorder="1"/>
    <xf numFmtId="0" fontId="8" fillId="0" borderId="16" xfId="0" applyFont="1"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16" xfId="0" applyFill="1" applyBorder="1" applyAlignment="1">
      <alignment horizontal="center"/>
    </xf>
    <xf numFmtId="0" fontId="0" fillId="0" borderId="20" xfId="0" applyBorder="1" applyAlignment="1">
      <alignment wrapText="1"/>
    </xf>
    <xf numFmtId="0" fontId="8" fillId="0" borderId="6" xfId="0" applyFont="1" applyBorder="1" applyAlignment="1">
      <alignment horizontal="center" vertical="center" wrapText="1"/>
    </xf>
    <xf numFmtId="0" fontId="0" fillId="0" borderId="8" xfId="0" applyBorder="1"/>
    <xf numFmtId="0" fontId="0" fillId="0" borderId="10" xfId="0" applyBorder="1"/>
    <xf numFmtId="0" fontId="0" fillId="0" borderId="12" xfId="0" applyBorder="1"/>
    <xf numFmtId="0" fontId="0" fillId="0" borderId="15" xfId="0" applyBorder="1"/>
    <xf numFmtId="0" fontId="0" fillId="0" borderId="21" xfId="0" applyBorder="1" applyAlignment="1">
      <alignment horizontal="center"/>
    </xf>
    <xf numFmtId="0" fontId="0" fillId="0" borderId="22" xfId="0" applyBorder="1"/>
    <xf numFmtId="0" fontId="11" fillId="6" borderId="3"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0" fillId="0" borderId="0" xfId="0" applyAlignment="1">
      <alignmen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pgone.sharepoint.com/sites/GDPR/LocalTeams/SCOPE%20Documents/Forms/AllItems.aspx?viewpath=%2Fsites%2FGDPR%2FLocalTeams%2FSCOPE%20Documents%2FForms%2FAllItems.aspx" TargetMode="External"/><Relationship Id="rId2" Type="http://schemas.openxmlformats.org/officeDocument/2006/relationships/hyperlink" Target="https://pgone.sharepoint.com/sites/GlobalPurchases/ThirdPartyRiskManagement/SitePages/Home.aspx" TargetMode="External"/><Relationship Id="rId1" Type="http://schemas.openxmlformats.org/officeDocument/2006/relationships/hyperlink" Target="https://pgone.sharepoint.com/sites/GlobalPurchases/ThirdPartyRiskManagement/SitePages/Home.aspx" TargetMode="External"/><Relationship Id="rId6" Type="http://schemas.openxmlformats.org/officeDocument/2006/relationships/printerSettings" Target="../printerSettings/printerSettings3.bin"/><Relationship Id="rId5" Type="http://schemas.openxmlformats.org/officeDocument/2006/relationships/hyperlink" Target="https://pgone.sharepoint.com/sites/GlobalPurchases/ThirdPartyRiskManagement/SitePages/Home.aspx" TargetMode="External"/><Relationship Id="rId4" Type="http://schemas.openxmlformats.org/officeDocument/2006/relationships/hyperlink" Target="https://pgone.sharepoint.com/sites/GlobalPurchases/ThirdPartyRiskManagement/SitePages/Home.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05"/>
  <sheetViews>
    <sheetView zoomScaleNormal="100" workbookViewId="0">
      <pane xSplit="2" ySplit="1" topLeftCell="C2" activePane="bottomRight" state="frozen"/>
      <selection pane="topRight" activeCell="AT1" sqref="AT1"/>
      <selection pane="bottomLeft" activeCell="AQ2" sqref="AQ2"/>
      <selection pane="bottomRight" activeCell="J85" sqref="J85"/>
    </sheetView>
  </sheetViews>
  <sheetFormatPr defaultColWidth="0" defaultRowHeight="15" zeroHeight="1" outlineLevelCol="1" x14ac:dyDescent="0.25"/>
  <cols>
    <col min="1" max="1" width="35.140625" style="23" customWidth="1"/>
    <col min="2" max="2" width="23.85546875" style="22" customWidth="1"/>
    <col min="3" max="3" width="11.140625" style="7" customWidth="1" outlineLevel="1"/>
    <col min="4" max="4" width="5.85546875" style="7" customWidth="1" outlineLevel="1"/>
    <col min="5" max="5" width="10.28515625" style="22" customWidth="1" outlineLevel="1"/>
    <col min="6" max="6" width="10.42578125" style="22" customWidth="1" outlineLevel="1"/>
    <col min="7" max="7" width="8.28515625" style="7" customWidth="1" outlineLevel="1"/>
    <col min="8" max="8" width="8.42578125" style="7" customWidth="1" outlineLevel="1"/>
    <col min="9" max="9" width="5" style="7" customWidth="1" outlineLevel="1"/>
    <col min="10" max="10" width="47.28515625" style="22" customWidth="1"/>
    <col min="11" max="11" width="30.7109375" style="24" customWidth="1"/>
    <col min="12" max="12" width="25.85546875" style="22" customWidth="1"/>
    <col min="13" max="13" width="30.85546875" style="22" bestFit="1" customWidth="1"/>
    <col min="14" max="14" width="5.140625" style="22" customWidth="1"/>
    <col min="15" max="15" width="18.140625" style="22" hidden="1" customWidth="1"/>
    <col min="16" max="16" width="29.42578125" style="22" hidden="1" customWidth="1"/>
    <col min="17" max="17" width="21.28515625" style="22" hidden="1" customWidth="1"/>
    <col min="18" max="18" width="18.85546875" style="22" hidden="1" customWidth="1"/>
    <col min="19" max="19" width="24.140625" style="22" hidden="1" customWidth="1"/>
    <col min="20" max="20" width="34.140625" style="22" hidden="1" customWidth="1"/>
    <col min="21" max="21" width="21" style="22" hidden="1" customWidth="1"/>
    <col min="22" max="22" width="32.28515625" style="22" hidden="1" customWidth="1"/>
    <col min="23" max="23" width="16.85546875" style="22" hidden="1" customWidth="1"/>
    <col min="24" max="24" width="25.42578125" style="22" hidden="1" customWidth="1"/>
    <col min="25" max="25" width="14.140625" style="22" hidden="1" customWidth="1"/>
    <col min="26" max="26" width="13.140625" style="22" hidden="1" customWidth="1"/>
    <col min="27" max="27" width="31.7109375" style="22" hidden="1" customWidth="1"/>
    <col min="28" max="28" width="18.140625" style="22" hidden="1" customWidth="1"/>
    <col min="29" max="29" width="21.28515625" style="22" hidden="1" customWidth="1"/>
    <col min="30" max="30" width="16.28515625" style="22" hidden="1" customWidth="1"/>
    <col min="31" max="31" width="16.85546875" style="22" hidden="1" customWidth="1"/>
    <col min="32" max="32" width="23.7109375" style="22" hidden="1" customWidth="1"/>
    <col min="33" max="33" width="28.42578125" style="22" hidden="1" customWidth="1"/>
    <col min="34" max="34" width="14.28515625" style="22" hidden="1" customWidth="1"/>
    <col min="35" max="35" width="33" style="22" hidden="1" customWidth="1"/>
    <col min="36" max="36" width="29.85546875" style="22" hidden="1" customWidth="1"/>
    <col min="37" max="37" width="19.28515625" style="22" hidden="1" customWidth="1"/>
    <col min="38" max="38" width="29.42578125" style="22" hidden="1" customWidth="1"/>
    <col min="39" max="39" width="13.85546875" style="22" hidden="1" customWidth="1"/>
    <col min="40" max="41" width="18.140625" style="22" hidden="1" customWidth="1"/>
    <col min="42" max="42" width="32" style="22" hidden="1" customWidth="1"/>
    <col min="43" max="43" width="19.85546875" style="22" hidden="1" customWidth="1"/>
    <col min="44" max="44" width="21.85546875" style="22" hidden="1" customWidth="1"/>
    <col min="45" max="45" width="32.140625" style="22" hidden="1" customWidth="1"/>
    <col min="46" max="46" width="18.140625" style="22" hidden="1" customWidth="1"/>
    <col min="47" max="47" width="26.85546875" style="22" hidden="1" customWidth="1"/>
    <col min="48" max="48" width="24.28515625" style="22" hidden="1" customWidth="1"/>
    <col min="49" max="49" width="18.140625" style="22" hidden="1" customWidth="1"/>
    <col min="50" max="50" width="37" style="22" hidden="1" customWidth="1"/>
    <col min="51" max="51" width="6" style="22" hidden="1" customWidth="1"/>
    <col min="52" max="52" width="28.85546875" style="22" hidden="1" customWidth="1"/>
    <col min="53" max="53" width="16.140625" style="22" hidden="1" customWidth="1"/>
    <col min="54" max="54" width="20.28515625" style="22" hidden="1" customWidth="1"/>
    <col min="55" max="55" width="29.42578125" style="22" hidden="1" customWidth="1"/>
    <col min="56" max="56" width="17.85546875" style="22" hidden="1" customWidth="1"/>
    <col min="57" max="57" width="19.28515625" style="22" hidden="1" customWidth="1"/>
    <col min="58" max="58" width="44.7109375" style="22" hidden="1" customWidth="1"/>
    <col min="59" max="59" width="23.140625" style="22" hidden="1" customWidth="1"/>
    <col min="60" max="60" width="44.42578125" style="22" hidden="1" customWidth="1"/>
    <col min="61" max="61" width="17.85546875" style="22" hidden="1" customWidth="1"/>
    <col min="62" max="62" width="19.7109375" style="22" hidden="1" customWidth="1"/>
    <col min="63" max="63" width="14.28515625" style="22" hidden="1" customWidth="1"/>
    <col min="64" max="64" width="36.140625" style="22" hidden="1" customWidth="1"/>
    <col min="65" max="65" width="26.7109375" style="22" hidden="1" customWidth="1"/>
    <col min="66" max="66" width="23" style="22" hidden="1" customWidth="1"/>
    <col min="67" max="67" width="24.7109375" style="22" hidden="1" customWidth="1"/>
    <col min="68" max="68" width="26.85546875" style="22" hidden="1" customWidth="1"/>
    <col min="69" max="69" width="34.42578125" style="22" hidden="1" customWidth="1"/>
    <col min="70" max="70" width="18.140625" style="22" hidden="1" customWidth="1"/>
    <col min="71" max="71" width="10.42578125" style="22" hidden="1" customWidth="1"/>
    <col min="72" max="72" width="24.42578125" style="22" hidden="1" customWidth="1"/>
    <col min="73" max="73" width="15.28515625" style="22" hidden="1" customWidth="1"/>
    <col min="74" max="74" width="13" style="22" hidden="1" customWidth="1"/>
    <col min="75" max="75" width="21.28515625" style="22" hidden="1" customWidth="1"/>
    <col min="76" max="76" width="25.28515625" style="22" hidden="1" customWidth="1"/>
    <col min="77" max="77" width="24.140625" style="22" hidden="1" customWidth="1"/>
    <col min="78" max="78" width="28" style="22" hidden="1" customWidth="1"/>
    <col min="79" max="79" width="34.42578125" style="22" hidden="1" customWidth="1"/>
    <col min="80" max="80" width="22.42578125" style="22" hidden="1" customWidth="1"/>
    <col min="81" max="81" width="30.7109375" style="22" hidden="1" customWidth="1"/>
    <col min="82" max="82" width="19.140625" style="22" hidden="1" customWidth="1"/>
    <col min="83" max="83" width="27" style="22" hidden="1" customWidth="1"/>
    <col min="84" max="84" width="20.28515625" style="22" hidden="1" customWidth="1"/>
    <col min="85" max="85" width="18.140625" style="22" hidden="1" customWidth="1"/>
    <col min="86" max="86" width="39" style="22" hidden="1" customWidth="1"/>
    <col min="87" max="87" width="20.7109375" style="22" hidden="1" customWidth="1"/>
    <col min="88" max="89" width="39.85546875" style="22" hidden="1" customWidth="1"/>
    <col min="90" max="90" width="26.7109375" style="22" hidden="1" customWidth="1"/>
    <col min="91" max="91" width="23" style="22" hidden="1" customWidth="1"/>
    <col min="92" max="92" width="24.7109375" style="22" hidden="1" customWidth="1"/>
    <col min="93" max="93" width="26.85546875" style="22" hidden="1" customWidth="1"/>
    <col min="94" max="94" width="34.42578125" style="22" hidden="1" customWidth="1"/>
    <col min="95" max="95" width="18.140625" style="22" hidden="1" customWidth="1"/>
    <col min="96" max="96" width="10.42578125" style="22" hidden="1" customWidth="1"/>
    <col min="97" max="97" width="24.42578125" style="22" hidden="1" customWidth="1"/>
    <col min="98" max="98" width="15.28515625" style="22" hidden="1" customWidth="1"/>
    <col min="99" max="99" width="13" style="22" hidden="1" customWidth="1"/>
    <col min="100" max="100" width="21.28515625" style="22" hidden="1" customWidth="1"/>
    <col min="101" max="101" width="25.28515625" style="22" hidden="1" customWidth="1"/>
    <col min="102" max="102" width="24.140625" style="22" hidden="1" customWidth="1"/>
    <col min="103" max="103" width="28" style="22" hidden="1" customWidth="1"/>
    <col min="104" max="104" width="34.42578125" style="22" hidden="1" customWidth="1"/>
    <col min="105" max="105" width="22.42578125" style="22" hidden="1" customWidth="1"/>
    <col min="106" max="106" width="30.7109375" style="22" hidden="1" customWidth="1"/>
    <col min="107" max="107" width="19.140625" style="22" hidden="1" customWidth="1"/>
    <col min="108" max="108" width="27" style="22" hidden="1" customWidth="1"/>
    <col min="109" max="109" width="20.28515625" style="22" hidden="1" customWidth="1"/>
    <col min="110" max="110" width="18.140625" style="22" hidden="1" customWidth="1"/>
    <col min="111" max="111" width="39" style="22" hidden="1" customWidth="1"/>
    <col min="112" max="112" width="20.7109375" style="22" hidden="1" customWidth="1"/>
    <col min="113" max="114" width="39.85546875" style="22" hidden="1" customWidth="1"/>
    <col min="115" max="115" width="22.42578125" style="22" hidden="1" customWidth="1"/>
    <col min="116" max="116" width="30.7109375" style="22" hidden="1" customWidth="1"/>
    <col min="117" max="117" width="19.140625" style="22" hidden="1" customWidth="1"/>
    <col min="118" max="118" width="27" style="22" hidden="1" customWidth="1"/>
    <col min="119" max="119" width="20.28515625" style="22" hidden="1" customWidth="1"/>
    <col min="120" max="120" width="18.140625" style="22" hidden="1" customWidth="1"/>
    <col min="121" max="121" width="39" style="22" hidden="1" customWidth="1"/>
    <col min="122" max="122" width="20.7109375" style="22" hidden="1" customWidth="1"/>
    <col min="123" max="124" width="39.85546875" style="22" hidden="1" customWidth="1"/>
    <col min="125" max="16384" width="8.85546875" style="22" hidden="1"/>
  </cols>
  <sheetData>
    <row r="1" spans="1:13" s="8" customFormat="1" ht="75.75" thickBot="1" x14ac:dyDescent="0.3">
      <c r="A1" s="42" t="s">
        <v>0</v>
      </c>
      <c r="B1" s="71" t="s">
        <v>1</v>
      </c>
      <c r="C1" s="65" t="s">
        <v>2</v>
      </c>
      <c r="D1" s="43" t="s">
        <v>3</v>
      </c>
      <c r="E1" s="43" t="s">
        <v>4</v>
      </c>
      <c r="F1" s="43" t="s">
        <v>5</v>
      </c>
      <c r="G1" s="43" t="s">
        <v>6</v>
      </c>
      <c r="H1" s="43" t="s">
        <v>7</v>
      </c>
      <c r="I1" s="43" t="s">
        <v>8</v>
      </c>
      <c r="J1" s="44" t="s">
        <v>9</v>
      </c>
      <c r="K1" s="45" t="s">
        <v>10</v>
      </c>
      <c r="L1" s="46" t="s">
        <v>11</v>
      </c>
      <c r="M1" s="47" t="s">
        <v>12</v>
      </c>
    </row>
    <row r="2" spans="1:13" customFormat="1" ht="105" x14ac:dyDescent="0.25">
      <c r="A2" s="48" t="s">
        <v>13</v>
      </c>
      <c r="B2" s="72" t="s">
        <v>14</v>
      </c>
      <c r="C2" s="66" t="str">
        <f>IF(NOT(ISNA(HLOOKUP(B2,Options!$1:$1,1,FALSE))),IF(HLOOKUP(B2,Options!$1:$1,1,FALSE)&lt;&gt;"","y","n"),"n")</f>
        <v>y</v>
      </c>
      <c r="D2" s="31" t="s">
        <v>15</v>
      </c>
      <c r="E2" s="30"/>
      <c r="F2" s="30"/>
      <c r="G2" s="31" t="s">
        <v>16</v>
      </c>
      <c r="H2" s="31" t="s">
        <v>17</v>
      </c>
      <c r="I2" s="31" t="s">
        <v>18</v>
      </c>
      <c r="J2" s="40" t="s">
        <v>19</v>
      </c>
      <c r="K2" s="41" t="s">
        <v>20</v>
      </c>
      <c r="L2" s="33"/>
      <c r="M2" s="49"/>
    </row>
    <row r="3" spans="1:13" customFormat="1" ht="30" x14ac:dyDescent="0.25">
      <c r="A3" s="50" t="s">
        <v>21</v>
      </c>
      <c r="B3" s="73" t="s">
        <v>22</v>
      </c>
      <c r="C3" s="67" t="str">
        <f>IF(NOT(ISNA(HLOOKUP(B3,Options!$1:$1,1,FALSE))),IF(HLOOKUP(B3,Options!$1:$1,1,FALSE)&lt;&gt;"","y","n"),"n")</f>
        <v>n</v>
      </c>
      <c r="D3" s="11" t="s">
        <v>15</v>
      </c>
      <c r="E3" s="10" t="s">
        <v>23</v>
      </c>
      <c r="F3" s="10"/>
      <c r="G3" s="11" t="s">
        <v>24</v>
      </c>
      <c r="H3" s="11" t="s">
        <v>25</v>
      </c>
      <c r="I3" s="11" t="s">
        <v>18</v>
      </c>
      <c r="J3" s="15"/>
      <c r="K3" s="13" t="s">
        <v>20</v>
      </c>
      <c r="L3" s="14"/>
      <c r="M3" s="51"/>
    </row>
    <row r="4" spans="1:13" customFormat="1" ht="75" x14ac:dyDescent="0.25">
      <c r="A4" s="50" t="s">
        <v>26</v>
      </c>
      <c r="B4" s="73" t="s">
        <v>27</v>
      </c>
      <c r="C4" s="67" t="str">
        <f>IF(NOT(ISNA(HLOOKUP(B4,Options!$1:$1,1,FALSE))),IF(HLOOKUP(B4,Options!$1:$1,1,FALSE)&lt;&gt;"","y","n"),"n")</f>
        <v>y</v>
      </c>
      <c r="D4" s="11" t="s">
        <v>15</v>
      </c>
      <c r="E4" s="10"/>
      <c r="F4" s="10"/>
      <c r="G4" s="11" t="s">
        <v>28</v>
      </c>
      <c r="H4" s="11" t="s">
        <v>17</v>
      </c>
      <c r="I4" s="11" t="s">
        <v>18</v>
      </c>
      <c r="J4" s="16" t="s">
        <v>29</v>
      </c>
      <c r="K4" s="13" t="s">
        <v>20</v>
      </c>
      <c r="L4" s="14"/>
      <c r="M4" s="51"/>
    </row>
    <row r="5" spans="1:13" customFormat="1" ht="30" x14ac:dyDescent="0.25">
      <c r="A5" s="50" t="s">
        <v>30</v>
      </c>
      <c r="B5" s="73" t="s">
        <v>30</v>
      </c>
      <c r="C5" s="67" t="str">
        <f>IF(NOT(ISNA(HLOOKUP(B5,Options!$1:$1,1,FALSE))),IF(HLOOKUP(B5,Options!$1:$1,1,FALSE)&lt;&gt;"","y","n"),"n")</f>
        <v>n</v>
      </c>
      <c r="D5" s="11" t="s">
        <v>15</v>
      </c>
      <c r="E5" s="10"/>
      <c r="F5" s="10"/>
      <c r="G5" s="11" t="s">
        <v>24</v>
      </c>
      <c r="H5" s="11" t="s">
        <v>25</v>
      </c>
      <c r="I5" s="11" t="s">
        <v>18</v>
      </c>
      <c r="J5" s="16" t="s">
        <v>31</v>
      </c>
      <c r="K5" s="13" t="s">
        <v>32</v>
      </c>
      <c r="L5" s="14"/>
      <c r="M5" s="51"/>
    </row>
    <row r="6" spans="1:13" customFormat="1" x14ac:dyDescent="0.25">
      <c r="A6" s="50" t="s">
        <v>33</v>
      </c>
      <c r="B6" s="73" t="s">
        <v>33</v>
      </c>
      <c r="C6" s="67" t="str">
        <f>IF(NOT(ISNA(HLOOKUP(B6,Options!$1:$1,1,FALSE))),IF(HLOOKUP(B6,Options!$1:$1,1,FALSE)&lt;&gt;"","y","n"),"n")</f>
        <v>n</v>
      </c>
      <c r="D6" s="11" t="s">
        <v>15</v>
      </c>
      <c r="E6" s="10"/>
      <c r="F6" s="10"/>
      <c r="G6" s="11" t="s">
        <v>24</v>
      </c>
      <c r="H6" s="11" t="s">
        <v>25</v>
      </c>
      <c r="I6" s="11" t="s">
        <v>18</v>
      </c>
      <c r="J6" s="17" t="s">
        <v>34</v>
      </c>
      <c r="K6" s="13" t="s">
        <v>32</v>
      </c>
      <c r="L6" s="14"/>
      <c r="M6" s="51"/>
    </row>
    <row r="7" spans="1:13" customFormat="1" ht="45" x14ac:dyDescent="0.25">
      <c r="A7" s="50" t="s">
        <v>35</v>
      </c>
      <c r="B7" s="73" t="s">
        <v>36</v>
      </c>
      <c r="C7" s="67" t="str">
        <f>IF(NOT(ISNA(HLOOKUP(B7,Options!$1:$1,1,FALSE))),IF(HLOOKUP(B7,Options!$1:$1,1,FALSE)&lt;&gt;"","y","n"),"n")</f>
        <v>n</v>
      </c>
      <c r="D7" s="11" t="s">
        <v>15</v>
      </c>
      <c r="E7" s="10"/>
      <c r="F7" s="10"/>
      <c r="G7" s="11" t="s">
        <v>24</v>
      </c>
      <c r="H7" s="11" t="s">
        <v>25</v>
      </c>
      <c r="I7" s="11" t="s">
        <v>18</v>
      </c>
      <c r="J7" s="16" t="s">
        <v>37</v>
      </c>
      <c r="K7" s="13" t="s">
        <v>20</v>
      </c>
      <c r="L7" s="14"/>
      <c r="M7" s="51"/>
    </row>
    <row r="8" spans="1:13" customFormat="1" ht="30" x14ac:dyDescent="0.25">
      <c r="A8" s="50" t="s">
        <v>38</v>
      </c>
      <c r="B8" s="73" t="s">
        <v>39</v>
      </c>
      <c r="C8" s="67" t="str">
        <f>IF(NOT(ISNA(HLOOKUP(B8,Options!$1:$1,1,FALSE))),IF(HLOOKUP(B8,Options!$1:$1,1,FALSE)&lt;&gt;"","y","n"),"n")</f>
        <v>y</v>
      </c>
      <c r="D8" s="11" t="s">
        <v>15</v>
      </c>
      <c r="E8" s="10"/>
      <c r="F8" s="10"/>
      <c r="G8" s="11" t="s">
        <v>28</v>
      </c>
      <c r="H8" s="11" t="s">
        <v>40</v>
      </c>
      <c r="I8" s="11" t="s">
        <v>18</v>
      </c>
      <c r="J8" s="16" t="s">
        <v>41</v>
      </c>
      <c r="K8" s="13" t="s">
        <v>20</v>
      </c>
      <c r="L8" s="14"/>
      <c r="M8" s="51"/>
    </row>
    <row r="9" spans="1:13" customFormat="1" ht="60" x14ac:dyDescent="0.25">
      <c r="A9" s="50" t="s">
        <v>42</v>
      </c>
      <c r="B9" s="73" t="s">
        <v>43</v>
      </c>
      <c r="C9" s="67" t="str">
        <f>IF(NOT(ISNA(HLOOKUP(B9,Options!$1:$1,1,FALSE))),IF(HLOOKUP(B9,Options!$1:$1,1,FALSE)&lt;&gt;"","y","n"),"n")</f>
        <v>y</v>
      </c>
      <c r="D9" s="11" t="s">
        <v>15</v>
      </c>
      <c r="E9" s="10"/>
      <c r="F9" s="10"/>
      <c r="G9" s="11" t="s">
        <v>16</v>
      </c>
      <c r="H9" s="11" t="s">
        <v>17</v>
      </c>
      <c r="I9" s="11" t="s">
        <v>18</v>
      </c>
      <c r="J9" s="16" t="s">
        <v>44</v>
      </c>
      <c r="K9" s="13" t="s">
        <v>45</v>
      </c>
      <c r="L9" s="14"/>
      <c r="M9" s="51"/>
    </row>
    <row r="10" spans="1:13" customFormat="1" ht="30" x14ac:dyDescent="0.25">
      <c r="A10" s="50" t="s">
        <v>46</v>
      </c>
      <c r="B10" s="73" t="s">
        <v>47</v>
      </c>
      <c r="C10" s="67" t="str">
        <f>IF(NOT(ISNA(HLOOKUP(B10,Options!$1:$1,1,FALSE))),IF(HLOOKUP(B10,Options!$1:$1,1,FALSE)&lt;&gt;"","y","n"),"n")</f>
        <v>n</v>
      </c>
      <c r="D10" s="11" t="s">
        <v>18</v>
      </c>
      <c r="E10" s="10"/>
      <c r="F10" s="10" t="s">
        <v>23</v>
      </c>
      <c r="G10" s="11" t="s">
        <v>24</v>
      </c>
      <c r="H10" s="11" t="s">
        <v>25</v>
      </c>
      <c r="I10" s="11" t="s">
        <v>18</v>
      </c>
      <c r="J10" s="16" t="s">
        <v>48</v>
      </c>
      <c r="K10" s="13" t="s">
        <v>32</v>
      </c>
      <c r="L10" s="14"/>
      <c r="M10" s="51"/>
    </row>
    <row r="11" spans="1:13" customFormat="1" ht="45" x14ac:dyDescent="0.25">
      <c r="A11" s="50" t="s">
        <v>49</v>
      </c>
      <c r="B11" s="73" t="s">
        <v>50</v>
      </c>
      <c r="C11" s="67" t="str">
        <f>IF(NOT(ISNA(HLOOKUP(B11,Options!$1:$1,1,FALSE))),IF(HLOOKUP(B11,Options!$1:$1,1,FALSE)&lt;&gt;"","y","n"),"n")</f>
        <v>y</v>
      </c>
      <c r="D11" s="11" t="s">
        <v>15</v>
      </c>
      <c r="E11" s="10"/>
      <c r="F11" s="10" t="s">
        <v>23</v>
      </c>
      <c r="G11" s="11" t="s">
        <v>28</v>
      </c>
      <c r="H11" s="11" t="s">
        <v>40</v>
      </c>
      <c r="I11" s="11" t="s">
        <v>18</v>
      </c>
      <c r="J11" s="16" t="s">
        <v>51</v>
      </c>
      <c r="K11" s="13" t="s">
        <v>20</v>
      </c>
      <c r="L11" s="14"/>
      <c r="M11" s="51"/>
    </row>
    <row r="12" spans="1:13" customFormat="1" ht="30" x14ac:dyDescent="0.25">
      <c r="A12" s="50" t="s">
        <v>52</v>
      </c>
      <c r="B12" s="73" t="s">
        <v>52</v>
      </c>
      <c r="C12" s="67" t="str">
        <f>IF(NOT(ISNA(HLOOKUP(B12,Options!$1:$1,1,FALSE))),IF(HLOOKUP(B12,Options!$1:$1,1,FALSE)&lt;&gt;"","y","n"),"n")</f>
        <v>y</v>
      </c>
      <c r="D12" s="11" t="s">
        <v>15</v>
      </c>
      <c r="E12" s="10"/>
      <c r="F12" s="10" t="s">
        <v>23</v>
      </c>
      <c r="G12" s="11" t="s">
        <v>16</v>
      </c>
      <c r="H12" s="11" t="s">
        <v>17</v>
      </c>
      <c r="I12" s="11" t="s">
        <v>18</v>
      </c>
      <c r="J12" s="16" t="s">
        <v>53</v>
      </c>
      <c r="K12" s="13" t="s">
        <v>20</v>
      </c>
      <c r="L12" s="14"/>
      <c r="M12" s="51"/>
    </row>
    <row r="13" spans="1:13" customFormat="1" ht="45" x14ac:dyDescent="0.25">
      <c r="A13" s="50" t="s">
        <v>54</v>
      </c>
      <c r="B13" s="73" t="s">
        <v>54</v>
      </c>
      <c r="C13" s="67" t="str">
        <f>IF(NOT(ISNA(HLOOKUP(B13,Options!$1:$1,1,FALSE))),IF(HLOOKUP(B13,Options!$1:$1,1,FALSE)&lt;&gt;"","y","n"),"n")</f>
        <v>y</v>
      </c>
      <c r="D13" s="11" t="s">
        <v>15</v>
      </c>
      <c r="E13" s="10" t="s">
        <v>23</v>
      </c>
      <c r="F13" s="10" t="s">
        <v>23</v>
      </c>
      <c r="G13" s="11" t="s">
        <v>16</v>
      </c>
      <c r="H13" s="11" t="s">
        <v>17</v>
      </c>
      <c r="I13" s="11" t="s">
        <v>15</v>
      </c>
      <c r="J13" s="16" t="s">
        <v>55</v>
      </c>
      <c r="K13" s="13" t="s">
        <v>56</v>
      </c>
      <c r="L13" s="14"/>
      <c r="M13" s="51"/>
    </row>
    <row r="14" spans="1:13" customFormat="1" ht="30" x14ac:dyDescent="0.25">
      <c r="A14" s="50" t="s">
        <v>57</v>
      </c>
      <c r="B14" s="73" t="s">
        <v>57</v>
      </c>
      <c r="C14" s="67" t="str">
        <f>IF(NOT(ISNA(HLOOKUP(B14,Options!$1:$1,1,FALSE))),IF(HLOOKUP(B14,Options!$1:$1,1,FALSE)&lt;&gt;"","y","n"),"n")</f>
        <v>n</v>
      </c>
      <c r="D14" s="11" t="s">
        <v>18</v>
      </c>
      <c r="E14" s="10"/>
      <c r="F14" s="10" t="s">
        <v>23</v>
      </c>
      <c r="G14" s="11" t="s">
        <v>24</v>
      </c>
      <c r="H14" s="11" t="s">
        <v>25</v>
      </c>
      <c r="I14" s="11" t="s">
        <v>18</v>
      </c>
      <c r="J14" s="16" t="s">
        <v>58</v>
      </c>
      <c r="K14" s="13" t="s">
        <v>56</v>
      </c>
      <c r="L14" s="14"/>
      <c r="M14" s="51"/>
    </row>
    <row r="15" spans="1:13" customFormat="1" ht="30" x14ac:dyDescent="0.25">
      <c r="A15" s="50" t="s">
        <v>59</v>
      </c>
      <c r="B15" s="73" t="s">
        <v>60</v>
      </c>
      <c r="C15" s="67" t="str">
        <f>IF(NOT(ISNA(HLOOKUP(B15,Options!$1:$1,1,FALSE))),IF(HLOOKUP(B15,Options!$1:$1,1,FALSE)&lt;&gt;"","y","n"),"n")</f>
        <v>n</v>
      </c>
      <c r="D15" s="11" t="s">
        <v>18</v>
      </c>
      <c r="E15" s="10"/>
      <c r="F15" s="10" t="s">
        <v>23</v>
      </c>
      <c r="G15" s="11" t="s">
        <v>24</v>
      </c>
      <c r="H15" s="11" t="s">
        <v>25</v>
      </c>
      <c r="I15" s="11" t="s">
        <v>18</v>
      </c>
      <c r="J15" s="16" t="s">
        <v>61</v>
      </c>
      <c r="K15" s="13" t="s">
        <v>32</v>
      </c>
      <c r="L15" s="14"/>
      <c r="M15" s="51"/>
    </row>
    <row r="16" spans="1:13" customFormat="1" ht="30" x14ac:dyDescent="0.25">
      <c r="A16" s="50" t="s">
        <v>62</v>
      </c>
      <c r="B16" s="73" t="s">
        <v>63</v>
      </c>
      <c r="C16" s="67" t="str">
        <f>IF(NOT(ISNA(HLOOKUP(B16,Options!$1:$1,1,FALSE))),IF(HLOOKUP(B16,Options!$1:$1,1,FALSE)&lt;&gt;"","y","n"),"n")</f>
        <v>n</v>
      </c>
      <c r="D16" s="11" t="s">
        <v>18</v>
      </c>
      <c r="E16" s="10"/>
      <c r="F16" s="10" t="s">
        <v>23</v>
      </c>
      <c r="G16" s="11" t="s">
        <v>24</v>
      </c>
      <c r="H16" s="11" t="s">
        <v>25</v>
      </c>
      <c r="I16" s="11" t="s">
        <v>18</v>
      </c>
      <c r="J16" s="16" t="s">
        <v>61</v>
      </c>
      <c r="K16" s="13" t="s">
        <v>32</v>
      </c>
      <c r="L16" s="14"/>
      <c r="M16" s="51"/>
    </row>
    <row r="17" spans="1:13" customFormat="1" x14ac:dyDescent="0.25">
      <c r="A17" s="50" t="s">
        <v>64</v>
      </c>
      <c r="B17" s="73" t="s">
        <v>65</v>
      </c>
      <c r="C17" s="67" t="str">
        <f>IF(NOT(ISNA(HLOOKUP(B17,Options!$1:$1,1,FALSE))),IF(HLOOKUP(B17,Options!$1:$1,1,FALSE)&lt;&gt;"","y","n"),"n")</f>
        <v>n</v>
      </c>
      <c r="D17" s="11" t="s">
        <v>18</v>
      </c>
      <c r="E17" s="10"/>
      <c r="F17" s="10" t="s">
        <v>23</v>
      </c>
      <c r="G17" s="11" t="s">
        <v>24</v>
      </c>
      <c r="H17" s="11" t="s">
        <v>25</v>
      </c>
      <c r="I17" s="11" t="s">
        <v>18</v>
      </c>
      <c r="J17" s="16" t="s">
        <v>61</v>
      </c>
      <c r="K17" s="13" t="s">
        <v>32</v>
      </c>
      <c r="L17" s="14"/>
      <c r="M17" s="51"/>
    </row>
    <row r="18" spans="1:13" customFormat="1" ht="30" x14ac:dyDescent="0.25">
      <c r="A18" s="50" t="s">
        <v>66</v>
      </c>
      <c r="B18" s="73" t="s">
        <v>67</v>
      </c>
      <c r="C18" s="67" t="str">
        <f>IF(NOT(ISNA(HLOOKUP(B18,Options!$1:$1,1,FALSE))),IF(HLOOKUP(B18,Options!$1:$1,1,FALSE)&lt;&gt;"","y","n"),"n")</f>
        <v>y</v>
      </c>
      <c r="D18" s="11" t="s">
        <v>15</v>
      </c>
      <c r="E18" s="10"/>
      <c r="F18" s="10" t="s">
        <v>23</v>
      </c>
      <c r="G18" s="11" t="s">
        <v>28</v>
      </c>
      <c r="H18" s="11" t="s">
        <v>17</v>
      </c>
      <c r="I18" s="11" t="s">
        <v>15</v>
      </c>
      <c r="J18" s="16" t="s">
        <v>68</v>
      </c>
      <c r="K18" s="13" t="s">
        <v>20</v>
      </c>
      <c r="L18" s="14"/>
      <c r="M18" s="51"/>
    </row>
    <row r="19" spans="1:13" customFormat="1" ht="45" x14ac:dyDescent="0.25">
      <c r="A19" s="50" t="s">
        <v>69</v>
      </c>
      <c r="B19" s="73" t="s">
        <v>70</v>
      </c>
      <c r="C19" s="67" t="str">
        <f>IF(NOT(ISNA(HLOOKUP(B19,Options!$1:$1,1,FALSE))),IF(HLOOKUP(B19,Options!$1:$1,1,FALSE)&lt;&gt;"","y","n"),"n")</f>
        <v>y</v>
      </c>
      <c r="D19" s="11" t="s">
        <v>15</v>
      </c>
      <c r="E19" s="10"/>
      <c r="F19" s="10" t="s">
        <v>23</v>
      </c>
      <c r="G19" s="11" t="s">
        <v>16</v>
      </c>
      <c r="H19" s="11" t="s">
        <v>17</v>
      </c>
      <c r="I19" s="11" t="s">
        <v>18</v>
      </c>
      <c r="J19" s="12" t="s">
        <v>71</v>
      </c>
      <c r="K19" s="13" t="s">
        <v>72</v>
      </c>
      <c r="L19" s="14"/>
      <c r="M19" s="51"/>
    </row>
    <row r="20" spans="1:13" customFormat="1" ht="45" x14ac:dyDescent="0.25">
      <c r="A20" s="50" t="s">
        <v>73</v>
      </c>
      <c r="B20" s="73" t="s">
        <v>74</v>
      </c>
      <c r="C20" s="67" t="str">
        <f>IF(NOT(ISNA(HLOOKUP(B20,Options!$1:$1,1,FALSE))),IF(HLOOKUP(B20,Options!$1:$1,1,FALSE)&lt;&gt;"","y","n"),"n")</f>
        <v>y</v>
      </c>
      <c r="D20" s="11" t="s">
        <v>18</v>
      </c>
      <c r="E20" s="10" t="s">
        <v>23</v>
      </c>
      <c r="F20" s="10" t="s">
        <v>23</v>
      </c>
      <c r="G20" s="11" t="s">
        <v>16</v>
      </c>
      <c r="H20" s="11" t="s">
        <v>17</v>
      </c>
      <c r="I20" s="11" t="s">
        <v>18</v>
      </c>
      <c r="J20" s="12" t="s">
        <v>75</v>
      </c>
      <c r="K20" s="13" t="s">
        <v>76</v>
      </c>
      <c r="L20" s="14"/>
      <c r="M20" s="51"/>
    </row>
    <row r="21" spans="1:13" customFormat="1" ht="60" x14ac:dyDescent="0.25">
      <c r="A21" s="50" t="s">
        <v>77</v>
      </c>
      <c r="B21" s="73" t="s">
        <v>78</v>
      </c>
      <c r="C21" s="67" t="str">
        <f>IF(NOT(ISNA(HLOOKUP(B21,Options!$1:$1,1,FALSE))),IF(HLOOKUP(B21,Options!$1:$1,1,FALSE)&lt;&gt;"","y","n"),"n")</f>
        <v>y</v>
      </c>
      <c r="D21" s="11" t="s">
        <v>18</v>
      </c>
      <c r="E21" s="10" t="s">
        <v>23</v>
      </c>
      <c r="F21" s="10" t="s">
        <v>23</v>
      </c>
      <c r="G21" s="11" t="s">
        <v>16</v>
      </c>
      <c r="H21" s="11" t="s">
        <v>17</v>
      </c>
      <c r="I21" s="11" t="s">
        <v>18</v>
      </c>
      <c r="J21" s="12" t="s">
        <v>79</v>
      </c>
      <c r="K21" s="13" t="s">
        <v>76</v>
      </c>
      <c r="L21" s="14"/>
      <c r="M21" s="51"/>
    </row>
    <row r="22" spans="1:13" customFormat="1" ht="30" x14ac:dyDescent="0.25">
      <c r="A22" s="50" t="s">
        <v>80</v>
      </c>
      <c r="B22" s="73" t="s">
        <v>81</v>
      </c>
      <c r="C22" s="67" t="str">
        <f>IF(NOT(ISNA(HLOOKUP(B22,Options!$1:$1,1,FALSE))),IF(HLOOKUP(B22,Options!$1:$1,1,FALSE)&lt;&gt;"","y","n"),"n")</f>
        <v>y</v>
      </c>
      <c r="D22" s="11" t="s">
        <v>18</v>
      </c>
      <c r="E22" s="10" t="s">
        <v>23</v>
      </c>
      <c r="F22" s="10" t="s">
        <v>23</v>
      </c>
      <c r="G22" s="11" t="s">
        <v>16</v>
      </c>
      <c r="H22" s="11" t="s">
        <v>17</v>
      </c>
      <c r="I22" s="11" t="s">
        <v>18</v>
      </c>
      <c r="J22" s="12" t="s">
        <v>82</v>
      </c>
      <c r="K22" s="13" t="s">
        <v>76</v>
      </c>
      <c r="L22" s="14"/>
      <c r="M22" s="51"/>
    </row>
    <row r="23" spans="1:13" customFormat="1" ht="30" x14ac:dyDescent="0.25">
      <c r="A23" s="50" t="s">
        <v>83</v>
      </c>
      <c r="B23" s="73" t="s">
        <v>84</v>
      </c>
      <c r="C23" s="67" t="str">
        <f>IF(NOT(ISNA(HLOOKUP(B23,Options!$1:$1,1,FALSE))),IF(HLOOKUP(B23,Options!$1:$1,1,FALSE)&lt;&gt;"","y","n"),"n")</f>
        <v>y</v>
      </c>
      <c r="D23" s="11" t="s">
        <v>18</v>
      </c>
      <c r="E23" s="10" t="s">
        <v>23</v>
      </c>
      <c r="F23" s="10" t="s">
        <v>23</v>
      </c>
      <c r="G23" s="11" t="s">
        <v>16</v>
      </c>
      <c r="H23" s="11" t="s">
        <v>17</v>
      </c>
      <c r="I23" s="11" t="s">
        <v>18</v>
      </c>
      <c r="J23" s="12" t="s">
        <v>85</v>
      </c>
      <c r="K23" s="13" t="s">
        <v>76</v>
      </c>
      <c r="L23" s="14"/>
      <c r="M23" s="51"/>
    </row>
    <row r="24" spans="1:13" customFormat="1" ht="30" x14ac:dyDescent="0.25">
      <c r="A24" s="50" t="s">
        <v>86</v>
      </c>
      <c r="B24" s="73" t="s">
        <v>87</v>
      </c>
      <c r="C24" s="67" t="str">
        <f>IF(NOT(ISNA(HLOOKUP(B24,Options!$1:$1,1,FALSE))),IF(HLOOKUP(B24,Options!$1:$1,1,FALSE)&lt;&gt;"","y","n"),"n")</f>
        <v>y</v>
      </c>
      <c r="D24" s="11" t="s">
        <v>18</v>
      </c>
      <c r="E24" s="10" t="s">
        <v>23</v>
      </c>
      <c r="F24" s="10" t="s">
        <v>23</v>
      </c>
      <c r="G24" s="11" t="s">
        <v>16</v>
      </c>
      <c r="H24" s="11" t="s">
        <v>17</v>
      </c>
      <c r="I24" s="11" t="s">
        <v>18</v>
      </c>
      <c r="J24" s="12" t="s">
        <v>85</v>
      </c>
      <c r="K24" s="13" t="s">
        <v>76</v>
      </c>
      <c r="L24" s="14"/>
      <c r="M24" s="51"/>
    </row>
    <row r="25" spans="1:13" customFormat="1" ht="30" x14ac:dyDescent="0.25">
      <c r="A25" s="50" t="s">
        <v>88</v>
      </c>
      <c r="B25" s="73" t="s">
        <v>89</v>
      </c>
      <c r="C25" s="67" t="str">
        <f>IF(NOT(ISNA(HLOOKUP(B25,Options!$1:$1,1,FALSE))),IF(HLOOKUP(B25,Options!$1:$1,1,FALSE)&lt;&gt;"","y","n"),"n")</f>
        <v>y</v>
      </c>
      <c r="D25" s="11" t="s">
        <v>15</v>
      </c>
      <c r="E25" s="10" t="s">
        <v>23</v>
      </c>
      <c r="F25" s="10" t="s">
        <v>23</v>
      </c>
      <c r="G25" s="11" t="s">
        <v>16</v>
      </c>
      <c r="H25" s="11" t="s">
        <v>40</v>
      </c>
      <c r="I25" s="11" t="s">
        <v>18</v>
      </c>
      <c r="J25" s="12" t="s">
        <v>90</v>
      </c>
      <c r="K25" s="13" t="s">
        <v>76</v>
      </c>
      <c r="L25" s="14"/>
      <c r="M25" s="51"/>
    </row>
    <row r="26" spans="1:13" customFormat="1" ht="30" x14ac:dyDescent="0.25">
      <c r="A26" s="50" t="s">
        <v>91</v>
      </c>
      <c r="B26" s="73" t="s">
        <v>92</v>
      </c>
      <c r="C26" s="67" t="str">
        <f>IF(NOT(ISNA(HLOOKUP(B26,Options!$1:$1,1,FALSE))),IF(HLOOKUP(B26,Options!$1:$1,1,FALSE)&lt;&gt;"","y","n"),"n")</f>
        <v>y</v>
      </c>
      <c r="D26" s="11" t="s">
        <v>18</v>
      </c>
      <c r="E26" s="10" t="s">
        <v>23</v>
      </c>
      <c r="F26" s="10" t="s">
        <v>23</v>
      </c>
      <c r="G26" s="11" t="s">
        <v>16</v>
      </c>
      <c r="H26" s="11" t="s">
        <v>17</v>
      </c>
      <c r="I26" s="11" t="s">
        <v>18</v>
      </c>
      <c r="J26" s="12" t="s">
        <v>93</v>
      </c>
      <c r="K26" s="13" t="s">
        <v>76</v>
      </c>
      <c r="L26" s="14"/>
      <c r="M26" s="51"/>
    </row>
    <row r="27" spans="1:13" customFormat="1" ht="30" x14ac:dyDescent="0.25">
      <c r="A27" s="50" t="s">
        <v>94</v>
      </c>
      <c r="B27" s="73" t="s">
        <v>95</v>
      </c>
      <c r="C27" s="67" t="str">
        <f>IF(NOT(ISNA(HLOOKUP(B27,Options!$1:$1,1,FALSE))),IF(HLOOKUP(B27,Options!$1:$1,1,FALSE)&lt;&gt;"","y","n"),"n")</f>
        <v>y</v>
      </c>
      <c r="D27" s="11" t="s">
        <v>18</v>
      </c>
      <c r="E27" s="10" t="s">
        <v>23</v>
      </c>
      <c r="F27" s="10" t="s">
        <v>23</v>
      </c>
      <c r="G27" s="11" t="s">
        <v>16</v>
      </c>
      <c r="H27" s="11" t="s">
        <v>17</v>
      </c>
      <c r="I27" s="11" t="s">
        <v>18</v>
      </c>
      <c r="J27" s="12" t="s">
        <v>93</v>
      </c>
      <c r="K27" s="13" t="s">
        <v>76</v>
      </c>
      <c r="L27" s="14"/>
      <c r="M27" s="51"/>
    </row>
    <row r="28" spans="1:13" customFormat="1" ht="45" x14ac:dyDescent="0.25">
      <c r="A28" s="50" t="s">
        <v>96</v>
      </c>
      <c r="B28" s="73" t="s">
        <v>97</v>
      </c>
      <c r="C28" s="67" t="str">
        <f>IF(NOT(ISNA(HLOOKUP(B28,Options!$1:$1,1,FALSE))),IF(HLOOKUP(B28,Options!$1:$1,1,FALSE)&lt;&gt;"","y","n"),"n")</f>
        <v>n</v>
      </c>
      <c r="D28" s="11" t="s">
        <v>18</v>
      </c>
      <c r="E28" s="10" t="s">
        <v>23</v>
      </c>
      <c r="F28" s="10" t="s">
        <v>23</v>
      </c>
      <c r="G28" s="11" t="s">
        <v>24</v>
      </c>
      <c r="H28" s="11" t="s">
        <v>25</v>
      </c>
      <c r="I28" s="11" t="s">
        <v>15</v>
      </c>
      <c r="J28" s="12" t="s">
        <v>98</v>
      </c>
      <c r="K28" s="13" t="s">
        <v>76</v>
      </c>
      <c r="L28" s="14"/>
      <c r="M28" s="51"/>
    </row>
    <row r="29" spans="1:13" customFormat="1" ht="60" x14ac:dyDescent="0.25">
      <c r="A29" s="50" t="s">
        <v>99</v>
      </c>
      <c r="B29" s="73" t="s">
        <v>100</v>
      </c>
      <c r="C29" s="67" t="str">
        <f>IF(NOT(ISNA(HLOOKUP(B29,Options!$1:$1,1,FALSE))),IF(HLOOKUP(B29,Options!$1:$1,1,FALSE)&lt;&gt;"","y","n"),"n")</f>
        <v>n</v>
      </c>
      <c r="D29" s="11" t="s">
        <v>15</v>
      </c>
      <c r="E29" s="10" t="s">
        <v>23</v>
      </c>
      <c r="F29" s="10" t="s">
        <v>23</v>
      </c>
      <c r="G29" s="11" t="s">
        <v>24</v>
      </c>
      <c r="H29" s="11" t="s">
        <v>25</v>
      </c>
      <c r="I29" s="11" t="s">
        <v>15</v>
      </c>
      <c r="J29" s="12" t="s">
        <v>101</v>
      </c>
      <c r="K29" s="13" t="s">
        <v>102</v>
      </c>
      <c r="L29" s="14"/>
      <c r="M29" s="51"/>
    </row>
    <row r="30" spans="1:13" customFormat="1" ht="30" x14ac:dyDescent="0.25">
      <c r="A30" s="52" t="s">
        <v>103</v>
      </c>
      <c r="B30" s="73" t="s">
        <v>104</v>
      </c>
      <c r="C30" s="67" t="str">
        <f>IF(NOT(ISNA(HLOOKUP(B30,Options!$1:$1,1,FALSE))),IF(HLOOKUP(B30,Options!$1:$1,1,FALSE)&lt;&gt;"","y","n"),"n")</f>
        <v>n</v>
      </c>
      <c r="D30" s="11" t="s">
        <v>18</v>
      </c>
      <c r="E30" s="10" t="s">
        <v>23</v>
      </c>
      <c r="F30" s="10" t="s">
        <v>23</v>
      </c>
      <c r="G30" s="11" t="s">
        <v>24</v>
      </c>
      <c r="H30" s="11" t="s">
        <v>25</v>
      </c>
      <c r="I30" s="11" t="s">
        <v>18</v>
      </c>
      <c r="J30" s="12" t="s">
        <v>105</v>
      </c>
      <c r="K30" s="13" t="s">
        <v>56</v>
      </c>
      <c r="L30" s="14"/>
      <c r="M30" s="51"/>
    </row>
    <row r="31" spans="1:13" customFormat="1" x14ac:dyDescent="0.25">
      <c r="A31" s="52" t="s">
        <v>106</v>
      </c>
      <c r="B31" s="73" t="s">
        <v>106</v>
      </c>
      <c r="C31" s="67" t="str">
        <f>IF(NOT(ISNA(HLOOKUP(B31,Options!$1:$1,1,FALSE))),IF(HLOOKUP(B31,Options!$1:$1,1,FALSE)&lt;&gt;"","y","n"),"n")</f>
        <v>n</v>
      </c>
      <c r="D31" s="11" t="s">
        <v>18</v>
      </c>
      <c r="E31" s="10" t="s">
        <v>23</v>
      </c>
      <c r="F31" s="10" t="s">
        <v>23</v>
      </c>
      <c r="G31" s="11" t="s">
        <v>24</v>
      </c>
      <c r="H31" s="11" t="s">
        <v>25</v>
      </c>
      <c r="I31" s="11" t="s">
        <v>18</v>
      </c>
      <c r="J31" s="12" t="s">
        <v>105</v>
      </c>
      <c r="K31" s="13" t="s">
        <v>56</v>
      </c>
      <c r="L31" s="14"/>
      <c r="M31" s="51"/>
    </row>
    <row r="32" spans="1:13" customFormat="1" x14ac:dyDescent="0.25">
      <c r="A32" s="52" t="s">
        <v>107</v>
      </c>
      <c r="B32" s="73" t="s">
        <v>107</v>
      </c>
      <c r="C32" s="67" t="str">
        <f>IF(NOT(ISNA(HLOOKUP(B32,Options!$1:$1,1,FALSE))),IF(HLOOKUP(B32,Options!$1:$1,1,FALSE)&lt;&gt;"","y","n"),"n")</f>
        <v>n</v>
      </c>
      <c r="D32" s="11" t="s">
        <v>18</v>
      </c>
      <c r="E32" s="10" t="s">
        <v>23</v>
      </c>
      <c r="F32" s="10" t="s">
        <v>23</v>
      </c>
      <c r="G32" s="11" t="s">
        <v>24</v>
      </c>
      <c r="H32" s="11" t="s">
        <v>25</v>
      </c>
      <c r="I32" s="11" t="s">
        <v>18</v>
      </c>
      <c r="J32" s="12" t="s">
        <v>105</v>
      </c>
      <c r="K32" s="13" t="s">
        <v>56</v>
      </c>
      <c r="L32" s="14"/>
      <c r="M32" s="51"/>
    </row>
    <row r="33" spans="1:13" customFormat="1" x14ac:dyDescent="0.25">
      <c r="A33" s="52" t="s">
        <v>108</v>
      </c>
      <c r="B33" s="73" t="s">
        <v>108</v>
      </c>
      <c r="C33" s="67" t="str">
        <f>IF(NOT(ISNA(HLOOKUP(B33,Options!$1:$1,1,FALSE))),IF(HLOOKUP(B33,Options!$1:$1,1,FALSE)&lt;&gt;"","y","n"),"n")</f>
        <v>n</v>
      </c>
      <c r="D33" s="11" t="s">
        <v>18</v>
      </c>
      <c r="E33" s="10" t="s">
        <v>23</v>
      </c>
      <c r="F33" s="10" t="s">
        <v>23</v>
      </c>
      <c r="G33" s="11" t="s">
        <v>24</v>
      </c>
      <c r="H33" s="11" t="s">
        <v>25</v>
      </c>
      <c r="I33" s="11" t="s">
        <v>18</v>
      </c>
      <c r="J33" s="12" t="s">
        <v>105</v>
      </c>
      <c r="K33" s="13" t="s">
        <v>56</v>
      </c>
      <c r="L33" s="14"/>
      <c r="M33" s="51"/>
    </row>
    <row r="34" spans="1:13" customFormat="1" x14ac:dyDescent="0.25">
      <c r="A34" s="52" t="s">
        <v>109</v>
      </c>
      <c r="B34" s="73" t="s">
        <v>109</v>
      </c>
      <c r="C34" s="67" t="str">
        <f>IF(NOT(ISNA(HLOOKUP(B34,Options!$1:$1,1,FALSE))),IF(HLOOKUP(B34,Options!$1:$1,1,FALSE)&lt;&gt;"","y","n"),"n")</f>
        <v>n</v>
      </c>
      <c r="D34" s="11" t="s">
        <v>18</v>
      </c>
      <c r="E34" s="10" t="s">
        <v>23</v>
      </c>
      <c r="F34" s="10" t="s">
        <v>23</v>
      </c>
      <c r="G34" s="11" t="s">
        <v>24</v>
      </c>
      <c r="H34" s="11" t="s">
        <v>25</v>
      </c>
      <c r="I34" s="11" t="s">
        <v>18</v>
      </c>
      <c r="J34" s="12" t="s">
        <v>105</v>
      </c>
      <c r="K34" s="13" t="s">
        <v>56</v>
      </c>
      <c r="L34" s="14"/>
      <c r="M34" s="51"/>
    </row>
    <row r="35" spans="1:13" customFormat="1" x14ac:dyDescent="0.25">
      <c r="A35" s="52" t="s">
        <v>110</v>
      </c>
      <c r="B35" s="73" t="s">
        <v>110</v>
      </c>
      <c r="C35" s="67" t="str">
        <f>IF(NOT(ISNA(HLOOKUP(B35,Options!$1:$1,1,FALSE))),IF(HLOOKUP(B35,Options!$1:$1,1,FALSE)&lt;&gt;"","y","n"),"n")</f>
        <v>n</v>
      </c>
      <c r="D35" s="11" t="s">
        <v>18</v>
      </c>
      <c r="E35" s="10" t="s">
        <v>23</v>
      </c>
      <c r="F35" s="10" t="s">
        <v>23</v>
      </c>
      <c r="G35" s="11" t="s">
        <v>24</v>
      </c>
      <c r="H35" s="11" t="s">
        <v>25</v>
      </c>
      <c r="I35" s="11" t="s">
        <v>18</v>
      </c>
      <c r="J35" s="12" t="s">
        <v>105</v>
      </c>
      <c r="K35" s="13" t="s">
        <v>56</v>
      </c>
      <c r="L35" s="14"/>
      <c r="M35" s="51"/>
    </row>
    <row r="36" spans="1:13" customFormat="1" x14ac:dyDescent="0.25">
      <c r="A36" s="52" t="s">
        <v>111</v>
      </c>
      <c r="B36" s="73" t="s">
        <v>111</v>
      </c>
      <c r="C36" s="67" t="str">
        <f>IF(NOT(ISNA(HLOOKUP(B36,Options!$1:$1,1,FALSE))),IF(HLOOKUP(B36,Options!$1:$1,1,FALSE)&lt;&gt;"","y","n"),"n")</f>
        <v>n</v>
      </c>
      <c r="D36" s="11" t="s">
        <v>18</v>
      </c>
      <c r="E36" s="10" t="s">
        <v>23</v>
      </c>
      <c r="F36" s="10" t="s">
        <v>23</v>
      </c>
      <c r="G36" s="11" t="s">
        <v>24</v>
      </c>
      <c r="H36" s="11" t="s">
        <v>25</v>
      </c>
      <c r="I36" s="11" t="s">
        <v>18</v>
      </c>
      <c r="J36" s="12" t="s">
        <v>105</v>
      </c>
      <c r="K36" s="13" t="s">
        <v>56</v>
      </c>
      <c r="L36" s="14"/>
      <c r="M36" s="51"/>
    </row>
    <row r="37" spans="1:13" customFormat="1" x14ac:dyDescent="0.25">
      <c r="A37" s="52" t="s">
        <v>112</v>
      </c>
      <c r="B37" s="73" t="s">
        <v>112</v>
      </c>
      <c r="C37" s="67" t="str">
        <f>IF(NOT(ISNA(HLOOKUP(B37,Options!$1:$1,1,FALSE))),IF(HLOOKUP(B37,Options!$1:$1,1,FALSE)&lt;&gt;"","y","n"),"n")</f>
        <v>n</v>
      </c>
      <c r="D37" s="11" t="s">
        <v>18</v>
      </c>
      <c r="E37" s="10" t="s">
        <v>23</v>
      </c>
      <c r="F37" s="10" t="s">
        <v>23</v>
      </c>
      <c r="G37" s="11" t="s">
        <v>24</v>
      </c>
      <c r="H37" s="11" t="s">
        <v>25</v>
      </c>
      <c r="I37" s="11" t="s">
        <v>18</v>
      </c>
      <c r="J37" s="12" t="s">
        <v>105</v>
      </c>
      <c r="K37" s="13" t="s">
        <v>56</v>
      </c>
      <c r="L37" s="14"/>
      <c r="M37" s="51"/>
    </row>
    <row r="38" spans="1:13" customFormat="1" x14ac:dyDescent="0.25">
      <c r="A38" s="52" t="s">
        <v>113</v>
      </c>
      <c r="B38" s="73" t="s">
        <v>113</v>
      </c>
      <c r="C38" s="67" t="str">
        <f>IF(NOT(ISNA(HLOOKUP(B38,Options!$1:$1,1,FALSE))),IF(HLOOKUP(B38,Options!$1:$1,1,FALSE)&lt;&gt;"","y","n"),"n")</f>
        <v>n</v>
      </c>
      <c r="D38" s="11" t="s">
        <v>18</v>
      </c>
      <c r="E38" s="10" t="s">
        <v>23</v>
      </c>
      <c r="F38" s="10" t="s">
        <v>23</v>
      </c>
      <c r="G38" s="11" t="s">
        <v>24</v>
      </c>
      <c r="H38" s="11" t="s">
        <v>25</v>
      </c>
      <c r="I38" s="11" t="s">
        <v>18</v>
      </c>
      <c r="J38" s="12" t="s">
        <v>105</v>
      </c>
      <c r="K38" s="13" t="s">
        <v>56</v>
      </c>
      <c r="L38" s="14"/>
      <c r="M38" s="51"/>
    </row>
    <row r="39" spans="1:13" customFormat="1" x14ac:dyDescent="0.25">
      <c r="A39" s="52" t="s">
        <v>114</v>
      </c>
      <c r="B39" s="73" t="s">
        <v>114</v>
      </c>
      <c r="C39" s="67" t="str">
        <f>IF(NOT(ISNA(HLOOKUP(B39,Options!$1:$1,1,FALSE))),IF(HLOOKUP(B39,Options!$1:$1,1,FALSE)&lt;&gt;"","y","n"),"n")</f>
        <v>n</v>
      </c>
      <c r="D39" s="11" t="s">
        <v>18</v>
      </c>
      <c r="E39" s="10" t="s">
        <v>23</v>
      </c>
      <c r="F39" s="10" t="s">
        <v>23</v>
      </c>
      <c r="G39" s="11" t="s">
        <v>24</v>
      </c>
      <c r="H39" s="11" t="s">
        <v>25</v>
      </c>
      <c r="I39" s="11" t="s">
        <v>18</v>
      </c>
      <c r="J39" s="12" t="s">
        <v>105</v>
      </c>
      <c r="K39" s="13" t="s">
        <v>56</v>
      </c>
      <c r="L39" s="14"/>
      <c r="M39" s="51"/>
    </row>
    <row r="40" spans="1:13" customFormat="1" x14ac:dyDescent="0.25">
      <c r="A40" s="52" t="s">
        <v>115</v>
      </c>
      <c r="B40" s="73" t="s">
        <v>115</v>
      </c>
      <c r="C40" s="67" t="str">
        <f>IF(NOT(ISNA(HLOOKUP(B40,Options!$1:$1,1,FALSE))),IF(HLOOKUP(B40,Options!$1:$1,1,FALSE)&lt;&gt;"","y","n"),"n")</f>
        <v>n</v>
      </c>
      <c r="D40" s="11" t="s">
        <v>18</v>
      </c>
      <c r="E40" s="10" t="s">
        <v>23</v>
      </c>
      <c r="F40" s="10" t="s">
        <v>23</v>
      </c>
      <c r="G40" s="11" t="s">
        <v>24</v>
      </c>
      <c r="H40" s="11" t="s">
        <v>25</v>
      </c>
      <c r="I40" s="11" t="s">
        <v>18</v>
      </c>
      <c r="J40" s="12" t="s">
        <v>105</v>
      </c>
      <c r="K40" s="13" t="s">
        <v>56</v>
      </c>
      <c r="L40" s="14"/>
      <c r="M40" s="51"/>
    </row>
    <row r="41" spans="1:13" customFormat="1" ht="60" x14ac:dyDescent="0.25">
      <c r="A41" s="53" t="s">
        <v>116</v>
      </c>
      <c r="B41" s="73" t="s">
        <v>116</v>
      </c>
      <c r="C41" s="67" t="str">
        <f>IF(NOT(ISNA(HLOOKUP(B41,Options!$1:$1,1,FALSE))),IF(HLOOKUP(B41,Options!$1:$1,1,FALSE)&lt;&gt;"","y","n"),"n")</f>
        <v>y</v>
      </c>
      <c r="D41" s="11" t="s">
        <v>18</v>
      </c>
      <c r="E41" s="10" t="s">
        <v>23</v>
      </c>
      <c r="F41" s="10" t="s">
        <v>23</v>
      </c>
      <c r="G41" s="11" t="s">
        <v>16</v>
      </c>
      <c r="H41" s="11" t="s">
        <v>40</v>
      </c>
      <c r="I41" s="11" t="s">
        <v>18</v>
      </c>
      <c r="J41" s="12" t="s">
        <v>117</v>
      </c>
      <c r="K41" s="13" t="s">
        <v>118</v>
      </c>
      <c r="L41" s="14"/>
      <c r="M41" s="51"/>
    </row>
    <row r="42" spans="1:13" customFormat="1" ht="30" x14ac:dyDescent="0.25">
      <c r="A42" s="53" t="s">
        <v>119</v>
      </c>
      <c r="B42" s="73" t="s">
        <v>120</v>
      </c>
      <c r="C42" s="67" t="str">
        <f>IF(NOT(ISNA(HLOOKUP(B42,Options!$1:$1,1,FALSE))),IF(HLOOKUP(B42,Options!$1:$1,1,FALSE)&lt;&gt;"","y","n"),"n")</f>
        <v>n</v>
      </c>
      <c r="D42" s="11" t="s">
        <v>18</v>
      </c>
      <c r="E42" s="10" t="s">
        <v>23</v>
      </c>
      <c r="F42" s="10" t="s">
        <v>23</v>
      </c>
      <c r="G42" s="11" t="s">
        <v>24</v>
      </c>
      <c r="H42" s="11" t="s">
        <v>25</v>
      </c>
      <c r="I42" s="11" t="s">
        <v>15</v>
      </c>
      <c r="J42" s="12" t="s">
        <v>105</v>
      </c>
      <c r="K42" s="13" t="s">
        <v>56</v>
      </c>
      <c r="L42" s="14"/>
      <c r="M42" s="51"/>
    </row>
    <row r="43" spans="1:13" customFormat="1" x14ac:dyDescent="0.25">
      <c r="A43" s="53" t="s">
        <v>121</v>
      </c>
      <c r="B43" s="73" t="s">
        <v>121</v>
      </c>
      <c r="C43" s="67" t="str">
        <f>IF(NOT(ISNA(HLOOKUP(B43,Options!$1:$1,1,FALSE))),IF(HLOOKUP(B43,Options!$1:$1,1,FALSE)&lt;&gt;"","y","n"),"n")</f>
        <v>n</v>
      </c>
      <c r="D43" s="11" t="s">
        <v>18</v>
      </c>
      <c r="E43" s="10"/>
      <c r="F43" s="10" t="s">
        <v>23</v>
      </c>
      <c r="G43" s="11" t="s">
        <v>24</v>
      </c>
      <c r="H43" s="11" t="s">
        <v>25</v>
      </c>
      <c r="I43" s="11" t="s">
        <v>15</v>
      </c>
      <c r="J43" s="12" t="s">
        <v>105</v>
      </c>
      <c r="K43" s="13" t="s">
        <v>56</v>
      </c>
      <c r="L43" s="14"/>
      <c r="M43" s="51"/>
    </row>
    <row r="44" spans="1:13" customFormat="1" x14ac:dyDescent="0.25">
      <c r="A44" s="54" t="s">
        <v>122</v>
      </c>
      <c r="B44" s="73" t="s">
        <v>122</v>
      </c>
      <c r="C44" s="67" t="str">
        <f>IF(NOT(ISNA(HLOOKUP(B44,Options!$1:$1,1,FALSE))),IF(HLOOKUP(B44,Options!$1:$1,1,FALSE)&lt;&gt;"","y","n"),"n")</f>
        <v>n</v>
      </c>
      <c r="D44" s="11" t="s">
        <v>18</v>
      </c>
      <c r="E44" s="10"/>
      <c r="F44" s="10" t="s">
        <v>23</v>
      </c>
      <c r="G44" s="11" t="s">
        <v>24</v>
      </c>
      <c r="H44" s="11" t="s">
        <v>25</v>
      </c>
      <c r="I44" s="11" t="s">
        <v>18</v>
      </c>
      <c r="J44" s="12" t="s">
        <v>82</v>
      </c>
      <c r="K44" s="13" t="s">
        <v>123</v>
      </c>
      <c r="L44" s="14"/>
      <c r="M44" s="51"/>
    </row>
    <row r="45" spans="1:13" customFormat="1" x14ac:dyDescent="0.25">
      <c r="A45" s="54" t="s">
        <v>124</v>
      </c>
      <c r="B45" s="73" t="s">
        <v>125</v>
      </c>
      <c r="C45" s="67" t="str">
        <f>IF(NOT(ISNA(HLOOKUP(B45,Options!$1:$1,1,FALSE))),IF(HLOOKUP(B45,Options!$1:$1,1,FALSE)&lt;&gt;"","y","n"),"n")</f>
        <v>n</v>
      </c>
      <c r="D45" s="11" t="s">
        <v>18</v>
      </c>
      <c r="E45" s="10"/>
      <c r="F45" s="10" t="s">
        <v>23</v>
      </c>
      <c r="G45" s="11" t="s">
        <v>24</v>
      </c>
      <c r="H45" s="11" t="s">
        <v>25</v>
      </c>
      <c r="I45" s="11" t="s">
        <v>18</v>
      </c>
      <c r="J45" s="12" t="s">
        <v>82</v>
      </c>
      <c r="K45" s="13" t="s">
        <v>123</v>
      </c>
      <c r="L45" s="14"/>
      <c r="M45" s="51"/>
    </row>
    <row r="46" spans="1:13" customFormat="1" x14ac:dyDescent="0.25">
      <c r="A46" s="54" t="s">
        <v>126</v>
      </c>
      <c r="B46" s="73" t="s">
        <v>127</v>
      </c>
      <c r="C46" s="67" t="str">
        <f>IF(NOT(ISNA(HLOOKUP(B46,Options!$1:$1,1,FALSE))),IF(HLOOKUP(B46,Options!$1:$1,1,FALSE)&lt;&gt;"","y","n"),"n")</f>
        <v>n</v>
      </c>
      <c r="D46" s="11" t="s">
        <v>18</v>
      </c>
      <c r="E46" s="10"/>
      <c r="F46" s="10" t="s">
        <v>23</v>
      </c>
      <c r="G46" s="11" t="s">
        <v>24</v>
      </c>
      <c r="H46" s="11" t="s">
        <v>25</v>
      </c>
      <c r="I46" s="11" t="s">
        <v>18</v>
      </c>
      <c r="J46" s="12" t="s">
        <v>82</v>
      </c>
      <c r="K46" s="13" t="s">
        <v>123</v>
      </c>
      <c r="L46" s="14"/>
      <c r="M46" s="51"/>
    </row>
    <row r="47" spans="1:13" customFormat="1" x14ac:dyDescent="0.25">
      <c r="A47" s="54" t="s">
        <v>128</v>
      </c>
      <c r="B47" s="73" t="s">
        <v>128</v>
      </c>
      <c r="C47" s="67" t="str">
        <f>IF(NOT(ISNA(HLOOKUP(B47,Options!$1:$1,1,FALSE))),IF(HLOOKUP(B47,Options!$1:$1,1,FALSE)&lt;&gt;"","y","n"),"n")</f>
        <v>n</v>
      </c>
      <c r="D47" s="11" t="s">
        <v>18</v>
      </c>
      <c r="E47" s="10"/>
      <c r="F47" s="10" t="s">
        <v>23</v>
      </c>
      <c r="G47" s="11" t="s">
        <v>24</v>
      </c>
      <c r="H47" s="11" t="s">
        <v>25</v>
      </c>
      <c r="I47" s="11" t="s">
        <v>18</v>
      </c>
      <c r="J47" s="12" t="s">
        <v>82</v>
      </c>
      <c r="K47" s="13" t="s">
        <v>123</v>
      </c>
      <c r="L47" s="14"/>
      <c r="M47" s="51"/>
    </row>
    <row r="48" spans="1:13" customFormat="1" x14ac:dyDescent="0.25">
      <c r="A48" s="55" t="s">
        <v>129</v>
      </c>
      <c r="B48" s="73" t="s">
        <v>129</v>
      </c>
      <c r="C48" s="67" t="str">
        <f>IF(NOT(ISNA(HLOOKUP(B48,Options!$1:$1,1,FALSE))),IF(HLOOKUP(B48,Options!$1:$1,1,FALSE)&lt;&gt;"","y","n"),"n")</f>
        <v>n</v>
      </c>
      <c r="D48" s="11" t="s">
        <v>18</v>
      </c>
      <c r="E48" s="10"/>
      <c r="F48" s="10" t="s">
        <v>23</v>
      </c>
      <c r="G48" s="11" t="s">
        <v>24</v>
      </c>
      <c r="H48" s="11" t="s">
        <v>25</v>
      </c>
      <c r="I48" s="11" t="s">
        <v>18</v>
      </c>
      <c r="J48" s="12" t="s">
        <v>130</v>
      </c>
      <c r="K48" s="13" t="s">
        <v>56</v>
      </c>
      <c r="L48" s="14"/>
      <c r="M48" s="51"/>
    </row>
    <row r="49" spans="1:14" customFormat="1" x14ac:dyDescent="0.25">
      <c r="A49" s="55" t="s">
        <v>131</v>
      </c>
      <c r="B49" s="73" t="s">
        <v>131</v>
      </c>
      <c r="C49" s="67" t="str">
        <f>IF(NOT(ISNA(HLOOKUP(B49,Options!$1:$1,1,FALSE))),IF(HLOOKUP(B49,Options!$1:$1,1,FALSE)&lt;&gt;"","y","n"),"n")</f>
        <v>n</v>
      </c>
      <c r="D49" s="11" t="s">
        <v>18</v>
      </c>
      <c r="E49" s="10"/>
      <c r="F49" s="10" t="s">
        <v>23</v>
      </c>
      <c r="G49" s="11" t="s">
        <v>24</v>
      </c>
      <c r="H49" s="11" t="s">
        <v>25</v>
      </c>
      <c r="I49" s="11" t="s">
        <v>18</v>
      </c>
      <c r="J49" s="12" t="s">
        <v>130</v>
      </c>
      <c r="K49" s="13" t="s">
        <v>56</v>
      </c>
      <c r="L49" s="14"/>
      <c r="M49" s="51"/>
    </row>
    <row r="50" spans="1:14" customFormat="1" x14ac:dyDescent="0.25">
      <c r="A50" s="55" t="s">
        <v>132</v>
      </c>
      <c r="B50" s="73" t="s">
        <v>132</v>
      </c>
      <c r="C50" s="67" t="str">
        <f>IF(NOT(ISNA(HLOOKUP(B50,Options!$1:$1,1,FALSE))),IF(HLOOKUP(B50,Options!$1:$1,1,FALSE)&lt;&gt;"","y","n"),"n")</f>
        <v>n</v>
      </c>
      <c r="D50" s="11" t="s">
        <v>18</v>
      </c>
      <c r="E50" s="10"/>
      <c r="F50" s="10" t="s">
        <v>23</v>
      </c>
      <c r="G50" s="11" t="s">
        <v>24</v>
      </c>
      <c r="H50" s="11" t="s">
        <v>25</v>
      </c>
      <c r="I50" s="11" t="s">
        <v>18</v>
      </c>
      <c r="J50" s="12" t="s">
        <v>130</v>
      </c>
      <c r="K50" s="13" t="s">
        <v>56</v>
      </c>
      <c r="L50" s="14"/>
      <c r="M50" s="51"/>
    </row>
    <row r="51" spans="1:14" customFormat="1" x14ac:dyDescent="0.25">
      <c r="A51" s="55" t="s">
        <v>133</v>
      </c>
      <c r="B51" s="73" t="s">
        <v>133</v>
      </c>
      <c r="C51" s="67" t="str">
        <f>IF(NOT(ISNA(HLOOKUP(B51,Options!$1:$1,1,FALSE))),IF(HLOOKUP(B51,Options!$1:$1,1,FALSE)&lt;&gt;"","y","n"),"n")</f>
        <v>n</v>
      </c>
      <c r="D51" s="11" t="s">
        <v>18</v>
      </c>
      <c r="E51" s="10"/>
      <c r="F51" s="10" t="s">
        <v>23</v>
      </c>
      <c r="G51" s="11" t="s">
        <v>24</v>
      </c>
      <c r="H51" s="11" t="s">
        <v>25</v>
      </c>
      <c r="I51" s="11" t="s">
        <v>18</v>
      </c>
      <c r="J51" s="12" t="s">
        <v>130</v>
      </c>
      <c r="K51" s="13" t="s">
        <v>56</v>
      </c>
      <c r="L51" s="14"/>
      <c r="M51" s="51"/>
    </row>
    <row r="52" spans="1:14" customFormat="1" x14ac:dyDescent="0.25">
      <c r="A52" s="55" t="s">
        <v>134</v>
      </c>
      <c r="B52" s="73" t="s">
        <v>134</v>
      </c>
      <c r="C52" s="67" t="str">
        <f>IF(NOT(ISNA(HLOOKUP(B52,Options!$1:$1,1,FALSE))),IF(HLOOKUP(B52,Options!$1:$1,1,FALSE)&lt;&gt;"","y","n"),"n")</f>
        <v>n</v>
      </c>
      <c r="D52" s="11" t="s">
        <v>18</v>
      </c>
      <c r="E52" s="10"/>
      <c r="F52" s="10" t="s">
        <v>23</v>
      </c>
      <c r="G52" s="11" t="s">
        <v>24</v>
      </c>
      <c r="H52" s="11" t="s">
        <v>25</v>
      </c>
      <c r="I52" s="11" t="s">
        <v>18</v>
      </c>
      <c r="J52" s="12" t="s">
        <v>130</v>
      </c>
      <c r="K52" s="13" t="s">
        <v>56</v>
      </c>
      <c r="L52" s="14"/>
      <c r="M52" s="51"/>
    </row>
    <row r="53" spans="1:14" customFormat="1" x14ac:dyDescent="0.25">
      <c r="A53" s="50" t="s">
        <v>135</v>
      </c>
      <c r="B53" s="73" t="s">
        <v>136</v>
      </c>
      <c r="C53" s="67" t="str">
        <f>IF(NOT(ISNA(HLOOKUP(B53,Options!$1:$1,1,FALSE))),IF(HLOOKUP(B53,Options!$1:$1,1,FALSE)&lt;&gt;"","y","n"),"n")</f>
        <v>y</v>
      </c>
      <c r="D53" s="11" t="s">
        <v>15</v>
      </c>
      <c r="E53" s="10"/>
      <c r="F53" s="10" t="s">
        <v>23</v>
      </c>
      <c r="G53" s="11" t="s">
        <v>16</v>
      </c>
      <c r="H53" s="11" t="s">
        <v>17</v>
      </c>
      <c r="I53" s="11" t="s">
        <v>15</v>
      </c>
      <c r="J53" s="12" t="s">
        <v>90</v>
      </c>
      <c r="K53" s="13" t="s">
        <v>20</v>
      </c>
      <c r="L53" s="14"/>
      <c r="M53" s="51"/>
    </row>
    <row r="54" spans="1:14" customFormat="1" ht="30" x14ac:dyDescent="0.25">
      <c r="A54" s="50" t="s">
        <v>137</v>
      </c>
      <c r="B54" s="73" t="s">
        <v>137</v>
      </c>
      <c r="C54" s="67" t="str">
        <f>IF(NOT(ISNA(HLOOKUP(B54,Options!$1:$1,1,FALSE))),IF(HLOOKUP(B54,Options!$1:$1,1,FALSE)&lt;&gt;"","y","n"),"n")</f>
        <v>n</v>
      </c>
      <c r="D54" s="18" t="s">
        <v>18</v>
      </c>
      <c r="E54" s="10" t="s">
        <v>23</v>
      </c>
      <c r="F54" s="10" t="s">
        <v>23</v>
      </c>
      <c r="G54" s="11" t="s">
        <v>24</v>
      </c>
      <c r="H54" s="11" t="s">
        <v>25</v>
      </c>
      <c r="I54" s="11" t="s">
        <v>18</v>
      </c>
      <c r="J54" s="12" t="s">
        <v>138</v>
      </c>
      <c r="K54" s="13" t="s">
        <v>20</v>
      </c>
      <c r="L54" s="14"/>
      <c r="M54" s="51"/>
    </row>
    <row r="55" spans="1:14" customFormat="1" ht="45" x14ac:dyDescent="0.25">
      <c r="A55" s="50" t="s">
        <v>139</v>
      </c>
      <c r="B55" s="73" t="s">
        <v>140</v>
      </c>
      <c r="C55" s="67" t="str">
        <f>IF(NOT(ISNA(HLOOKUP(B55,Options!$1:$1,1,FALSE))),IF(HLOOKUP(B55,Options!$1:$1,1,FALSE)&lt;&gt;"","y","n"),"n")</f>
        <v>n</v>
      </c>
      <c r="D55" s="11" t="s">
        <v>15</v>
      </c>
      <c r="E55" s="10"/>
      <c r="F55" s="10" t="s">
        <v>23</v>
      </c>
      <c r="G55" s="11" t="s">
        <v>24</v>
      </c>
      <c r="H55" s="11" t="s">
        <v>25</v>
      </c>
      <c r="I55" s="11" t="s">
        <v>18</v>
      </c>
      <c r="J55" s="12" t="s">
        <v>141</v>
      </c>
      <c r="K55" s="13" t="s">
        <v>142</v>
      </c>
      <c r="L55" s="14"/>
      <c r="M55" s="51"/>
    </row>
    <row r="56" spans="1:14" customFormat="1" ht="30.75" thickBot="1" x14ac:dyDescent="0.3">
      <c r="A56" s="56" t="s">
        <v>143</v>
      </c>
      <c r="B56" s="74" t="s">
        <v>144</v>
      </c>
      <c r="C56" s="68" t="str">
        <f>IF(NOT(ISNA(HLOOKUP(B56,Options!$1:$1,1,FALSE))),IF(HLOOKUP(B56,Options!$1:$1,1,FALSE)&lt;&gt;"","y","n"),"n")</f>
        <v>n</v>
      </c>
      <c r="D56" s="26" t="s">
        <v>15</v>
      </c>
      <c r="E56" s="25"/>
      <c r="F56" s="25" t="s">
        <v>23</v>
      </c>
      <c r="G56" s="26" t="s">
        <v>24</v>
      </c>
      <c r="H56" s="26" t="s">
        <v>25</v>
      </c>
      <c r="I56" s="26" t="s">
        <v>18</v>
      </c>
      <c r="J56" s="27" t="s">
        <v>145</v>
      </c>
      <c r="K56" s="28" t="s">
        <v>20</v>
      </c>
      <c r="L56" s="29"/>
      <c r="M56" s="57"/>
    </row>
    <row r="57" spans="1:14" customFormat="1" ht="6.95" customHeight="1" thickBot="1" x14ac:dyDescent="0.3">
      <c r="A57" s="34"/>
      <c r="B57" s="39"/>
      <c r="C57" s="69"/>
      <c r="D57" s="36"/>
      <c r="E57" s="35"/>
      <c r="F57" s="35"/>
      <c r="G57" s="36"/>
      <c r="H57" s="36"/>
      <c r="I57" s="36"/>
      <c r="J57" s="37"/>
      <c r="K57" s="38"/>
      <c r="L57" s="35"/>
      <c r="M57" s="39"/>
      <c r="N57" s="22"/>
    </row>
    <row r="58" spans="1:14" customFormat="1" ht="32.1" customHeight="1" x14ac:dyDescent="0.25">
      <c r="A58" s="48" t="s">
        <v>146</v>
      </c>
      <c r="B58" s="72" t="s">
        <v>146</v>
      </c>
      <c r="C58" s="66" t="str">
        <f>IF(NOT(ISNA(HLOOKUP(B58,Options!$1:$1,1,FALSE))),IF(HLOOKUP(B58,Options!$1:$1,1,FALSE)&lt;&gt;"","y","n"),"n")</f>
        <v>y</v>
      </c>
      <c r="D58" s="31" t="s">
        <v>15</v>
      </c>
      <c r="E58" s="30"/>
      <c r="F58" s="30"/>
      <c r="G58" s="31" t="s">
        <v>16</v>
      </c>
      <c r="H58" s="31" t="s">
        <v>17</v>
      </c>
      <c r="I58" s="31" t="s">
        <v>18</v>
      </c>
      <c r="J58" s="78" t="s">
        <v>147</v>
      </c>
      <c r="K58" s="32" t="s">
        <v>76</v>
      </c>
      <c r="L58" s="33"/>
      <c r="M58" s="49"/>
    </row>
    <row r="59" spans="1:14" customFormat="1" ht="30" x14ac:dyDescent="0.25">
      <c r="A59" s="50" t="s">
        <v>148</v>
      </c>
      <c r="B59" s="73" t="s">
        <v>149</v>
      </c>
      <c r="C59" s="67" t="str">
        <f>IF(NOT(ISNA(HLOOKUP(B59,Options!$1:$1,1,FALSE))),IF(HLOOKUP(B59,Options!$1:$1,1,FALSE)&lt;&gt;"","y","n"),"n")</f>
        <v>n</v>
      </c>
      <c r="D59" s="11" t="s">
        <v>15</v>
      </c>
      <c r="E59" s="10"/>
      <c r="F59" s="10"/>
      <c r="G59" s="11" t="s">
        <v>24</v>
      </c>
      <c r="H59" s="11" t="s">
        <v>25</v>
      </c>
      <c r="I59" s="11" t="s">
        <v>18</v>
      </c>
      <c r="J59" s="79"/>
      <c r="K59" s="19" t="s">
        <v>76</v>
      </c>
      <c r="L59" s="14"/>
      <c r="M59" s="51"/>
    </row>
    <row r="60" spans="1:14" customFormat="1" x14ac:dyDescent="0.25">
      <c r="A60" s="50" t="s">
        <v>150</v>
      </c>
      <c r="B60" s="73" t="s">
        <v>151</v>
      </c>
      <c r="C60" s="67" t="str">
        <f>IF(NOT(ISNA(HLOOKUP(B60,Options!$1:$1,1,FALSE))),IF(HLOOKUP(B60,Options!$1:$1,1,FALSE)&lt;&gt;"","y","n"),"n")</f>
        <v>n</v>
      </c>
      <c r="D60" s="11" t="s">
        <v>15</v>
      </c>
      <c r="E60" s="10"/>
      <c r="F60" s="10"/>
      <c r="G60" s="11" t="s">
        <v>24</v>
      </c>
      <c r="H60" s="11" t="s">
        <v>25</v>
      </c>
      <c r="I60" s="11" t="s">
        <v>18</v>
      </c>
      <c r="J60" s="79"/>
      <c r="K60" s="19" t="s">
        <v>76</v>
      </c>
      <c r="L60" s="14"/>
      <c r="M60" s="51"/>
    </row>
    <row r="61" spans="1:14" customFormat="1" x14ac:dyDescent="0.25">
      <c r="A61" s="50" t="s">
        <v>152</v>
      </c>
      <c r="B61" s="73" t="s">
        <v>152</v>
      </c>
      <c r="C61" s="67" t="str">
        <f>IF(NOT(ISNA(HLOOKUP(B61,Options!$1:$1,1,FALSE))),IF(HLOOKUP(B61,Options!$1:$1,1,FALSE)&lt;&gt;"","y","n"),"n")</f>
        <v>y</v>
      </c>
      <c r="D61" s="11" t="s">
        <v>15</v>
      </c>
      <c r="E61" s="10"/>
      <c r="F61" s="10"/>
      <c r="G61" s="11" t="s">
        <v>16</v>
      </c>
      <c r="H61" s="11" t="s">
        <v>17</v>
      </c>
      <c r="I61" s="11" t="s">
        <v>18</v>
      </c>
      <c r="J61" s="15" t="s">
        <v>153</v>
      </c>
      <c r="K61" s="19" t="s">
        <v>76</v>
      </c>
      <c r="L61" s="14"/>
      <c r="M61" s="51"/>
    </row>
    <row r="62" spans="1:14" customFormat="1" ht="30" x14ac:dyDescent="0.25">
      <c r="A62" s="50" t="s">
        <v>154</v>
      </c>
      <c r="B62" s="73" t="s">
        <v>155</v>
      </c>
      <c r="C62" s="67" t="str">
        <f>IF(NOT(ISNA(HLOOKUP(B62,Options!$1:$1,1,FALSE))),IF(HLOOKUP(B62,Options!$1:$1,1,FALSE)&lt;&gt;"","y","n"),"n")</f>
        <v>n</v>
      </c>
      <c r="D62" s="11" t="s">
        <v>15</v>
      </c>
      <c r="E62" s="10"/>
      <c r="F62" s="10"/>
      <c r="G62" s="11" t="s">
        <v>24</v>
      </c>
      <c r="H62" s="11" t="s">
        <v>25</v>
      </c>
      <c r="I62" s="11" t="s">
        <v>18</v>
      </c>
      <c r="J62" s="13" t="s">
        <v>34</v>
      </c>
      <c r="K62" s="19" t="s">
        <v>76</v>
      </c>
      <c r="L62" s="14"/>
      <c r="M62" s="51"/>
    </row>
    <row r="63" spans="1:14" customFormat="1" ht="60" x14ac:dyDescent="0.25">
      <c r="A63" s="50" t="s">
        <v>156</v>
      </c>
      <c r="B63" s="73" t="s">
        <v>157</v>
      </c>
      <c r="C63" s="67" t="str">
        <f>IF(NOT(ISNA(HLOOKUP(B63,Options!$1:$1,1,FALSE))),IF(HLOOKUP(B63,Options!$1:$1,1,FALSE)&lt;&gt;"","y","n"),"n")</f>
        <v>n</v>
      </c>
      <c r="D63" s="11" t="s">
        <v>15</v>
      </c>
      <c r="E63" s="10"/>
      <c r="F63" s="10"/>
      <c r="G63" s="11" t="s">
        <v>24</v>
      </c>
      <c r="H63" s="11" t="s">
        <v>25</v>
      </c>
      <c r="I63" s="11" t="s">
        <v>18</v>
      </c>
      <c r="J63" s="20" t="s">
        <v>158</v>
      </c>
      <c r="K63" s="21" t="s">
        <v>76</v>
      </c>
      <c r="L63" s="14"/>
      <c r="M63" s="51"/>
    </row>
    <row r="64" spans="1:14" customFormat="1" x14ac:dyDescent="0.25">
      <c r="A64" s="50" t="s">
        <v>159</v>
      </c>
      <c r="B64" s="73" t="s">
        <v>159</v>
      </c>
      <c r="C64" s="67" t="str">
        <f>IF(NOT(ISNA(HLOOKUP(B64,Options!$1:$1,1,FALSE))),IF(HLOOKUP(B64,Options!$1:$1,1,FALSE)&lt;&gt;"","y","n"),"n")</f>
        <v>y</v>
      </c>
      <c r="D64" s="11" t="s">
        <v>15</v>
      </c>
      <c r="E64" s="10"/>
      <c r="F64" s="10"/>
      <c r="G64" s="11" t="s">
        <v>16</v>
      </c>
      <c r="H64" s="11" t="s">
        <v>17</v>
      </c>
      <c r="I64" s="11" t="s">
        <v>18</v>
      </c>
      <c r="J64" s="13" t="s">
        <v>34</v>
      </c>
      <c r="K64" s="21" t="s">
        <v>76</v>
      </c>
      <c r="L64" s="14"/>
      <c r="M64" s="51"/>
    </row>
    <row r="65" spans="1:13" customFormat="1" ht="45" x14ac:dyDescent="0.25">
      <c r="A65" s="50" t="s">
        <v>160</v>
      </c>
      <c r="B65" s="73" t="s">
        <v>161</v>
      </c>
      <c r="C65" s="67" t="str">
        <f>IF(NOT(ISNA(HLOOKUP(B65,Options!$1:$1,1,FALSE))),IF(HLOOKUP(B65,Options!$1:$1,1,FALSE)&lt;&gt;"","y","n"),"n")</f>
        <v>n</v>
      </c>
      <c r="D65" s="11" t="s">
        <v>15</v>
      </c>
      <c r="E65" s="10" t="s">
        <v>23</v>
      </c>
      <c r="F65" s="10"/>
      <c r="G65" s="11" t="s">
        <v>24</v>
      </c>
      <c r="H65" s="11" t="s">
        <v>25</v>
      </c>
      <c r="I65" s="11" t="s">
        <v>18</v>
      </c>
      <c r="J65" s="20" t="s">
        <v>162</v>
      </c>
      <c r="K65" s="21" t="s">
        <v>76</v>
      </c>
      <c r="L65" s="14"/>
      <c r="M65" s="51"/>
    </row>
    <row r="66" spans="1:13" customFormat="1" ht="60" x14ac:dyDescent="0.25">
      <c r="A66" s="50" t="s">
        <v>163</v>
      </c>
      <c r="B66" s="73" t="s">
        <v>164</v>
      </c>
      <c r="C66" s="67" t="str">
        <f>IF(NOT(ISNA(HLOOKUP(B66,Options!$1:$1,1,FALSE))),IF(HLOOKUP(B66,Options!$1:$1,1,FALSE)&lt;&gt;"","y","n"),"n")</f>
        <v>n</v>
      </c>
      <c r="D66" s="11" t="s">
        <v>15</v>
      </c>
      <c r="E66" s="10" t="s">
        <v>23</v>
      </c>
      <c r="F66" s="10"/>
      <c r="G66" s="11" t="s">
        <v>24</v>
      </c>
      <c r="H66" s="11" t="s">
        <v>25</v>
      </c>
      <c r="I66" s="11" t="s">
        <v>18</v>
      </c>
      <c r="J66" s="20" t="s">
        <v>158</v>
      </c>
      <c r="K66" s="21" t="s">
        <v>76</v>
      </c>
      <c r="L66" s="14"/>
      <c r="M66" s="51"/>
    </row>
    <row r="67" spans="1:13" customFormat="1" x14ac:dyDescent="0.25">
      <c r="A67" s="50" t="s">
        <v>165</v>
      </c>
      <c r="B67" s="73" t="s">
        <v>165</v>
      </c>
      <c r="C67" s="67" t="str">
        <f>IF(NOT(ISNA(HLOOKUP(B67,Options!$1:$1,1,FALSE))),IF(HLOOKUP(B67,Options!$1:$1,1,FALSE)&lt;&gt;"","y","n"),"n")</f>
        <v>y</v>
      </c>
      <c r="D67" s="11" t="s">
        <v>15</v>
      </c>
      <c r="E67" s="10"/>
      <c r="F67" s="10"/>
      <c r="G67" s="11" t="s">
        <v>16</v>
      </c>
      <c r="H67" s="11" t="s">
        <v>17</v>
      </c>
      <c r="I67" s="11" t="s">
        <v>18</v>
      </c>
      <c r="J67" s="13" t="s">
        <v>34</v>
      </c>
      <c r="K67" s="21" t="s">
        <v>76</v>
      </c>
      <c r="L67" s="14"/>
      <c r="M67" s="51"/>
    </row>
    <row r="68" spans="1:13" customFormat="1" ht="60" x14ac:dyDescent="0.25">
      <c r="A68" s="50" t="s">
        <v>166</v>
      </c>
      <c r="B68" s="73" t="s">
        <v>167</v>
      </c>
      <c r="C68" s="67" t="str">
        <f>IF(NOT(ISNA(HLOOKUP(B68,Options!$1:$1,1,FALSE))),IF(HLOOKUP(B68,Options!$1:$1,1,FALSE)&lt;&gt;"","y","n"),"n")</f>
        <v>n</v>
      </c>
      <c r="D68" s="11" t="s">
        <v>15</v>
      </c>
      <c r="E68" s="10" t="s">
        <v>23</v>
      </c>
      <c r="F68" s="10"/>
      <c r="G68" s="11" t="s">
        <v>24</v>
      </c>
      <c r="H68" s="11" t="s">
        <v>25</v>
      </c>
      <c r="I68" s="11" t="s">
        <v>18</v>
      </c>
      <c r="J68" s="20" t="s">
        <v>168</v>
      </c>
      <c r="K68" s="21" t="s">
        <v>76</v>
      </c>
      <c r="L68" s="14"/>
      <c r="M68" s="51"/>
    </row>
    <row r="69" spans="1:13" customFormat="1" x14ac:dyDescent="0.25">
      <c r="A69" s="50" t="s">
        <v>169</v>
      </c>
      <c r="B69" s="73" t="s">
        <v>170</v>
      </c>
      <c r="C69" s="67" t="str">
        <f>IF(NOT(ISNA(HLOOKUP(B69,Options!$1:$1,1,FALSE))),IF(HLOOKUP(B69,Options!$1:$1,1,FALSE)&lt;&gt;"","y","n"),"n")</f>
        <v>n</v>
      </c>
      <c r="D69" s="11" t="s">
        <v>15</v>
      </c>
      <c r="E69" s="10" t="s">
        <v>23</v>
      </c>
      <c r="F69" s="10"/>
      <c r="G69" s="11" t="s">
        <v>24</v>
      </c>
      <c r="H69" s="11" t="s">
        <v>25</v>
      </c>
      <c r="I69" s="11" t="s">
        <v>18</v>
      </c>
      <c r="J69" s="20" t="s">
        <v>171</v>
      </c>
      <c r="K69" s="21" t="s">
        <v>76</v>
      </c>
      <c r="L69" s="14"/>
      <c r="M69" s="51"/>
    </row>
    <row r="70" spans="1:13" customFormat="1" x14ac:dyDescent="0.25">
      <c r="A70" s="50" t="s">
        <v>172</v>
      </c>
      <c r="B70" s="73" t="s">
        <v>172</v>
      </c>
      <c r="C70" s="67" t="str">
        <f>IF(NOT(ISNA(HLOOKUP(B70,Options!$1:$1,1,FALSE))),IF(HLOOKUP(B70,Options!$1:$1,1,FALSE)&lt;&gt;"","y","n"),"n")</f>
        <v>y</v>
      </c>
      <c r="D70" s="11" t="s">
        <v>15</v>
      </c>
      <c r="E70" s="10"/>
      <c r="F70" s="10"/>
      <c r="G70" s="11" t="s">
        <v>16</v>
      </c>
      <c r="H70" s="11" t="s">
        <v>17</v>
      </c>
      <c r="I70" s="11" t="s">
        <v>18</v>
      </c>
      <c r="J70" s="13" t="s">
        <v>34</v>
      </c>
      <c r="K70" s="21" t="s">
        <v>76</v>
      </c>
      <c r="L70" s="14"/>
      <c r="M70" s="51"/>
    </row>
    <row r="71" spans="1:13" customFormat="1" ht="30" x14ac:dyDescent="0.25">
      <c r="A71" s="50" t="s">
        <v>173</v>
      </c>
      <c r="B71" s="73" t="s">
        <v>174</v>
      </c>
      <c r="C71" s="67" t="str">
        <f>IF(NOT(ISNA(HLOOKUP(B71,Options!$1:$1,1,FALSE))),IF(HLOOKUP(B71,Options!$1:$1,1,FALSE)&lt;&gt;"","y","n"),"n")</f>
        <v>n</v>
      </c>
      <c r="D71" s="11" t="s">
        <v>15</v>
      </c>
      <c r="E71" s="10" t="s">
        <v>23</v>
      </c>
      <c r="F71" s="10"/>
      <c r="G71" s="11" t="s">
        <v>24</v>
      </c>
      <c r="H71" s="11" t="s">
        <v>25</v>
      </c>
      <c r="I71" s="11" t="s">
        <v>18</v>
      </c>
      <c r="J71" s="20" t="s">
        <v>171</v>
      </c>
      <c r="K71" s="21" t="s">
        <v>76</v>
      </c>
      <c r="L71" s="14"/>
      <c r="M71" s="51"/>
    </row>
    <row r="72" spans="1:13" customFormat="1" ht="30" x14ac:dyDescent="0.25">
      <c r="A72" s="50" t="s">
        <v>175</v>
      </c>
      <c r="B72" s="73" t="s">
        <v>176</v>
      </c>
      <c r="C72" s="67" t="str">
        <f>IF(NOT(ISNA(HLOOKUP(B72,Options!$1:$1,1,FALSE))),IF(HLOOKUP(B72,Options!$1:$1,1,FALSE)&lt;&gt;"","y","n"),"n")</f>
        <v>n</v>
      </c>
      <c r="D72" s="11" t="s">
        <v>15</v>
      </c>
      <c r="E72" s="10" t="s">
        <v>23</v>
      </c>
      <c r="F72" s="10"/>
      <c r="G72" s="11" t="s">
        <v>24</v>
      </c>
      <c r="H72" s="11" t="s">
        <v>25</v>
      </c>
      <c r="I72" s="11" t="s">
        <v>18</v>
      </c>
      <c r="J72" s="20" t="s">
        <v>177</v>
      </c>
      <c r="K72" s="21" t="s">
        <v>76</v>
      </c>
      <c r="L72" s="14"/>
      <c r="M72" s="51"/>
    </row>
    <row r="73" spans="1:13" customFormat="1" ht="30" x14ac:dyDescent="0.25">
      <c r="A73" s="50" t="s">
        <v>178</v>
      </c>
      <c r="B73" s="73" t="s">
        <v>179</v>
      </c>
      <c r="C73" s="67" t="str">
        <f>IF(NOT(ISNA(HLOOKUP(B73,Options!$1:$1,1,FALSE))),IF(HLOOKUP(B73,Options!$1:$1,1,FALSE)&lt;&gt;"","y","n"),"n")</f>
        <v>y</v>
      </c>
      <c r="D73" s="11" t="s">
        <v>18</v>
      </c>
      <c r="E73" s="10"/>
      <c r="F73" s="10"/>
      <c r="G73" s="11" t="s">
        <v>16</v>
      </c>
      <c r="H73" s="11" t="s">
        <v>17</v>
      </c>
      <c r="I73" s="11" t="s">
        <v>18</v>
      </c>
      <c r="J73" s="12" t="s">
        <v>180</v>
      </c>
      <c r="K73" s="13" t="s">
        <v>181</v>
      </c>
      <c r="L73" s="14"/>
      <c r="M73" s="51"/>
    </row>
    <row r="74" spans="1:13" customFormat="1" ht="90" x14ac:dyDescent="0.25">
      <c r="A74" s="50" t="s">
        <v>182</v>
      </c>
      <c r="B74" s="73" t="s">
        <v>183</v>
      </c>
      <c r="C74" s="67" t="str">
        <f>IF(NOT(ISNA(HLOOKUP(B74,Options!$1:$1,1,FALSE))),IF(HLOOKUP(B74,Options!$1:$1,1,FALSE)&lt;&gt;"","y","n"),"n")</f>
        <v>n</v>
      </c>
      <c r="D74" s="11" t="s">
        <v>18</v>
      </c>
      <c r="E74" s="10" t="s">
        <v>23</v>
      </c>
      <c r="F74" s="10"/>
      <c r="G74" s="11" t="s">
        <v>24</v>
      </c>
      <c r="H74" s="11" t="s">
        <v>25</v>
      </c>
      <c r="I74" s="11" t="s">
        <v>18</v>
      </c>
      <c r="J74" s="12" t="s">
        <v>184</v>
      </c>
      <c r="K74" s="13" t="s">
        <v>181</v>
      </c>
      <c r="L74" s="14"/>
      <c r="M74" s="51"/>
    </row>
    <row r="75" spans="1:13" customFormat="1" ht="30" x14ac:dyDescent="0.25">
      <c r="A75" s="50" t="s">
        <v>185</v>
      </c>
      <c r="B75" s="73" t="s">
        <v>186</v>
      </c>
      <c r="C75" s="67" t="str">
        <f>IF(NOT(ISNA(HLOOKUP(B75,Options!$1:$1,1,FALSE))),IF(HLOOKUP(B75,Options!$1:$1,1,FALSE)&lt;&gt;"","y","n"),"n")</f>
        <v>n</v>
      </c>
      <c r="D75" s="11" t="s">
        <v>18</v>
      </c>
      <c r="E75" s="10" t="s">
        <v>23</v>
      </c>
      <c r="F75" s="10"/>
      <c r="G75" s="11" t="s">
        <v>24</v>
      </c>
      <c r="H75" s="11" t="s">
        <v>25</v>
      </c>
      <c r="I75" s="11" t="s">
        <v>18</v>
      </c>
      <c r="J75" s="12" t="s">
        <v>187</v>
      </c>
      <c r="K75" s="13" t="s">
        <v>181</v>
      </c>
      <c r="L75" s="14"/>
      <c r="M75" s="51"/>
    </row>
    <row r="76" spans="1:13" customFormat="1" x14ac:dyDescent="0.25">
      <c r="A76" s="50" t="s">
        <v>188</v>
      </c>
      <c r="B76" s="73" t="s">
        <v>188</v>
      </c>
      <c r="C76" s="67" t="str">
        <f>IF(NOT(ISNA(HLOOKUP(B76,Options!$1:$1,1,FALSE))),IF(HLOOKUP(B76,Options!$1:$1,1,FALSE)&lt;&gt;"","y","n"),"n")</f>
        <v>y</v>
      </c>
      <c r="D76" s="11" t="s">
        <v>15</v>
      </c>
      <c r="E76" s="10"/>
      <c r="F76" s="10"/>
      <c r="G76" s="11" t="s">
        <v>16</v>
      </c>
      <c r="H76" s="11" t="s">
        <v>17</v>
      </c>
      <c r="I76" s="11" t="s">
        <v>18</v>
      </c>
      <c r="J76" s="13" t="s">
        <v>34</v>
      </c>
      <c r="K76" s="13" t="s">
        <v>76</v>
      </c>
      <c r="L76" s="14"/>
      <c r="M76" s="51"/>
    </row>
    <row r="77" spans="1:13" customFormat="1" ht="30" x14ac:dyDescent="0.25">
      <c r="A77" s="50" t="s">
        <v>189</v>
      </c>
      <c r="B77" s="73" t="s">
        <v>190</v>
      </c>
      <c r="C77" s="67" t="str">
        <f>IF(NOT(ISNA(HLOOKUP(B77,Options!$1:$1,1,FALSE))),IF(HLOOKUP(B77,Options!$1:$1,1,FALSE)&lt;&gt;"","y","n"),"n")</f>
        <v>n</v>
      </c>
      <c r="D77" s="11" t="s">
        <v>15</v>
      </c>
      <c r="E77" s="10" t="s">
        <v>23</v>
      </c>
      <c r="F77" s="10"/>
      <c r="G77" s="11" t="s">
        <v>24</v>
      </c>
      <c r="H77" s="11" t="s">
        <v>25</v>
      </c>
      <c r="I77" s="11" t="s">
        <v>18</v>
      </c>
      <c r="J77" s="12" t="s">
        <v>191</v>
      </c>
      <c r="K77" s="21" t="s">
        <v>76</v>
      </c>
      <c r="L77" s="14"/>
      <c r="M77" s="51"/>
    </row>
    <row r="78" spans="1:13" customFormat="1" ht="60" x14ac:dyDescent="0.25">
      <c r="A78" s="50" t="s">
        <v>192</v>
      </c>
      <c r="B78" s="73" t="s">
        <v>193</v>
      </c>
      <c r="C78" s="67" t="str">
        <f>IF(NOT(ISNA(HLOOKUP(B78,Options!$1:$1,1,FALSE))),IF(HLOOKUP(B78,Options!$1:$1,1,FALSE)&lt;&gt;"","y","n"),"n")</f>
        <v>n</v>
      </c>
      <c r="D78" s="11" t="s">
        <v>15</v>
      </c>
      <c r="E78" s="10" t="s">
        <v>23</v>
      </c>
      <c r="F78" s="10"/>
      <c r="G78" s="11" t="s">
        <v>24</v>
      </c>
      <c r="H78" s="11" t="s">
        <v>25</v>
      </c>
      <c r="I78" s="11" t="s">
        <v>18</v>
      </c>
      <c r="J78" s="12" t="s">
        <v>158</v>
      </c>
      <c r="K78" s="21" t="s">
        <v>76</v>
      </c>
      <c r="L78" s="14"/>
      <c r="M78" s="51"/>
    </row>
    <row r="79" spans="1:13" customFormat="1" x14ac:dyDescent="0.25">
      <c r="A79" s="50" t="s">
        <v>194</v>
      </c>
      <c r="B79" s="73" t="s">
        <v>194</v>
      </c>
      <c r="C79" s="67" t="str">
        <f>IF(NOT(ISNA(HLOOKUP(B79,Options!$1:$1,1,FALSE))),IF(HLOOKUP(B79,Options!$1:$1,1,FALSE)&lt;&gt;"","y","n"),"n")</f>
        <v>y</v>
      </c>
      <c r="D79" s="11" t="s">
        <v>15</v>
      </c>
      <c r="E79" s="10"/>
      <c r="F79" s="10"/>
      <c r="G79" s="11" t="s">
        <v>16</v>
      </c>
      <c r="H79" s="11" t="s">
        <v>17</v>
      </c>
      <c r="I79" s="11" t="s">
        <v>18</v>
      </c>
      <c r="J79" s="12" t="s">
        <v>195</v>
      </c>
      <c r="K79" s="21" t="s">
        <v>32</v>
      </c>
      <c r="L79" s="14"/>
      <c r="M79" s="51"/>
    </row>
    <row r="80" spans="1:13" customFormat="1" ht="75" x14ac:dyDescent="0.25">
      <c r="A80" s="50" t="s">
        <v>196</v>
      </c>
      <c r="B80" s="73" t="s">
        <v>197</v>
      </c>
      <c r="C80" s="67" t="str">
        <f>IF(NOT(ISNA(HLOOKUP(B80,Options!$1:$1,1,FALSE))),IF(HLOOKUP(B80,Options!$1:$1,1,FALSE)&lt;&gt;"","y","n"),"n")</f>
        <v>n</v>
      </c>
      <c r="D80" s="11" t="s">
        <v>18</v>
      </c>
      <c r="E80" s="10" t="s">
        <v>23</v>
      </c>
      <c r="F80" s="10"/>
      <c r="G80" s="11" t="s">
        <v>24</v>
      </c>
      <c r="H80" s="11" t="s">
        <v>25</v>
      </c>
      <c r="I80" s="11" t="s">
        <v>18</v>
      </c>
      <c r="J80" s="13" t="s">
        <v>34</v>
      </c>
      <c r="K80" s="13" t="s">
        <v>32</v>
      </c>
      <c r="L80" s="14"/>
      <c r="M80" s="51"/>
    </row>
    <row r="81" spans="1:13" customFormat="1" x14ac:dyDescent="0.25">
      <c r="A81" s="50" t="s">
        <v>198</v>
      </c>
      <c r="B81" s="73" t="s">
        <v>199</v>
      </c>
      <c r="C81" s="67" t="str">
        <f>IF(NOT(ISNA(HLOOKUP(B81,Options!$1:$1,1,FALSE))),IF(HLOOKUP(B81,Options!$1:$1,1,FALSE)&lt;&gt;"","y","n"),"n")</f>
        <v>n</v>
      </c>
      <c r="D81" s="11" t="s">
        <v>18</v>
      </c>
      <c r="E81" s="10" t="s">
        <v>23</v>
      </c>
      <c r="F81" s="10"/>
      <c r="G81" s="11" t="s">
        <v>24</v>
      </c>
      <c r="H81" s="11" t="s">
        <v>25</v>
      </c>
      <c r="I81" s="11" t="s">
        <v>18</v>
      </c>
      <c r="J81" s="13" t="s">
        <v>34</v>
      </c>
      <c r="K81" s="13" t="s">
        <v>32</v>
      </c>
      <c r="L81" s="14"/>
      <c r="M81" s="51"/>
    </row>
    <row r="82" spans="1:13" customFormat="1" x14ac:dyDescent="0.25">
      <c r="A82" s="50" t="s">
        <v>200</v>
      </c>
      <c r="B82" s="73" t="s">
        <v>200</v>
      </c>
      <c r="C82" s="67" t="str">
        <f>IF(NOT(ISNA(HLOOKUP(B82,Options!$1:$1,1,FALSE))),IF(HLOOKUP(B82,Options!$1:$1,1,FALSE)&lt;&gt;"","y","n"),"n")</f>
        <v>y</v>
      </c>
      <c r="D82" s="11" t="s">
        <v>18</v>
      </c>
      <c r="E82" s="10"/>
      <c r="F82" s="10"/>
      <c r="G82" s="11" t="s">
        <v>16</v>
      </c>
      <c r="H82" s="11" t="s">
        <v>17</v>
      </c>
      <c r="I82" s="11" t="s">
        <v>18</v>
      </c>
      <c r="J82" s="12" t="s">
        <v>201</v>
      </c>
      <c r="K82" s="13" t="s">
        <v>76</v>
      </c>
      <c r="L82" s="14"/>
      <c r="M82" s="51"/>
    </row>
    <row r="83" spans="1:13" customFormat="1" x14ac:dyDescent="0.25">
      <c r="A83" s="50" t="s">
        <v>202</v>
      </c>
      <c r="B83" s="73" t="s">
        <v>203</v>
      </c>
      <c r="C83" s="67" t="str">
        <f>IF(NOT(ISNA(HLOOKUP(B83,Options!$1:$1,1,FALSE))),IF(HLOOKUP(B83,Options!$1:$1,1,FALSE)&lt;&gt;"","y","n"),"n")</f>
        <v>n</v>
      </c>
      <c r="D83" s="11" t="s">
        <v>18</v>
      </c>
      <c r="E83" s="10" t="s">
        <v>23</v>
      </c>
      <c r="F83" s="10"/>
      <c r="G83" s="11" t="s">
        <v>24</v>
      </c>
      <c r="H83" s="11" t="s">
        <v>25</v>
      </c>
      <c r="I83" s="11" t="s">
        <v>18</v>
      </c>
      <c r="J83" s="12" t="s">
        <v>201</v>
      </c>
      <c r="K83" s="13" t="s">
        <v>76</v>
      </c>
      <c r="L83" s="14"/>
      <c r="M83" s="51"/>
    </row>
    <row r="84" spans="1:13" customFormat="1" ht="15.75" thickBot="1" x14ac:dyDescent="0.3">
      <c r="A84" s="58" t="s">
        <v>204</v>
      </c>
      <c r="B84" s="75" t="s">
        <v>205</v>
      </c>
      <c r="C84" s="67" t="str">
        <f>IF(NOT(ISNA(HLOOKUP(B84,Options!$1:$1,1,FALSE))),IF(HLOOKUP(B84,Options!$1:$1,1,FALSE)&lt;&gt;"","y","n"),"n")</f>
        <v>n</v>
      </c>
      <c r="D84" s="11" t="s">
        <v>18</v>
      </c>
      <c r="E84" s="10" t="s">
        <v>23</v>
      </c>
      <c r="F84" s="10"/>
      <c r="G84" s="11" t="s">
        <v>24</v>
      </c>
      <c r="H84" s="11" t="s">
        <v>25</v>
      </c>
      <c r="I84" s="11" t="s">
        <v>18</v>
      </c>
      <c r="J84" s="12" t="s">
        <v>201</v>
      </c>
      <c r="K84" s="13" t="s">
        <v>76</v>
      </c>
      <c r="L84" s="14"/>
      <c r="M84" s="51"/>
    </row>
    <row r="85" spans="1:13" customFormat="1" ht="30.75" thickBot="1" x14ac:dyDescent="0.3">
      <c r="A85" s="70" t="s">
        <v>206</v>
      </c>
      <c r="B85" s="77"/>
      <c r="C85" s="76"/>
      <c r="D85" s="60"/>
      <c r="E85" s="59"/>
      <c r="F85" s="59"/>
      <c r="G85" s="60"/>
      <c r="H85" s="60"/>
      <c r="I85" s="60"/>
      <c r="J85" s="61" t="s">
        <v>207</v>
      </c>
      <c r="K85" s="62" t="s">
        <v>56</v>
      </c>
      <c r="L85" s="63"/>
      <c r="M85" s="64"/>
    </row>
    <row r="86" spans="1:13" x14ac:dyDescent="0.25"/>
    <row r="87" spans="1:13" hidden="1" x14ac:dyDescent="0.25"/>
    <row r="88" spans="1:13" hidden="1" x14ac:dyDescent="0.25"/>
    <row r="89" spans="1:13" hidden="1" x14ac:dyDescent="0.25"/>
    <row r="90" spans="1:13" hidden="1" x14ac:dyDescent="0.25"/>
    <row r="91" spans="1:13" hidden="1" x14ac:dyDescent="0.25"/>
    <row r="92" spans="1:13" hidden="1" x14ac:dyDescent="0.25"/>
    <row r="93" spans="1:13" hidden="1" x14ac:dyDescent="0.25"/>
    <row r="94" spans="1:13" hidden="1" x14ac:dyDescent="0.25"/>
    <row r="95" spans="1:13" hidden="1" x14ac:dyDescent="0.25"/>
    <row r="96" spans="1:13"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sheetData>
  <autoFilter ref="A1:DT85" xr:uid="{810B3CE2-BCBC-FE4C-AFF9-CADFC2FD78D5}"/>
  <mergeCells count="1">
    <mergeCell ref="J58:J6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AF80-20DD-324A-901C-AC664D77F3F9}">
  <dimension ref="A1:B23"/>
  <sheetViews>
    <sheetView tabSelected="1" zoomScale="120" zoomScaleNormal="120" workbookViewId="0">
      <selection activeCell="A2" sqref="A2:B11"/>
    </sheetView>
  </sheetViews>
  <sheetFormatPr defaultColWidth="10.85546875" defaultRowHeight="15" x14ac:dyDescent="0.25"/>
  <cols>
    <col min="1" max="2" width="68.5703125" customWidth="1"/>
  </cols>
  <sheetData>
    <row r="1" spans="1:2" x14ac:dyDescent="0.25">
      <c r="A1" t="s">
        <v>208</v>
      </c>
    </row>
    <row r="2" spans="1:2" ht="30" x14ac:dyDescent="0.25">
      <c r="A2" s="80" t="s">
        <v>209</v>
      </c>
      <c r="B2" s="80" t="s">
        <v>210</v>
      </c>
    </row>
    <row r="3" spans="1:2" ht="30" x14ac:dyDescent="0.25">
      <c r="A3" s="80" t="s">
        <v>211</v>
      </c>
      <c r="B3" s="80" t="s">
        <v>212</v>
      </c>
    </row>
    <row r="4" spans="1:2" ht="30" x14ac:dyDescent="0.25">
      <c r="A4" s="80" t="s">
        <v>213</v>
      </c>
      <c r="B4" s="80" t="s">
        <v>214</v>
      </c>
    </row>
    <row r="5" spans="1:2" x14ac:dyDescent="0.25">
      <c r="A5" s="80" t="s">
        <v>215</v>
      </c>
      <c r="B5" s="80" t="s">
        <v>216</v>
      </c>
    </row>
    <row r="6" spans="1:2" x14ac:dyDescent="0.25">
      <c r="A6" s="80" t="s">
        <v>217</v>
      </c>
      <c r="B6" s="80" t="s">
        <v>218</v>
      </c>
    </row>
    <row r="7" spans="1:2" x14ac:dyDescent="0.25">
      <c r="A7" s="80" t="s">
        <v>219</v>
      </c>
      <c r="B7" s="80" t="s">
        <v>218</v>
      </c>
    </row>
    <row r="8" spans="1:2" x14ac:dyDescent="0.25">
      <c r="A8" s="80" t="s">
        <v>220</v>
      </c>
      <c r="B8" s="80" t="s">
        <v>221</v>
      </c>
    </row>
    <row r="9" spans="1:2" ht="30" x14ac:dyDescent="0.25">
      <c r="A9" s="80" t="s">
        <v>222</v>
      </c>
      <c r="B9" s="80" t="s">
        <v>223</v>
      </c>
    </row>
    <row r="10" spans="1:2" x14ac:dyDescent="0.25">
      <c r="A10" s="80"/>
      <c r="B10" s="80"/>
    </row>
    <row r="11" spans="1:2" ht="30" x14ac:dyDescent="0.25">
      <c r="A11" s="80" t="s">
        <v>224</v>
      </c>
      <c r="B11" s="80"/>
    </row>
    <row r="16" spans="1:2" x14ac:dyDescent="0.25">
      <c r="A16" s="9" t="s">
        <v>225</v>
      </c>
    </row>
    <row r="17" spans="1:2" x14ac:dyDescent="0.25">
      <c r="A17" s="81" t="s">
        <v>226</v>
      </c>
      <c r="B17" t="s">
        <v>227</v>
      </c>
    </row>
    <row r="18" spans="1:2" x14ac:dyDescent="0.25">
      <c r="A18" s="81" t="s">
        <v>228</v>
      </c>
    </row>
    <row r="19" spans="1:2" x14ac:dyDescent="0.25">
      <c r="A19" s="81" t="s">
        <v>229</v>
      </c>
      <c r="B19" t="s">
        <v>230</v>
      </c>
    </row>
    <row r="20" spans="1:2" ht="30" x14ac:dyDescent="0.25">
      <c r="A20" s="80" t="s">
        <v>231</v>
      </c>
    </row>
    <row r="21" spans="1:2" ht="45" x14ac:dyDescent="0.25">
      <c r="A21" s="80" t="s">
        <v>232</v>
      </c>
    </row>
    <row r="22" spans="1:2" ht="30" x14ac:dyDescent="0.25">
      <c r="A22" s="80" t="s">
        <v>233</v>
      </c>
    </row>
    <row r="23" spans="1:2" ht="30" x14ac:dyDescent="0.25">
      <c r="A23" s="80" t="s">
        <v>234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A3E4-8368-3A40-98A2-78F93C81A4B2}">
  <sheetPr filterMode="1"/>
  <dimension ref="A2:U190"/>
  <sheetViews>
    <sheetView workbookViewId="0">
      <selection activeCell="K8" sqref="K8"/>
    </sheetView>
  </sheetViews>
  <sheetFormatPr defaultColWidth="10.85546875" defaultRowHeight="16.5" x14ac:dyDescent="0.3"/>
  <cols>
    <col min="12" max="12" width="3" customWidth="1"/>
    <col min="13" max="13" width="16.7109375" style="3" customWidth="1"/>
    <col min="14" max="21" width="10.85546875" style="3"/>
  </cols>
  <sheetData>
    <row r="2" spans="1:21" ht="18.75" x14ac:dyDescent="0.3">
      <c r="B2">
        <f>VALUE(IF(FIND("Question",C2),"1",IF(B1=1,"2","other")))</f>
        <v>1</v>
      </c>
      <c r="C2" s="2" t="s">
        <v>209</v>
      </c>
      <c r="L2" t="str">
        <f>IF(B2=1,MID(C2,10,2),"")</f>
        <v>14</v>
      </c>
      <c r="M2" s="3" t="str">
        <f>IF(B2=1,MID(C2,13,LEN(C2)-10),"")</f>
        <v>Whose information is being processed in this activity? [Data Category]</v>
      </c>
    </row>
    <row r="3" spans="1:21" ht="18" hidden="1" x14ac:dyDescent="0.25">
      <c r="A3" t="b">
        <f t="shared" ref="A3:A18" si="0">EXACT(LEFT(C3,LEN(C3)),RIGHT(C2,LEN(C2)-12))</f>
        <v>0</v>
      </c>
      <c r="B3" t="e">
        <f t="shared" ref="B3:B65" si="1">VALUE(IF(FIND("Question",C3),"1",IF(B2=1,"2","other")))</f>
        <v>#VALUE!</v>
      </c>
      <c r="C3" s="2"/>
      <c r="L3" t="e">
        <f t="shared" ref="L3:L65" si="2">IF(B3=1,MID(C3,10,2),"")</f>
        <v>#VALUE!</v>
      </c>
      <c r="M3" t="e">
        <f t="shared" ref="M3:M65" si="3">IF(B3=1,MID(C3,13,LEN(C3)-10),"")</f>
        <v>#VALUE!</v>
      </c>
      <c r="N3"/>
      <c r="O3"/>
      <c r="P3"/>
      <c r="Q3"/>
      <c r="R3"/>
      <c r="S3"/>
      <c r="T3"/>
      <c r="U3"/>
    </row>
    <row r="4" spans="1:21" ht="18.75" x14ac:dyDescent="0.3">
      <c r="A4" t="e">
        <f t="shared" si="0"/>
        <v>#VALUE!</v>
      </c>
      <c r="B4">
        <f t="shared" si="1"/>
        <v>1</v>
      </c>
      <c r="C4" s="2" t="s">
        <v>235</v>
      </c>
      <c r="L4" t="str">
        <f t="shared" si="2"/>
        <v>15</v>
      </c>
      <c r="M4" s="3" t="str">
        <f t="shared" si="3"/>
        <v>Data Subject Type - Other - Please specify</v>
      </c>
    </row>
    <row r="5" spans="1:21" ht="18" hidden="1" x14ac:dyDescent="0.25">
      <c r="A5" t="b">
        <f t="shared" si="0"/>
        <v>0</v>
      </c>
      <c r="B5" t="e">
        <f t="shared" si="1"/>
        <v>#VALUE!</v>
      </c>
      <c r="C5" s="2"/>
      <c r="L5" t="e">
        <f t="shared" si="2"/>
        <v>#VALUE!</v>
      </c>
      <c r="M5" t="e">
        <f t="shared" si="3"/>
        <v>#VALUE!</v>
      </c>
      <c r="N5"/>
      <c r="O5"/>
      <c r="P5"/>
      <c r="Q5"/>
      <c r="R5"/>
      <c r="S5"/>
      <c r="T5"/>
      <c r="U5"/>
    </row>
    <row r="6" spans="1:21" ht="18.75" x14ac:dyDescent="0.3">
      <c r="A6" t="e">
        <f t="shared" si="0"/>
        <v>#VALUE!</v>
      </c>
      <c r="B6">
        <f t="shared" si="1"/>
        <v>1</v>
      </c>
      <c r="C6" s="2" t="s">
        <v>236</v>
      </c>
      <c r="L6" t="str">
        <f t="shared" si="2"/>
        <v>16</v>
      </c>
      <c r="M6" s="3" t="str">
        <f t="shared" si="3"/>
        <v>What is the Owning Organization for the Processing Activity?</v>
      </c>
    </row>
    <row r="7" spans="1:21" ht="18" hidden="1" x14ac:dyDescent="0.25">
      <c r="A7" t="b">
        <f t="shared" si="0"/>
        <v>0</v>
      </c>
      <c r="B7" t="e">
        <f t="shared" si="1"/>
        <v>#VALUE!</v>
      </c>
      <c r="C7" s="2"/>
      <c r="L7" t="e">
        <f t="shared" si="2"/>
        <v>#VALUE!</v>
      </c>
      <c r="M7" t="e">
        <f t="shared" si="3"/>
        <v>#VALUE!</v>
      </c>
      <c r="N7"/>
      <c r="O7"/>
      <c r="P7"/>
      <c r="Q7"/>
      <c r="R7"/>
      <c r="S7"/>
      <c r="T7"/>
      <c r="U7"/>
    </row>
    <row r="8" spans="1:21" ht="18.75" x14ac:dyDescent="0.3">
      <c r="A8" t="e">
        <f t="shared" si="0"/>
        <v>#VALUE!</v>
      </c>
      <c r="B8">
        <f t="shared" si="1"/>
        <v>1</v>
      </c>
      <c r="C8" s="2" t="s">
        <v>237</v>
      </c>
      <c r="L8" t="str">
        <f t="shared" si="2"/>
        <v>17</v>
      </c>
      <c r="M8" s="3" t="str">
        <f t="shared" si="3"/>
        <v>SAP Vendor Number</v>
      </c>
      <c r="N8" s="4" t="s">
        <v>238</v>
      </c>
      <c r="O8" s="5" t="s">
        <v>239</v>
      </c>
    </row>
    <row r="9" spans="1:21" ht="15" hidden="1" x14ac:dyDescent="0.25">
      <c r="A9" t="b">
        <f>EXACT(LEFT(N8,LEN(N8)),RIGHT(C8,LEN(C8)-12))</f>
        <v>0</v>
      </c>
      <c r="B9" t="e">
        <f>VALUE(IF(FIND("Question",N8),"1",IF(B8=1,"2","other")))</f>
        <v>#VALUE!</v>
      </c>
      <c r="L9" t="e">
        <f>IF(B9=1,MID(N8,10,2),"")</f>
        <v>#VALUE!</v>
      </c>
      <c r="M9" t="e">
        <f>IF(B9=1,MID(N8,13,LEN(N8)-10),"")</f>
        <v>#VALUE!</v>
      </c>
      <c r="N9"/>
      <c r="O9"/>
      <c r="P9"/>
      <c r="Q9"/>
      <c r="R9"/>
      <c r="S9"/>
      <c r="T9"/>
      <c r="U9"/>
    </row>
    <row r="10" spans="1:21" ht="15" hidden="1" x14ac:dyDescent="0.25">
      <c r="A10" t="b">
        <f>EXACT(LEFT(O8,LEN(O8)),RIGHT(N8,LEN(N8)-12))</f>
        <v>0</v>
      </c>
      <c r="B10" t="e">
        <f>VALUE(IF(FIND("Question",O8),"1",IF(B9=1,"2","other")))</f>
        <v>#VALUE!</v>
      </c>
      <c r="L10" t="e">
        <f>IF(B10=1,MID(O8,10,2),"")</f>
        <v>#VALUE!</v>
      </c>
      <c r="M10" t="e">
        <f>IF(B10=1,MID(O8,13,LEN(O8)-10),"")</f>
        <v>#VALUE!</v>
      </c>
      <c r="N10"/>
      <c r="O10"/>
      <c r="P10"/>
      <c r="Q10"/>
      <c r="R10"/>
      <c r="S10"/>
      <c r="T10"/>
      <c r="U10"/>
    </row>
    <row r="11" spans="1:21" ht="18.75" x14ac:dyDescent="0.3">
      <c r="A11" t="b">
        <f>EXACT(LEFT(C11,LEN(C11)),RIGHT(O8,LEN(O8)-12))</f>
        <v>0</v>
      </c>
      <c r="B11">
        <f t="shared" si="1"/>
        <v>1</v>
      </c>
      <c r="C11" s="2" t="s">
        <v>240</v>
      </c>
      <c r="L11" t="str">
        <f t="shared" si="2"/>
        <v>18</v>
      </c>
      <c r="M11" s="3" t="str">
        <f t="shared" si="3"/>
        <v>SAP Vendor Name</v>
      </c>
      <c r="N11" s="4" t="s">
        <v>238</v>
      </c>
      <c r="O11" s="5" t="s">
        <v>241</v>
      </c>
    </row>
    <row r="12" spans="1:21" ht="15" hidden="1" x14ac:dyDescent="0.25">
      <c r="A12" t="b">
        <f>EXACT(LEFT(N11,LEN(N11)),RIGHT(C11,LEN(C11)-12))</f>
        <v>0</v>
      </c>
      <c r="B12" t="e">
        <f>VALUE(IF(FIND("Question",N11),"1",IF(B11=1,"2","other")))</f>
        <v>#VALUE!</v>
      </c>
      <c r="L12" t="e">
        <f>IF(B12=1,MID(N11,10,2),"")</f>
        <v>#VALUE!</v>
      </c>
      <c r="M12" t="e">
        <f>IF(B12=1,MID(N11,13,LEN(N11)-10),"")</f>
        <v>#VALUE!</v>
      </c>
      <c r="N12"/>
      <c r="O12"/>
      <c r="P12"/>
      <c r="Q12"/>
      <c r="R12"/>
      <c r="S12"/>
      <c r="T12"/>
      <c r="U12"/>
    </row>
    <row r="13" spans="1:21" ht="15" hidden="1" x14ac:dyDescent="0.25">
      <c r="A13" t="b">
        <f>EXACT(LEFT(O11,LEN(O11)),RIGHT(N11,LEN(N11)-12))</f>
        <v>0</v>
      </c>
      <c r="B13" t="e">
        <f>VALUE(IF(FIND("Question",O11),"1",IF(B12=1,"2","other")))</f>
        <v>#VALUE!</v>
      </c>
      <c r="L13" t="e">
        <f>IF(B13=1,MID(O11,10,2),"")</f>
        <v>#VALUE!</v>
      </c>
      <c r="M13" t="e">
        <f>IF(B13=1,MID(O11,13,LEN(O11)-10),"")</f>
        <v>#VALUE!</v>
      </c>
      <c r="N13"/>
      <c r="O13"/>
      <c r="P13"/>
      <c r="Q13"/>
      <c r="R13"/>
      <c r="S13"/>
      <c r="T13"/>
      <c r="U13"/>
    </row>
    <row r="14" spans="1:21" ht="18.75" x14ac:dyDescent="0.3">
      <c r="A14" t="b">
        <f>EXACT(LEFT(C14,LEN(C14)),RIGHT(O11,LEN(O11)-12))</f>
        <v>0</v>
      </c>
      <c r="B14">
        <f t="shared" si="1"/>
        <v>1</v>
      </c>
      <c r="C14" s="2" t="s">
        <v>242</v>
      </c>
      <c r="L14" t="str">
        <f t="shared" si="2"/>
        <v>19</v>
      </c>
      <c r="M14" s="3" t="str">
        <f t="shared" si="3"/>
        <v>Provide a description of Processing Activity</v>
      </c>
    </row>
    <row r="15" spans="1:21" ht="18.75" x14ac:dyDescent="0.3">
      <c r="A15" t="b">
        <f t="shared" si="0"/>
        <v>0</v>
      </c>
      <c r="B15">
        <f t="shared" si="1"/>
        <v>1</v>
      </c>
      <c r="C15" s="2" t="s">
        <v>243</v>
      </c>
      <c r="L15" t="str">
        <f t="shared" si="2"/>
        <v>20</v>
      </c>
      <c r="M15" s="3" t="str">
        <f t="shared" si="3"/>
        <v>In which country is PII data collected?</v>
      </c>
    </row>
    <row r="16" spans="1:21" ht="18.75" x14ac:dyDescent="0.3">
      <c r="A16" t="b">
        <f t="shared" si="0"/>
        <v>0</v>
      </c>
      <c r="B16">
        <f t="shared" si="1"/>
        <v>1</v>
      </c>
      <c r="C16" s="2" t="s">
        <v>244</v>
      </c>
      <c r="L16" t="str">
        <f t="shared" si="2"/>
        <v>21</v>
      </c>
      <c r="M16" s="3" t="str">
        <f t="shared" si="3"/>
        <v>PII Handled in this Processing Activity</v>
      </c>
    </row>
    <row r="17" spans="1:21" ht="18" hidden="1" x14ac:dyDescent="0.25">
      <c r="A17" t="b">
        <f t="shared" si="0"/>
        <v>0</v>
      </c>
      <c r="B17" t="e">
        <f t="shared" si="1"/>
        <v>#VALUE!</v>
      </c>
      <c r="C17" s="2"/>
      <c r="L17" t="e">
        <f t="shared" si="2"/>
        <v>#VALUE!</v>
      </c>
      <c r="M17" t="e">
        <f t="shared" si="3"/>
        <v>#VALUE!</v>
      </c>
      <c r="N17"/>
      <c r="O17"/>
      <c r="P17"/>
      <c r="Q17"/>
      <c r="R17"/>
      <c r="S17"/>
      <c r="T17"/>
      <c r="U17"/>
    </row>
    <row r="18" spans="1:21" ht="18.75" x14ac:dyDescent="0.3">
      <c r="A18" t="e">
        <f t="shared" si="0"/>
        <v>#VALUE!</v>
      </c>
      <c r="B18">
        <f t="shared" si="1"/>
        <v>1</v>
      </c>
      <c r="C18" s="2" t="s">
        <v>245</v>
      </c>
      <c r="L18" t="str">
        <f t="shared" si="2"/>
        <v>22</v>
      </c>
      <c r="M18" s="3" t="str">
        <f t="shared" si="3"/>
        <v>What are the LE(s) receiving the services?</v>
      </c>
    </row>
    <row r="19" spans="1:21" ht="18" hidden="1" x14ac:dyDescent="0.25">
      <c r="A19" t="e">
        <f>EXACT(LEFT(C19,LEN(C19)),RIGHT(#REF!,LEN(#REF!)-12))</f>
        <v>#REF!</v>
      </c>
      <c r="B19" t="e">
        <f t="shared" si="1"/>
        <v>#VALUE!</v>
      </c>
      <c r="C19" s="2"/>
      <c r="L19" t="e">
        <f t="shared" si="2"/>
        <v>#VALUE!</v>
      </c>
      <c r="M19" t="e">
        <f t="shared" si="3"/>
        <v>#VALUE!</v>
      </c>
      <c r="N19"/>
      <c r="O19"/>
      <c r="P19"/>
      <c r="Q19"/>
      <c r="R19"/>
      <c r="S19"/>
      <c r="T19"/>
      <c r="U19"/>
    </row>
    <row r="20" spans="1:21" ht="18.75" x14ac:dyDescent="0.3">
      <c r="A20" t="e">
        <f t="shared" ref="A20:A61" si="4">EXACT(LEFT(C20,LEN(C20)),RIGHT(C19,LEN(C19)-12))</f>
        <v>#VALUE!</v>
      </c>
      <c r="B20">
        <f t="shared" si="1"/>
        <v>1</v>
      </c>
      <c r="C20" s="2" t="s">
        <v>246</v>
      </c>
      <c r="L20" t="str">
        <f t="shared" si="2"/>
        <v>23</v>
      </c>
      <c r="M20" s="3" t="str">
        <f t="shared" si="3"/>
        <v>Business Process / Service - P&amp;G Hierarchy</v>
      </c>
    </row>
    <row r="21" spans="1:21" ht="18.75" x14ac:dyDescent="0.3">
      <c r="A21" t="b">
        <f t="shared" si="4"/>
        <v>0</v>
      </c>
      <c r="B21">
        <f t="shared" si="1"/>
        <v>1</v>
      </c>
      <c r="C21" s="2" t="s">
        <v>247</v>
      </c>
      <c r="L21" t="str">
        <f t="shared" si="2"/>
        <v>24</v>
      </c>
      <c r="M21" s="3" t="str">
        <f t="shared" si="3"/>
        <v>Processing Activity - Repository Type</v>
      </c>
    </row>
    <row r="22" spans="1:21" ht="18" hidden="1" x14ac:dyDescent="0.25">
      <c r="A22" t="b">
        <f t="shared" si="4"/>
        <v>0</v>
      </c>
      <c r="B22" t="e">
        <f t="shared" si="1"/>
        <v>#VALUE!</v>
      </c>
      <c r="C22" s="2"/>
      <c r="L22" t="e">
        <f t="shared" si="2"/>
        <v>#VALUE!</v>
      </c>
      <c r="M22" t="e">
        <f t="shared" si="3"/>
        <v>#VALUE!</v>
      </c>
      <c r="N22"/>
      <c r="O22"/>
      <c r="P22"/>
      <c r="Q22"/>
      <c r="R22"/>
      <c r="S22"/>
      <c r="T22"/>
      <c r="U22"/>
    </row>
    <row r="23" spans="1:21" ht="18.75" x14ac:dyDescent="0.3">
      <c r="A23" t="e">
        <f t="shared" si="4"/>
        <v>#VALUE!</v>
      </c>
      <c r="B23">
        <f t="shared" si="1"/>
        <v>1</v>
      </c>
      <c r="C23" s="2" t="s">
        <v>248</v>
      </c>
      <c r="L23" t="str">
        <f t="shared" si="2"/>
        <v>25</v>
      </c>
      <c r="M23" s="3" t="str">
        <f t="shared" si="3"/>
        <v>Processing Activity - Repository Sub-Type</v>
      </c>
      <c r="N23" s="5" t="s">
        <v>249</v>
      </c>
      <c r="O23" s="5" t="s">
        <v>250</v>
      </c>
      <c r="P23" s="5" t="s">
        <v>251</v>
      </c>
      <c r="Q23" s="5" t="s">
        <v>252</v>
      </c>
      <c r="R23" s="5"/>
    </row>
    <row r="24" spans="1:21" ht="15" hidden="1" x14ac:dyDescent="0.25">
      <c r="A24" t="b">
        <f>EXACT(LEFT(N23,LEN(N23)),RIGHT(C23,LEN(C23)-12))</f>
        <v>0</v>
      </c>
      <c r="B24" t="e">
        <f>VALUE(IF(FIND("Question",N23),"1",IF(B23=1,"2","other")))</f>
        <v>#VALUE!</v>
      </c>
      <c r="L24" t="e">
        <f>IF(B24=1,MID(N23,10,2),"")</f>
        <v>#VALUE!</v>
      </c>
      <c r="M24" t="e">
        <f>IF(B24=1,MID(N23,13,LEN(N23)-10),"")</f>
        <v>#VALUE!</v>
      </c>
      <c r="N24"/>
      <c r="O24"/>
      <c r="P24"/>
      <c r="Q24"/>
      <c r="R24"/>
      <c r="S24"/>
      <c r="T24"/>
      <c r="U24"/>
    </row>
    <row r="25" spans="1:21" ht="15" hidden="1" x14ac:dyDescent="0.25">
      <c r="A25" t="b">
        <f>EXACT(LEFT(O23,LEN(O23)),RIGHT(N23,LEN(N23)-12))</f>
        <v>0</v>
      </c>
      <c r="B25" t="e">
        <f>VALUE(IF(FIND("Question",O23),"1",IF(B24=1,"2","other")))</f>
        <v>#VALUE!</v>
      </c>
      <c r="L25" t="e">
        <f>IF(B25=1,MID(O23,10,2),"")</f>
        <v>#VALUE!</v>
      </c>
      <c r="M25" t="e">
        <f>IF(B25=1,MID(O23,13,LEN(O23)-10),"")</f>
        <v>#VALUE!</v>
      </c>
      <c r="N25"/>
      <c r="O25"/>
      <c r="P25"/>
      <c r="Q25"/>
      <c r="R25"/>
      <c r="S25"/>
      <c r="T25"/>
      <c r="U25"/>
    </row>
    <row r="26" spans="1:21" ht="15" hidden="1" x14ac:dyDescent="0.25">
      <c r="A26" t="b">
        <f>EXACT(LEFT(P23,LEN(P23)),RIGHT(O23,LEN(O23)-12))</f>
        <v>0</v>
      </c>
      <c r="B26" t="e">
        <f>VALUE(IF(FIND("Question",P23),"1",IF(B25=1,"2","other")))</f>
        <v>#VALUE!</v>
      </c>
      <c r="L26" t="e">
        <f>IF(B26=1,MID(P23,10,2),"")</f>
        <v>#VALUE!</v>
      </c>
      <c r="M26" t="e">
        <f>IF(B26=1,MID(P23,13,LEN(P23)-10),"")</f>
        <v>#VALUE!</v>
      </c>
      <c r="N26"/>
      <c r="O26"/>
      <c r="P26"/>
      <c r="Q26"/>
      <c r="R26"/>
      <c r="S26"/>
      <c r="T26"/>
      <c r="U26"/>
    </row>
    <row r="27" spans="1:21" ht="15" hidden="1" x14ac:dyDescent="0.25">
      <c r="A27" t="b">
        <f>EXACT(LEFT(Q23,LEN(Q23)),RIGHT(P23,LEN(P23)-12))</f>
        <v>0</v>
      </c>
      <c r="B27" t="e">
        <f>VALUE(IF(FIND("Question",Q23),"1",IF(B26=1,"2","other")))</f>
        <v>#VALUE!</v>
      </c>
      <c r="L27" t="e">
        <f>IF(B27=1,MID(Q23,10,2),"")</f>
        <v>#VALUE!</v>
      </c>
      <c r="M27" t="e">
        <f>IF(B27=1,MID(Q23,13,LEN(Q23)-10),"")</f>
        <v>#VALUE!</v>
      </c>
      <c r="N27"/>
      <c r="O27"/>
      <c r="P27"/>
      <c r="Q27"/>
      <c r="R27"/>
      <c r="S27"/>
      <c r="T27"/>
      <c r="U27"/>
    </row>
    <row r="28" spans="1:21" ht="15" hidden="1" x14ac:dyDescent="0.25">
      <c r="A28" t="b">
        <f>EXACT(LEFT(R23,LEN(R23)),RIGHT(Q23,LEN(Q23)-12))</f>
        <v>0</v>
      </c>
      <c r="B28" t="e">
        <f>VALUE(IF(FIND("Question",R23),"1",IF(B27=1,"2","other")))</f>
        <v>#VALUE!</v>
      </c>
      <c r="L28" t="e">
        <f>IF(B28=1,MID(R23,10,2),"")</f>
        <v>#VALUE!</v>
      </c>
      <c r="M28" t="e">
        <f>IF(B28=1,MID(R23,13,LEN(R23)-10),"")</f>
        <v>#VALUE!</v>
      </c>
      <c r="N28"/>
      <c r="O28"/>
      <c r="P28"/>
      <c r="Q28"/>
      <c r="R28"/>
      <c r="S28"/>
      <c r="T28"/>
      <c r="U28"/>
    </row>
    <row r="29" spans="1:21" ht="18.75" x14ac:dyDescent="0.3">
      <c r="A29" t="e">
        <f>EXACT(LEFT(C29,LEN(C29)),RIGHT(R23,LEN(R23)-12))</f>
        <v>#VALUE!</v>
      </c>
      <c r="B29">
        <f t="shared" si="1"/>
        <v>1</v>
      </c>
      <c r="C29" s="2" t="s">
        <v>253</v>
      </c>
      <c r="L29" t="str">
        <f t="shared" si="2"/>
        <v>26</v>
      </c>
      <c r="M29" s="3" t="str">
        <f t="shared" si="3"/>
        <v>Processing Activity Linked to P&amp;G System</v>
      </c>
    </row>
    <row r="30" spans="1:21" ht="18.75" x14ac:dyDescent="0.3">
      <c r="A30" t="e">
        <f>EXACT(LEFT(C30,LEN(C30)),RIGHT(#REF!,LEN(#REF!)-12))</f>
        <v>#REF!</v>
      </c>
      <c r="B30">
        <f t="shared" si="1"/>
        <v>1</v>
      </c>
      <c r="C30" s="2" t="s">
        <v>254</v>
      </c>
      <c r="L30" t="str">
        <f t="shared" si="2"/>
        <v>27</v>
      </c>
      <c r="M30" s="3" t="str">
        <f t="shared" si="3"/>
        <v>P&amp;G Purchasing Contact - Name / e-mail</v>
      </c>
    </row>
    <row r="31" spans="1:21" ht="18.75" x14ac:dyDescent="0.3">
      <c r="A31" t="e">
        <f>EXACT(LEFT(C31,LEN(C31)),RIGHT(#REF!,LEN(#REF!)-12))</f>
        <v>#REF!</v>
      </c>
      <c r="B31">
        <f t="shared" si="1"/>
        <v>1</v>
      </c>
      <c r="C31" s="2" t="s">
        <v>255</v>
      </c>
      <c r="L31" t="str">
        <f t="shared" si="2"/>
        <v>28</v>
      </c>
      <c r="M31" s="3" t="str">
        <f t="shared" si="3"/>
        <v>P&amp;G Business Contact - Name / e-mail</v>
      </c>
    </row>
    <row r="32" spans="1:21" ht="18.75" x14ac:dyDescent="0.3">
      <c r="A32" t="e">
        <f>EXACT(LEFT(C32,LEN(C32)),RIGHT(#REF!,LEN(#REF!)-12))</f>
        <v>#REF!</v>
      </c>
      <c r="B32">
        <f t="shared" si="1"/>
        <v>1</v>
      </c>
      <c r="C32" s="2" t="s">
        <v>256</v>
      </c>
      <c r="L32" t="str">
        <f t="shared" si="2"/>
        <v>29</v>
      </c>
      <c r="M32" s="3" t="str">
        <f t="shared" si="3"/>
        <v>Third-Party Contact - Name / e-mail</v>
      </c>
    </row>
    <row r="33" spans="1:21" ht="18.75" x14ac:dyDescent="0.3">
      <c r="A33" t="e">
        <f>EXACT(LEFT(C33,LEN(C33)),RIGHT(#REF!,LEN(#REF!)-12))</f>
        <v>#REF!</v>
      </c>
      <c r="B33">
        <f>VALUE(IF(FIND("Question",C33),"1",IF(#REF!=1,"2","other")))</f>
        <v>1</v>
      </c>
      <c r="C33" s="2" t="s">
        <v>257</v>
      </c>
      <c r="L33" t="str">
        <f t="shared" si="2"/>
        <v>31</v>
      </c>
      <c r="M33" s="3" t="str">
        <f t="shared" si="3"/>
        <v>Central SCOPE Number</v>
      </c>
      <c r="N33" s="5" t="s">
        <v>258</v>
      </c>
      <c r="O33" s="4" t="s">
        <v>259</v>
      </c>
      <c r="P33" s="5" t="s">
        <v>260</v>
      </c>
    </row>
    <row r="34" spans="1:21" ht="15" hidden="1" x14ac:dyDescent="0.25">
      <c r="A34" t="b">
        <f>EXACT(LEFT(N33,LEN(N33)),RIGHT(C33,LEN(C33)-12))</f>
        <v>0</v>
      </c>
      <c r="B34" t="e">
        <f>VALUE(IF(FIND("Question",N33),"1",IF(B33=1,"2","other")))</f>
        <v>#VALUE!</v>
      </c>
      <c r="L34" t="e">
        <f>IF(B34=1,MID(N33,10,2),"")</f>
        <v>#VALUE!</v>
      </c>
      <c r="M34" t="e">
        <f>IF(B34=1,MID(N33,13,LEN(N33)-10),"")</f>
        <v>#VALUE!</v>
      </c>
      <c r="N34"/>
      <c r="O34"/>
      <c r="P34"/>
      <c r="Q34"/>
      <c r="R34"/>
      <c r="S34"/>
      <c r="T34"/>
      <c r="U34"/>
    </row>
    <row r="35" spans="1:21" ht="15" hidden="1" x14ac:dyDescent="0.25">
      <c r="A35" t="b">
        <f>EXACT(LEFT(O33,LEN(O33)),RIGHT(N33,LEN(N33)-12))</f>
        <v>0</v>
      </c>
      <c r="B35" t="e">
        <f>VALUE(IF(FIND("Question",O33),"1",IF(B34=1,"2","other")))</f>
        <v>#VALUE!</v>
      </c>
      <c r="L35" t="e">
        <f>IF(B35=1,MID(O33,10,2),"")</f>
        <v>#VALUE!</v>
      </c>
      <c r="M35" t="e">
        <f>IF(B35=1,MID(O33,13,LEN(O33)-10),"")</f>
        <v>#VALUE!</v>
      </c>
      <c r="N35"/>
      <c r="O35"/>
      <c r="P35"/>
      <c r="Q35"/>
      <c r="R35"/>
      <c r="S35"/>
      <c r="T35"/>
      <c r="U35"/>
    </row>
    <row r="36" spans="1:21" ht="15" hidden="1" x14ac:dyDescent="0.25">
      <c r="A36" t="b">
        <f>EXACT(LEFT(P33,LEN(P33)),RIGHT(O33,LEN(O33)-12))</f>
        <v>0</v>
      </c>
      <c r="B36" t="e">
        <f>VALUE(IF(FIND("Question",P33),"1",IF(B35=1,"2","other")))</f>
        <v>#VALUE!</v>
      </c>
      <c r="L36" t="e">
        <f>IF(B36=1,MID(P33,10,2),"")</f>
        <v>#VALUE!</v>
      </c>
      <c r="M36" t="e">
        <f>IF(B36=1,MID(P33,13,LEN(P33)-10),"")</f>
        <v>#VALUE!</v>
      </c>
      <c r="N36"/>
      <c r="O36"/>
      <c r="P36"/>
      <c r="Q36"/>
      <c r="R36"/>
      <c r="S36"/>
      <c r="T36"/>
      <c r="U36"/>
    </row>
    <row r="37" spans="1:21" ht="18" hidden="1" x14ac:dyDescent="0.25">
      <c r="A37" t="b">
        <f>EXACT(LEFT(C37,LEN(C37)),RIGHT(P33,LEN(P33)-12))</f>
        <v>0</v>
      </c>
      <c r="B37" t="e">
        <f t="shared" si="1"/>
        <v>#VALUE!</v>
      </c>
      <c r="C37" s="2"/>
      <c r="L37" t="e">
        <f t="shared" si="2"/>
        <v>#VALUE!</v>
      </c>
      <c r="M37" t="e">
        <f t="shared" si="3"/>
        <v>#VALUE!</v>
      </c>
      <c r="N37"/>
      <c r="O37"/>
      <c r="P37"/>
      <c r="Q37"/>
      <c r="R37"/>
      <c r="S37"/>
      <c r="T37"/>
      <c r="U37"/>
    </row>
    <row r="38" spans="1:21" ht="18.75" x14ac:dyDescent="0.3">
      <c r="A38" t="e">
        <f t="shared" si="4"/>
        <v>#VALUE!</v>
      </c>
      <c r="B38">
        <f t="shared" si="1"/>
        <v>1</v>
      </c>
      <c r="C38" s="2" t="s">
        <v>261</v>
      </c>
      <c r="L38" t="str">
        <f t="shared" si="2"/>
        <v>32</v>
      </c>
      <c r="M38" s="3" t="str">
        <f t="shared" si="3"/>
        <v>Please provide the Vendor Qualification for this processing activity.</v>
      </c>
    </row>
    <row r="39" spans="1:21" ht="18" hidden="1" x14ac:dyDescent="0.25">
      <c r="A39" t="b">
        <f t="shared" si="4"/>
        <v>0</v>
      </c>
      <c r="B39" t="e">
        <f t="shared" si="1"/>
        <v>#VALUE!</v>
      </c>
      <c r="C39" s="2"/>
      <c r="L39" t="e">
        <f t="shared" si="2"/>
        <v>#VALUE!</v>
      </c>
      <c r="M39" t="e">
        <f t="shared" si="3"/>
        <v>#VALUE!</v>
      </c>
      <c r="N39"/>
      <c r="O39"/>
      <c r="P39"/>
      <c r="Q39"/>
      <c r="R39"/>
      <c r="S39"/>
      <c r="T39"/>
      <c r="U39"/>
    </row>
    <row r="40" spans="1:21" ht="18.75" x14ac:dyDescent="0.3">
      <c r="A40" t="e">
        <f t="shared" si="4"/>
        <v>#VALUE!</v>
      </c>
      <c r="B40">
        <f t="shared" si="1"/>
        <v>1</v>
      </c>
      <c r="C40" s="2" t="s">
        <v>262</v>
      </c>
      <c r="L40" t="str">
        <f t="shared" si="2"/>
        <v>33</v>
      </c>
      <c r="M40" s="3" t="str">
        <f t="shared" si="3"/>
        <v>Is the PII data accessed, processed, viewed or otherwise dealt with outside of the EU?</v>
      </c>
    </row>
    <row r="41" spans="1:21" ht="18" hidden="1" x14ac:dyDescent="0.25">
      <c r="A41" t="e">
        <f>EXACT(LEFT(C41,LEN(C41)),RIGHT(#REF!,LEN(#REF!)-12))</f>
        <v>#REF!</v>
      </c>
      <c r="B41" t="e">
        <f t="shared" si="1"/>
        <v>#VALUE!</v>
      </c>
      <c r="C41" s="2"/>
      <c r="L41" t="e">
        <f t="shared" si="2"/>
        <v>#VALUE!</v>
      </c>
      <c r="M41" t="e">
        <f t="shared" si="3"/>
        <v>#VALUE!</v>
      </c>
      <c r="N41"/>
      <c r="O41"/>
      <c r="P41"/>
      <c r="Q41"/>
      <c r="R41"/>
      <c r="S41"/>
      <c r="T41"/>
      <c r="U41"/>
    </row>
    <row r="42" spans="1:21" ht="18.75" x14ac:dyDescent="0.3">
      <c r="A42" t="e">
        <f t="shared" si="4"/>
        <v>#VALUE!</v>
      </c>
      <c r="B42">
        <f t="shared" si="1"/>
        <v>1</v>
      </c>
      <c r="C42" s="2" t="s">
        <v>211</v>
      </c>
      <c r="L42" t="str">
        <f t="shared" si="2"/>
        <v>34</v>
      </c>
      <c r="M42" s="3" t="str">
        <f t="shared" si="3"/>
        <v>Volume of Records - for data stakeholders from EU countries</v>
      </c>
    </row>
    <row r="43" spans="1:21" ht="18" hidden="1" x14ac:dyDescent="0.25">
      <c r="A43" t="e">
        <f>EXACT(LEFT(C43,LEN(C43)),RIGHT(#REF!,LEN(#REF!)-12))</f>
        <v>#REF!</v>
      </c>
      <c r="B43" t="e">
        <f t="shared" si="1"/>
        <v>#VALUE!</v>
      </c>
      <c r="C43" s="2"/>
      <c r="L43" t="e">
        <f t="shared" si="2"/>
        <v>#VALUE!</v>
      </c>
      <c r="M43" t="e">
        <f t="shared" si="3"/>
        <v>#VALUE!</v>
      </c>
      <c r="N43"/>
      <c r="O43"/>
      <c r="P43"/>
      <c r="Q43"/>
      <c r="R43"/>
      <c r="S43"/>
      <c r="T43"/>
      <c r="U43"/>
    </row>
    <row r="44" spans="1:21" ht="18.75" x14ac:dyDescent="0.3">
      <c r="A44" t="e">
        <f t="shared" si="4"/>
        <v>#VALUE!</v>
      </c>
      <c r="B44">
        <f t="shared" si="1"/>
        <v>1</v>
      </c>
      <c r="C44" s="2" t="s">
        <v>263</v>
      </c>
      <c r="L44" t="str">
        <f t="shared" si="2"/>
        <v>35</v>
      </c>
      <c r="M44" s="3" t="str">
        <f t="shared" si="3"/>
        <v>Volume of Records - for data from ALL countries:</v>
      </c>
    </row>
    <row r="45" spans="1:21" ht="18" hidden="1" x14ac:dyDescent="0.25">
      <c r="A45" t="e">
        <f>EXACT(LEFT(C45,LEN(C45)),RIGHT(#REF!,LEN(#REF!)-12))</f>
        <v>#REF!</v>
      </c>
      <c r="B45" t="e">
        <f t="shared" si="1"/>
        <v>#VALUE!</v>
      </c>
      <c r="C45" s="2"/>
      <c r="L45" t="e">
        <f t="shared" si="2"/>
        <v>#VALUE!</v>
      </c>
      <c r="M45" t="e">
        <f t="shared" si="3"/>
        <v>#VALUE!</v>
      </c>
      <c r="N45"/>
      <c r="O45"/>
      <c r="P45"/>
      <c r="Q45"/>
      <c r="R45"/>
      <c r="S45"/>
      <c r="T45"/>
      <c r="U45"/>
    </row>
    <row r="46" spans="1:21" ht="18.75" x14ac:dyDescent="0.3">
      <c r="A46" t="e">
        <f t="shared" si="4"/>
        <v>#VALUE!</v>
      </c>
      <c r="B46">
        <f t="shared" si="1"/>
        <v>1</v>
      </c>
      <c r="C46" s="2" t="s">
        <v>264</v>
      </c>
      <c r="L46" t="str">
        <f t="shared" si="2"/>
        <v>36</v>
      </c>
      <c r="M46" s="3" t="str">
        <f t="shared" si="3"/>
        <v>What is the number of P&amp;G Users that can access this data?</v>
      </c>
    </row>
    <row r="47" spans="1:21" ht="18" hidden="1" x14ac:dyDescent="0.25">
      <c r="A47" t="e">
        <f>EXACT(LEFT(C47,LEN(C47)),RIGHT(#REF!,LEN(#REF!)-12))</f>
        <v>#REF!</v>
      </c>
      <c r="B47" t="e">
        <f t="shared" si="1"/>
        <v>#VALUE!</v>
      </c>
      <c r="C47" s="2"/>
      <c r="L47" t="e">
        <f t="shared" si="2"/>
        <v>#VALUE!</v>
      </c>
      <c r="M47" t="e">
        <f t="shared" si="3"/>
        <v>#VALUE!</v>
      </c>
      <c r="N47"/>
      <c r="O47"/>
      <c r="P47"/>
      <c r="Q47"/>
      <c r="R47"/>
      <c r="S47"/>
      <c r="T47"/>
      <c r="U47"/>
    </row>
    <row r="48" spans="1:21" ht="18.75" x14ac:dyDescent="0.3">
      <c r="A48" t="e">
        <f t="shared" si="4"/>
        <v>#VALUE!</v>
      </c>
      <c r="B48">
        <f t="shared" si="1"/>
        <v>1</v>
      </c>
      <c r="C48" s="2" t="s">
        <v>265</v>
      </c>
      <c r="L48" t="str">
        <f t="shared" si="2"/>
        <v>37</v>
      </c>
      <c r="M48" s="3" t="str">
        <f t="shared" si="3"/>
        <v>What is the number of third-party users that can access this data?</v>
      </c>
    </row>
    <row r="49" spans="1:21" ht="18" hidden="1" x14ac:dyDescent="0.25">
      <c r="A49" t="e">
        <f>EXACT(LEFT(C49,LEN(C49)),RIGHT(#REF!,LEN(#REF!)-12))</f>
        <v>#REF!</v>
      </c>
      <c r="B49" t="e">
        <f t="shared" si="1"/>
        <v>#VALUE!</v>
      </c>
      <c r="C49" s="2"/>
      <c r="L49" t="e">
        <f t="shared" si="2"/>
        <v>#VALUE!</v>
      </c>
      <c r="M49" t="e">
        <f t="shared" si="3"/>
        <v>#VALUE!</v>
      </c>
      <c r="N49"/>
      <c r="O49"/>
      <c r="P49"/>
      <c r="Q49"/>
      <c r="R49"/>
      <c r="S49"/>
      <c r="T49"/>
      <c r="U49"/>
    </row>
    <row r="50" spans="1:21" ht="18.75" x14ac:dyDescent="0.3">
      <c r="A50" t="e">
        <f t="shared" si="4"/>
        <v>#VALUE!</v>
      </c>
      <c r="B50">
        <f t="shared" si="1"/>
        <v>1</v>
      </c>
      <c r="C50" s="2" t="s">
        <v>266</v>
      </c>
      <c r="L50" t="str">
        <f t="shared" si="2"/>
        <v>38</v>
      </c>
      <c r="M50" s="3" t="str">
        <f t="shared" si="3"/>
        <v>What data is processed about the data subject?</v>
      </c>
    </row>
    <row r="51" spans="1:21" ht="18" hidden="1" x14ac:dyDescent="0.25">
      <c r="A51" t="b">
        <f t="shared" si="4"/>
        <v>0</v>
      </c>
      <c r="B51" t="e">
        <f t="shared" si="1"/>
        <v>#VALUE!</v>
      </c>
      <c r="C51" s="2"/>
      <c r="L51" t="e">
        <f t="shared" si="2"/>
        <v>#VALUE!</v>
      </c>
      <c r="M51" t="e">
        <f t="shared" si="3"/>
        <v>#VALUE!</v>
      </c>
      <c r="N51"/>
      <c r="O51"/>
      <c r="P51"/>
      <c r="Q51"/>
      <c r="R51"/>
      <c r="S51"/>
      <c r="T51"/>
      <c r="U51"/>
    </row>
    <row r="52" spans="1:21" ht="18.75" x14ac:dyDescent="0.3">
      <c r="A52" t="e">
        <f t="shared" si="4"/>
        <v>#VALUE!</v>
      </c>
      <c r="B52">
        <f t="shared" si="1"/>
        <v>1</v>
      </c>
      <c r="C52" s="2" t="s">
        <v>267</v>
      </c>
      <c r="L52" t="str">
        <f t="shared" si="2"/>
        <v>39</v>
      </c>
      <c r="M52" s="3" t="str">
        <f t="shared" si="3"/>
        <v>Data directly from children is collected in this Processing Activity</v>
      </c>
    </row>
    <row r="53" spans="1:21" ht="18" hidden="1" x14ac:dyDescent="0.25">
      <c r="A53" t="e">
        <f>EXACT(LEFT(C53,LEN(C53)),RIGHT(#REF!,LEN(#REF!)-12))</f>
        <v>#REF!</v>
      </c>
      <c r="B53" t="e">
        <f t="shared" si="1"/>
        <v>#VALUE!</v>
      </c>
      <c r="C53" s="2"/>
      <c r="L53" t="e">
        <f t="shared" si="2"/>
        <v>#VALUE!</v>
      </c>
      <c r="M53" t="e">
        <f t="shared" si="3"/>
        <v>#VALUE!</v>
      </c>
      <c r="N53"/>
      <c r="O53"/>
      <c r="P53"/>
      <c r="Q53"/>
      <c r="R53"/>
      <c r="S53"/>
      <c r="T53"/>
      <c r="U53"/>
    </row>
    <row r="54" spans="1:21" ht="18.75" x14ac:dyDescent="0.3">
      <c r="A54" t="e">
        <f t="shared" si="4"/>
        <v>#VALUE!</v>
      </c>
      <c r="B54">
        <f t="shared" si="1"/>
        <v>1</v>
      </c>
      <c r="C54" s="2" t="s">
        <v>268</v>
      </c>
      <c r="L54" t="str">
        <f t="shared" si="2"/>
        <v>40</v>
      </c>
      <c r="M54" s="3" t="str">
        <f t="shared" si="3"/>
        <v>Automated decision making is carried out in this Processing Activity</v>
      </c>
    </row>
    <row r="55" spans="1:21" ht="18" hidden="1" x14ac:dyDescent="0.25">
      <c r="A55" t="e">
        <f>EXACT(LEFT(C55,LEN(C55)),RIGHT(#REF!,LEN(#REF!)-12))</f>
        <v>#REF!</v>
      </c>
      <c r="B55" t="e">
        <f t="shared" si="1"/>
        <v>#VALUE!</v>
      </c>
      <c r="C55" s="2"/>
      <c r="L55" t="e">
        <f t="shared" si="2"/>
        <v>#VALUE!</v>
      </c>
      <c r="M55" t="e">
        <f t="shared" si="3"/>
        <v>#VALUE!</v>
      </c>
      <c r="N55"/>
      <c r="O55"/>
      <c r="P55"/>
      <c r="Q55"/>
      <c r="R55"/>
      <c r="S55"/>
      <c r="T55"/>
      <c r="U55"/>
    </row>
    <row r="56" spans="1:21" ht="18.75" x14ac:dyDescent="0.3">
      <c r="A56" t="e">
        <f t="shared" si="4"/>
        <v>#VALUE!</v>
      </c>
      <c r="B56">
        <f t="shared" si="1"/>
        <v>1</v>
      </c>
      <c r="C56" s="2" t="s">
        <v>269</v>
      </c>
      <c r="L56" t="str">
        <f t="shared" si="2"/>
        <v>41</v>
      </c>
      <c r="M56" s="3" t="str">
        <f t="shared" si="3"/>
        <v>Please provide the reason for Data Collection</v>
      </c>
      <c r="N56" s="5" t="s">
        <v>270</v>
      </c>
    </row>
    <row r="57" spans="1:21" ht="15" hidden="1" x14ac:dyDescent="0.25">
      <c r="A57" t="e">
        <f>EXACT(LEFT(N56,LEN(N56)),RIGHT(#REF!,LEN(#REF!)-12))</f>
        <v>#REF!</v>
      </c>
      <c r="B57" t="e">
        <f>VALUE(IF(FIND("Question",N56),"1",IF(B56=1,"2","other")))</f>
        <v>#VALUE!</v>
      </c>
      <c r="L57" t="e">
        <f>IF(B57=1,MID(N56,10,2),"")</f>
        <v>#VALUE!</v>
      </c>
      <c r="M57" t="e">
        <f>IF(B57=1,MID(N56,13,LEN(N56)-10),"")</f>
        <v>#VALUE!</v>
      </c>
      <c r="N57"/>
      <c r="O57"/>
      <c r="P57"/>
      <c r="Q57"/>
      <c r="R57"/>
      <c r="S57"/>
      <c r="T57"/>
      <c r="U57"/>
    </row>
    <row r="58" spans="1:21" ht="18" hidden="1" x14ac:dyDescent="0.25">
      <c r="A58" t="b">
        <f>EXACT(LEFT(C58,LEN(C58)),RIGHT(N56,LEN(N56)-12))</f>
        <v>0</v>
      </c>
      <c r="B58" t="e">
        <f t="shared" si="1"/>
        <v>#VALUE!</v>
      </c>
      <c r="C58" s="2"/>
      <c r="L58" t="e">
        <f t="shared" si="2"/>
        <v>#VALUE!</v>
      </c>
      <c r="M58" t="e">
        <f t="shared" si="3"/>
        <v>#VALUE!</v>
      </c>
      <c r="N58"/>
      <c r="O58"/>
      <c r="P58"/>
      <c r="Q58"/>
      <c r="R58"/>
      <c r="S58"/>
      <c r="T58"/>
      <c r="U58"/>
    </row>
    <row r="59" spans="1:21" ht="18.75" x14ac:dyDescent="0.3">
      <c r="A59" t="e">
        <f t="shared" si="4"/>
        <v>#VALUE!</v>
      </c>
      <c r="B59">
        <f t="shared" si="1"/>
        <v>1</v>
      </c>
      <c r="C59" s="2" t="s">
        <v>213</v>
      </c>
      <c r="L59" t="str">
        <f t="shared" si="2"/>
        <v>42</v>
      </c>
      <c r="M59" s="3" t="str">
        <f t="shared" si="3"/>
        <v>Describe the data retention policy and time limits for erasure of the different categories of data used for this Processing Activity.</v>
      </c>
    </row>
    <row r="60" spans="1:21" ht="18" hidden="1" x14ac:dyDescent="0.25">
      <c r="A60" t="b">
        <f t="shared" si="4"/>
        <v>0</v>
      </c>
      <c r="B60" t="e">
        <f t="shared" si="1"/>
        <v>#VALUE!</v>
      </c>
      <c r="C60" s="2"/>
      <c r="L60" t="e">
        <f t="shared" si="2"/>
        <v>#VALUE!</v>
      </c>
      <c r="M60" t="e">
        <f t="shared" si="3"/>
        <v>#VALUE!</v>
      </c>
      <c r="N60"/>
      <c r="O60"/>
      <c r="P60"/>
      <c r="Q60"/>
      <c r="R60"/>
      <c r="S60"/>
      <c r="T60"/>
      <c r="U60"/>
    </row>
    <row r="61" spans="1:21" ht="18.75" x14ac:dyDescent="0.3">
      <c r="A61" t="e">
        <f t="shared" si="4"/>
        <v>#VALUE!</v>
      </c>
      <c r="B61">
        <f t="shared" si="1"/>
        <v>1</v>
      </c>
      <c r="C61" s="2" t="s">
        <v>271</v>
      </c>
      <c r="L61" t="str">
        <f t="shared" si="2"/>
        <v>43</v>
      </c>
      <c r="M61" s="3" t="str">
        <f t="shared" si="3"/>
        <v>Comments/Other information about this Processing Activity?</v>
      </c>
    </row>
    <row r="62" spans="1:21" ht="18.75" x14ac:dyDescent="0.3">
      <c r="A62" t="e">
        <f>EXACT(LEFT(C62,LEN(C62)),RIGHT(#REF!,LEN(#REF!)-12))</f>
        <v>#REF!</v>
      </c>
      <c r="B62">
        <f t="shared" si="1"/>
        <v>1</v>
      </c>
      <c r="C62" s="2" t="s">
        <v>272</v>
      </c>
      <c r="L62" t="str">
        <f t="shared" si="2"/>
        <v>44</v>
      </c>
      <c r="M62" s="3" t="str">
        <f t="shared" si="3"/>
        <v>Custom Field #1</v>
      </c>
    </row>
    <row r="63" spans="1:21" ht="18.75" x14ac:dyDescent="0.3">
      <c r="A63" t="e">
        <f>EXACT(LEFT(C63,LEN(C63)),RIGHT(#REF!,LEN(#REF!)-12))</f>
        <v>#REF!</v>
      </c>
      <c r="B63">
        <f t="shared" si="1"/>
        <v>1</v>
      </c>
      <c r="C63" s="2" t="s">
        <v>273</v>
      </c>
      <c r="L63" t="str">
        <f t="shared" si="2"/>
        <v>45</v>
      </c>
      <c r="M63" s="3" t="str">
        <f t="shared" si="3"/>
        <v>Custom Field #2</v>
      </c>
    </row>
    <row r="64" spans="1:21" ht="18.75" x14ac:dyDescent="0.3">
      <c r="A64" t="e">
        <f>EXACT(LEFT(C64,LEN(C64)),RIGHT(#REF!,LEN(#REF!)-12))</f>
        <v>#REF!</v>
      </c>
      <c r="B64">
        <f t="shared" si="1"/>
        <v>1</v>
      </c>
      <c r="C64" s="2" t="s">
        <v>274</v>
      </c>
      <c r="L64" t="str">
        <f t="shared" si="2"/>
        <v>46</v>
      </c>
      <c r="M64" s="3" t="str">
        <f t="shared" si="3"/>
        <v>Custom Field #3</v>
      </c>
    </row>
    <row r="65" spans="1:21" ht="18.75" x14ac:dyDescent="0.3">
      <c r="A65" t="e">
        <f>EXACT(LEFT(C65,LEN(C65)),RIGHT(#REF!,LEN(#REF!)-12))</f>
        <v>#REF!</v>
      </c>
      <c r="B65">
        <f t="shared" si="1"/>
        <v>1</v>
      </c>
      <c r="C65" s="2" t="s">
        <v>275</v>
      </c>
      <c r="L65" t="str">
        <f t="shared" si="2"/>
        <v>47</v>
      </c>
      <c r="M65" s="3" t="str">
        <f t="shared" si="3"/>
        <v>Custom Field #4</v>
      </c>
    </row>
    <row r="66" spans="1:21" ht="18.75" x14ac:dyDescent="0.3">
      <c r="A66" t="e">
        <f>EXACT(LEFT(C66,LEN(C66)),RIGHT(#REF!,LEN(#REF!)-12))</f>
        <v>#REF!</v>
      </c>
      <c r="B66">
        <f t="shared" ref="B66:B129" si="5">VALUE(IF(FIND("Question",C66),"1",IF(B65=1,"2","other")))</f>
        <v>1</v>
      </c>
      <c r="C66" s="2" t="s">
        <v>276</v>
      </c>
      <c r="L66" t="str">
        <f t="shared" ref="L66:L129" si="6">IF(B66=1,MID(C66,10,2),"")</f>
        <v>48</v>
      </c>
      <c r="M66" s="3" t="str">
        <f t="shared" ref="M66:M129" si="7">IF(B66=1,MID(C66,13,LEN(C66)-10),"")</f>
        <v>Custom Field #5</v>
      </c>
    </row>
    <row r="67" spans="1:21" ht="18.75" x14ac:dyDescent="0.3">
      <c r="A67" t="e">
        <f>EXACT(LEFT(C67,LEN(C67)),RIGHT(#REF!,LEN(#REF!)-12))</f>
        <v>#REF!</v>
      </c>
      <c r="B67">
        <f t="shared" si="5"/>
        <v>1</v>
      </c>
      <c r="C67" s="2" t="s">
        <v>277</v>
      </c>
      <c r="L67" t="str">
        <f t="shared" si="6"/>
        <v>49</v>
      </c>
      <c r="M67" s="3" t="str">
        <f t="shared" si="7"/>
        <v>Custom Field #6</v>
      </c>
    </row>
    <row r="68" spans="1:21" ht="18.75" x14ac:dyDescent="0.3">
      <c r="A68" t="e">
        <f>EXACT(LEFT(C68,LEN(C68)),RIGHT(#REF!,LEN(#REF!)-12))</f>
        <v>#REF!</v>
      </c>
      <c r="B68">
        <f t="shared" si="5"/>
        <v>1</v>
      </c>
      <c r="C68" s="2" t="s">
        <v>278</v>
      </c>
      <c r="L68" t="str">
        <f t="shared" si="6"/>
        <v>50</v>
      </c>
      <c r="M68" s="3" t="str">
        <f t="shared" si="7"/>
        <v>Custom Field #7</v>
      </c>
    </row>
    <row r="69" spans="1:21" ht="18.75" x14ac:dyDescent="0.3">
      <c r="A69" t="e">
        <f>EXACT(LEFT(C69,LEN(C69)),RIGHT(#REF!,LEN(#REF!)-12))</f>
        <v>#REF!</v>
      </c>
      <c r="B69">
        <f t="shared" si="5"/>
        <v>1</v>
      </c>
      <c r="C69" s="2" t="s">
        <v>279</v>
      </c>
      <c r="L69" t="str">
        <f t="shared" si="6"/>
        <v>51</v>
      </c>
      <c r="M69" s="3" t="str">
        <f t="shared" si="7"/>
        <v>Custom Field #8</v>
      </c>
    </row>
    <row r="70" spans="1:21" ht="18.75" x14ac:dyDescent="0.3">
      <c r="A70" t="e">
        <f>EXACT(LEFT(C70,LEN(C70)),RIGHT(#REF!,LEN(#REF!)-12))</f>
        <v>#REF!</v>
      </c>
      <c r="B70">
        <f t="shared" si="5"/>
        <v>1</v>
      </c>
      <c r="C70" s="2" t="s">
        <v>280</v>
      </c>
      <c r="L70" t="str">
        <f t="shared" si="6"/>
        <v>52</v>
      </c>
      <c r="M70" s="3" t="str">
        <f t="shared" si="7"/>
        <v>Custom Field #9</v>
      </c>
    </row>
    <row r="71" spans="1:21" ht="18.75" x14ac:dyDescent="0.3">
      <c r="A71" t="e">
        <f>EXACT(LEFT(C71,LEN(C71)),RIGHT(#REF!,LEN(#REF!)-12))</f>
        <v>#REF!</v>
      </c>
      <c r="B71">
        <f t="shared" si="5"/>
        <v>1</v>
      </c>
      <c r="C71" s="2" t="s">
        <v>281</v>
      </c>
      <c r="L71" t="str">
        <f t="shared" si="6"/>
        <v>53</v>
      </c>
      <c r="M71" s="3" t="str">
        <f t="shared" si="7"/>
        <v>Custom Field #10</v>
      </c>
    </row>
    <row r="72" spans="1:21" ht="18.75" x14ac:dyDescent="0.3">
      <c r="A72" t="e">
        <f>EXACT(LEFT(C72,LEN(C72)),RIGHT(#REF!,LEN(#REF!)-12))</f>
        <v>#REF!</v>
      </c>
      <c r="B72">
        <f t="shared" si="5"/>
        <v>1</v>
      </c>
      <c r="C72" s="2" t="s">
        <v>282</v>
      </c>
      <c r="L72" t="str">
        <f t="shared" si="6"/>
        <v>54</v>
      </c>
      <c r="M72" s="3" t="str">
        <f t="shared" si="7"/>
        <v>Recipients of the data</v>
      </c>
    </row>
    <row r="73" spans="1:21" ht="18" hidden="1" x14ac:dyDescent="0.25">
      <c r="A73" t="e">
        <f>EXACT(LEFT(C73,LEN(C73)),RIGHT(#REF!,LEN(#REF!)-12))</f>
        <v>#REF!</v>
      </c>
      <c r="B73" t="e">
        <f t="shared" si="5"/>
        <v>#VALUE!</v>
      </c>
      <c r="C73" s="2"/>
      <c r="L73" t="e">
        <f t="shared" si="6"/>
        <v>#VALUE!</v>
      </c>
      <c r="M73" t="e">
        <f t="shared" si="7"/>
        <v>#VALUE!</v>
      </c>
      <c r="N73"/>
      <c r="O73"/>
      <c r="P73"/>
      <c r="Q73"/>
      <c r="R73"/>
      <c r="S73"/>
      <c r="T73"/>
      <c r="U73"/>
    </row>
    <row r="74" spans="1:21" ht="18.75" x14ac:dyDescent="0.3">
      <c r="A74" t="e">
        <f t="shared" ref="A74:A109" si="8">EXACT(LEFT(C74,LEN(C74)),RIGHT(C73,LEN(C73)-12))</f>
        <v>#VALUE!</v>
      </c>
      <c r="B74">
        <f t="shared" si="5"/>
        <v>1</v>
      </c>
      <c r="C74" s="2" t="s">
        <v>283</v>
      </c>
      <c r="L74" t="str">
        <f t="shared" si="6"/>
        <v>55</v>
      </c>
      <c r="M74" s="3" t="str">
        <f t="shared" si="7"/>
        <v>Transfer to 3rd countries (specify countries)</v>
      </c>
    </row>
    <row r="75" spans="1:21" ht="18" hidden="1" x14ac:dyDescent="0.25">
      <c r="A75" t="e">
        <f>EXACT(LEFT(C75,LEN(C75)),RIGHT(#REF!,LEN(#REF!)-12))</f>
        <v>#REF!</v>
      </c>
      <c r="B75" t="e">
        <f t="shared" si="5"/>
        <v>#VALUE!</v>
      </c>
      <c r="C75" s="2"/>
      <c r="L75" t="e">
        <f t="shared" si="6"/>
        <v>#VALUE!</v>
      </c>
      <c r="M75" t="e">
        <f t="shared" si="7"/>
        <v>#VALUE!</v>
      </c>
      <c r="N75"/>
      <c r="O75"/>
      <c r="P75"/>
      <c r="Q75"/>
      <c r="R75"/>
      <c r="S75"/>
      <c r="T75"/>
      <c r="U75"/>
    </row>
    <row r="76" spans="1:21" ht="18.75" x14ac:dyDescent="0.3">
      <c r="A76" t="e">
        <f t="shared" si="8"/>
        <v>#VALUE!</v>
      </c>
      <c r="B76">
        <f t="shared" si="5"/>
        <v>1</v>
      </c>
      <c r="C76" s="2" t="s">
        <v>284</v>
      </c>
      <c r="L76" t="str">
        <f t="shared" si="6"/>
        <v>56</v>
      </c>
      <c r="M76" s="3" t="str">
        <f t="shared" si="7"/>
        <v>P&amp;G Sites / Departments</v>
      </c>
    </row>
    <row r="77" spans="1:21" ht="18" hidden="1" x14ac:dyDescent="0.25">
      <c r="A77" t="e">
        <f>EXACT(LEFT(C77,LEN(C77)),RIGHT(#REF!,LEN(#REF!)-12))</f>
        <v>#REF!</v>
      </c>
      <c r="B77" t="e">
        <f t="shared" si="5"/>
        <v>#VALUE!</v>
      </c>
      <c r="C77" s="2"/>
      <c r="L77" t="e">
        <f t="shared" si="6"/>
        <v>#VALUE!</v>
      </c>
      <c r="M77" t="e">
        <f t="shared" si="7"/>
        <v>#VALUE!</v>
      </c>
      <c r="N77"/>
      <c r="O77"/>
      <c r="P77"/>
      <c r="Q77"/>
      <c r="R77"/>
      <c r="S77"/>
      <c r="T77"/>
      <c r="U77"/>
    </row>
    <row r="78" spans="1:21" ht="18.75" x14ac:dyDescent="0.3">
      <c r="A78" t="e">
        <f t="shared" si="8"/>
        <v>#VALUE!</v>
      </c>
      <c r="B78">
        <f t="shared" si="5"/>
        <v>1</v>
      </c>
      <c r="C78" s="2" t="s">
        <v>285</v>
      </c>
      <c r="L78" t="str">
        <f t="shared" si="6"/>
        <v>57</v>
      </c>
      <c r="M78" s="3" t="str">
        <f t="shared" si="7"/>
        <v>Remediation: GUV Number</v>
      </c>
    </row>
    <row r="79" spans="1:21" ht="18.75" x14ac:dyDescent="0.3">
      <c r="A79" t="e">
        <f>EXACT(LEFT(C79,LEN(C79)),RIGHT(#REF!,LEN(#REF!)-12))</f>
        <v>#REF!</v>
      </c>
      <c r="B79">
        <f t="shared" si="5"/>
        <v>1</v>
      </c>
      <c r="C79" s="2" t="s">
        <v>286</v>
      </c>
      <c r="L79" t="str">
        <f t="shared" si="6"/>
        <v>58</v>
      </c>
      <c r="M79" s="3" t="str">
        <f t="shared" si="7"/>
        <v>Remediation: iContract ID</v>
      </c>
    </row>
    <row r="80" spans="1:21" ht="18.75" x14ac:dyDescent="0.3">
      <c r="A80" t="e">
        <f>EXACT(LEFT(C80,LEN(C80)),RIGHT(#REF!,LEN(#REF!)-12))</f>
        <v>#REF!</v>
      </c>
      <c r="B80">
        <f t="shared" si="5"/>
        <v>1</v>
      </c>
      <c r="C80" s="2" t="s">
        <v>287</v>
      </c>
      <c r="L80" t="str">
        <f t="shared" si="6"/>
        <v>59</v>
      </c>
      <c r="M80" s="3" t="str">
        <f t="shared" si="7"/>
        <v>Remediation: TPRM(Aravo) link</v>
      </c>
    </row>
    <row r="81" spans="1:21" ht="18.75" x14ac:dyDescent="0.3">
      <c r="A81" t="e">
        <f>EXACT(LEFT(C81,LEN(C81)),RIGHT(#REF!,LEN(#REF!)-12))</f>
        <v>#REF!</v>
      </c>
      <c r="B81">
        <f t="shared" si="5"/>
        <v>1</v>
      </c>
      <c r="C81" s="2" t="s">
        <v>288</v>
      </c>
      <c r="L81" t="str">
        <f t="shared" si="6"/>
        <v>60</v>
      </c>
      <c r="M81" s="3" t="str">
        <f t="shared" si="7"/>
        <v>Remediation Required</v>
      </c>
    </row>
    <row r="82" spans="1:21" ht="18.75" x14ac:dyDescent="0.3">
      <c r="A82" t="e">
        <f>EXACT(LEFT(C82,LEN(C82)),RIGHT(#REF!,LEN(#REF!)-12))</f>
        <v>#REF!</v>
      </c>
      <c r="B82">
        <f t="shared" si="5"/>
        <v>1</v>
      </c>
      <c r="C82" s="2" t="s">
        <v>289</v>
      </c>
      <c r="L82" t="str">
        <f t="shared" si="6"/>
        <v>61</v>
      </c>
      <c r="M82" s="3" t="str">
        <f t="shared" si="7"/>
        <v>XLS Template ID</v>
      </c>
    </row>
    <row r="83" spans="1:21" ht="18.75" x14ac:dyDescent="0.3">
      <c r="A83" t="e">
        <f>EXACT(LEFT(C83,LEN(C83)),RIGHT(#REF!,LEN(#REF!)-12))</f>
        <v>#REF!</v>
      </c>
      <c r="B83">
        <f t="shared" si="5"/>
        <v>1</v>
      </c>
      <c r="C83" s="2" t="s">
        <v>290</v>
      </c>
      <c r="L83" t="str">
        <f t="shared" si="6"/>
        <v>62</v>
      </c>
      <c r="M83" s="3" t="str">
        <f t="shared" si="7"/>
        <v>SPO Record ID</v>
      </c>
    </row>
    <row r="84" spans="1:21" ht="18.75" x14ac:dyDescent="0.3">
      <c r="A84" t="e">
        <f>EXACT(LEFT(C84,LEN(C84)),RIGHT(#REF!,LEN(#REF!)-12))</f>
        <v>#REF!</v>
      </c>
      <c r="B84">
        <f t="shared" si="5"/>
        <v>1</v>
      </c>
      <c r="C84" s="2" t="s">
        <v>291</v>
      </c>
      <c r="L84" t="str">
        <f t="shared" si="6"/>
        <v>63</v>
      </c>
      <c r="M84" s="3" t="str">
        <f t="shared" si="7"/>
        <v>MEGA Record ID</v>
      </c>
    </row>
    <row r="85" spans="1:21" ht="18.75" x14ac:dyDescent="0.3">
      <c r="A85" t="e">
        <f>EXACT(LEFT(C85,LEN(C85)),RIGHT(#REF!,LEN(#REF!)-12))</f>
        <v>#REF!</v>
      </c>
      <c r="B85">
        <f t="shared" si="5"/>
        <v>1</v>
      </c>
      <c r="C85" s="2" t="s">
        <v>292</v>
      </c>
      <c r="L85" t="str">
        <f t="shared" si="6"/>
        <v>64</v>
      </c>
      <c r="M85" s="3" t="str">
        <f t="shared" si="7"/>
        <v>TISL Primary</v>
      </c>
    </row>
    <row r="86" spans="1:21" ht="18.75" x14ac:dyDescent="0.3">
      <c r="A86" t="e">
        <f>EXACT(LEFT(C86,LEN(C86)),RIGHT(#REF!,LEN(#REF!)-12))</f>
        <v>#REF!</v>
      </c>
      <c r="B86">
        <f t="shared" si="5"/>
        <v>1</v>
      </c>
      <c r="C86" s="2" t="s">
        <v>293</v>
      </c>
      <c r="L86" t="str">
        <f t="shared" si="6"/>
        <v>65</v>
      </c>
      <c r="M86" s="3" t="str">
        <f t="shared" si="7"/>
        <v>TISL Backup</v>
      </c>
    </row>
    <row r="87" spans="1:21" ht="18.75" x14ac:dyDescent="0.3">
      <c r="A87" t="e">
        <f>EXACT(LEFT(C87,LEN(C87)),RIGHT(#REF!,LEN(#REF!)-12))</f>
        <v>#REF!</v>
      </c>
      <c r="B87">
        <f t="shared" si="5"/>
        <v>1</v>
      </c>
      <c r="C87" s="2" t="s">
        <v>294</v>
      </c>
      <c r="L87" t="str">
        <f t="shared" si="6"/>
        <v>66</v>
      </c>
      <c r="M87" s="3" t="str">
        <f t="shared" si="7"/>
        <v>Processing Activity life cycle status</v>
      </c>
    </row>
    <row r="88" spans="1:21" ht="18" hidden="1" x14ac:dyDescent="0.25">
      <c r="A88" t="b">
        <f t="shared" si="8"/>
        <v>0</v>
      </c>
      <c r="B88" t="e">
        <f t="shared" si="5"/>
        <v>#VALUE!</v>
      </c>
      <c r="C88" s="2"/>
      <c r="L88" t="e">
        <f t="shared" si="6"/>
        <v>#VALUE!</v>
      </c>
      <c r="M88" t="e">
        <f t="shared" si="7"/>
        <v>#VALUE!</v>
      </c>
      <c r="N88"/>
      <c r="O88"/>
      <c r="P88"/>
      <c r="Q88"/>
      <c r="R88"/>
      <c r="S88"/>
      <c r="T88"/>
      <c r="U88"/>
    </row>
    <row r="89" spans="1:21" ht="18.75" x14ac:dyDescent="0.3">
      <c r="A89" t="e">
        <f t="shared" si="8"/>
        <v>#VALUE!</v>
      </c>
      <c r="B89">
        <f t="shared" si="5"/>
        <v>1</v>
      </c>
      <c r="C89" s="2" t="s">
        <v>295</v>
      </c>
      <c r="L89" t="str">
        <f t="shared" si="6"/>
        <v>67</v>
      </c>
      <c r="M89" s="3" t="str">
        <f t="shared" si="7"/>
        <v>Retired Date</v>
      </c>
    </row>
    <row r="90" spans="1:21" ht="18.75" x14ac:dyDescent="0.3">
      <c r="A90" t="e">
        <f>EXACT(LEFT(C90,LEN(C90)),RIGHT(#REF!,LEN(#REF!)-12))</f>
        <v>#REF!</v>
      </c>
      <c r="B90">
        <f t="shared" si="5"/>
        <v>1</v>
      </c>
      <c r="C90" s="2" t="s">
        <v>296</v>
      </c>
      <c r="L90" t="str">
        <f t="shared" si="6"/>
        <v>68</v>
      </c>
      <c r="M90" s="3" t="str">
        <f t="shared" si="7"/>
        <v>Last reviewed - Date</v>
      </c>
      <c r="N90" s="5" t="s">
        <v>297</v>
      </c>
    </row>
    <row r="91" spans="1:21" ht="15" hidden="1" x14ac:dyDescent="0.25">
      <c r="A91" t="b">
        <f>EXACT(LEFT(N90,LEN(N90)),RIGHT(C90,LEN(C90)-12))</f>
        <v>0</v>
      </c>
      <c r="B91" t="e">
        <f>VALUE(IF(FIND("Question",N90),"1",IF(B90=1,"2","other")))</f>
        <v>#VALUE!</v>
      </c>
      <c r="L91" t="e">
        <f>IF(B91=1,MID(N90,10,2),"")</f>
        <v>#VALUE!</v>
      </c>
      <c r="M91" t="e">
        <f>IF(B91=1,MID(N90,13,LEN(N90)-10),"")</f>
        <v>#VALUE!</v>
      </c>
      <c r="N91"/>
      <c r="O91"/>
      <c r="P91"/>
      <c r="Q91"/>
      <c r="R91"/>
      <c r="S91"/>
      <c r="T91"/>
      <c r="U91"/>
    </row>
    <row r="92" spans="1:21" ht="18.75" x14ac:dyDescent="0.3">
      <c r="A92" t="b">
        <f>EXACT(LEFT(C92,LEN(C92)),RIGHT(N90,LEN(N90)-12))</f>
        <v>0</v>
      </c>
      <c r="B92">
        <f t="shared" si="5"/>
        <v>1</v>
      </c>
      <c r="C92" s="2" t="s">
        <v>298</v>
      </c>
      <c r="L92" t="str">
        <f t="shared" si="6"/>
        <v>69</v>
      </c>
      <c r="M92" s="3" t="str">
        <f t="shared" si="7"/>
        <v>Last reviewed - Reviewer</v>
      </c>
      <c r="N92" s="5" t="s">
        <v>299</v>
      </c>
    </row>
    <row r="93" spans="1:21" ht="15" hidden="1" x14ac:dyDescent="0.25">
      <c r="A93" t="b">
        <f>EXACT(LEFT(N92,LEN(N92)),RIGHT(C92,LEN(C92)-12))</f>
        <v>0</v>
      </c>
      <c r="B93" t="e">
        <f>VALUE(IF(FIND("Question",N92),"1",IF(B92=1,"2","other")))</f>
        <v>#VALUE!</v>
      </c>
      <c r="L93" t="e">
        <f>IF(B93=1,MID(N92,10,2),"")</f>
        <v>#VALUE!</v>
      </c>
      <c r="M93" t="e">
        <f>IF(B93=1,MID(N92,13,LEN(N92)-10),"")</f>
        <v>#VALUE!</v>
      </c>
      <c r="N93"/>
      <c r="O93"/>
      <c r="P93"/>
      <c r="Q93"/>
      <c r="R93"/>
      <c r="S93"/>
      <c r="T93"/>
      <c r="U93"/>
    </row>
    <row r="94" spans="1:21" ht="18" hidden="1" x14ac:dyDescent="0.25">
      <c r="A94" t="b">
        <f>EXACT(LEFT(C94,LEN(C94)),RIGHT(N92,LEN(N92)-12))</f>
        <v>0</v>
      </c>
      <c r="B94" t="e">
        <f t="shared" si="5"/>
        <v>#VALUE!</v>
      </c>
      <c r="C94" s="2" t="s">
        <v>300</v>
      </c>
      <c r="L94" t="e">
        <f t="shared" si="6"/>
        <v>#VALUE!</v>
      </c>
      <c r="M94" t="e">
        <f t="shared" si="7"/>
        <v>#VALUE!</v>
      </c>
      <c r="N94"/>
      <c r="O94"/>
      <c r="P94"/>
      <c r="Q94"/>
      <c r="R94"/>
      <c r="S94"/>
      <c r="T94"/>
      <c r="U94"/>
    </row>
    <row r="95" spans="1:21" ht="18.75" x14ac:dyDescent="0.3">
      <c r="A95" t="b">
        <f t="shared" si="8"/>
        <v>0</v>
      </c>
      <c r="B95">
        <f t="shared" si="5"/>
        <v>1</v>
      </c>
      <c r="C95" s="2" t="s">
        <v>301</v>
      </c>
      <c r="L95" t="str">
        <f t="shared" si="6"/>
        <v>70</v>
      </c>
      <c r="M95" s="3" t="str">
        <f t="shared" si="7"/>
        <v>Inventory: Status</v>
      </c>
    </row>
    <row r="96" spans="1:21" ht="18" hidden="1" x14ac:dyDescent="0.25">
      <c r="A96" t="b">
        <f t="shared" si="8"/>
        <v>0</v>
      </c>
      <c r="B96" t="e">
        <f t="shared" si="5"/>
        <v>#VALUE!</v>
      </c>
      <c r="C96" s="2"/>
      <c r="L96" t="e">
        <f t="shared" si="6"/>
        <v>#VALUE!</v>
      </c>
      <c r="M96" t="e">
        <f t="shared" si="7"/>
        <v>#VALUE!</v>
      </c>
      <c r="N96"/>
      <c r="O96"/>
      <c r="P96"/>
      <c r="Q96"/>
      <c r="R96"/>
      <c r="S96"/>
      <c r="T96"/>
      <c r="U96"/>
    </row>
    <row r="97" spans="1:21" ht="18.75" x14ac:dyDescent="0.3">
      <c r="A97" t="e">
        <f t="shared" si="8"/>
        <v>#VALUE!</v>
      </c>
      <c r="B97">
        <f t="shared" si="5"/>
        <v>1</v>
      </c>
      <c r="C97" s="2" t="s">
        <v>302</v>
      </c>
      <c r="L97" t="str">
        <f t="shared" si="6"/>
        <v>71</v>
      </c>
      <c r="M97" s="3" t="str">
        <f t="shared" si="7"/>
        <v>Inventory: Is the inventory kept up to date?</v>
      </c>
      <c r="N97" s="5" t="s">
        <v>303</v>
      </c>
    </row>
    <row r="98" spans="1:21" ht="18" hidden="1" x14ac:dyDescent="0.25">
      <c r="A98" t="b">
        <f t="shared" si="8"/>
        <v>0</v>
      </c>
      <c r="B98" t="e">
        <f t="shared" si="5"/>
        <v>#VALUE!</v>
      </c>
      <c r="C98" s="2"/>
      <c r="L98" t="e">
        <f t="shared" si="6"/>
        <v>#VALUE!</v>
      </c>
      <c r="M98" t="e">
        <f t="shared" si="7"/>
        <v>#VALUE!</v>
      </c>
      <c r="N98"/>
      <c r="O98"/>
      <c r="P98"/>
      <c r="Q98"/>
      <c r="R98"/>
      <c r="S98"/>
      <c r="T98"/>
      <c r="U98"/>
    </row>
    <row r="99" spans="1:21" ht="18.75" x14ac:dyDescent="0.3">
      <c r="A99" t="e">
        <f t="shared" si="8"/>
        <v>#VALUE!</v>
      </c>
      <c r="B99">
        <f t="shared" si="5"/>
        <v>1</v>
      </c>
      <c r="C99" s="2" t="s">
        <v>304</v>
      </c>
      <c r="L99" t="str">
        <f t="shared" si="6"/>
        <v>72</v>
      </c>
      <c r="M99" s="3" t="str">
        <f t="shared" si="7"/>
        <v>Inventory: Supporting Evidence</v>
      </c>
      <c r="N99" s="5" t="s">
        <v>305</v>
      </c>
    </row>
    <row r="100" spans="1:21" ht="15" hidden="1" x14ac:dyDescent="0.25">
      <c r="A100" t="b">
        <f>EXACT(LEFT(N99,LEN(N99)),RIGHT(C99,LEN(C99)-12))</f>
        <v>0</v>
      </c>
      <c r="B100" t="e">
        <f>VALUE(IF(FIND("Question",N99),"1",IF(B99=1,"2","other")))</f>
        <v>#VALUE!</v>
      </c>
      <c r="L100" t="e">
        <f>IF(B100=1,MID(N99,10,2),"")</f>
        <v>#VALUE!</v>
      </c>
      <c r="M100" t="e">
        <f>IF(B100=1,MID(N99,13,LEN(N99)-10),"")</f>
        <v>#VALUE!</v>
      </c>
      <c r="N100"/>
      <c r="O100"/>
      <c r="P100"/>
      <c r="Q100"/>
      <c r="R100"/>
      <c r="S100"/>
      <c r="T100"/>
      <c r="U100"/>
    </row>
    <row r="101" spans="1:21" ht="18" hidden="1" x14ac:dyDescent="0.25">
      <c r="A101" t="b">
        <f>EXACT(LEFT(C101,LEN(C101)),RIGHT(N99,LEN(N99)-12))</f>
        <v>0</v>
      </c>
      <c r="B101" t="e">
        <f t="shared" si="5"/>
        <v>#VALUE!</v>
      </c>
      <c r="C101" s="2" t="s">
        <v>306</v>
      </c>
      <c r="L101" t="e">
        <f t="shared" si="6"/>
        <v>#VALUE!</v>
      </c>
      <c r="M101" t="e">
        <f t="shared" si="7"/>
        <v>#VALUE!</v>
      </c>
      <c r="N101"/>
      <c r="O101"/>
      <c r="P101"/>
      <c r="Q101"/>
      <c r="R101"/>
      <c r="S101"/>
      <c r="T101"/>
      <c r="U101"/>
    </row>
    <row r="102" spans="1:21" ht="18.75" x14ac:dyDescent="0.3">
      <c r="A102" t="b">
        <f t="shared" si="8"/>
        <v>0</v>
      </c>
      <c r="B102">
        <f t="shared" si="5"/>
        <v>1</v>
      </c>
      <c r="C102" s="2" t="s">
        <v>307</v>
      </c>
      <c r="L102" t="str">
        <f t="shared" si="6"/>
        <v>73</v>
      </c>
      <c r="M102" s="3" t="str">
        <f t="shared" si="7"/>
        <v>Lawfulness Basis: Status</v>
      </c>
    </row>
    <row r="103" spans="1:21" ht="18" hidden="1" x14ac:dyDescent="0.25">
      <c r="A103" t="b">
        <f t="shared" si="8"/>
        <v>0</v>
      </c>
      <c r="B103" t="e">
        <f t="shared" si="5"/>
        <v>#VALUE!</v>
      </c>
      <c r="C103" s="2"/>
      <c r="L103" t="e">
        <f t="shared" si="6"/>
        <v>#VALUE!</v>
      </c>
      <c r="M103" t="e">
        <f t="shared" si="7"/>
        <v>#VALUE!</v>
      </c>
      <c r="N103"/>
      <c r="O103"/>
      <c r="P103"/>
      <c r="Q103"/>
      <c r="R103"/>
      <c r="S103"/>
      <c r="T103"/>
      <c r="U103"/>
    </row>
    <row r="104" spans="1:21" ht="18.75" x14ac:dyDescent="0.3">
      <c r="A104" t="e">
        <f t="shared" si="8"/>
        <v>#VALUE!</v>
      </c>
      <c r="B104">
        <f t="shared" si="5"/>
        <v>1</v>
      </c>
      <c r="C104" s="2" t="s">
        <v>308</v>
      </c>
      <c r="L104" t="str">
        <f t="shared" si="6"/>
        <v>74</v>
      </c>
      <c r="M104" s="3" t="str">
        <f t="shared" si="7"/>
        <v>Lawfulness Basis: What is the basis for processing?</v>
      </c>
      <c r="N104" s="5" t="s">
        <v>303</v>
      </c>
    </row>
    <row r="105" spans="1:21" ht="15" hidden="1" x14ac:dyDescent="0.25">
      <c r="A105" t="b">
        <f>EXACT(LEFT(N104,LEN(N104)),RIGHT(C104,LEN(C104)-12))</f>
        <v>0</v>
      </c>
      <c r="B105" t="e">
        <f>VALUE(IF(FIND("Question",N104),"1",IF(B104=1,"2","other")))</f>
        <v>#VALUE!</v>
      </c>
      <c r="L105" t="e">
        <f>IF(B105=1,MID(N104,10,2),"")</f>
        <v>#VALUE!</v>
      </c>
      <c r="M105" t="e">
        <f>IF(B105=1,MID(N104,13,LEN(N104)-10),"")</f>
        <v>#VALUE!</v>
      </c>
      <c r="N105"/>
      <c r="O105"/>
      <c r="P105"/>
      <c r="Q105"/>
      <c r="R105"/>
      <c r="S105"/>
      <c r="T105"/>
      <c r="U105"/>
    </row>
    <row r="106" spans="1:21" ht="18.75" x14ac:dyDescent="0.3">
      <c r="A106" t="b">
        <f>EXACT(LEFT(C106,LEN(C106)),RIGHT(N104,LEN(N104)-12))</f>
        <v>0</v>
      </c>
      <c r="B106">
        <f t="shared" si="5"/>
        <v>1</v>
      </c>
      <c r="C106" s="2" t="s">
        <v>309</v>
      </c>
      <c r="L106" t="str">
        <f t="shared" si="6"/>
        <v>75</v>
      </c>
      <c r="M106" s="3" t="str">
        <f t="shared" si="7"/>
        <v>Lawfulness Basis: Supporting Evidence</v>
      </c>
      <c r="N106" s="5" t="s">
        <v>305</v>
      </c>
    </row>
    <row r="107" spans="1:21" ht="15" hidden="1" x14ac:dyDescent="0.25">
      <c r="A107" t="b">
        <f>EXACT(LEFT(N106,LEN(N106)),RIGHT(C106,LEN(C106)-12))</f>
        <v>0</v>
      </c>
      <c r="B107" t="e">
        <f>VALUE(IF(FIND("Question",N106),"1",IF(B106=1,"2","other")))</f>
        <v>#VALUE!</v>
      </c>
      <c r="L107" t="e">
        <f>IF(B107=1,MID(N106,10,2),"")</f>
        <v>#VALUE!</v>
      </c>
      <c r="M107" t="e">
        <f>IF(B107=1,MID(N106,13,LEN(N106)-10),"")</f>
        <v>#VALUE!</v>
      </c>
      <c r="N107"/>
      <c r="O107"/>
      <c r="P107"/>
      <c r="Q107"/>
      <c r="R107"/>
      <c r="S107"/>
      <c r="T107"/>
      <c r="U107"/>
    </row>
    <row r="108" spans="1:21" ht="18" hidden="1" x14ac:dyDescent="0.25">
      <c r="A108" t="b">
        <f>EXACT(LEFT(C108,LEN(C108)),RIGHT(N106,LEN(N106)-12))</f>
        <v>0</v>
      </c>
      <c r="B108" t="e">
        <f t="shared" si="5"/>
        <v>#VALUE!</v>
      </c>
      <c r="C108" s="2" t="s">
        <v>310</v>
      </c>
      <c r="L108" t="e">
        <f t="shared" si="6"/>
        <v>#VALUE!</v>
      </c>
      <c r="M108" t="e">
        <f t="shared" si="7"/>
        <v>#VALUE!</v>
      </c>
      <c r="N108"/>
      <c r="O108"/>
      <c r="P108"/>
      <c r="Q108"/>
      <c r="R108"/>
      <c r="S108"/>
      <c r="T108"/>
      <c r="U108"/>
    </row>
    <row r="109" spans="1:21" ht="18.75" x14ac:dyDescent="0.3">
      <c r="A109" t="b">
        <f t="shared" si="8"/>
        <v>0</v>
      </c>
      <c r="B109">
        <f t="shared" si="5"/>
        <v>1</v>
      </c>
      <c r="C109" s="2" t="s">
        <v>311</v>
      </c>
      <c r="L109" t="str">
        <f t="shared" si="6"/>
        <v>76</v>
      </c>
      <c r="M109" s="3" t="str">
        <f t="shared" si="7"/>
        <v>Notice: Status</v>
      </c>
      <c r="N109" s="5" t="s">
        <v>312</v>
      </c>
      <c r="O109" s="5" t="s">
        <v>313</v>
      </c>
      <c r="P109" s="6" t="s">
        <v>314</v>
      </c>
    </row>
    <row r="110" spans="1:21" ht="15" hidden="1" x14ac:dyDescent="0.25">
      <c r="A110" t="b">
        <f>EXACT(LEFT(N109,LEN(N109)),RIGHT(C109,LEN(C109)-12))</f>
        <v>0</v>
      </c>
      <c r="B110" t="e">
        <f>VALUE(IF(FIND("Question",N109),"1",IF(B109=1,"2","other")))</f>
        <v>#VALUE!</v>
      </c>
      <c r="L110" t="e">
        <f>IF(B110=1,MID(N109,10,2),"")</f>
        <v>#VALUE!</v>
      </c>
      <c r="M110" t="e">
        <f>IF(B110=1,MID(N109,13,LEN(N109)-10),"")</f>
        <v>#VALUE!</v>
      </c>
      <c r="N110"/>
      <c r="O110"/>
      <c r="P110"/>
      <c r="Q110"/>
      <c r="R110"/>
      <c r="S110"/>
      <c r="T110"/>
      <c r="U110"/>
    </row>
    <row r="111" spans="1:21" ht="15" hidden="1" x14ac:dyDescent="0.25">
      <c r="A111" t="b">
        <f>EXACT(LEFT(O109,LEN(O109)),RIGHT(N109,LEN(N109)-12))</f>
        <v>0</v>
      </c>
      <c r="B111" t="e">
        <f>VALUE(IF(FIND("Question",O109),"1",IF(B110=1,"2","other")))</f>
        <v>#VALUE!</v>
      </c>
      <c r="L111" t="e">
        <f>IF(B111=1,MID(O109,10,2),"")</f>
        <v>#VALUE!</v>
      </c>
      <c r="M111" t="e">
        <f>IF(B111=1,MID(O109,13,LEN(O109)-10),"")</f>
        <v>#VALUE!</v>
      </c>
      <c r="N111"/>
      <c r="O111"/>
      <c r="P111"/>
      <c r="Q111"/>
      <c r="R111"/>
      <c r="S111"/>
      <c r="T111"/>
      <c r="U111"/>
    </row>
    <row r="112" spans="1:21" ht="15" hidden="1" x14ac:dyDescent="0.25">
      <c r="A112" t="b">
        <f>EXACT(LEFT(P109,LEN(P109)),RIGHT(O109,LEN(O109)-12))</f>
        <v>0</v>
      </c>
      <c r="B112" t="e">
        <f>VALUE(IF(FIND("Question",P109),"1",IF(B111=1,"2","other")))</f>
        <v>#VALUE!</v>
      </c>
      <c r="L112" t="e">
        <f>IF(B112=1,MID(P109,10,2),"")</f>
        <v>#VALUE!</v>
      </c>
      <c r="M112" t="e">
        <f>IF(B112=1,MID(P109,13,LEN(P109)-10),"")</f>
        <v>#VALUE!</v>
      </c>
      <c r="N112"/>
      <c r="O112"/>
      <c r="P112"/>
      <c r="Q112"/>
      <c r="R112"/>
      <c r="S112"/>
      <c r="T112"/>
      <c r="U112"/>
    </row>
    <row r="113" spans="1:21" ht="18" hidden="1" x14ac:dyDescent="0.25">
      <c r="A113" t="b">
        <f>EXACT(LEFT(C113,LEN(C113)),RIGHT(P109,LEN(P109)-12))</f>
        <v>0</v>
      </c>
      <c r="B113" t="e">
        <f t="shared" si="5"/>
        <v>#VALUE!</v>
      </c>
      <c r="C113" s="2"/>
      <c r="L113" t="e">
        <f t="shared" si="6"/>
        <v>#VALUE!</v>
      </c>
      <c r="M113" t="e">
        <f t="shared" si="7"/>
        <v>#VALUE!</v>
      </c>
      <c r="N113"/>
      <c r="O113"/>
      <c r="P113"/>
      <c r="Q113"/>
      <c r="R113"/>
      <c r="S113"/>
      <c r="T113"/>
      <c r="U113"/>
    </row>
    <row r="114" spans="1:21" ht="18.75" x14ac:dyDescent="0.3">
      <c r="A114" t="e">
        <f t="shared" ref="A114:A169" si="9">EXACT(LEFT(C114,LEN(C114)),RIGHT(C113,LEN(C113)-12))</f>
        <v>#VALUE!</v>
      </c>
      <c r="B114">
        <f t="shared" si="5"/>
        <v>1</v>
      </c>
      <c r="C114" s="2" t="s">
        <v>315</v>
      </c>
      <c r="L114" t="str">
        <f t="shared" si="6"/>
        <v>77</v>
      </c>
      <c r="M114" s="3" t="str">
        <f t="shared" si="7"/>
        <v>Notice: Is notice in place for the related processing?</v>
      </c>
      <c r="N114" s="5" t="s">
        <v>303</v>
      </c>
    </row>
    <row r="115" spans="1:21" ht="15" hidden="1" x14ac:dyDescent="0.25">
      <c r="A115" t="b">
        <f>EXACT(LEFT(N114,LEN(N114)),RIGHT(C114,LEN(C114)-12))</f>
        <v>0</v>
      </c>
      <c r="B115" t="e">
        <f>VALUE(IF(FIND("Question",N114),"1",IF(B114=1,"2","other")))</f>
        <v>#VALUE!</v>
      </c>
      <c r="L115" t="e">
        <f>IF(B115=1,MID(N114,10,2),"")</f>
        <v>#VALUE!</v>
      </c>
      <c r="M115" t="e">
        <f>IF(B115=1,MID(N114,13,LEN(N114)-10),"")</f>
        <v>#VALUE!</v>
      </c>
      <c r="N115"/>
      <c r="O115"/>
      <c r="P115"/>
      <c r="Q115"/>
      <c r="R115"/>
      <c r="S115"/>
      <c r="T115"/>
      <c r="U115"/>
    </row>
    <row r="116" spans="1:21" ht="18.75" x14ac:dyDescent="0.3">
      <c r="A116" t="b">
        <f>EXACT(LEFT(C116,LEN(C116)),RIGHT(N114,LEN(N114)-12))</f>
        <v>0</v>
      </c>
      <c r="B116">
        <f t="shared" si="5"/>
        <v>1</v>
      </c>
      <c r="C116" s="2" t="s">
        <v>316</v>
      </c>
      <c r="L116" t="str">
        <f t="shared" si="6"/>
        <v>78</v>
      </c>
      <c r="M116" s="3" t="str">
        <f t="shared" si="7"/>
        <v>Notice: Supporting Evidence</v>
      </c>
      <c r="N116" s="5" t="s">
        <v>305</v>
      </c>
    </row>
    <row r="117" spans="1:21" ht="15" hidden="1" x14ac:dyDescent="0.25">
      <c r="A117" t="b">
        <f>EXACT(LEFT(N116,LEN(N116)),RIGHT(C116,LEN(C116)-12))</f>
        <v>0</v>
      </c>
      <c r="B117" t="e">
        <f>VALUE(IF(FIND("Question",N116),"1",IF(B116=1,"2","other")))</f>
        <v>#VALUE!</v>
      </c>
      <c r="L117" t="e">
        <f>IF(B117=1,MID(N116,10,2),"")</f>
        <v>#VALUE!</v>
      </c>
      <c r="M117" t="e">
        <f>IF(B117=1,MID(N116,13,LEN(N116)-10),"")</f>
        <v>#VALUE!</v>
      </c>
      <c r="N117"/>
      <c r="O117"/>
      <c r="P117"/>
      <c r="Q117"/>
      <c r="R117"/>
      <c r="S117"/>
      <c r="T117"/>
      <c r="U117"/>
    </row>
    <row r="118" spans="1:21" ht="18" hidden="1" x14ac:dyDescent="0.25">
      <c r="A118" t="b">
        <f>EXACT(LEFT(C118,LEN(C118)),RIGHT(N116,LEN(N116)-12))</f>
        <v>0</v>
      </c>
      <c r="B118" t="e">
        <f t="shared" si="5"/>
        <v>#VALUE!</v>
      </c>
      <c r="C118" s="2" t="s">
        <v>317</v>
      </c>
      <c r="L118" t="e">
        <f t="shared" si="6"/>
        <v>#VALUE!</v>
      </c>
      <c r="M118" t="e">
        <f t="shared" si="7"/>
        <v>#VALUE!</v>
      </c>
      <c r="N118"/>
      <c r="O118"/>
      <c r="P118"/>
      <c r="Q118"/>
      <c r="R118"/>
      <c r="S118"/>
      <c r="T118"/>
      <c r="U118"/>
    </row>
    <row r="119" spans="1:21" ht="18.75" x14ac:dyDescent="0.3">
      <c r="A119" t="b">
        <f t="shared" si="9"/>
        <v>0</v>
      </c>
      <c r="B119">
        <f t="shared" si="5"/>
        <v>1</v>
      </c>
      <c r="C119" s="2" t="s">
        <v>318</v>
      </c>
      <c r="L119" t="str">
        <f t="shared" si="6"/>
        <v>79</v>
      </c>
      <c r="M119" s="3" t="str">
        <f t="shared" si="7"/>
        <v>Minimization: Status</v>
      </c>
      <c r="N119" s="5" t="s">
        <v>312</v>
      </c>
      <c r="O119" s="5" t="s">
        <v>313</v>
      </c>
      <c r="P119" s="6" t="s">
        <v>314</v>
      </c>
    </row>
    <row r="120" spans="1:21" ht="15" hidden="1" x14ac:dyDescent="0.25">
      <c r="A120" t="b">
        <f>EXACT(LEFT(N119,LEN(N119)),RIGHT(C119,LEN(C119)-12))</f>
        <v>0</v>
      </c>
      <c r="B120" t="e">
        <f>VALUE(IF(FIND("Question",N119),"1",IF(B119=1,"2","other")))</f>
        <v>#VALUE!</v>
      </c>
      <c r="L120" t="e">
        <f>IF(B120=1,MID(N119,10,2),"")</f>
        <v>#VALUE!</v>
      </c>
      <c r="M120" t="e">
        <f>IF(B120=1,MID(N119,13,LEN(N119)-10),"")</f>
        <v>#VALUE!</v>
      </c>
      <c r="N120"/>
      <c r="O120"/>
      <c r="P120"/>
      <c r="Q120"/>
      <c r="R120"/>
      <c r="S120"/>
      <c r="T120"/>
      <c r="U120"/>
    </row>
    <row r="121" spans="1:21" ht="15" hidden="1" x14ac:dyDescent="0.25">
      <c r="A121" t="b">
        <f>EXACT(LEFT(O119,LEN(O119)),RIGHT(N119,LEN(N119)-12))</f>
        <v>0</v>
      </c>
      <c r="B121" t="e">
        <f>VALUE(IF(FIND("Question",O119),"1",IF(B120=1,"2","other")))</f>
        <v>#VALUE!</v>
      </c>
      <c r="L121" t="e">
        <f>IF(B121=1,MID(O119,10,2),"")</f>
        <v>#VALUE!</v>
      </c>
      <c r="M121" t="e">
        <f>IF(B121=1,MID(O119,13,LEN(O119)-10),"")</f>
        <v>#VALUE!</v>
      </c>
      <c r="N121"/>
      <c r="O121"/>
      <c r="P121"/>
      <c r="Q121"/>
      <c r="R121"/>
      <c r="S121"/>
      <c r="T121"/>
      <c r="U121"/>
    </row>
    <row r="122" spans="1:21" ht="15" hidden="1" x14ac:dyDescent="0.25">
      <c r="A122" t="b">
        <f>EXACT(LEFT(P119,LEN(P119)),RIGHT(O119,LEN(O119)-12))</f>
        <v>0</v>
      </c>
      <c r="B122" t="e">
        <f>VALUE(IF(FIND("Question",P119),"1",IF(B121=1,"2","other")))</f>
        <v>#VALUE!</v>
      </c>
      <c r="L122" t="e">
        <f>IF(B122=1,MID(P119,10,2),"")</f>
        <v>#VALUE!</v>
      </c>
      <c r="M122" t="e">
        <f>IF(B122=1,MID(P119,13,LEN(P119)-10),"")</f>
        <v>#VALUE!</v>
      </c>
      <c r="N122"/>
      <c r="O122"/>
      <c r="P122"/>
      <c r="Q122"/>
      <c r="R122"/>
      <c r="S122"/>
      <c r="T122"/>
      <c r="U122"/>
    </row>
    <row r="123" spans="1:21" ht="18" hidden="1" x14ac:dyDescent="0.25">
      <c r="A123" t="b">
        <f>EXACT(LEFT(C123,LEN(C123)),RIGHT(P119,LEN(P119)-12))</f>
        <v>0</v>
      </c>
      <c r="B123" t="e">
        <f t="shared" si="5"/>
        <v>#VALUE!</v>
      </c>
      <c r="C123" s="2"/>
      <c r="L123" t="e">
        <f t="shared" si="6"/>
        <v>#VALUE!</v>
      </c>
      <c r="M123" t="e">
        <f t="shared" si="7"/>
        <v>#VALUE!</v>
      </c>
      <c r="N123"/>
      <c r="O123"/>
      <c r="P123"/>
      <c r="Q123"/>
      <c r="R123"/>
      <c r="S123"/>
      <c r="T123"/>
      <c r="U123"/>
    </row>
    <row r="124" spans="1:21" ht="18.75" x14ac:dyDescent="0.3">
      <c r="A124" t="e">
        <f t="shared" si="9"/>
        <v>#VALUE!</v>
      </c>
      <c r="B124">
        <f t="shared" si="5"/>
        <v>1</v>
      </c>
      <c r="C124" s="2" t="s">
        <v>319</v>
      </c>
      <c r="L124" t="str">
        <f t="shared" si="6"/>
        <v>80</v>
      </c>
      <c r="M124" s="3" t="str">
        <f t="shared" si="7"/>
        <v>Minimization: Are we collecting and processing only those data fields needed to fulfill our business objectives?</v>
      </c>
      <c r="N124" s="5" t="s">
        <v>303</v>
      </c>
    </row>
    <row r="125" spans="1:21" ht="15" hidden="1" x14ac:dyDescent="0.25">
      <c r="A125" t="b">
        <f>EXACT(LEFT(N124,LEN(N124)),RIGHT(C124,LEN(C124)-12))</f>
        <v>0</v>
      </c>
      <c r="B125" t="e">
        <f>VALUE(IF(FIND("Question",N124),"1",IF(B124=1,"2","other")))</f>
        <v>#VALUE!</v>
      </c>
      <c r="L125" t="e">
        <f>IF(B125=1,MID(N124,10,2),"")</f>
        <v>#VALUE!</v>
      </c>
      <c r="M125" t="e">
        <f>IF(B125=1,MID(N124,13,LEN(N124)-10),"")</f>
        <v>#VALUE!</v>
      </c>
      <c r="N125"/>
      <c r="O125"/>
      <c r="P125"/>
      <c r="Q125"/>
      <c r="R125"/>
      <c r="S125"/>
      <c r="T125"/>
      <c r="U125"/>
    </row>
    <row r="126" spans="1:21" ht="18.75" x14ac:dyDescent="0.3">
      <c r="A126" t="b">
        <f>EXACT(LEFT(C126,LEN(C126)),RIGHT(N124,LEN(N124)-12))</f>
        <v>0</v>
      </c>
      <c r="B126">
        <f t="shared" si="5"/>
        <v>1</v>
      </c>
      <c r="C126" s="2" t="s">
        <v>320</v>
      </c>
      <c r="L126" t="str">
        <f t="shared" si="6"/>
        <v>81</v>
      </c>
      <c r="M126" s="3" t="str">
        <f t="shared" si="7"/>
        <v>Minimization: Supporting Evidence</v>
      </c>
      <c r="N126" s="5" t="s">
        <v>305</v>
      </c>
    </row>
    <row r="127" spans="1:21" ht="15" hidden="1" x14ac:dyDescent="0.25">
      <c r="A127" t="b">
        <f>EXACT(LEFT(N126,LEN(N126)),RIGHT(C126,LEN(C126)-12))</f>
        <v>0</v>
      </c>
      <c r="B127" t="e">
        <f>VALUE(IF(FIND("Question",N126),"1",IF(B126=1,"2","other")))</f>
        <v>#VALUE!</v>
      </c>
      <c r="L127" t="e">
        <f>IF(B127=1,MID(N126,10,2),"")</f>
        <v>#VALUE!</v>
      </c>
      <c r="M127" t="e">
        <f>IF(B127=1,MID(N126,13,LEN(N126)-10),"")</f>
        <v>#VALUE!</v>
      </c>
      <c r="N127"/>
      <c r="O127"/>
      <c r="P127"/>
      <c r="Q127"/>
      <c r="R127"/>
      <c r="S127"/>
      <c r="T127"/>
      <c r="U127"/>
    </row>
    <row r="128" spans="1:21" ht="18" hidden="1" x14ac:dyDescent="0.25">
      <c r="A128" t="b">
        <f>EXACT(LEFT(C128,LEN(C128)),RIGHT(N126,LEN(N126)-12))</f>
        <v>0</v>
      </c>
      <c r="B128" t="e">
        <f t="shared" si="5"/>
        <v>#VALUE!</v>
      </c>
      <c r="C128" s="2" t="s">
        <v>321</v>
      </c>
      <c r="L128" t="e">
        <f t="shared" si="6"/>
        <v>#VALUE!</v>
      </c>
      <c r="M128" t="e">
        <f t="shared" si="7"/>
        <v>#VALUE!</v>
      </c>
      <c r="N128"/>
      <c r="O128"/>
      <c r="P128"/>
      <c r="Q128"/>
      <c r="R128"/>
      <c r="S128"/>
      <c r="T128"/>
      <c r="U128"/>
    </row>
    <row r="129" spans="1:21" ht="18.75" x14ac:dyDescent="0.3">
      <c r="A129" t="b">
        <f t="shared" si="9"/>
        <v>0</v>
      </c>
      <c r="B129">
        <f t="shared" si="5"/>
        <v>1</v>
      </c>
      <c r="C129" s="2" t="s">
        <v>322</v>
      </c>
      <c r="L129" t="str">
        <f t="shared" si="6"/>
        <v>82</v>
      </c>
      <c r="M129" s="3" t="str">
        <f t="shared" si="7"/>
        <v>Data retention: Status</v>
      </c>
      <c r="N129" s="5" t="s">
        <v>312</v>
      </c>
      <c r="O129" s="5" t="s">
        <v>313</v>
      </c>
      <c r="P129" s="6" t="s">
        <v>314</v>
      </c>
    </row>
    <row r="130" spans="1:21" ht="15" hidden="1" x14ac:dyDescent="0.25">
      <c r="A130" t="b">
        <f>EXACT(LEFT(N129,LEN(N129)),RIGHT(C129,LEN(C129)-12))</f>
        <v>0</v>
      </c>
      <c r="B130" t="e">
        <f>VALUE(IF(FIND("Question",N129),"1",IF(B129=1,"2","other")))</f>
        <v>#VALUE!</v>
      </c>
      <c r="L130" t="e">
        <f>IF(B130=1,MID(N129,10,2),"")</f>
        <v>#VALUE!</v>
      </c>
      <c r="M130" t="e">
        <f>IF(B130=1,MID(N129,13,LEN(N129)-10),"")</f>
        <v>#VALUE!</v>
      </c>
      <c r="N130"/>
      <c r="O130"/>
      <c r="P130"/>
      <c r="Q130"/>
      <c r="R130"/>
      <c r="S130"/>
      <c r="T130"/>
      <c r="U130"/>
    </row>
    <row r="131" spans="1:21" ht="15" hidden="1" x14ac:dyDescent="0.25">
      <c r="A131" t="b">
        <f>EXACT(LEFT(O129,LEN(O129)),RIGHT(N129,LEN(N129)-12))</f>
        <v>0</v>
      </c>
      <c r="B131" t="e">
        <f>VALUE(IF(FIND("Question",O129),"1",IF(B130=1,"2","other")))</f>
        <v>#VALUE!</v>
      </c>
      <c r="L131" t="e">
        <f>IF(B131=1,MID(O129,10,2),"")</f>
        <v>#VALUE!</v>
      </c>
      <c r="M131" t="e">
        <f>IF(B131=1,MID(O129,13,LEN(O129)-10),"")</f>
        <v>#VALUE!</v>
      </c>
      <c r="N131"/>
      <c r="O131"/>
      <c r="P131"/>
      <c r="Q131"/>
      <c r="R131"/>
      <c r="S131"/>
      <c r="T131"/>
      <c r="U131"/>
    </row>
    <row r="132" spans="1:21" ht="15" hidden="1" x14ac:dyDescent="0.25">
      <c r="A132" t="b">
        <f>EXACT(LEFT(P129,LEN(P129)),RIGHT(O129,LEN(O129)-12))</f>
        <v>0</v>
      </c>
      <c r="B132" t="e">
        <f>VALUE(IF(FIND("Question",P129),"1",IF(B131=1,"2","other")))</f>
        <v>#VALUE!</v>
      </c>
      <c r="L132" t="e">
        <f>IF(B132=1,MID(P129,10,2),"")</f>
        <v>#VALUE!</v>
      </c>
      <c r="M132" t="e">
        <f>IF(B132=1,MID(P129,13,LEN(P129)-10),"")</f>
        <v>#VALUE!</v>
      </c>
      <c r="N132"/>
      <c r="O132"/>
      <c r="P132"/>
      <c r="Q132"/>
      <c r="R132"/>
      <c r="S132"/>
      <c r="T132"/>
      <c r="U132"/>
    </row>
    <row r="133" spans="1:21" ht="18" hidden="1" x14ac:dyDescent="0.25">
      <c r="A133" t="b">
        <f>EXACT(LEFT(C133,LEN(C133)),RIGHT(P129,LEN(P129)-12))</f>
        <v>0</v>
      </c>
      <c r="B133" t="e">
        <f t="shared" ref="B133:B189" si="10">VALUE(IF(FIND("Question",C133),"1",IF(B132=1,"2","other")))</f>
        <v>#VALUE!</v>
      </c>
      <c r="C133" s="2"/>
      <c r="L133" t="e">
        <f t="shared" ref="L133:L189" si="11">IF(B133=1,MID(C133,10,2),"")</f>
        <v>#VALUE!</v>
      </c>
      <c r="M133" t="e">
        <f t="shared" ref="M133:M189" si="12">IF(B133=1,MID(C133,13,LEN(C133)-10),"")</f>
        <v>#VALUE!</v>
      </c>
      <c r="N133"/>
      <c r="O133"/>
      <c r="P133"/>
      <c r="Q133"/>
      <c r="R133"/>
      <c r="S133"/>
      <c r="T133"/>
      <c r="U133"/>
    </row>
    <row r="134" spans="1:21" ht="18.75" x14ac:dyDescent="0.3">
      <c r="A134" t="e">
        <f t="shared" si="9"/>
        <v>#VALUE!</v>
      </c>
      <c r="B134">
        <f t="shared" si="10"/>
        <v>1</v>
      </c>
      <c r="C134" s="2" t="s">
        <v>323</v>
      </c>
      <c r="L134" t="str">
        <f t="shared" si="11"/>
        <v>83</v>
      </c>
      <c r="M134" s="3" t="str">
        <f t="shared" si="12"/>
        <v>Data retention: Are aligned retention period defined and implemented?</v>
      </c>
      <c r="N134" s="5" t="s">
        <v>303</v>
      </c>
    </row>
    <row r="135" spans="1:21" ht="15" hidden="1" x14ac:dyDescent="0.25">
      <c r="A135" t="b">
        <f>EXACT(LEFT(N134,LEN(N134)),RIGHT(C134,LEN(C134)-12))</f>
        <v>0</v>
      </c>
      <c r="B135" t="e">
        <f>VALUE(IF(FIND("Question",N134),"1",IF(B134=1,"2","other")))</f>
        <v>#VALUE!</v>
      </c>
      <c r="L135" t="e">
        <f>IF(B135=1,MID(N134,10,2),"")</f>
        <v>#VALUE!</v>
      </c>
      <c r="M135" t="e">
        <f>IF(B135=1,MID(N134,13,LEN(N134)-10),"")</f>
        <v>#VALUE!</v>
      </c>
      <c r="N135"/>
      <c r="O135"/>
      <c r="P135"/>
      <c r="Q135"/>
      <c r="R135"/>
      <c r="S135"/>
      <c r="T135"/>
      <c r="U135"/>
    </row>
    <row r="136" spans="1:21" ht="18.75" x14ac:dyDescent="0.3">
      <c r="A136" t="b">
        <f>EXACT(LEFT(C136,LEN(C136)),RIGHT(N134,LEN(N134)-12))</f>
        <v>0</v>
      </c>
      <c r="B136">
        <f t="shared" si="10"/>
        <v>1</v>
      </c>
      <c r="C136" s="2" t="s">
        <v>324</v>
      </c>
      <c r="L136" t="str">
        <f t="shared" si="11"/>
        <v>84</v>
      </c>
      <c r="M136" s="3" t="str">
        <f t="shared" si="12"/>
        <v>Data retention: Supporting Evidence</v>
      </c>
      <c r="N136" s="5" t="s">
        <v>305</v>
      </c>
    </row>
    <row r="137" spans="1:21" ht="15" hidden="1" x14ac:dyDescent="0.25">
      <c r="A137" t="b">
        <f>EXACT(LEFT(N136,LEN(N136)),RIGHT(C136,LEN(C136)-12))</f>
        <v>0</v>
      </c>
      <c r="B137" t="e">
        <f>VALUE(IF(FIND("Question",N136),"1",IF(B136=1,"2","other")))</f>
        <v>#VALUE!</v>
      </c>
      <c r="L137" t="e">
        <f>IF(B137=1,MID(N136,10,2),"")</f>
        <v>#VALUE!</v>
      </c>
      <c r="M137" t="e">
        <f>IF(B137=1,MID(N136,13,LEN(N136)-10),"")</f>
        <v>#VALUE!</v>
      </c>
      <c r="N137"/>
      <c r="O137"/>
      <c r="P137"/>
      <c r="Q137"/>
      <c r="R137"/>
      <c r="S137"/>
      <c r="T137"/>
      <c r="U137"/>
    </row>
    <row r="138" spans="1:21" ht="18" hidden="1" x14ac:dyDescent="0.25">
      <c r="A138" t="b">
        <f>EXACT(LEFT(C138,LEN(C138)),RIGHT(N136,LEN(N136)-12))</f>
        <v>0</v>
      </c>
      <c r="B138" t="e">
        <f t="shared" si="10"/>
        <v>#VALUE!</v>
      </c>
      <c r="C138" s="2" t="s">
        <v>325</v>
      </c>
      <c r="L138" t="e">
        <f t="shared" si="11"/>
        <v>#VALUE!</v>
      </c>
      <c r="M138" t="e">
        <f t="shared" si="12"/>
        <v>#VALUE!</v>
      </c>
      <c r="N138"/>
      <c r="O138"/>
      <c r="P138"/>
      <c r="Q138"/>
      <c r="R138"/>
      <c r="S138"/>
      <c r="T138"/>
      <c r="U138"/>
    </row>
    <row r="139" spans="1:21" ht="18.75" x14ac:dyDescent="0.3">
      <c r="A139" t="b">
        <f t="shared" si="9"/>
        <v>0</v>
      </c>
      <c r="B139">
        <f t="shared" si="10"/>
        <v>1</v>
      </c>
      <c r="C139" s="2" t="s">
        <v>326</v>
      </c>
      <c r="L139" t="str">
        <f t="shared" si="11"/>
        <v>85</v>
      </c>
      <c r="M139" s="3" t="str">
        <f t="shared" si="12"/>
        <v>Reasonable Information Security Control: Status</v>
      </c>
      <c r="N139" s="5" t="s">
        <v>312</v>
      </c>
      <c r="O139" s="5" t="s">
        <v>327</v>
      </c>
      <c r="P139" s="6" t="s">
        <v>314</v>
      </c>
    </row>
    <row r="140" spans="1:21" ht="15" hidden="1" x14ac:dyDescent="0.25">
      <c r="A140" t="e">
        <f>EXACT(LEFT(N139,LEN(N139)),RIGHT(#REF!,LEN(#REF!)-12))</f>
        <v>#REF!</v>
      </c>
      <c r="B140" t="e">
        <f>VALUE(IF(FIND("Question",N139),"1",IF(B139=1,"2","other")))</f>
        <v>#VALUE!</v>
      </c>
      <c r="L140" t="e">
        <f>IF(B140=1,MID(N139,10,2),"")</f>
        <v>#VALUE!</v>
      </c>
      <c r="M140" t="e">
        <f>IF(B140=1,MID(N139,13,LEN(N139)-10),"")</f>
        <v>#VALUE!</v>
      </c>
      <c r="N140"/>
      <c r="O140"/>
      <c r="P140"/>
      <c r="Q140"/>
      <c r="R140"/>
      <c r="S140"/>
      <c r="T140"/>
      <c r="U140"/>
    </row>
    <row r="141" spans="1:21" ht="15" hidden="1" x14ac:dyDescent="0.25">
      <c r="A141" t="b">
        <f>EXACT(LEFT(O139,LEN(O139)),RIGHT(N139,LEN(N139)-12))</f>
        <v>0</v>
      </c>
      <c r="B141" t="e">
        <f>VALUE(IF(FIND("Question",O139),"1",IF(B140=1,"2","other")))</f>
        <v>#VALUE!</v>
      </c>
      <c r="L141" t="e">
        <f>IF(B141=1,MID(O139,10,2),"")</f>
        <v>#VALUE!</v>
      </c>
      <c r="M141" t="e">
        <f>IF(B141=1,MID(O139,13,LEN(O139)-10),"")</f>
        <v>#VALUE!</v>
      </c>
      <c r="N141"/>
      <c r="O141"/>
      <c r="P141"/>
      <c r="Q141"/>
      <c r="R141"/>
      <c r="S141"/>
      <c r="T141"/>
      <c r="U141"/>
    </row>
    <row r="142" spans="1:21" ht="15" hidden="1" x14ac:dyDescent="0.25">
      <c r="A142" t="b">
        <f>EXACT(LEFT(P139,LEN(P139)),RIGHT(O139,LEN(O139)-12))</f>
        <v>0</v>
      </c>
      <c r="B142" t="e">
        <f>VALUE(IF(FIND("Question",P139),"1",IF(B141=1,"2","other")))</f>
        <v>#VALUE!</v>
      </c>
      <c r="L142" t="e">
        <f>IF(B142=1,MID(P139,10,2),"")</f>
        <v>#VALUE!</v>
      </c>
      <c r="M142" t="e">
        <f>IF(B142=1,MID(P139,13,LEN(P139)-10),"")</f>
        <v>#VALUE!</v>
      </c>
      <c r="N142"/>
      <c r="O142"/>
      <c r="P142"/>
      <c r="Q142"/>
      <c r="R142"/>
      <c r="S142"/>
      <c r="T142"/>
      <c r="U142"/>
    </row>
    <row r="143" spans="1:21" ht="18" hidden="1" x14ac:dyDescent="0.25">
      <c r="A143" t="b">
        <f>EXACT(LEFT(C143,LEN(C143)),RIGHT(P139,LEN(P139)-12))</f>
        <v>0</v>
      </c>
      <c r="B143" t="e">
        <f t="shared" si="10"/>
        <v>#VALUE!</v>
      </c>
      <c r="C143" s="2"/>
      <c r="L143" t="e">
        <f t="shared" si="11"/>
        <v>#VALUE!</v>
      </c>
      <c r="M143" t="e">
        <f t="shared" si="12"/>
        <v>#VALUE!</v>
      </c>
      <c r="N143"/>
      <c r="O143"/>
      <c r="P143"/>
      <c r="Q143"/>
      <c r="R143"/>
      <c r="S143"/>
      <c r="T143"/>
      <c r="U143"/>
    </row>
    <row r="144" spans="1:21" ht="18.75" x14ac:dyDescent="0.3">
      <c r="A144" t="e">
        <f t="shared" si="9"/>
        <v>#VALUE!</v>
      </c>
      <c r="B144">
        <f t="shared" si="10"/>
        <v>1</v>
      </c>
      <c r="C144" s="2" t="s">
        <v>328</v>
      </c>
      <c r="L144" t="str">
        <f t="shared" si="11"/>
        <v>86</v>
      </c>
      <c r="M144" s="3" t="str">
        <f t="shared" si="12"/>
        <v>Reasonable Information Security Control: 1) If vendor is a controller: is contract updated? 2) If P&amp;G is the controller: a) do we follow info sec framework? b) Are infosec CSAs up to date?</v>
      </c>
      <c r="N144" s="5" t="s">
        <v>303</v>
      </c>
      <c r="O144" s="5" t="s">
        <v>329</v>
      </c>
    </row>
    <row r="145" spans="1:21" ht="15" hidden="1" x14ac:dyDescent="0.25">
      <c r="A145" t="e">
        <f>EXACT(LEFT(N144,LEN(N144)),RIGHT(#REF!,LEN(#REF!)-12))</f>
        <v>#REF!</v>
      </c>
      <c r="B145" t="e">
        <f>VALUE(IF(FIND("Question",N144),"1",IF(B144=1,"2","other")))</f>
        <v>#VALUE!</v>
      </c>
      <c r="L145" t="e">
        <f>IF(B145=1,MID(N144,10,2),"")</f>
        <v>#VALUE!</v>
      </c>
      <c r="M145" t="e">
        <f>IF(B145=1,MID(N144,13,LEN(N144)-10),"")</f>
        <v>#VALUE!</v>
      </c>
      <c r="N145"/>
      <c r="O145"/>
      <c r="P145"/>
      <c r="Q145"/>
      <c r="R145"/>
      <c r="S145"/>
      <c r="T145"/>
      <c r="U145"/>
    </row>
    <row r="146" spans="1:21" ht="15" hidden="1" x14ac:dyDescent="0.25">
      <c r="A146" t="b">
        <f>EXACT(LEFT(O144,LEN(O144)),RIGHT(N144,LEN(N144)-12))</f>
        <v>0</v>
      </c>
      <c r="B146" t="e">
        <f>VALUE(IF(FIND("Question",O144),"1",IF(B145=1,"2","other")))</f>
        <v>#VALUE!</v>
      </c>
      <c r="L146" t="e">
        <f>IF(B146=1,MID(O144,10,2),"")</f>
        <v>#VALUE!</v>
      </c>
      <c r="M146" t="e">
        <f>IF(B146=1,MID(O144,13,LEN(O144)-10),"")</f>
        <v>#VALUE!</v>
      </c>
      <c r="N146"/>
      <c r="O146"/>
      <c r="P146"/>
      <c r="Q146"/>
      <c r="R146"/>
      <c r="S146"/>
      <c r="T146"/>
      <c r="U146"/>
    </row>
    <row r="147" spans="1:21" ht="18.75" x14ac:dyDescent="0.3">
      <c r="A147" t="b">
        <f>EXACT(LEFT(C147,LEN(C147)),RIGHT(O144,LEN(O144)-12))</f>
        <v>0</v>
      </c>
      <c r="B147">
        <f t="shared" si="10"/>
        <v>1</v>
      </c>
      <c r="C147" s="2" t="s">
        <v>330</v>
      </c>
      <c r="L147" t="str">
        <f t="shared" si="11"/>
        <v>87</v>
      </c>
      <c r="M147" s="3" t="str">
        <f t="shared" si="12"/>
        <v>Reasonable Information Security Control: Supporting Evidence</v>
      </c>
      <c r="N147" s="5" t="s">
        <v>305</v>
      </c>
    </row>
    <row r="148" spans="1:21" ht="15" hidden="1" x14ac:dyDescent="0.25">
      <c r="A148" t="e">
        <f>EXACT(LEFT(N147,LEN(N147)),RIGHT(#REF!,LEN(#REF!)-12))</f>
        <v>#REF!</v>
      </c>
      <c r="B148" t="e">
        <f>VALUE(IF(FIND("Question",N147),"1",IF(B147=1,"2","other")))</f>
        <v>#VALUE!</v>
      </c>
      <c r="L148" t="e">
        <f>IF(B148=1,MID(N147,10,2),"")</f>
        <v>#VALUE!</v>
      </c>
      <c r="M148" t="e">
        <f>IF(B148=1,MID(N147,13,LEN(N147)-10),"")</f>
        <v>#VALUE!</v>
      </c>
      <c r="N148"/>
      <c r="O148"/>
      <c r="P148"/>
      <c r="Q148"/>
      <c r="R148"/>
      <c r="S148"/>
      <c r="T148"/>
      <c r="U148"/>
    </row>
    <row r="149" spans="1:21" ht="18" hidden="1" x14ac:dyDescent="0.25">
      <c r="A149" t="b">
        <f>EXACT(LEFT(C149,LEN(C149)),RIGHT(N147,LEN(N147)-12))</f>
        <v>0</v>
      </c>
      <c r="B149" t="e">
        <f t="shared" si="10"/>
        <v>#VALUE!</v>
      </c>
      <c r="C149" s="2" t="s">
        <v>331</v>
      </c>
      <c r="L149" t="e">
        <f t="shared" si="11"/>
        <v>#VALUE!</v>
      </c>
      <c r="M149" t="e">
        <f t="shared" si="12"/>
        <v>#VALUE!</v>
      </c>
      <c r="N149"/>
      <c r="O149"/>
      <c r="P149"/>
      <c r="Q149"/>
      <c r="R149"/>
      <c r="S149"/>
      <c r="T149"/>
      <c r="U149"/>
    </row>
    <row r="150" spans="1:21" ht="18" hidden="1" x14ac:dyDescent="0.25">
      <c r="A150" t="b">
        <f t="shared" si="9"/>
        <v>0</v>
      </c>
      <c r="B150" t="e">
        <f t="shared" si="10"/>
        <v>#VALUE!</v>
      </c>
      <c r="C150" s="2" t="s">
        <v>332</v>
      </c>
      <c r="L150" t="e">
        <f t="shared" si="11"/>
        <v>#VALUE!</v>
      </c>
      <c r="M150" t="e">
        <f t="shared" si="12"/>
        <v>#VALUE!</v>
      </c>
      <c r="N150"/>
      <c r="O150"/>
      <c r="P150"/>
      <c r="Q150"/>
      <c r="R150"/>
      <c r="S150"/>
      <c r="T150"/>
      <c r="U150"/>
    </row>
    <row r="151" spans="1:21" ht="18.75" x14ac:dyDescent="0.3">
      <c r="A151" t="b">
        <f t="shared" si="9"/>
        <v>0</v>
      </c>
      <c r="B151">
        <f t="shared" si="10"/>
        <v>1</v>
      </c>
      <c r="C151" s="2" t="s">
        <v>333</v>
      </c>
      <c r="L151" t="str">
        <f t="shared" si="11"/>
        <v>91</v>
      </c>
      <c r="M151" s="3" t="str">
        <f t="shared" si="12"/>
        <v>Data Subject Rights: Status</v>
      </c>
      <c r="N151" s="5" t="s">
        <v>312</v>
      </c>
      <c r="O151" s="5" t="s">
        <v>313</v>
      </c>
      <c r="P151" s="6" t="s">
        <v>314</v>
      </c>
    </row>
    <row r="152" spans="1:21" ht="15" hidden="1" x14ac:dyDescent="0.25">
      <c r="A152" t="b">
        <f>EXACT(LEFT(N151,LEN(N151)),RIGHT(C151,LEN(C151)-12))</f>
        <v>0</v>
      </c>
      <c r="B152" t="e">
        <f>VALUE(IF(FIND("Question",N151),"1",IF(B151=1,"2","other")))</f>
        <v>#VALUE!</v>
      </c>
      <c r="L152" t="e">
        <f>IF(B152=1,MID(N151,10,2),"")</f>
        <v>#VALUE!</v>
      </c>
      <c r="M152" t="e">
        <f>IF(B152=1,MID(N151,13,LEN(N151)-10),"")</f>
        <v>#VALUE!</v>
      </c>
      <c r="N152"/>
      <c r="O152"/>
      <c r="P152"/>
      <c r="Q152"/>
      <c r="R152"/>
      <c r="S152"/>
      <c r="T152"/>
      <c r="U152"/>
    </row>
    <row r="153" spans="1:21" ht="15" hidden="1" x14ac:dyDescent="0.25">
      <c r="A153" t="b">
        <f>EXACT(LEFT(O151,LEN(O151)),RIGHT(N151,LEN(N151)-12))</f>
        <v>0</v>
      </c>
      <c r="B153" t="e">
        <f>VALUE(IF(FIND("Question",O151),"1",IF(B152=1,"2","other")))</f>
        <v>#VALUE!</v>
      </c>
      <c r="L153" t="e">
        <f>IF(B153=1,MID(O151,10,2),"")</f>
        <v>#VALUE!</v>
      </c>
      <c r="M153" t="e">
        <f>IF(B153=1,MID(O151,13,LEN(O151)-10),"")</f>
        <v>#VALUE!</v>
      </c>
      <c r="N153"/>
      <c r="O153"/>
      <c r="P153"/>
      <c r="Q153"/>
      <c r="R153"/>
      <c r="S153"/>
      <c r="T153"/>
      <c r="U153"/>
    </row>
    <row r="154" spans="1:21" ht="15" hidden="1" x14ac:dyDescent="0.25">
      <c r="A154" t="b">
        <f>EXACT(LEFT(P151,LEN(P151)),RIGHT(O151,LEN(O151)-12))</f>
        <v>0</v>
      </c>
      <c r="B154" t="e">
        <f>VALUE(IF(FIND("Question",P151),"1",IF(B153=1,"2","other")))</f>
        <v>#VALUE!</v>
      </c>
      <c r="L154" t="e">
        <f>IF(B154=1,MID(P151,10,2),"")</f>
        <v>#VALUE!</v>
      </c>
      <c r="M154" t="e">
        <f>IF(B154=1,MID(P151,13,LEN(P151)-10),"")</f>
        <v>#VALUE!</v>
      </c>
      <c r="N154"/>
      <c r="O154"/>
      <c r="P154"/>
      <c r="Q154"/>
      <c r="R154"/>
      <c r="S154"/>
      <c r="T154"/>
      <c r="U154"/>
    </row>
    <row r="155" spans="1:21" ht="18" hidden="1" x14ac:dyDescent="0.25">
      <c r="A155" t="b">
        <f>EXACT(LEFT(C155,LEN(C155)),RIGHT(P151,LEN(P151)-12))</f>
        <v>0</v>
      </c>
      <c r="B155" t="e">
        <f t="shared" si="10"/>
        <v>#VALUE!</v>
      </c>
      <c r="C155" s="2"/>
      <c r="L155" t="e">
        <f t="shared" si="11"/>
        <v>#VALUE!</v>
      </c>
      <c r="M155" t="e">
        <f t="shared" si="12"/>
        <v>#VALUE!</v>
      </c>
      <c r="N155"/>
      <c r="O155"/>
      <c r="P155"/>
      <c r="Q155"/>
      <c r="R155"/>
      <c r="S155"/>
      <c r="T155"/>
      <c r="U155"/>
    </row>
    <row r="156" spans="1:21" ht="18.75" x14ac:dyDescent="0.3">
      <c r="A156" t="e">
        <f t="shared" si="9"/>
        <v>#VALUE!</v>
      </c>
      <c r="B156">
        <f t="shared" si="10"/>
        <v>1</v>
      </c>
      <c r="C156" s="2" t="s">
        <v>334</v>
      </c>
      <c r="L156" t="str">
        <f t="shared" si="11"/>
        <v>92</v>
      </c>
      <c r="M156" s="3" t="str">
        <f t="shared" si="12"/>
        <v>Data Subject Rights: Aligned with central team?</v>
      </c>
      <c r="N156" s="5" t="s">
        <v>303</v>
      </c>
    </row>
    <row r="157" spans="1:21" ht="15" hidden="1" x14ac:dyDescent="0.25">
      <c r="A157" t="b">
        <f>EXACT(LEFT(N156,LEN(N156)),RIGHT(C156,LEN(C156)-12))</f>
        <v>0</v>
      </c>
      <c r="B157" t="e">
        <f>VALUE(IF(FIND("Question",N156),"1",IF(B156=1,"2","other")))</f>
        <v>#VALUE!</v>
      </c>
      <c r="L157" t="e">
        <f>IF(B157=1,MID(N156,10,2),"")</f>
        <v>#VALUE!</v>
      </c>
      <c r="M157" t="e">
        <f>IF(B157=1,MID(N156,13,LEN(N156)-10),"")</f>
        <v>#VALUE!</v>
      </c>
      <c r="N157"/>
      <c r="O157"/>
      <c r="P157"/>
      <c r="Q157"/>
      <c r="R157"/>
      <c r="S157"/>
      <c r="T157"/>
      <c r="U157"/>
    </row>
    <row r="158" spans="1:21" ht="18.75" x14ac:dyDescent="0.3">
      <c r="A158" t="b">
        <f>EXACT(LEFT(C158,LEN(C158)),RIGHT(N156,LEN(N156)-12))</f>
        <v>0</v>
      </c>
      <c r="B158">
        <f t="shared" si="10"/>
        <v>1</v>
      </c>
      <c r="C158" s="2" t="s">
        <v>335</v>
      </c>
      <c r="L158" t="str">
        <f t="shared" si="11"/>
        <v>93</v>
      </c>
      <c r="M158" s="3" t="str">
        <f t="shared" si="12"/>
        <v>Data Subject Rights: Supporting Evidence</v>
      </c>
      <c r="N158" s="5" t="s">
        <v>305</v>
      </c>
    </row>
    <row r="159" spans="1:21" ht="15" hidden="1" x14ac:dyDescent="0.25">
      <c r="A159" t="b">
        <f>EXACT(LEFT(N158,LEN(N158)),RIGHT(C158,LEN(C158)-12))</f>
        <v>0</v>
      </c>
      <c r="B159" t="e">
        <f>VALUE(IF(FIND("Question",N158),"1",IF(B158=1,"2","other")))</f>
        <v>#VALUE!</v>
      </c>
      <c r="L159" t="e">
        <f>IF(B159=1,MID(N158,10,2),"")</f>
        <v>#VALUE!</v>
      </c>
      <c r="M159" t="e">
        <f>IF(B159=1,MID(N158,13,LEN(N158)-10),"")</f>
        <v>#VALUE!</v>
      </c>
      <c r="N159"/>
      <c r="O159"/>
      <c r="P159"/>
      <c r="Q159"/>
      <c r="R159"/>
      <c r="S159"/>
      <c r="T159"/>
      <c r="U159"/>
    </row>
    <row r="160" spans="1:21" ht="18" hidden="1" x14ac:dyDescent="0.25">
      <c r="A160" t="b">
        <f>EXACT(LEFT(C160,LEN(C160)),RIGHT(N158,LEN(N158)-12))</f>
        <v>0</v>
      </c>
      <c r="B160" t="e">
        <f t="shared" si="10"/>
        <v>#VALUE!</v>
      </c>
      <c r="C160" s="2" t="s">
        <v>336</v>
      </c>
      <c r="L160" t="e">
        <f t="shared" si="11"/>
        <v>#VALUE!</v>
      </c>
      <c r="M160" t="e">
        <f t="shared" si="12"/>
        <v>#VALUE!</v>
      </c>
      <c r="N160"/>
      <c r="O160"/>
      <c r="P160"/>
      <c r="Q160"/>
      <c r="R160"/>
      <c r="S160"/>
      <c r="T160"/>
      <c r="U160"/>
    </row>
    <row r="161" spans="1:21" ht="18.75" x14ac:dyDescent="0.3">
      <c r="A161" t="b">
        <f t="shared" si="9"/>
        <v>0</v>
      </c>
      <c r="B161">
        <f t="shared" si="10"/>
        <v>1</v>
      </c>
      <c r="C161" s="2" t="s">
        <v>337</v>
      </c>
      <c r="L161" t="str">
        <f t="shared" si="11"/>
        <v>94</v>
      </c>
      <c r="M161" s="3" t="str">
        <f t="shared" si="12"/>
        <v>Vendors: Status</v>
      </c>
      <c r="N161" s="5" t="s">
        <v>338</v>
      </c>
      <c r="O161" s="5" t="s">
        <v>339</v>
      </c>
      <c r="P161" s="4" t="s">
        <v>340</v>
      </c>
      <c r="Q161" s="5" t="s">
        <v>341</v>
      </c>
      <c r="R161" s="6" t="s">
        <v>342</v>
      </c>
      <c r="S161" s="6" t="s">
        <v>314</v>
      </c>
    </row>
    <row r="162" spans="1:21" ht="15" hidden="1" x14ac:dyDescent="0.25">
      <c r="A162" t="b">
        <f>EXACT(LEFT(N161,LEN(N161)),RIGHT(C161,LEN(C161)-12))</f>
        <v>0</v>
      </c>
      <c r="B162" t="e">
        <f>VALUE(IF(FIND("Question",N161),"1",IF(B161=1,"2","other")))</f>
        <v>#VALUE!</v>
      </c>
      <c r="L162" t="e">
        <f>IF(B162=1,MID(N161,10,2),"")</f>
        <v>#VALUE!</v>
      </c>
      <c r="M162" t="e">
        <f>IF(B162=1,MID(N161,13,LEN(N161)-10),"")</f>
        <v>#VALUE!</v>
      </c>
      <c r="N162"/>
      <c r="O162"/>
      <c r="P162"/>
      <c r="Q162"/>
      <c r="R162"/>
      <c r="S162"/>
      <c r="T162"/>
      <c r="U162"/>
    </row>
    <row r="163" spans="1:21" ht="15" hidden="1" x14ac:dyDescent="0.25">
      <c r="A163" t="b">
        <f>EXACT(LEFT(O161,LEN(O161)),RIGHT(N161,LEN(N161)-12))</f>
        <v>0</v>
      </c>
      <c r="B163" t="e">
        <f>VALUE(IF(FIND("Question",O161),"1",IF(B162=1,"2","other")))</f>
        <v>#VALUE!</v>
      </c>
      <c r="L163" t="e">
        <f>IF(B163=1,MID(O161,10,2),"")</f>
        <v>#VALUE!</v>
      </c>
      <c r="M163" t="e">
        <f>IF(B163=1,MID(O161,13,LEN(O161)-10),"")</f>
        <v>#VALUE!</v>
      </c>
      <c r="N163"/>
      <c r="O163"/>
      <c r="P163"/>
      <c r="Q163"/>
      <c r="R163"/>
      <c r="S163"/>
      <c r="T163"/>
      <c r="U163"/>
    </row>
    <row r="164" spans="1:21" ht="15" hidden="1" x14ac:dyDescent="0.25">
      <c r="A164" t="b">
        <f>EXACT(LEFT(P161,LEN(P161)),RIGHT(O161,LEN(O161)-12))</f>
        <v>0</v>
      </c>
      <c r="B164" t="e">
        <f>VALUE(IF(FIND("Question",P161),"1",IF(B163=1,"2","other")))</f>
        <v>#VALUE!</v>
      </c>
      <c r="L164" t="e">
        <f>IF(B164=1,MID(P161,10,2),"")</f>
        <v>#VALUE!</v>
      </c>
      <c r="M164" t="e">
        <f>IF(B164=1,MID(P161,13,LEN(P161)-10),"")</f>
        <v>#VALUE!</v>
      </c>
      <c r="N164"/>
      <c r="O164"/>
      <c r="P164"/>
      <c r="Q164"/>
      <c r="R164"/>
      <c r="S164"/>
      <c r="T164"/>
      <c r="U164"/>
    </row>
    <row r="165" spans="1:21" ht="15" hidden="1" x14ac:dyDescent="0.25">
      <c r="A165" t="b">
        <f>EXACT(LEFT(Q161,LEN(Q161)),RIGHT(P161,LEN(P161)-12))</f>
        <v>0</v>
      </c>
      <c r="B165" t="e">
        <f>VALUE(IF(FIND("Question",Q161),"1",IF(B164=1,"2","other")))</f>
        <v>#VALUE!</v>
      </c>
      <c r="L165" t="e">
        <f>IF(B165=1,MID(Q161,10,2),"")</f>
        <v>#VALUE!</v>
      </c>
      <c r="M165" t="e">
        <f>IF(B165=1,MID(Q161,13,LEN(Q161)-10),"")</f>
        <v>#VALUE!</v>
      </c>
      <c r="N165"/>
      <c r="O165"/>
      <c r="P165"/>
      <c r="Q165"/>
      <c r="R165"/>
      <c r="S165"/>
      <c r="T165"/>
      <c r="U165"/>
    </row>
    <row r="166" spans="1:21" ht="15" hidden="1" x14ac:dyDescent="0.25">
      <c r="A166" t="b">
        <f>EXACT(LEFT(R161,LEN(R161)),RIGHT(Q161,LEN(Q161)-12))</f>
        <v>0</v>
      </c>
      <c r="B166" t="e">
        <f>VALUE(IF(FIND("Question",R161),"1",IF(B165=1,"2","other")))</f>
        <v>#VALUE!</v>
      </c>
      <c r="L166" t="e">
        <f>IF(B166=1,MID(R161,10,2),"")</f>
        <v>#VALUE!</v>
      </c>
      <c r="M166" t="e">
        <f>IF(B166=1,MID(R161,13,LEN(R161)-10),"")</f>
        <v>#VALUE!</v>
      </c>
      <c r="N166"/>
      <c r="O166"/>
      <c r="P166"/>
      <c r="Q166"/>
      <c r="R166"/>
      <c r="S166"/>
      <c r="T166"/>
      <c r="U166"/>
    </row>
    <row r="167" spans="1:21" ht="15" hidden="1" x14ac:dyDescent="0.25">
      <c r="A167" t="b">
        <f>EXACT(LEFT(S161,LEN(S161)),RIGHT(R161,LEN(R161)-12))</f>
        <v>0</v>
      </c>
      <c r="B167" t="e">
        <f>VALUE(IF(FIND("Question",S161),"1",IF(B166=1,"2","other")))</f>
        <v>#VALUE!</v>
      </c>
      <c r="L167" t="e">
        <f>IF(B167=1,MID(S161,10,2),"")</f>
        <v>#VALUE!</v>
      </c>
      <c r="M167" t="e">
        <f>IF(B167=1,MID(S161,13,LEN(S161)-10),"")</f>
        <v>#VALUE!</v>
      </c>
      <c r="N167"/>
      <c r="O167"/>
      <c r="P167"/>
      <c r="Q167"/>
      <c r="R167"/>
      <c r="S167"/>
      <c r="T167"/>
      <c r="U167"/>
    </row>
    <row r="168" spans="1:21" ht="18" hidden="1" x14ac:dyDescent="0.25">
      <c r="A168" t="b">
        <f>EXACT(LEFT(C168,LEN(C168)),RIGHT(S161,LEN(S161)-12))</f>
        <v>0</v>
      </c>
      <c r="B168" t="e">
        <f t="shared" si="10"/>
        <v>#VALUE!</v>
      </c>
      <c r="C168" s="2"/>
      <c r="L168" t="e">
        <f t="shared" si="11"/>
        <v>#VALUE!</v>
      </c>
      <c r="M168" t="e">
        <f t="shared" si="12"/>
        <v>#VALUE!</v>
      </c>
      <c r="N168"/>
      <c r="O168"/>
      <c r="P168"/>
      <c r="Q168"/>
      <c r="R168"/>
      <c r="S168"/>
      <c r="T168"/>
      <c r="U168"/>
    </row>
    <row r="169" spans="1:21" ht="18.75" x14ac:dyDescent="0.3">
      <c r="A169" t="e">
        <f t="shared" si="9"/>
        <v>#VALUE!</v>
      </c>
      <c r="B169">
        <f t="shared" si="10"/>
        <v>1</v>
      </c>
      <c r="C169" s="2" t="s">
        <v>343</v>
      </c>
      <c r="L169" t="str">
        <f t="shared" si="11"/>
        <v>95</v>
      </c>
      <c r="M169" s="3" t="str">
        <f t="shared" si="12"/>
        <v>Vendors: Are required Privacy (Exhibit A) and Information Security (Exhibit C) and Data Transfer (if applicable) (Exhibit B) updated as per GDPR?</v>
      </c>
      <c r="N169" s="5" t="s">
        <v>303</v>
      </c>
      <c r="O169" s="5" t="s">
        <v>338</v>
      </c>
      <c r="P169" s="5" t="s">
        <v>338</v>
      </c>
      <c r="Q169" s="5" t="s">
        <v>339</v>
      </c>
      <c r="R169" s="4" t="s">
        <v>344</v>
      </c>
    </row>
    <row r="170" spans="1:21" ht="15" hidden="1" x14ac:dyDescent="0.25">
      <c r="A170" t="e">
        <f>EXACT(LEFT(N169,LEN(N169)),RIGHT(#REF!,LEN(#REF!)-12))</f>
        <v>#REF!</v>
      </c>
      <c r="B170" t="e">
        <f>VALUE(IF(FIND("Question",N169),"1",IF(B169=1,"2","other")))</f>
        <v>#VALUE!</v>
      </c>
      <c r="L170" t="e">
        <f>IF(B170=1,MID(N169,10,2),"")</f>
        <v>#VALUE!</v>
      </c>
      <c r="M170" t="e">
        <f>IF(B170=1,MID(N169,13,LEN(N169)-10),"")</f>
        <v>#VALUE!</v>
      </c>
      <c r="N170"/>
      <c r="O170"/>
      <c r="P170"/>
      <c r="Q170"/>
      <c r="R170"/>
      <c r="S170"/>
      <c r="T170"/>
      <c r="U170"/>
    </row>
    <row r="171" spans="1:21" ht="15" hidden="1" x14ac:dyDescent="0.25">
      <c r="A171" t="b">
        <f>EXACT(LEFT(P169,LEN(P169)),RIGHT(N169,LEN(N169)-12))</f>
        <v>0</v>
      </c>
      <c r="B171" t="e">
        <f>VALUE(IF(FIND("Question",P169),"1",IF(B170=1,"2","other")))</f>
        <v>#VALUE!</v>
      </c>
      <c r="L171" t="e">
        <f>IF(B171=1,MID(P169,10,2),"")</f>
        <v>#VALUE!</v>
      </c>
      <c r="M171" t="e">
        <f>IF(B171=1,MID(P169,13,LEN(P169)-10),"")</f>
        <v>#VALUE!</v>
      </c>
      <c r="N171"/>
      <c r="O171"/>
      <c r="P171"/>
      <c r="Q171"/>
      <c r="R171"/>
      <c r="S171"/>
      <c r="T171"/>
      <c r="U171"/>
    </row>
    <row r="172" spans="1:21" ht="15" hidden="1" x14ac:dyDescent="0.25">
      <c r="A172" t="b">
        <f>EXACT(LEFT(Q169,LEN(Q169)),RIGHT(P169,LEN(P169)-12))</f>
        <v>0</v>
      </c>
      <c r="B172" t="e">
        <f>VALUE(IF(FIND("Question",Q169),"1",IF(B171=1,"2","other")))</f>
        <v>#VALUE!</v>
      </c>
      <c r="L172" t="e">
        <f>IF(B172=1,MID(Q169,10,2),"")</f>
        <v>#VALUE!</v>
      </c>
      <c r="M172" t="e">
        <f>IF(B172=1,MID(Q169,13,LEN(Q169)-10),"")</f>
        <v>#VALUE!</v>
      </c>
      <c r="N172"/>
      <c r="O172"/>
      <c r="P172"/>
      <c r="Q172"/>
      <c r="R172"/>
      <c r="S172"/>
      <c r="T172"/>
      <c r="U172"/>
    </row>
    <row r="173" spans="1:21" ht="15" hidden="1" x14ac:dyDescent="0.25">
      <c r="A173" t="b">
        <f>EXACT(LEFT(R169,LEN(R169)),RIGHT(Q169,LEN(Q169)-12))</f>
        <v>0</v>
      </c>
      <c r="B173" t="e">
        <f>VALUE(IF(FIND("Question",R169),"1",IF(B172=1,"2","other")))</f>
        <v>#VALUE!</v>
      </c>
      <c r="L173" t="e">
        <f>IF(B173=1,MID(R169,10,2),"")</f>
        <v>#VALUE!</v>
      </c>
      <c r="M173" t="e">
        <f>IF(B173=1,MID(R169,13,LEN(R169)-10),"")</f>
        <v>#VALUE!</v>
      </c>
      <c r="N173"/>
      <c r="O173"/>
      <c r="P173"/>
      <c r="Q173"/>
      <c r="R173"/>
      <c r="S173"/>
      <c r="T173"/>
      <c r="U173"/>
    </row>
    <row r="174" spans="1:21" ht="18.75" x14ac:dyDescent="0.3">
      <c r="A174" t="b">
        <f>EXACT(LEFT(C174,LEN(C174)),RIGHT(R169,LEN(R169)-12))</f>
        <v>0</v>
      </c>
      <c r="B174">
        <f t="shared" si="10"/>
        <v>1</v>
      </c>
      <c r="C174" s="2" t="s">
        <v>345</v>
      </c>
      <c r="L174" t="str">
        <f t="shared" si="11"/>
        <v>96</v>
      </c>
      <c r="M174" s="3" t="str">
        <f t="shared" si="12"/>
        <v>Vendors: Supporting Evidence</v>
      </c>
      <c r="N174" s="5" t="s">
        <v>305</v>
      </c>
    </row>
    <row r="175" spans="1:21" ht="15" hidden="1" x14ac:dyDescent="0.25">
      <c r="A175" t="e">
        <f>EXACT(LEFT(N174,LEN(N174)),RIGHT(#REF!,LEN(#REF!)-12))</f>
        <v>#REF!</v>
      </c>
      <c r="B175" t="e">
        <f>VALUE(IF(FIND("Question",N174),"1",IF(B174=1,"2","other")))</f>
        <v>#VALUE!</v>
      </c>
      <c r="L175" t="e">
        <f>IF(B175=1,MID(N174,10,2),"")</f>
        <v>#VALUE!</v>
      </c>
      <c r="M175" t="e">
        <f>IF(B175=1,MID(N174,13,LEN(N174)-10),"")</f>
        <v>#VALUE!</v>
      </c>
      <c r="N175"/>
      <c r="O175"/>
      <c r="P175"/>
      <c r="Q175"/>
      <c r="R175"/>
      <c r="S175"/>
      <c r="T175"/>
      <c r="U175"/>
    </row>
    <row r="176" spans="1:21" ht="18" hidden="1" x14ac:dyDescent="0.25">
      <c r="A176" t="b">
        <f>EXACT(LEFT(C176,LEN(C176)),RIGHT(N174,LEN(N174)-12))</f>
        <v>0</v>
      </c>
      <c r="B176" t="e">
        <f t="shared" si="10"/>
        <v>#VALUE!</v>
      </c>
      <c r="C176" s="2" t="s">
        <v>346</v>
      </c>
      <c r="L176" t="e">
        <f t="shared" si="11"/>
        <v>#VALUE!</v>
      </c>
      <c r="M176" t="e">
        <f t="shared" si="12"/>
        <v>#VALUE!</v>
      </c>
      <c r="N176"/>
      <c r="O176"/>
      <c r="P176"/>
      <c r="Q176"/>
      <c r="R176"/>
      <c r="S176"/>
      <c r="T176"/>
      <c r="U176"/>
    </row>
    <row r="177" spans="1:21" ht="18.75" x14ac:dyDescent="0.3">
      <c r="A177" t="b">
        <f t="shared" ref="A177:A184" si="13">EXACT(LEFT(C177,LEN(C177)),RIGHT(C176,LEN(C176)-12))</f>
        <v>0</v>
      </c>
      <c r="B177">
        <f t="shared" si="10"/>
        <v>1</v>
      </c>
      <c r="C177" s="2" t="s">
        <v>347</v>
      </c>
      <c r="L177" t="str">
        <f t="shared" si="11"/>
        <v>97</v>
      </c>
      <c r="M177" s="3" t="str">
        <f t="shared" si="12"/>
        <v>DPIA: Status</v>
      </c>
      <c r="N177" s="5" t="s">
        <v>348</v>
      </c>
      <c r="O177" s="5" t="s">
        <v>349</v>
      </c>
      <c r="P177" s="5" t="s">
        <v>350</v>
      </c>
      <c r="Q177" s="5" t="s">
        <v>351</v>
      </c>
      <c r="R177" s="6" t="s">
        <v>352</v>
      </c>
    </row>
    <row r="178" spans="1:21" ht="15" hidden="1" x14ac:dyDescent="0.25">
      <c r="A178" t="e">
        <f>EXACT(LEFT(N177,LEN(N177)),RIGHT(#REF!,LEN(#REF!)-12))</f>
        <v>#REF!</v>
      </c>
      <c r="B178" t="e">
        <f>VALUE(IF(FIND("Question",N177),"1",IF(B177=1,"2","other")))</f>
        <v>#VALUE!</v>
      </c>
      <c r="L178" t="e">
        <f>IF(B178=1,MID(N177,10,2),"")</f>
        <v>#VALUE!</v>
      </c>
      <c r="M178" t="e">
        <f>IF(B178=1,MID(N177,13,LEN(N177)-10),"")</f>
        <v>#VALUE!</v>
      </c>
      <c r="N178"/>
      <c r="O178"/>
      <c r="P178"/>
      <c r="Q178"/>
      <c r="R178"/>
      <c r="S178"/>
      <c r="T178"/>
      <c r="U178"/>
    </row>
    <row r="179" spans="1:21" ht="15" hidden="1" x14ac:dyDescent="0.25">
      <c r="A179" t="b">
        <f>EXACT(LEFT(O177,LEN(O177)),RIGHT(N177,LEN(N177)-12))</f>
        <v>0</v>
      </c>
      <c r="B179" t="e">
        <f>VALUE(IF(FIND("Question",O177),"1",IF(B178=1,"2","other")))</f>
        <v>#VALUE!</v>
      </c>
      <c r="L179" t="e">
        <f>IF(B179=1,MID(O177,10,2),"")</f>
        <v>#VALUE!</v>
      </c>
      <c r="M179" t="e">
        <f>IF(B179=1,MID(O177,13,LEN(O177)-10),"")</f>
        <v>#VALUE!</v>
      </c>
      <c r="N179"/>
      <c r="O179"/>
      <c r="P179"/>
      <c r="Q179"/>
      <c r="R179"/>
      <c r="S179"/>
      <c r="T179"/>
      <c r="U179"/>
    </row>
    <row r="180" spans="1:21" ht="15" hidden="1" x14ac:dyDescent="0.25">
      <c r="A180" t="b">
        <f>EXACT(LEFT(P177,LEN(P177)),RIGHT(O177,LEN(O177)-12))</f>
        <v>0</v>
      </c>
      <c r="B180" t="e">
        <f>VALUE(IF(FIND("Question",P177),"1",IF(B179=1,"2","other")))</f>
        <v>#VALUE!</v>
      </c>
      <c r="L180" t="e">
        <f>IF(B180=1,MID(P177,10,2),"")</f>
        <v>#VALUE!</v>
      </c>
      <c r="M180" t="e">
        <f>IF(B180=1,MID(P177,13,LEN(P177)-10),"")</f>
        <v>#VALUE!</v>
      </c>
      <c r="N180"/>
      <c r="O180"/>
      <c r="P180"/>
      <c r="Q180"/>
      <c r="R180"/>
      <c r="S180"/>
      <c r="T180"/>
      <c r="U180"/>
    </row>
    <row r="181" spans="1:21" ht="15" hidden="1" x14ac:dyDescent="0.25">
      <c r="A181" t="b">
        <f>EXACT(LEFT(Q177,LEN(Q177)),RIGHT(P177,LEN(P177)-12))</f>
        <v>0</v>
      </c>
      <c r="B181" t="e">
        <f>VALUE(IF(FIND("Question",Q177),"1",IF(B180=1,"2","other")))</f>
        <v>#VALUE!</v>
      </c>
      <c r="L181" t="e">
        <f>IF(B181=1,MID(Q177,10,2),"")</f>
        <v>#VALUE!</v>
      </c>
      <c r="M181" t="e">
        <f>IF(B181=1,MID(Q177,13,LEN(Q177)-10),"")</f>
        <v>#VALUE!</v>
      </c>
      <c r="N181"/>
      <c r="O181"/>
      <c r="P181"/>
      <c r="Q181"/>
      <c r="R181"/>
      <c r="S181"/>
      <c r="T181"/>
      <c r="U181"/>
    </row>
    <row r="182" spans="1:21" ht="15" hidden="1" x14ac:dyDescent="0.25">
      <c r="A182" t="b">
        <f>EXACT(LEFT(R177,LEN(R177)),RIGHT(Q177,LEN(Q177)-12))</f>
        <v>0</v>
      </c>
      <c r="B182" t="e">
        <f>VALUE(IF(FIND("Question",R177),"1",IF(B181=1,"2","other")))</f>
        <v>#VALUE!</v>
      </c>
      <c r="L182" t="e">
        <f>IF(B182=1,MID(R177,10,2),"")</f>
        <v>#VALUE!</v>
      </c>
      <c r="M182" t="e">
        <f>IF(B182=1,MID(R177,13,LEN(R177)-10),"")</f>
        <v>#VALUE!</v>
      </c>
      <c r="N182"/>
      <c r="O182"/>
      <c r="P182"/>
      <c r="Q182"/>
      <c r="R182"/>
      <c r="S182"/>
      <c r="T182"/>
      <c r="U182"/>
    </row>
    <row r="183" spans="1:21" ht="18" hidden="1" x14ac:dyDescent="0.25">
      <c r="A183" t="b">
        <f>EXACT(LEFT(C183,LEN(C183)),RIGHT(R177,LEN(R177)-12))</f>
        <v>0</v>
      </c>
      <c r="B183" t="e">
        <f t="shared" si="10"/>
        <v>#VALUE!</v>
      </c>
      <c r="C183" s="2"/>
      <c r="L183" t="e">
        <f t="shared" si="11"/>
        <v>#VALUE!</v>
      </c>
      <c r="M183" t="e">
        <f t="shared" si="12"/>
        <v>#VALUE!</v>
      </c>
      <c r="N183"/>
      <c r="O183"/>
      <c r="P183"/>
      <c r="Q183"/>
      <c r="R183"/>
      <c r="S183"/>
      <c r="T183"/>
      <c r="U183"/>
    </row>
    <row r="184" spans="1:21" ht="18.75" x14ac:dyDescent="0.3">
      <c r="A184" t="e">
        <f t="shared" si="13"/>
        <v>#VALUE!</v>
      </c>
      <c r="B184">
        <f t="shared" si="10"/>
        <v>1</v>
      </c>
      <c r="C184" s="2" t="s">
        <v>353</v>
      </c>
      <c r="L184" t="str">
        <f t="shared" si="11"/>
        <v>98</v>
      </c>
      <c r="M184" s="3" t="str">
        <f t="shared" si="12"/>
        <v>DPIA: Was a DPIA done by legal?</v>
      </c>
      <c r="N184" s="5" t="s">
        <v>303</v>
      </c>
      <c r="O184" s="5" t="s">
        <v>348</v>
      </c>
      <c r="P184" s="5" t="s">
        <v>349</v>
      </c>
      <c r="Q184" s="5" t="s">
        <v>350</v>
      </c>
    </row>
    <row r="185" spans="1:21" ht="15" hidden="1" x14ac:dyDescent="0.25">
      <c r="A185" t="e">
        <f>EXACT(LEFT(N184,LEN(N184)),RIGHT(#REF!,LEN(#REF!)-12))</f>
        <v>#REF!</v>
      </c>
      <c r="B185" t="e">
        <f>VALUE(IF(FIND("Question",N184),"1",IF(B184=1,"2","other")))</f>
        <v>#VALUE!</v>
      </c>
      <c r="L185" t="e">
        <f>IF(B185=1,MID(N184,10,2),"")</f>
        <v>#VALUE!</v>
      </c>
      <c r="M185" t="e">
        <f>IF(B185=1,MID(N184,13,LEN(N184)-10),"")</f>
        <v>#VALUE!</v>
      </c>
      <c r="N185"/>
      <c r="O185"/>
      <c r="P185"/>
      <c r="Q185"/>
      <c r="R185"/>
      <c r="S185"/>
      <c r="T185"/>
      <c r="U185"/>
    </row>
    <row r="186" spans="1:21" ht="15" hidden="1" x14ac:dyDescent="0.25">
      <c r="A186" t="b">
        <f>EXACT(LEFT(O184,LEN(O184)),RIGHT(N184,LEN(N184)-12))</f>
        <v>0</v>
      </c>
      <c r="B186" t="e">
        <f>VALUE(IF(FIND("Question",O184),"1",IF(B185=1,"2","other")))</f>
        <v>#VALUE!</v>
      </c>
      <c r="L186" t="e">
        <f>IF(B186=1,MID(O184,10,2),"")</f>
        <v>#VALUE!</v>
      </c>
      <c r="M186" t="e">
        <f>IF(B186=1,MID(O184,13,LEN(O184)-10),"")</f>
        <v>#VALUE!</v>
      </c>
      <c r="N186"/>
      <c r="O186"/>
      <c r="P186"/>
      <c r="Q186"/>
      <c r="R186"/>
      <c r="S186"/>
      <c r="T186"/>
      <c r="U186"/>
    </row>
    <row r="187" spans="1:21" ht="15" hidden="1" x14ac:dyDescent="0.25">
      <c r="A187" t="b">
        <f>EXACT(LEFT(P184,LEN(P184)),RIGHT(O184,LEN(O184)-12))</f>
        <v>0</v>
      </c>
      <c r="B187" t="e">
        <f>VALUE(IF(FIND("Question",P184),"1",IF(B186=1,"2","other")))</f>
        <v>#VALUE!</v>
      </c>
      <c r="L187" t="e">
        <f>IF(B187=1,MID(P184,10,2),"")</f>
        <v>#VALUE!</v>
      </c>
      <c r="M187" t="e">
        <f>IF(B187=1,MID(P184,13,LEN(P184)-10),"")</f>
        <v>#VALUE!</v>
      </c>
      <c r="N187"/>
      <c r="O187"/>
      <c r="P187"/>
      <c r="Q187"/>
      <c r="R187"/>
      <c r="S187"/>
      <c r="T187"/>
      <c r="U187"/>
    </row>
    <row r="188" spans="1:21" ht="15" hidden="1" x14ac:dyDescent="0.25">
      <c r="A188" t="b">
        <f>EXACT(LEFT(Q184,LEN(Q184)),RIGHT(P184,LEN(P184)-12))</f>
        <v>0</v>
      </c>
      <c r="B188" t="e">
        <f>VALUE(IF(FIND("Question",Q184),"1",IF(B187=1,"2","other")))</f>
        <v>#VALUE!</v>
      </c>
      <c r="L188" t="e">
        <f>IF(B188=1,MID(Q184,10,2),"")</f>
        <v>#VALUE!</v>
      </c>
      <c r="M188" t="e">
        <f>IF(B188=1,MID(Q184,13,LEN(Q184)-10),"")</f>
        <v>#VALUE!</v>
      </c>
      <c r="N188"/>
      <c r="O188"/>
      <c r="P188"/>
      <c r="Q188"/>
      <c r="R188"/>
      <c r="S188"/>
      <c r="T188"/>
      <c r="U188"/>
    </row>
    <row r="189" spans="1:21" ht="18.75" x14ac:dyDescent="0.3">
      <c r="A189" t="b">
        <f>EXACT(LEFT(C189,LEN(C189)),RIGHT(Q184,LEN(Q184)-12))</f>
        <v>0</v>
      </c>
      <c r="B189">
        <f t="shared" si="10"/>
        <v>1</v>
      </c>
      <c r="C189" s="2" t="s">
        <v>354</v>
      </c>
      <c r="L189" t="str">
        <f t="shared" si="11"/>
        <v>99</v>
      </c>
      <c r="M189" s="3" t="str">
        <f t="shared" si="12"/>
        <v>DPIA: Supporting Evidence</v>
      </c>
      <c r="N189" s="5" t="s">
        <v>305</v>
      </c>
    </row>
    <row r="190" spans="1:21" ht="15" hidden="1" x14ac:dyDescent="0.25">
      <c r="A190" t="e">
        <f>EXACT(LEFT(N189,LEN(N189)),RIGHT(#REF!,LEN(#REF!)-12))</f>
        <v>#REF!</v>
      </c>
      <c r="B190" t="e">
        <f>VALUE(IF(FIND("Question",N189),"1",IF(B189=1,"2","other")))</f>
        <v>#VALUE!</v>
      </c>
      <c r="L190" t="e">
        <f>IF(B190=1,MID(N189,10,2),"")</f>
        <v>#VALUE!</v>
      </c>
      <c r="M190" t="e">
        <f>IF(B190=1,MID(N189,13,LEN(N189)-10),"")</f>
        <v>#VALUE!</v>
      </c>
      <c r="N190"/>
      <c r="O190"/>
      <c r="P190"/>
      <c r="Q190"/>
      <c r="R190"/>
      <c r="S190"/>
      <c r="T190"/>
      <c r="U190"/>
    </row>
  </sheetData>
  <autoFilter ref="A2:S190" xr:uid="{0DE3A8A6-C85E-EF4C-92BC-14148BB1140E}">
    <filterColumn colId="11">
      <filters>
        <filter val="15"/>
        <filter val="16"/>
        <filter val="17"/>
        <filter val="18"/>
        <filter val="19"/>
        <filter val="20"/>
        <filter val="21"/>
        <filter val="22"/>
        <filter val="23"/>
        <filter val="24"/>
        <filter val="25"/>
        <filter val="26"/>
        <filter val="27"/>
        <filter val="28"/>
        <filter val="29"/>
        <filter val="31"/>
        <filter val="32"/>
        <filter val="33"/>
        <filter val="34"/>
        <filter val="35"/>
        <filter val="36"/>
        <filter val="37"/>
        <filter val="38"/>
        <filter val="39"/>
        <filter val="40"/>
        <filter val="41"/>
        <filter val="42"/>
        <filter val="43"/>
        <filter val="44"/>
        <filter val="45"/>
        <filter val="46"/>
        <filter val="47"/>
        <filter val="48"/>
        <filter val="49"/>
        <filter val="50"/>
        <filter val="51"/>
        <filter val="52"/>
        <filter val="53"/>
        <filter val="54"/>
        <filter val="55"/>
        <filter val="56"/>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91"/>
        <filter val="92"/>
        <filter val="93"/>
        <filter val="94"/>
        <filter val="95"/>
        <filter val="96"/>
        <filter val="97"/>
        <filter val="98"/>
        <filter val="99"/>
      </filters>
    </filterColumn>
  </autoFilter>
  <hyperlinks>
    <hyperlink ref="N8" r:id="rId1" display="https://pgone.sharepoint.com/sites/GlobalPurchases/ThirdPartyRiskManagement/SitePages/Home.aspx" xr:uid="{3140E2D2-87F2-1647-8D06-BE9644002379}"/>
    <hyperlink ref="N11" r:id="rId2" display="https://pgone.sharepoint.com/sites/GlobalPurchases/ThirdPartyRiskManagement/SitePages/Home.aspx" xr:uid="{4C250845-F235-DF41-B62A-5671E2A38931}"/>
    <hyperlink ref="O33" r:id="rId3" display="https://pgone.sharepoint.com/sites/GDPR/LocalTeams/SCOPE Documents/Forms/AllItems.aspx?viewpath=%2Fsites%2FGDPR%2FLocalTeams%2FSCOPE%20Documents%2FForms%2FAllItems.aspx" xr:uid="{32175ACF-6609-4647-A2CA-6789F185C0DA}"/>
    <hyperlink ref="P161" r:id="rId4" display="https://pgone.sharepoint.com/sites/GlobalPurchases/ThirdPartyRiskManagement/SitePages/Home.aspx" xr:uid="{25554122-E53C-D74F-B7CB-5260D92907DD}"/>
    <hyperlink ref="R169" r:id="rId5" display="https://pgone.sharepoint.com/sites/GlobalPurchases/ThirdPartyRiskManagement/SitePages/Home.aspx" xr:uid="{C0036EA6-0E91-A94B-8C0E-9D480D4DFB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7"/>
  <sheetViews>
    <sheetView workbookViewId="0"/>
  </sheetViews>
  <sheetFormatPr defaultColWidth="8.85546875" defaultRowHeight="15" x14ac:dyDescent="0.25"/>
  <cols>
    <col min="1" max="1" width="25.28515625" bestFit="1" customWidth="1"/>
    <col min="2" max="2" width="23.28515625" bestFit="1" customWidth="1"/>
    <col min="3" max="3" width="24" bestFit="1" customWidth="1"/>
    <col min="4" max="4" width="35.28515625" bestFit="1" customWidth="1"/>
    <col min="5" max="5" width="24.85546875" bestFit="1" customWidth="1"/>
    <col min="6" max="6" width="46" bestFit="1" customWidth="1"/>
    <col min="7" max="7" width="25.28515625" bestFit="1" customWidth="1"/>
    <col min="8" max="8" width="48" bestFit="1" customWidth="1"/>
    <col min="9" max="9" width="42.140625" bestFit="1" customWidth="1"/>
    <col min="10" max="10" width="46.7109375" bestFit="1" customWidth="1"/>
    <col min="11" max="11" width="33" bestFit="1" customWidth="1"/>
    <col min="12" max="12" width="24" bestFit="1" customWidth="1"/>
    <col min="13" max="13" width="15.85546875" bestFit="1" customWidth="1"/>
    <col min="14" max="14" width="22.42578125" bestFit="1" customWidth="1"/>
    <col min="15" max="15" width="29.42578125" bestFit="1" customWidth="1"/>
    <col min="16" max="16" width="21.28515625" bestFit="1" customWidth="1"/>
    <col min="17" max="17" width="34.140625" bestFit="1" customWidth="1"/>
    <col min="18" max="18" width="14.140625" bestFit="1" customWidth="1"/>
    <col min="19" max="19" width="13.140625" bestFit="1" customWidth="1"/>
    <col min="20" max="20" width="16.28515625" bestFit="1" customWidth="1"/>
    <col min="21" max="21" width="28.42578125" bestFit="1" customWidth="1"/>
    <col min="22" max="22" width="29.85546875" bestFit="1" customWidth="1"/>
    <col min="23" max="23" width="29.42578125" bestFit="1" customWidth="1"/>
    <col min="24" max="24" width="32" bestFit="1" customWidth="1"/>
    <col min="25" max="25" width="37" bestFit="1" customWidth="1"/>
    <col min="26" max="26" width="6" bestFit="1" customWidth="1"/>
    <col min="27" max="27" width="19.28515625" bestFit="1" customWidth="1"/>
    <col min="28" max="28" width="44.42578125" bestFit="1" customWidth="1"/>
    <col min="29" max="29" width="17.85546875" bestFit="1" customWidth="1"/>
    <col min="30" max="30" width="19.7109375" bestFit="1" customWidth="1"/>
    <col min="31" max="31" width="26.7109375" bestFit="1" customWidth="1"/>
    <col min="32" max="32" width="23" bestFit="1" customWidth="1"/>
    <col min="33" max="33" width="26.85546875" bestFit="1" customWidth="1"/>
    <col min="34" max="34" width="10.42578125" bestFit="1" customWidth="1"/>
    <col min="35" max="35" width="24.42578125" bestFit="1" customWidth="1"/>
    <col min="36" max="36" width="22.42578125" bestFit="1" customWidth="1"/>
    <col min="37" max="37" width="19.140625" bestFit="1" customWidth="1"/>
    <col min="38" max="38" width="39" bestFit="1" customWidth="1"/>
    <col min="39" max="39" width="39.85546875" bestFit="1" customWidth="1"/>
  </cols>
  <sheetData>
    <row r="1" spans="1:39" x14ac:dyDescent="0.25">
      <c r="A1" s="1" t="s">
        <v>355</v>
      </c>
      <c r="B1" s="1" t="s">
        <v>356</v>
      </c>
      <c r="C1" s="1" t="s">
        <v>357</v>
      </c>
      <c r="D1" s="1" t="s">
        <v>358</v>
      </c>
      <c r="E1" s="1" t="s">
        <v>359</v>
      </c>
      <c r="F1" s="1" t="s">
        <v>360</v>
      </c>
      <c r="G1" s="1" t="s">
        <v>361</v>
      </c>
      <c r="H1" s="1" t="s">
        <v>362</v>
      </c>
      <c r="I1" s="1" t="s">
        <v>363</v>
      </c>
      <c r="J1" s="1" t="s">
        <v>364</v>
      </c>
      <c r="K1" s="1" t="s">
        <v>89</v>
      </c>
      <c r="L1" s="1" t="s">
        <v>116</v>
      </c>
      <c r="M1" s="1" t="s">
        <v>159</v>
      </c>
      <c r="N1" s="1" t="s">
        <v>70</v>
      </c>
      <c r="O1" s="1" t="s">
        <v>74</v>
      </c>
      <c r="P1" s="1" t="s">
        <v>92</v>
      </c>
      <c r="Q1" s="1" t="s">
        <v>78</v>
      </c>
      <c r="R1" s="1" t="s">
        <v>200</v>
      </c>
      <c r="S1" s="1" t="s">
        <v>43</v>
      </c>
      <c r="T1" s="1" t="s">
        <v>67</v>
      </c>
      <c r="U1" s="1" t="s">
        <v>50</v>
      </c>
      <c r="V1" s="1" t="s">
        <v>188</v>
      </c>
      <c r="W1" s="1" t="s">
        <v>179</v>
      </c>
      <c r="X1" s="1" t="s">
        <v>365</v>
      </c>
      <c r="Y1" s="1" t="s">
        <v>81</v>
      </c>
      <c r="Z1" s="1" t="s">
        <v>95</v>
      </c>
      <c r="AA1" s="1" t="s">
        <v>87</v>
      </c>
      <c r="AB1" s="1" t="s">
        <v>54</v>
      </c>
      <c r="AC1" s="1" t="s">
        <v>194</v>
      </c>
      <c r="AD1" s="1" t="s">
        <v>39</v>
      </c>
      <c r="AE1" s="1" t="s">
        <v>14</v>
      </c>
      <c r="AF1" s="1" t="s">
        <v>27</v>
      </c>
      <c r="AG1" s="1" t="s">
        <v>152</v>
      </c>
      <c r="AH1" s="1" t="s">
        <v>84</v>
      </c>
      <c r="AI1" s="1" t="s">
        <v>172</v>
      </c>
      <c r="AJ1" s="1" t="s">
        <v>165</v>
      </c>
      <c r="AK1" s="1" t="s">
        <v>146</v>
      </c>
      <c r="AL1" s="1" t="s">
        <v>136</v>
      </c>
      <c r="AM1" s="1" t="s">
        <v>52</v>
      </c>
    </row>
    <row r="2" spans="1:39" x14ac:dyDescent="0.25">
      <c r="A2" t="s">
        <v>366</v>
      </c>
      <c r="B2" t="s">
        <v>367</v>
      </c>
      <c r="C2" t="s">
        <v>368</v>
      </c>
      <c r="D2" t="s">
        <v>369</v>
      </c>
      <c r="E2" t="s">
        <v>370</v>
      </c>
      <c r="F2" t="s">
        <v>371</v>
      </c>
      <c r="G2" t="s">
        <v>370</v>
      </c>
      <c r="H2" t="s">
        <v>371</v>
      </c>
      <c r="I2" t="s">
        <v>372</v>
      </c>
      <c r="J2" t="s">
        <v>373</v>
      </c>
      <c r="K2" t="s">
        <v>374</v>
      </c>
      <c r="L2" t="s">
        <v>375</v>
      </c>
      <c r="M2" t="s">
        <v>376</v>
      </c>
      <c r="N2" t="s">
        <v>377</v>
      </c>
      <c r="O2" t="s">
        <v>378</v>
      </c>
      <c r="P2" t="s">
        <v>378</v>
      </c>
      <c r="Q2" t="s">
        <v>379</v>
      </c>
      <c r="R2" t="s">
        <v>376</v>
      </c>
      <c r="S2" t="s">
        <v>378</v>
      </c>
      <c r="T2" t="s">
        <v>380</v>
      </c>
      <c r="U2" t="s">
        <v>381</v>
      </c>
      <c r="V2" t="s">
        <v>376</v>
      </c>
      <c r="W2" t="s">
        <v>376</v>
      </c>
      <c r="X2" t="s">
        <v>376</v>
      </c>
      <c r="Y2" t="s">
        <v>382</v>
      </c>
      <c r="Z2" t="s">
        <v>378</v>
      </c>
      <c r="AA2" t="s">
        <v>379</v>
      </c>
      <c r="AB2" t="s">
        <v>383</v>
      </c>
      <c r="AC2" t="s">
        <v>376</v>
      </c>
      <c r="AD2" t="s">
        <v>384</v>
      </c>
      <c r="AE2" t="s">
        <v>385</v>
      </c>
      <c r="AF2" t="s">
        <v>386</v>
      </c>
      <c r="AG2" t="s">
        <v>376</v>
      </c>
      <c r="AH2" t="s">
        <v>379</v>
      </c>
      <c r="AI2" t="s">
        <v>376</v>
      </c>
      <c r="AJ2" t="s">
        <v>376</v>
      </c>
      <c r="AK2" t="s">
        <v>376</v>
      </c>
      <c r="AL2" t="s">
        <v>387</v>
      </c>
      <c r="AM2" t="s">
        <v>388</v>
      </c>
    </row>
    <row r="3" spans="1:39" x14ac:dyDescent="0.25">
      <c r="A3" t="s">
        <v>386</v>
      </c>
      <c r="B3" t="s">
        <v>389</v>
      </c>
      <c r="C3" t="s">
        <v>390</v>
      </c>
      <c r="D3" t="s">
        <v>391</v>
      </c>
      <c r="E3" t="s">
        <v>392</v>
      </c>
      <c r="F3" t="s">
        <v>393</v>
      </c>
      <c r="G3" t="s">
        <v>394</v>
      </c>
      <c r="H3" t="s">
        <v>393</v>
      </c>
      <c r="I3" t="s">
        <v>395</v>
      </c>
      <c r="J3" t="s">
        <v>396</v>
      </c>
      <c r="K3" t="s">
        <v>397</v>
      </c>
      <c r="L3" t="s">
        <v>398</v>
      </c>
      <c r="M3" t="s">
        <v>399</v>
      </c>
      <c r="N3" t="s">
        <v>400</v>
      </c>
      <c r="O3" t="s">
        <v>401</v>
      </c>
      <c r="P3" t="s">
        <v>401</v>
      </c>
      <c r="Q3" t="s">
        <v>402</v>
      </c>
      <c r="R3" t="s">
        <v>399</v>
      </c>
      <c r="S3" t="s">
        <v>401</v>
      </c>
      <c r="T3" t="s">
        <v>403</v>
      </c>
      <c r="U3" t="s">
        <v>404</v>
      </c>
      <c r="V3" t="s">
        <v>399</v>
      </c>
      <c r="W3" t="s">
        <v>399</v>
      </c>
      <c r="X3" t="s">
        <v>399</v>
      </c>
      <c r="Y3" t="s">
        <v>405</v>
      </c>
      <c r="Z3" t="s">
        <v>401</v>
      </c>
      <c r="AA3" t="s">
        <v>402</v>
      </c>
      <c r="AB3" t="s">
        <v>406</v>
      </c>
      <c r="AC3" t="s">
        <v>399</v>
      </c>
      <c r="AD3" t="s">
        <v>407</v>
      </c>
      <c r="AE3" t="s">
        <v>408</v>
      </c>
      <c r="AF3" t="s">
        <v>409</v>
      </c>
      <c r="AG3" t="s">
        <v>399</v>
      </c>
      <c r="AH3" t="s">
        <v>402</v>
      </c>
      <c r="AI3" t="s">
        <v>399</v>
      </c>
      <c r="AJ3" t="s">
        <v>399</v>
      </c>
      <c r="AK3" t="s">
        <v>399</v>
      </c>
      <c r="AL3" t="s">
        <v>410</v>
      </c>
      <c r="AM3" t="s">
        <v>411</v>
      </c>
    </row>
    <row r="4" spans="1:39" x14ac:dyDescent="0.25">
      <c r="A4" t="s">
        <v>409</v>
      </c>
      <c r="B4" t="s">
        <v>412</v>
      </c>
      <c r="C4" t="s">
        <v>413</v>
      </c>
      <c r="D4" t="s">
        <v>414</v>
      </c>
      <c r="F4" t="s">
        <v>415</v>
      </c>
      <c r="H4" t="s">
        <v>415</v>
      </c>
      <c r="I4" t="s">
        <v>416</v>
      </c>
      <c r="J4" t="s">
        <v>417</v>
      </c>
      <c r="K4" t="s">
        <v>418</v>
      </c>
      <c r="L4" t="s">
        <v>419</v>
      </c>
      <c r="M4" t="s">
        <v>420</v>
      </c>
      <c r="N4" t="s">
        <v>421</v>
      </c>
      <c r="Q4" t="s">
        <v>422</v>
      </c>
      <c r="R4" t="s">
        <v>423</v>
      </c>
      <c r="T4" t="s">
        <v>424</v>
      </c>
      <c r="U4" t="s">
        <v>425</v>
      </c>
      <c r="V4" t="s">
        <v>420</v>
      </c>
      <c r="W4" t="s">
        <v>420</v>
      </c>
      <c r="X4" t="s">
        <v>426</v>
      </c>
      <c r="AA4" t="s">
        <v>422</v>
      </c>
      <c r="AB4" t="s">
        <v>427</v>
      </c>
      <c r="AC4" t="s">
        <v>420</v>
      </c>
      <c r="AD4" t="s">
        <v>428</v>
      </c>
      <c r="AE4" t="s">
        <v>429</v>
      </c>
      <c r="AF4" t="s">
        <v>430</v>
      </c>
      <c r="AG4" t="s">
        <v>426</v>
      </c>
      <c r="AH4" t="s">
        <v>422</v>
      </c>
      <c r="AI4" t="s">
        <v>420</v>
      </c>
      <c r="AJ4" t="s">
        <v>420</v>
      </c>
      <c r="AK4" t="s">
        <v>426</v>
      </c>
      <c r="AL4" t="s">
        <v>431</v>
      </c>
      <c r="AM4" t="s">
        <v>432</v>
      </c>
    </row>
    <row r="5" spans="1:39" x14ac:dyDescent="0.25">
      <c r="A5" t="s">
        <v>430</v>
      </c>
      <c r="B5" t="s">
        <v>433</v>
      </c>
      <c r="C5" t="s">
        <v>434</v>
      </c>
      <c r="D5" t="s">
        <v>435</v>
      </c>
      <c r="F5" t="s">
        <v>436</v>
      </c>
      <c r="H5" t="s">
        <v>436</v>
      </c>
      <c r="I5" t="s">
        <v>437</v>
      </c>
      <c r="J5" t="s">
        <v>438</v>
      </c>
      <c r="K5" t="s">
        <v>439</v>
      </c>
      <c r="L5" t="s">
        <v>440</v>
      </c>
      <c r="M5" t="s">
        <v>426</v>
      </c>
      <c r="N5" t="s">
        <v>441</v>
      </c>
      <c r="Q5" t="s">
        <v>442</v>
      </c>
      <c r="R5" t="s">
        <v>426</v>
      </c>
      <c r="T5" t="s">
        <v>443</v>
      </c>
      <c r="U5" t="s">
        <v>444</v>
      </c>
      <c r="V5" t="s">
        <v>426</v>
      </c>
      <c r="W5" t="s">
        <v>426</v>
      </c>
      <c r="X5" t="s">
        <v>445</v>
      </c>
      <c r="AA5" t="s">
        <v>442</v>
      </c>
      <c r="AB5" t="s">
        <v>446</v>
      </c>
      <c r="AC5" t="s">
        <v>426</v>
      </c>
      <c r="AD5" t="s">
        <v>447</v>
      </c>
      <c r="AE5" t="s">
        <v>411</v>
      </c>
      <c r="AF5" t="s">
        <v>448</v>
      </c>
      <c r="AG5" t="s">
        <v>445</v>
      </c>
      <c r="AH5" t="s">
        <v>442</v>
      </c>
      <c r="AI5" t="s">
        <v>426</v>
      </c>
      <c r="AJ5" t="s">
        <v>426</v>
      </c>
      <c r="AK5" t="s">
        <v>445</v>
      </c>
    </row>
    <row r="6" spans="1:39" x14ac:dyDescent="0.25">
      <c r="A6" t="s">
        <v>448</v>
      </c>
      <c r="B6" t="s">
        <v>449</v>
      </c>
      <c r="C6" t="s">
        <v>450</v>
      </c>
      <c r="D6" t="s">
        <v>451</v>
      </c>
      <c r="F6" t="s">
        <v>452</v>
      </c>
      <c r="H6" t="s">
        <v>452</v>
      </c>
      <c r="I6" t="s">
        <v>453</v>
      </c>
      <c r="J6" t="s">
        <v>454</v>
      </c>
      <c r="K6" t="s">
        <v>455</v>
      </c>
      <c r="L6" t="s">
        <v>456</v>
      </c>
      <c r="M6" t="s">
        <v>445</v>
      </c>
      <c r="N6" t="s">
        <v>457</v>
      </c>
      <c r="R6" t="s">
        <v>445</v>
      </c>
      <c r="T6" t="s">
        <v>458</v>
      </c>
      <c r="U6" t="s">
        <v>459</v>
      </c>
      <c r="V6" t="s">
        <v>445</v>
      </c>
      <c r="W6" t="s">
        <v>445</v>
      </c>
      <c r="AB6" t="s">
        <v>460</v>
      </c>
      <c r="AC6" t="s">
        <v>445</v>
      </c>
      <c r="AD6" t="s">
        <v>461</v>
      </c>
      <c r="AE6" t="s">
        <v>462</v>
      </c>
      <c r="AF6" t="s">
        <v>463</v>
      </c>
      <c r="AI6" t="s">
        <v>445</v>
      </c>
      <c r="AJ6" t="s">
        <v>445</v>
      </c>
    </row>
    <row r="7" spans="1:39" x14ac:dyDescent="0.25">
      <c r="A7" t="s">
        <v>463</v>
      </c>
      <c r="B7" t="s">
        <v>464</v>
      </c>
      <c r="C7" t="s">
        <v>465</v>
      </c>
      <c r="D7" t="s">
        <v>466</v>
      </c>
      <c r="F7" t="s">
        <v>467</v>
      </c>
      <c r="H7" t="s">
        <v>467</v>
      </c>
      <c r="I7" t="s">
        <v>468</v>
      </c>
      <c r="J7" t="s">
        <v>469</v>
      </c>
      <c r="K7" t="s">
        <v>470</v>
      </c>
      <c r="L7" t="s">
        <v>471</v>
      </c>
      <c r="N7" t="s">
        <v>472</v>
      </c>
      <c r="T7" t="s">
        <v>473</v>
      </c>
      <c r="U7" t="s">
        <v>474</v>
      </c>
      <c r="AB7" t="s">
        <v>475</v>
      </c>
      <c r="AD7" t="s">
        <v>476</v>
      </c>
      <c r="AE7" t="s">
        <v>477</v>
      </c>
      <c r="AF7" t="s">
        <v>478</v>
      </c>
    </row>
    <row r="8" spans="1:39" x14ac:dyDescent="0.25">
      <c r="A8" t="s">
        <v>478</v>
      </c>
      <c r="B8" t="s">
        <v>479</v>
      </c>
      <c r="C8" t="s">
        <v>480</v>
      </c>
      <c r="D8" t="s">
        <v>481</v>
      </c>
      <c r="F8" t="s">
        <v>482</v>
      </c>
      <c r="H8" t="s">
        <v>482</v>
      </c>
      <c r="I8" t="s">
        <v>483</v>
      </c>
      <c r="J8" t="s">
        <v>484</v>
      </c>
      <c r="K8" t="s">
        <v>485</v>
      </c>
      <c r="L8" t="s">
        <v>486</v>
      </c>
      <c r="N8" t="s">
        <v>487</v>
      </c>
      <c r="T8" t="s">
        <v>488</v>
      </c>
      <c r="U8" t="s">
        <v>489</v>
      </c>
      <c r="AD8" t="s">
        <v>490</v>
      </c>
      <c r="AF8" t="s">
        <v>491</v>
      </c>
    </row>
    <row r="9" spans="1:39" x14ac:dyDescent="0.25">
      <c r="A9" t="s">
        <v>491</v>
      </c>
      <c r="B9" t="s">
        <v>492</v>
      </c>
      <c r="D9" t="s">
        <v>493</v>
      </c>
      <c r="I9" t="s">
        <v>494</v>
      </c>
      <c r="J9" t="s">
        <v>495</v>
      </c>
      <c r="K9" t="s">
        <v>496</v>
      </c>
      <c r="L9" t="s">
        <v>497</v>
      </c>
      <c r="T9" t="s">
        <v>498</v>
      </c>
      <c r="U9" t="s">
        <v>499</v>
      </c>
      <c r="AD9" t="s">
        <v>500</v>
      </c>
      <c r="AF9" t="s">
        <v>501</v>
      </c>
    </row>
    <row r="10" spans="1:39" x14ac:dyDescent="0.25">
      <c r="A10" t="s">
        <v>502</v>
      </c>
      <c r="B10" t="s">
        <v>503</v>
      </c>
      <c r="D10" t="s">
        <v>504</v>
      </c>
      <c r="I10" t="s">
        <v>505</v>
      </c>
      <c r="J10" t="s">
        <v>389</v>
      </c>
      <c r="K10" t="s">
        <v>506</v>
      </c>
      <c r="L10" t="s">
        <v>507</v>
      </c>
      <c r="T10" t="s">
        <v>508</v>
      </c>
      <c r="U10" t="s">
        <v>509</v>
      </c>
      <c r="AD10" t="s">
        <v>510</v>
      </c>
      <c r="AF10" t="s">
        <v>511</v>
      </c>
    </row>
    <row r="11" spans="1:39" x14ac:dyDescent="0.25">
      <c r="A11" t="s">
        <v>501</v>
      </c>
      <c r="B11" t="s">
        <v>512</v>
      </c>
      <c r="D11" t="s">
        <v>513</v>
      </c>
      <c r="I11" t="s">
        <v>514</v>
      </c>
      <c r="J11" t="s">
        <v>515</v>
      </c>
      <c r="K11" t="s">
        <v>516</v>
      </c>
      <c r="L11" t="s">
        <v>517</v>
      </c>
      <c r="T11" t="s">
        <v>518</v>
      </c>
      <c r="U11" t="s">
        <v>519</v>
      </c>
      <c r="AD11" t="s">
        <v>520</v>
      </c>
      <c r="AF11" t="s">
        <v>521</v>
      </c>
    </row>
    <row r="12" spans="1:39" x14ac:dyDescent="0.25">
      <c r="A12" t="s">
        <v>511</v>
      </c>
      <c r="D12" t="s">
        <v>522</v>
      </c>
      <c r="I12" t="s">
        <v>523</v>
      </c>
      <c r="J12" t="s">
        <v>524</v>
      </c>
      <c r="K12" t="s">
        <v>525</v>
      </c>
      <c r="L12" t="s">
        <v>526</v>
      </c>
      <c r="T12" t="s">
        <v>527</v>
      </c>
      <c r="U12" t="s">
        <v>528</v>
      </c>
      <c r="AD12" t="s">
        <v>529</v>
      </c>
      <c r="AF12" t="s">
        <v>530</v>
      </c>
    </row>
    <row r="13" spans="1:39" x14ac:dyDescent="0.25">
      <c r="A13" t="s">
        <v>521</v>
      </c>
      <c r="D13" t="s">
        <v>531</v>
      </c>
      <c r="I13" t="s">
        <v>532</v>
      </c>
      <c r="J13" t="s">
        <v>533</v>
      </c>
      <c r="K13" t="s">
        <v>534</v>
      </c>
      <c r="L13" t="s">
        <v>535</v>
      </c>
      <c r="T13" t="s">
        <v>536</v>
      </c>
      <c r="U13" t="s">
        <v>537</v>
      </c>
      <c r="AD13" t="s">
        <v>538</v>
      </c>
      <c r="AF13" t="s">
        <v>539</v>
      </c>
    </row>
    <row r="14" spans="1:39" x14ac:dyDescent="0.25">
      <c r="A14" t="s">
        <v>530</v>
      </c>
      <c r="D14" t="s">
        <v>540</v>
      </c>
      <c r="J14" t="s">
        <v>541</v>
      </c>
      <c r="K14" t="s">
        <v>542</v>
      </c>
      <c r="T14" t="s">
        <v>543</v>
      </c>
      <c r="U14" t="s">
        <v>544</v>
      </c>
      <c r="AD14" t="s">
        <v>545</v>
      </c>
      <c r="AF14" t="s">
        <v>546</v>
      </c>
    </row>
    <row r="15" spans="1:39" x14ac:dyDescent="0.25">
      <c r="A15" t="s">
        <v>539</v>
      </c>
      <c r="D15" t="s">
        <v>547</v>
      </c>
      <c r="J15" t="s">
        <v>548</v>
      </c>
      <c r="K15" t="s">
        <v>549</v>
      </c>
      <c r="T15" t="s">
        <v>550</v>
      </c>
      <c r="U15" t="s">
        <v>551</v>
      </c>
      <c r="AD15" t="s">
        <v>552</v>
      </c>
      <c r="AF15" t="s">
        <v>553</v>
      </c>
    </row>
    <row r="16" spans="1:39" x14ac:dyDescent="0.25">
      <c r="A16" t="s">
        <v>546</v>
      </c>
      <c r="D16" t="s">
        <v>554</v>
      </c>
      <c r="J16" t="s">
        <v>555</v>
      </c>
      <c r="K16" t="s">
        <v>556</v>
      </c>
      <c r="T16" t="s">
        <v>557</v>
      </c>
      <c r="U16" t="s">
        <v>558</v>
      </c>
      <c r="AD16" t="s">
        <v>559</v>
      </c>
      <c r="AF16" t="s">
        <v>560</v>
      </c>
    </row>
    <row r="17" spans="1:32" x14ac:dyDescent="0.25">
      <c r="A17" t="s">
        <v>553</v>
      </c>
      <c r="D17" t="s">
        <v>561</v>
      </c>
      <c r="J17" t="s">
        <v>562</v>
      </c>
      <c r="K17" t="s">
        <v>563</v>
      </c>
      <c r="T17" t="s">
        <v>564</v>
      </c>
      <c r="U17" t="s">
        <v>565</v>
      </c>
      <c r="AD17" t="s">
        <v>566</v>
      </c>
      <c r="AF17" t="s">
        <v>567</v>
      </c>
    </row>
    <row r="18" spans="1:32" x14ac:dyDescent="0.25">
      <c r="A18" t="s">
        <v>560</v>
      </c>
      <c r="D18" t="s">
        <v>568</v>
      </c>
      <c r="J18" t="s">
        <v>569</v>
      </c>
      <c r="K18" t="s">
        <v>570</v>
      </c>
      <c r="T18" t="s">
        <v>571</v>
      </c>
      <c r="U18" t="s">
        <v>572</v>
      </c>
      <c r="AD18" t="s">
        <v>573</v>
      </c>
      <c r="AF18" t="s">
        <v>574</v>
      </c>
    </row>
    <row r="19" spans="1:32" x14ac:dyDescent="0.25">
      <c r="A19" t="s">
        <v>567</v>
      </c>
      <c r="D19" t="s">
        <v>575</v>
      </c>
      <c r="J19" t="s">
        <v>576</v>
      </c>
      <c r="K19" t="s">
        <v>577</v>
      </c>
      <c r="T19" t="s">
        <v>578</v>
      </c>
      <c r="U19" t="s">
        <v>579</v>
      </c>
      <c r="AD19" t="s">
        <v>580</v>
      </c>
      <c r="AF19" t="s">
        <v>581</v>
      </c>
    </row>
    <row r="20" spans="1:32" x14ac:dyDescent="0.25">
      <c r="A20" t="s">
        <v>574</v>
      </c>
      <c r="D20" t="s">
        <v>582</v>
      </c>
      <c r="J20" t="s">
        <v>583</v>
      </c>
      <c r="K20" t="s">
        <v>584</v>
      </c>
      <c r="T20" t="s">
        <v>585</v>
      </c>
      <c r="U20" t="s">
        <v>586</v>
      </c>
      <c r="AD20" t="s">
        <v>587</v>
      </c>
      <c r="AF20" t="s">
        <v>588</v>
      </c>
    </row>
    <row r="21" spans="1:32" x14ac:dyDescent="0.25">
      <c r="A21" t="s">
        <v>581</v>
      </c>
      <c r="D21" t="s">
        <v>589</v>
      </c>
      <c r="J21" t="s">
        <v>590</v>
      </c>
      <c r="K21" t="s">
        <v>591</v>
      </c>
      <c r="T21" t="s">
        <v>592</v>
      </c>
      <c r="U21" t="s">
        <v>593</v>
      </c>
      <c r="AD21" t="s">
        <v>594</v>
      </c>
      <c r="AF21" t="s">
        <v>595</v>
      </c>
    </row>
    <row r="22" spans="1:32" x14ac:dyDescent="0.25">
      <c r="A22" t="s">
        <v>588</v>
      </c>
      <c r="D22" t="s">
        <v>596</v>
      </c>
      <c r="J22" t="s">
        <v>597</v>
      </c>
      <c r="K22" t="s">
        <v>598</v>
      </c>
      <c r="T22" t="s">
        <v>599</v>
      </c>
      <c r="U22" t="s">
        <v>600</v>
      </c>
      <c r="AD22" t="s">
        <v>601</v>
      </c>
      <c r="AF22" t="s">
        <v>602</v>
      </c>
    </row>
    <row r="23" spans="1:32" x14ac:dyDescent="0.25">
      <c r="A23" t="s">
        <v>595</v>
      </c>
      <c r="D23" t="s">
        <v>603</v>
      </c>
      <c r="J23" t="s">
        <v>604</v>
      </c>
      <c r="K23" t="s">
        <v>605</v>
      </c>
      <c r="T23" t="s">
        <v>606</v>
      </c>
      <c r="U23" t="s">
        <v>607</v>
      </c>
      <c r="AD23" t="s">
        <v>608</v>
      </c>
      <c r="AF23" t="s">
        <v>609</v>
      </c>
    </row>
    <row r="24" spans="1:32" x14ac:dyDescent="0.25">
      <c r="A24" t="s">
        <v>610</v>
      </c>
      <c r="D24" t="s">
        <v>611</v>
      </c>
      <c r="J24" t="s">
        <v>612</v>
      </c>
      <c r="K24" t="s">
        <v>613</v>
      </c>
      <c r="T24" t="s">
        <v>614</v>
      </c>
      <c r="U24" t="s">
        <v>615</v>
      </c>
      <c r="AD24" t="s">
        <v>616</v>
      </c>
      <c r="AF24" t="s">
        <v>617</v>
      </c>
    </row>
    <row r="25" spans="1:32" x14ac:dyDescent="0.25">
      <c r="A25" t="s">
        <v>618</v>
      </c>
      <c r="D25" t="s">
        <v>619</v>
      </c>
      <c r="J25" t="s">
        <v>620</v>
      </c>
      <c r="K25" t="s">
        <v>621</v>
      </c>
      <c r="T25" t="s">
        <v>622</v>
      </c>
      <c r="U25" t="s">
        <v>623</v>
      </c>
      <c r="AD25" t="s">
        <v>624</v>
      </c>
      <c r="AF25" t="s">
        <v>625</v>
      </c>
    </row>
    <row r="26" spans="1:32" x14ac:dyDescent="0.25">
      <c r="A26" t="s">
        <v>602</v>
      </c>
      <c r="D26" t="s">
        <v>626</v>
      </c>
      <c r="J26" t="s">
        <v>627</v>
      </c>
      <c r="K26" t="s">
        <v>628</v>
      </c>
      <c r="T26" t="s">
        <v>629</v>
      </c>
      <c r="U26" t="s">
        <v>630</v>
      </c>
      <c r="AD26" t="s">
        <v>631</v>
      </c>
      <c r="AF26" t="s">
        <v>632</v>
      </c>
    </row>
    <row r="27" spans="1:32" x14ac:dyDescent="0.25">
      <c r="A27" t="s">
        <v>609</v>
      </c>
      <c r="J27" t="s">
        <v>633</v>
      </c>
      <c r="T27" t="s">
        <v>634</v>
      </c>
      <c r="U27" t="s">
        <v>635</v>
      </c>
      <c r="AD27" t="s">
        <v>636</v>
      </c>
      <c r="AF27" t="s">
        <v>637</v>
      </c>
    </row>
    <row r="28" spans="1:32" x14ac:dyDescent="0.25">
      <c r="A28" t="s">
        <v>638</v>
      </c>
      <c r="J28" t="s">
        <v>639</v>
      </c>
      <c r="T28" t="s">
        <v>640</v>
      </c>
      <c r="U28" t="s">
        <v>641</v>
      </c>
      <c r="AD28" t="s">
        <v>642</v>
      </c>
      <c r="AF28" t="s">
        <v>643</v>
      </c>
    </row>
    <row r="29" spans="1:32" x14ac:dyDescent="0.25">
      <c r="A29" t="s">
        <v>644</v>
      </c>
      <c r="J29" t="s">
        <v>645</v>
      </c>
      <c r="T29" t="s">
        <v>646</v>
      </c>
      <c r="U29" t="s">
        <v>647</v>
      </c>
      <c r="AD29" t="s">
        <v>648</v>
      </c>
      <c r="AF29" t="s">
        <v>649</v>
      </c>
    </row>
    <row r="30" spans="1:32" x14ac:dyDescent="0.25">
      <c r="A30" t="s">
        <v>650</v>
      </c>
      <c r="J30" t="s">
        <v>651</v>
      </c>
      <c r="T30" t="s">
        <v>652</v>
      </c>
      <c r="U30" t="s">
        <v>653</v>
      </c>
      <c r="AD30" t="s">
        <v>654</v>
      </c>
    </row>
    <row r="31" spans="1:32" x14ac:dyDescent="0.25">
      <c r="A31" t="s">
        <v>617</v>
      </c>
      <c r="J31" t="s">
        <v>655</v>
      </c>
      <c r="T31" t="s">
        <v>656</v>
      </c>
      <c r="U31" t="s">
        <v>657</v>
      </c>
      <c r="AD31" t="s">
        <v>658</v>
      </c>
    </row>
    <row r="32" spans="1:32" x14ac:dyDescent="0.25">
      <c r="A32" t="s">
        <v>659</v>
      </c>
      <c r="J32" t="s">
        <v>660</v>
      </c>
      <c r="T32" t="s">
        <v>661</v>
      </c>
      <c r="U32" t="s">
        <v>662</v>
      </c>
      <c r="AD32" t="s">
        <v>663</v>
      </c>
    </row>
    <row r="33" spans="1:30" x14ac:dyDescent="0.25">
      <c r="A33" t="s">
        <v>664</v>
      </c>
      <c r="J33" t="s">
        <v>665</v>
      </c>
      <c r="T33" t="s">
        <v>666</v>
      </c>
      <c r="U33" t="s">
        <v>667</v>
      </c>
      <c r="AD33" t="s">
        <v>668</v>
      </c>
    </row>
    <row r="34" spans="1:30" x14ac:dyDescent="0.25">
      <c r="A34" t="s">
        <v>669</v>
      </c>
      <c r="J34" t="s">
        <v>670</v>
      </c>
      <c r="T34" t="s">
        <v>671</v>
      </c>
      <c r="U34" t="s">
        <v>672</v>
      </c>
      <c r="AD34" t="s">
        <v>673</v>
      </c>
    </row>
    <row r="35" spans="1:30" x14ac:dyDescent="0.25">
      <c r="A35" t="s">
        <v>674</v>
      </c>
      <c r="J35" t="s">
        <v>675</v>
      </c>
      <c r="T35" t="s">
        <v>676</v>
      </c>
      <c r="U35" t="s">
        <v>677</v>
      </c>
      <c r="AD35" t="s">
        <v>678</v>
      </c>
    </row>
    <row r="36" spans="1:30" x14ac:dyDescent="0.25">
      <c r="A36" t="s">
        <v>679</v>
      </c>
      <c r="J36" t="s">
        <v>680</v>
      </c>
      <c r="T36" t="s">
        <v>681</v>
      </c>
      <c r="U36" t="s">
        <v>682</v>
      </c>
    </row>
    <row r="37" spans="1:30" x14ac:dyDescent="0.25">
      <c r="A37" t="s">
        <v>625</v>
      </c>
      <c r="J37" t="s">
        <v>683</v>
      </c>
      <c r="T37" t="s">
        <v>684</v>
      </c>
      <c r="U37" t="s">
        <v>685</v>
      </c>
    </row>
    <row r="38" spans="1:30" x14ac:dyDescent="0.25">
      <c r="A38" t="s">
        <v>686</v>
      </c>
      <c r="J38" t="s">
        <v>687</v>
      </c>
      <c r="T38" t="s">
        <v>688</v>
      </c>
      <c r="U38" t="s">
        <v>689</v>
      </c>
    </row>
    <row r="39" spans="1:30" x14ac:dyDescent="0.25">
      <c r="A39" t="s">
        <v>690</v>
      </c>
      <c r="J39" t="s">
        <v>691</v>
      </c>
      <c r="T39" t="s">
        <v>692</v>
      </c>
      <c r="U39" t="s">
        <v>693</v>
      </c>
    </row>
    <row r="40" spans="1:30" x14ac:dyDescent="0.25">
      <c r="A40" t="s">
        <v>632</v>
      </c>
      <c r="J40" t="s">
        <v>694</v>
      </c>
      <c r="T40" t="s">
        <v>695</v>
      </c>
      <c r="U40" t="s">
        <v>696</v>
      </c>
    </row>
    <row r="41" spans="1:30" x14ac:dyDescent="0.25">
      <c r="A41" t="s">
        <v>697</v>
      </c>
      <c r="J41" t="s">
        <v>433</v>
      </c>
      <c r="T41" t="s">
        <v>698</v>
      </c>
      <c r="U41" t="s">
        <v>699</v>
      </c>
    </row>
    <row r="42" spans="1:30" x14ac:dyDescent="0.25">
      <c r="A42" t="s">
        <v>700</v>
      </c>
      <c r="J42" t="s">
        <v>701</v>
      </c>
      <c r="T42" t="s">
        <v>702</v>
      </c>
      <c r="U42" t="s">
        <v>703</v>
      </c>
    </row>
    <row r="43" spans="1:30" x14ac:dyDescent="0.25">
      <c r="A43" t="s">
        <v>704</v>
      </c>
      <c r="J43" t="s">
        <v>705</v>
      </c>
      <c r="T43" t="s">
        <v>706</v>
      </c>
      <c r="U43" t="s">
        <v>707</v>
      </c>
    </row>
    <row r="44" spans="1:30" x14ac:dyDescent="0.25">
      <c r="A44" t="s">
        <v>708</v>
      </c>
      <c r="J44" t="s">
        <v>709</v>
      </c>
      <c r="T44" t="s">
        <v>710</v>
      </c>
      <c r="U44" t="s">
        <v>711</v>
      </c>
    </row>
    <row r="45" spans="1:30" x14ac:dyDescent="0.25">
      <c r="A45" t="s">
        <v>712</v>
      </c>
      <c r="J45" t="s">
        <v>713</v>
      </c>
      <c r="T45" t="s">
        <v>714</v>
      </c>
      <c r="U45" t="s">
        <v>715</v>
      </c>
    </row>
    <row r="46" spans="1:30" x14ac:dyDescent="0.25">
      <c r="A46" t="s">
        <v>637</v>
      </c>
      <c r="J46" t="s">
        <v>716</v>
      </c>
      <c r="T46" t="s">
        <v>717</v>
      </c>
      <c r="U46" t="s">
        <v>718</v>
      </c>
    </row>
    <row r="47" spans="1:30" x14ac:dyDescent="0.25">
      <c r="A47" t="s">
        <v>719</v>
      </c>
      <c r="J47" t="s">
        <v>720</v>
      </c>
      <c r="T47" t="s">
        <v>721</v>
      </c>
      <c r="U47" t="s">
        <v>722</v>
      </c>
    </row>
    <row r="48" spans="1:30" x14ac:dyDescent="0.25">
      <c r="A48" t="s">
        <v>723</v>
      </c>
      <c r="J48" t="s">
        <v>724</v>
      </c>
      <c r="T48" t="s">
        <v>725</v>
      </c>
      <c r="U48" t="s">
        <v>726</v>
      </c>
    </row>
    <row r="49" spans="1:21" x14ac:dyDescent="0.25">
      <c r="A49" t="s">
        <v>643</v>
      </c>
      <c r="J49" t="s">
        <v>727</v>
      </c>
      <c r="T49" t="s">
        <v>728</v>
      </c>
      <c r="U49" t="s">
        <v>729</v>
      </c>
    </row>
    <row r="50" spans="1:21" x14ac:dyDescent="0.25">
      <c r="A50" t="s">
        <v>730</v>
      </c>
      <c r="J50" t="s">
        <v>731</v>
      </c>
      <c r="T50" t="s">
        <v>732</v>
      </c>
      <c r="U50" t="s">
        <v>733</v>
      </c>
    </row>
    <row r="51" spans="1:21" x14ac:dyDescent="0.25">
      <c r="A51" t="s">
        <v>734</v>
      </c>
      <c r="J51" t="s">
        <v>735</v>
      </c>
      <c r="T51" t="s">
        <v>736</v>
      </c>
      <c r="U51" t="s">
        <v>737</v>
      </c>
    </row>
    <row r="52" spans="1:21" x14ac:dyDescent="0.25">
      <c r="A52" t="s">
        <v>649</v>
      </c>
      <c r="J52" t="s">
        <v>738</v>
      </c>
      <c r="T52" t="s">
        <v>739</v>
      </c>
      <c r="U52" t="s">
        <v>740</v>
      </c>
    </row>
    <row r="53" spans="1:21" x14ac:dyDescent="0.25">
      <c r="A53" t="s">
        <v>741</v>
      </c>
      <c r="J53" t="s">
        <v>742</v>
      </c>
      <c r="T53" t="s">
        <v>743</v>
      </c>
      <c r="U53" t="s">
        <v>744</v>
      </c>
    </row>
    <row r="54" spans="1:21" x14ac:dyDescent="0.25">
      <c r="A54" t="s">
        <v>745</v>
      </c>
      <c r="J54" t="s">
        <v>746</v>
      </c>
      <c r="T54" t="s">
        <v>747</v>
      </c>
      <c r="U54" t="s">
        <v>748</v>
      </c>
    </row>
    <row r="55" spans="1:21" x14ac:dyDescent="0.25">
      <c r="A55" t="s">
        <v>749</v>
      </c>
      <c r="J55" t="s">
        <v>750</v>
      </c>
      <c r="T55" t="s">
        <v>751</v>
      </c>
      <c r="U55" t="s">
        <v>752</v>
      </c>
    </row>
    <row r="56" spans="1:21" x14ac:dyDescent="0.25">
      <c r="J56" t="s">
        <v>753</v>
      </c>
      <c r="T56" t="s">
        <v>754</v>
      </c>
      <c r="U56" t="s">
        <v>755</v>
      </c>
    </row>
    <row r="57" spans="1:21" x14ac:dyDescent="0.25">
      <c r="J57" t="s">
        <v>756</v>
      </c>
      <c r="T57" t="s">
        <v>757</v>
      </c>
      <c r="U57" t="s">
        <v>758</v>
      </c>
    </row>
    <row r="58" spans="1:21" x14ac:dyDescent="0.25">
      <c r="J58" t="s">
        <v>759</v>
      </c>
      <c r="T58" t="s">
        <v>760</v>
      </c>
      <c r="U58" t="s">
        <v>761</v>
      </c>
    </row>
    <row r="59" spans="1:21" x14ac:dyDescent="0.25">
      <c r="J59" t="s">
        <v>762</v>
      </c>
      <c r="T59" t="s">
        <v>763</v>
      </c>
      <c r="U59" t="s">
        <v>764</v>
      </c>
    </row>
    <row r="60" spans="1:21" x14ac:dyDescent="0.25">
      <c r="J60" t="s">
        <v>765</v>
      </c>
      <c r="T60" t="s">
        <v>766</v>
      </c>
      <c r="U60" t="s">
        <v>767</v>
      </c>
    </row>
    <row r="61" spans="1:21" x14ac:dyDescent="0.25">
      <c r="J61" t="s">
        <v>768</v>
      </c>
      <c r="T61" t="s">
        <v>769</v>
      </c>
      <c r="U61" t="s">
        <v>770</v>
      </c>
    </row>
    <row r="62" spans="1:21" x14ac:dyDescent="0.25">
      <c r="J62" t="s">
        <v>771</v>
      </c>
      <c r="T62" t="s">
        <v>772</v>
      </c>
      <c r="U62" t="s">
        <v>773</v>
      </c>
    </row>
    <row r="63" spans="1:21" x14ac:dyDescent="0.25">
      <c r="J63" t="s">
        <v>774</v>
      </c>
      <c r="T63" t="s">
        <v>775</v>
      </c>
      <c r="U63" t="s">
        <v>776</v>
      </c>
    </row>
    <row r="64" spans="1:21" x14ac:dyDescent="0.25">
      <c r="J64" t="s">
        <v>777</v>
      </c>
      <c r="T64" t="s">
        <v>778</v>
      </c>
      <c r="U64" t="s">
        <v>779</v>
      </c>
    </row>
    <row r="65" spans="10:21" x14ac:dyDescent="0.25">
      <c r="J65" t="s">
        <v>780</v>
      </c>
      <c r="T65" t="s">
        <v>781</v>
      </c>
      <c r="U65" t="s">
        <v>782</v>
      </c>
    </row>
    <row r="66" spans="10:21" x14ac:dyDescent="0.25">
      <c r="J66" t="s">
        <v>783</v>
      </c>
      <c r="T66" t="s">
        <v>784</v>
      </c>
      <c r="U66" t="s">
        <v>785</v>
      </c>
    </row>
    <row r="67" spans="10:21" x14ac:dyDescent="0.25">
      <c r="J67" t="s">
        <v>786</v>
      </c>
      <c r="T67" t="s">
        <v>787</v>
      </c>
      <c r="U67" t="s">
        <v>788</v>
      </c>
    </row>
    <row r="68" spans="10:21" x14ac:dyDescent="0.25">
      <c r="J68" t="s">
        <v>789</v>
      </c>
      <c r="T68" t="s">
        <v>790</v>
      </c>
      <c r="U68" t="s">
        <v>791</v>
      </c>
    </row>
    <row r="69" spans="10:21" x14ac:dyDescent="0.25">
      <c r="J69" t="s">
        <v>792</v>
      </c>
      <c r="T69" t="s">
        <v>793</v>
      </c>
      <c r="U69" t="s">
        <v>794</v>
      </c>
    </row>
    <row r="70" spans="10:21" x14ac:dyDescent="0.25">
      <c r="J70" t="s">
        <v>795</v>
      </c>
      <c r="T70" t="s">
        <v>796</v>
      </c>
      <c r="U70" t="s">
        <v>797</v>
      </c>
    </row>
    <row r="71" spans="10:21" x14ac:dyDescent="0.25">
      <c r="J71" t="s">
        <v>798</v>
      </c>
      <c r="T71" t="s">
        <v>799</v>
      </c>
      <c r="U71" t="s">
        <v>800</v>
      </c>
    </row>
    <row r="72" spans="10:21" x14ac:dyDescent="0.25">
      <c r="J72" t="s">
        <v>801</v>
      </c>
      <c r="T72" t="s">
        <v>802</v>
      </c>
      <c r="U72" t="s">
        <v>803</v>
      </c>
    </row>
    <row r="73" spans="10:21" x14ac:dyDescent="0.25">
      <c r="J73" t="s">
        <v>804</v>
      </c>
      <c r="T73" t="s">
        <v>805</v>
      </c>
      <c r="U73" t="s">
        <v>806</v>
      </c>
    </row>
    <row r="74" spans="10:21" x14ac:dyDescent="0.25">
      <c r="J74" t="s">
        <v>807</v>
      </c>
      <c r="T74" t="s">
        <v>808</v>
      </c>
      <c r="U74" t="s">
        <v>809</v>
      </c>
    </row>
    <row r="75" spans="10:21" x14ac:dyDescent="0.25">
      <c r="J75" t="s">
        <v>810</v>
      </c>
      <c r="T75" t="s">
        <v>811</v>
      </c>
      <c r="U75" t="s">
        <v>812</v>
      </c>
    </row>
    <row r="76" spans="10:21" x14ac:dyDescent="0.25">
      <c r="J76" t="s">
        <v>813</v>
      </c>
      <c r="T76" t="s">
        <v>814</v>
      </c>
      <c r="U76" t="s">
        <v>815</v>
      </c>
    </row>
    <row r="77" spans="10:21" x14ac:dyDescent="0.25">
      <c r="J77" t="s">
        <v>816</v>
      </c>
      <c r="T77" t="s">
        <v>817</v>
      </c>
      <c r="U77" t="s">
        <v>818</v>
      </c>
    </row>
    <row r="78" spans="10:21" x14ac:dyDescent="0.25">
      <c r="J78" t="s">
        <v>819</v>
      </c>
      <c r="T78" t="s">
        <v>820</v>
      </c>
      <c r="U78" t="s">
        <v>821</v>
      </c>
    </row>
    <row r="79" spans="10:21" x14ac:dyDescent="0.25">
      <c r="J79" t="s">
        <v>822</v>
      </c>
      <c r="T79" t="s">
        <v>823</v>
      </c>
      <c r="U79" t="s">
        <v>824</v>
      </c>
    </row>
    <row r="80" spans="10:21" x14ac:dyDescent="0.25">
      <c r="J80" t="s">
        <v>825</v>
      </c>
      <c r="T80" t="s">
        <v>826</v>
      </c>
      <c r="U80" t="s">
        <v>827</v>
      </c>
    </row>
    <row r="81" spans="10:21" x14ac:dyDescent="0.25">
      <c r="J81" t="s">
        <v>828</v>
      </c>
      <c r="T81" t="s">
        <v>829</v>
      </c>
      <c r="U81" t="s">
        <v>830</v>
      </c>
    </row>
    <row r="82" spans="10:21" x14ac:dyDescent="0.25">
      <c r="J82" t="s">
        <v>831</v>
      </c>
      <c r="T82" t="s">
        <v>832</v>
      </c>
      <c r="U82" t="s">
        <v>833</v>
      </c>
    </row>
    <row r="83" spans="10:21" x14ac:dyDescent="0.25">
      <c r="J83" t="s">
        <v>834</v>
      </c>
      <c r="T83" t="s">
        <v>835</v>
      </c>
      <c r="U83" t="s">
        <v>836</v>
      </c>
    </row>
    <row r="84" spans="10:21" x14ac:dyDescent="0.25">
      <c r="J84" t="s">
        <v>837</v>
      </c>
      <c r="T84" t="s">
        <v>838</v>
      </c>
      <c r="U84" t="s">
        <v>839</v>
      </c>
    </row>
    <row r="85" spans="10:21" x14ac:dyDescent="0.25">
      <c r="J85" t="s">
        <v>840</v>
      </c>
      <c r="T85" t="s">
        <v>841</v>
      </c>
      <c r="U85" t="s">
        <v>842</v>
      </c>
    </row>
    <row r="86" spans="10:21" x14ac:dyDescent="0.25">
      <c r="J86" t="s">
        <v>843</v>
      </c>
      <c r="T86" t="s">
        <v>844</v>
      </c>
      <c r="U86" t="s">
        <v>845</v>
      </c>
    </row>
    <row r="87" spans="10:21" x14ac:dyDescent="0.25">
      <c r="J87" t="s">
        <v>846</v>
      </c>
      <c r="T87" t="s">
        <v>847</v>
      </c>
    </row>
    <row r="88" spans="10:21" x14ac:dyDescent="0.25">
      <c r="J88" t="s">
        <v>848</v>
      </c>
      <c r="T88" t="s">
        <v>849</v>
      </c>
    </row>
    <row r="89" spans="10:21" x14ac:dyDescent="0.25">
      <c r="J89" t="s">
        <v>850</v>
      </c>
      <c r="T89" t="s">
        <v>851</v>
      </c>
    </row>
    <row r="90" spans="10:21" x14ac:dyDescent="0.25">
      <c r="J90" t="s">
        <v>852</v>
      </c>
      <c r="T90" t="s">
        <v>853</v>
      </c>
    </row>
    <row r="91" spans="10:21" x14ac:dyDescent="0.25">
      <c r="J91" t="s">
        <v>854</v>
      </c>
      <c r="T91" t="s">
        <v>855</v>
      </c>
    </row>
    <row r="92" spans="10:21" x14ac:dyDescent="0.25">
      <c r="J92" t="s">
        <v>856</v>
      </c>
      <c r="T92" t="s">
        <v>857</v>
      </c>
    </row>
    <row r="93" spans="10:21" x14ac:dyDescent="0.25">
      <c r="J93" t="s">
        <v>858</v>
      </c>
      <c r="T93" t="s">
        <v>859</v>
      </c>
    </row>
    <row r="94" spans="10:21" x14ac:dyDescent="0.25">
      <c r="J94" t="s">
        <v>860</v>
      </c>
      <c r="T94" t="s">
        <v>861</v>
      </c>
    </row>
    <row r="95" spans="10:21" x14ac:dyDescent="0.25">
      <c r="J95" t="s">
        <v>862</v>
      </c>
      <c r="T95" t="s">
        <v>863</v>
      </c>
    </row>
    <row r="96" spans="10:21" x14ac:dyDescent="0.25">
      <c r="J96" t="s">
        <v>864</v>
      </c>
    </row>
    <row r="97" spans="10:10" x14ac:dyDescent="0.25">
      <c r="J97" t="s">
        <v>865</v>
      </c>
    </row>
    <row r="98" spans="10:10" x14ac:dyDescent="0.25">
      <c r="J98" t="s">
        <v>866</v>
      </c>
    </row>
    <row r="99" spans="10:10" x14ac:dyDescent="0.25">
      <c r="J99" t="s">
        <v>867</v>
      </c>
    </row>
    <row r="100" spans="10:10" x14ac:dyDescent="0.25">
      <c r="J100" t="s">
        <v>868</v>
      </c>
    </row>
    <row r="101" spans="10:10" x14ac:dyDescent="0.25">
      <c r="J101" t="s">
        <v>869</v>
      </c>
    </row>
    <row r="102" spans="10:10" x14ac:dyDescent="0.25">
      <c r="J102" t="s">
        <v>870</v>
      </c>
    </row>
    <row r="103" spans="10:10" x14ac:dyDescent="0.25">
      <c r="J103" t="s">
        <v>871</v>
      </c>
    </row>
    <row r="104" spans="10:10" x14ac:dyDescent="0.25">
      <c r="J104" t="s">
        <v>872</v>
      </c>
    </row>
    <row r="105" spans="10:10" x14ac:dyDescent="0.25">
      <c r="J105" t="s">
        <v>873</v>
      </c>
    </row>
    <row r="106" spans="10:10" x14ac:dyDescent="0.25">
      <c r="J106" t="s">
        <v>874</v>
      </c>
    </row>
    <row r="107" spans="10:10" x14ac:dyDescent="0.25">
      <c r="J107" t="s">
        <v>875</v>
      </c>
    </row>
    <row r="108" spans="10:10" x14ac:dyDescent="0.25">
      <c r="J108" t="s">
        <v>876</v>
      </c>
    </row>
    <row r="109" spans="10:10" x14ac:dyDescent="0.25">
      <c r="J109" t="s">
        <v>877</v>
      </c>
    </row>
    <row r="110" spans="10:10" x14ac:dyDescent="0.25">
      <c r="J110" t="s">
        <v>878</v>
      </c>
    </row>
    <row r="111" spans="10:10" x14ac:dyDescent="0.25">
      <c r="J111" t="s">
        <v>879</v>
      </c>
    </row>
    <row r="112" spans="10:10" x14ac:dyDescent="0.25">
      <c r="J112" t="s">
        <v>880</v>
      </c>
    </row>
    <row r="113" spans="10:10" x14ac:dyDescent="0.25">
      <c r="J113" t="s">
        <v>881</v>
      </c>
    </row>
    <row r="114" spans="10:10" x14ac:dyDescent="0.25">
      <c r="J114" t="s">
        <v>882</v>
      </c>
    </row>
    <row r="115" spans="10:10" x14ac:dyDescent="0.25">
      <c r="J115" t="s">
        <v>883</v>
      </c>
    </row>
    <row r="116" spans="10:10" x14ac:dyDescent="0.25">
      <c r="J116" t="s">
        <v>884</v>
      </c>
    </row>
    <row r="117" spans="10:10" x14ac:dyDescent="0.25">
      <c r="J117" t="s">
        <v>885</v>
      </c>
    </row>
    <row r="118" spans="10:10" x14ac:dyDescent="0.25">
      <c r="J118" t="s">
        <v>886</v>
      </c>
    </row>
    <row r="119" spans="10:10" x14ac:dyDescent="0.25">
      <c r="J119" t="s">
        <v>887</v>
      </c>
    </row>
    <row r="120" spans="10:10" x14ac:dyDescent="0.25">
      <c r="J120" t="s">
        <v>888</v>
      </c>
    </row>
    <row r="121" spans="10:10" x14ac:dyDescent="0.25">
      <c r="J121" t="s">
        <v>889</v>
      </c>
    </row>
    <row r="122" spans="10:10" x14ac:dyDescent="0.25">
      <c r="J122" t="s">
        <v>890</v>
      </c>
    </row>
    <row r="123" spans="10:10" x14ac:dyDescent="0.25">
      <c r="J123" t="s">
        <v>891</v>
      </c>
    </row>
    <row r="124" spans="10:10" x14ac:dyDescent="0.25">
      <c r="J124" t="s">
        <v>892</v>
      </c>
    </row>
    <row r="125" spans="10:10" x14ac:dyDescent="0.25">
      <c r="J125" t="s">
        <v>893</v>
      </c>
    </row>
    <row r="126" spans="10:10" x14ac:dyDescent="0.25">
      <c r="J126" t="s">
        <v>894</v>
      </c>
    </row>
    <row r="127" spans="10:10" x14ac:dyDescent="0.25">
      <c r="J127" t="s">
        <v>895</v>
      </c>
    </row>
    <row r="128" spans="10:10" x14ac:dyDescent="0.25">
      <c r="J128" t="s">
        <v>896</v>
      </c>
    </row>
    <row r="129" spans="10:10" x14ac:dyDescent="0.25">
      <c r="J129" t="s">
        <v>897</v>
      </c>
    </row>
    <row r="130" spans="10:10" x14ac:dyDescent="0.25">
      <c r="J130" t="s">
        <v>898</v>
      </c>
    </row>
    <row r="131" spans="10:10" x14ac:dyDescent="0.25">
      <c r="J131" t="s">
        <v>899</v>
      </c>
    </row>
    <row r="132" spans="10:10" x14ac:dyDescent="0.25">
      <c r="J132" t="s">
        <v>900</v>
      </c>
    </row>
    <row r="133" spans="10:10" x14ac:dyDescent="0.25">
      <c r="J133" t="s">
        <v>901</v>
      </c>
    </row>
    <row r="134" spans="10:10" x14ac:dyDescent="0.25">
      <c r="J134" t="s">
        <v>902</v>
      </c>
    </row>
    <row r="135" spans="10:10" x14ac:dyDescent="0.25">
      <c r="J135" t="s">
        <v>903</v>
      </c>
    </row>
    <row r="136" spans="10:10" x14ac:dyDescent="0.25">
      <c r="J136" t="s">
        <v>904</v>
      </c>
    </row>
    <row r="137" spans="10:10" x14ac:dyDescent="0.25">
      <c r="J137" t="s">
        <v>905</v>
      </c>
    </row>
    <row r="138" spans="10:10" x14ac:dyDescent="0.25">
      <c r="J138" t="s">
        <v>906</v>
      </c>
    </row>
    <row r="139" spans="10:10" x14ac:dyDescent="0.25">
      <c r="J139" t="s">
        <v>907</v>
      </c>
    </row>
    <row r="140" spans="10:10" x14ac:dyDescent="0.25">
      <c r="J140" t="s">
        <v>908</v>
      </c>
    </row>
    <row r="141" spans="10:10" x14ac:dyDescent="0.25">
      <c r="J141" t="s">
        <v>909</v>
      </c>
    </row>
    <row r="142" spans="10:10" x14ac:dyDescent="0.25">
      <c r="J142" t="s">
        <v>910</v>
      </c>
    </row>
    <row r="143" spans="10:10" x14ac:dyDescent="0.25">
      <c r="J143" t="s">
        <v>911</v>
      </c>
    </row>
    <row r="144" spans="10:10" x14ac:dyDescent="0.25">
      <c r="J144" t="s">
        <v>912</v>
      </c>
    </row>
    <row r="145" spans="10:10" x14ac:dyDescent="0.25">
      <c r="J145" t="s">
        <v>913</v>
      </c>
    </row>
    <row r="146" spans="10:10" x14ac:dyDescent="0.25">
      <c r="J146" t="s">
        <v>914</v>
      </c>
    </row>
    <row r="147" spans="10:10" x14ac:dyDescent="0.25">
      <c r="J147" t="s">
        <v>915</v>
      </c>
    </row>
    <row r="148" spans="10:10" x14ac:dyDescent="0.25">
      <c r="J148" t="s">
        <v>916</v>
      </c>
    </row>
    <row r="149" spans="10:10" x14ac:dyDescent="0.25">
      <c r="J149" t="s">
        <v>917</v>
      </c>
    </row>
    <row r="150" spans="10:10" x14ac:dyDescent="0.25">
      <c r="J150" t="s">
        <v>918</v>
      </c>
    </row>
    <row r="151" spans="10:10" x14ac:dyDescent="0.25">
      <c r="J151" t="s">
        <v>919</v>
      </c>
    </row>
    <row r="152" spans="10:10" x14ac:dyDescent="0.25">
      <c r="J152" t="s">
        <v>920</v>
      </c>
    </row>
    <row r="153" spans="10:10" x14ac:dyDescent="0.25">
      <c r="J153" t="s">
        <v>921</v>
      </c>
    </row>
    <row r="154" spans="10:10" x14ac:dyDescent="0.25">
      <c r="J154" t="s">
        <v>922</v>
      </c>
    </row>
    <row r="155" spans="10:10" x14ac:dyDescent="0.25">
      <c r="J155" t="s">
        <v>923</v>
      </c>
    </row>
    <row r="156" spans="10:10" x14ac:dyDescent="0.25">
      <c r="J156" t="s">
        <v>924</v>
      </c>
    </row>
    <row r="157" spans="10:10" x14ac:dyDescent="0.25">
      <c r="J157" t="s">
        <v>925</v>
      </c>
    </row>
    <row r="158" spans="10:10" x14ac:dyDescent="0.25">
      <c r="J158" t="s">
        <v>926</v>
      </c>
    </row>
    <row r="159" spans="10:10" x14ac:dyDescent="0.25">
      <c r="J159" t="s">
        <v>927</v>
      </c>
    </row>
    <row r="160" spans="10:10" x14ac:dyDescent="0.25">
      <c r="J160" t="s">
        <v>928</v>
      </c>
    </row>
    <row r="161" spans="10:10" x14ac:dyDescent="0.25">
      <c r="J161" t="s">
        <v>929</v>
      </c>
    </row>
    <row r="162" spans="10:10" x14ac:dyDescent="0.25">
      <c r="J162" t="s">
        <v>930</v>
      </c>
    </row>
    <row r="163" spans="10:10" x14ac:dyDescent="0.25">
      <c r="J163" t="s">
        <v>931</v>
      </c>
    </row>
    <row r="164" spans="10:10" x14ac:dyDescent="0.25">
      <c r="J164" t="s">
        <v>932</v>
      </c>
    </row>
    <row r="165" spans="10:10" x14ac:dyDescent="0.25">
      <c r="J165" t="s">
        <v>933</v>
      </c>
    </row>
    <row r="166" spans="10:10" x14ac:dyDescent="0.25">
      <c r="J166" t="s">
        <v>934</v>
      </c>
    </row>
    <row r="167" spans="10:10" x14ac:dyDescent="0.25">
      <c r="J167" t="s">
        <v>935</v>
      </c>
    </row>
    <row r="168" spans="10:10" x14ac:dyDescent="0.25">
      <c r="J168" t="s">
        <v>936</v>
      </c>
    </row>
    <row r="169" spans="10:10" x14ac:dyDescent="0.25">
      <c r="J169" t="s">
        <v>937</v>
      </c>
    </row>
    <row r="170" spans="10:10" x14ac:dyDescent="0.25">
      <c r="J170" t="s">
        <v>938</v>
      </c>
    </row>
    <row r="171" spans="10:10" x14ac:dyDescent="0.25">
      <c r="J171" t="s">
        <v>939</v>
      </c>
    </row>
    <row r="172" spans="10:10" x14ac:dyDescent="0.25">
      <c r="J172" t="s">
        <v>940</v>
      </c>
    </row>
    <row r="173" spans="10:10" x14ac:dyDescent="0.25">
      <c r="J173" t="s">
        <v>941</v>
      </c>
    </row>
    <row r="174" spans="10:10" x14ac:dyDescent="0.25">
      <c r="J174" t="s">
        <v>942</v>
      </c>
    </row>
    <row r="175" spans="10:10" x14ac:dyDescent="0.25">
      <c r="J175" t="s">
        <v>943</v>
      </c>
    </row>
    <row r="176" spans="10:10" x14ac:dyDescent="0.25">
      <c r="J176" t="s">
        <v>944</v>
      </c>
    </row>
    <row r="177" spans="10:10" x14ac:dyDescent="0.25">
      <c r="J177" t="s">
        <v>945</v>
      </c>
    </row>
    <row r="178" spans="10:10" x14ac:dyDescent="0.25">
      <c r="J178" t="s">
        <v>946</v>
      </c>
    </row>
    <row r="179" spans="10:10" x14ac:dyDescent="0.25">
      <c r="J179" t="s">
        <v>947</v>
      </c>
    </row>
    <row r="180" spans="10:10" x14ac:dyDescent="0.25">
      <c r="J180" t="s">
        <v>948</v>
      </c>
    </row>
    <row r="181" spans="10:10" x14ac:dyDescent="0.25">
      <c r="J181" t="s">
        <v>949</v>
      </c>
    </row>
    <row r="182" spans="10:10" x14ac:dyDescent="0.25">
      <c r="J182" t="s">
        <v>950</v>
      </c>
    </row>
    <row r="183" spans="10:10" x14ac:dyDescent="0.25">
      <c r="J183" t="s">
        <v>951</v>
      </c>
    </row>
    <row r="184" spans="10:10" x14ac:dyDescent="0.25">
      <c r="J184" t="s">
        <v>952</v>
      </c>
    </row>
    <row r="185" spans="10:10" x14ac:dyDescent="0.25">
      <c r="J185" t="s">
        <v>953</v>
      </c>
    </row>
    <row r="186" spans="10:10" x14ac:dyDescent="0.25">
      <c r="J186" t="s">
        <v>954</v>
      </c>
    </row>
    <row r="187" spans="10:10" x14ac:dyDescent="0.25">
      <c r="J187" t="s">
        <v>955</v>
      </c>
    </row>
    <row r="188" spans="10:10" x14ac:dyDescent="0.25">
      <c r="J188" t="s">
        <v>956</v>
      </c>
    </row>
    <row r="189" spans="10:10" x14ac:dyDescent="0.25">
      <c r="J189" t="s">
        <v>957</v>
      </c>
    </row>
    <row r="190" spans="10:10" x14ac:dyDescent="0.25">
      <c r="J190" t="s">
        <v>958</v>
      </c>
    </row>
    <row r="191" spans="10:10" x14ac:dyDescent="0.25">
      <c r="J191" t="s">
        <v>959</v>
      </c>
    </row>
    <row r="192" spans="10:10" x14ac:dyDescent="0.25">
      <c r="J192" t="s">
        <v>960</v>
      </c>
    </row>
    <row r="193" spans="10:10" x14ac:dyDescent="0.25">
      <c r="J193" t="s">
        <v>961</v>
      </c>
    </row>
    <row r="194" spans="10:10" x14ac:dyDescent="0.25">
      <c r="J194" t="s">
        <v>962</v>
      </c>
    </row>
    <row r="195" spans="10:10" x14ac:dyDescent="0.25">
      <c r="J195" t="s">
        <v>963</v>
      </c>
    </row>
    <row r="196" spans="10:10" x14ac:dyDescent="0.25">
      <c r="J196" t="s">
        <v>964</v>
      </c>
    </row>
    <row r="197" spans="10:10" x14ac:dyDescent="0.25">
      <c r="J197" t="s">
        <v>965</v>
      </c>
    </row>
    <row r="198" spans="10:10" x14ac:dyDescent="0.25">
      <c r="J198" t="s">
        <v>966</v>
      </c>
    </row>
    <row r="199" spans="10:10" x14ac:dyDescent="0.25">
      <c r="J199" t="s">
        <v>967</v>
      </c>
    </row>
    <row r="200" spans="10:10" x14ac:dyDescent="0.25">
      <c r="J200" t="s">
        <v>968</v>
      </c>
    </row>
    <row r="201" spans="10:10" x14ac:dyDescent="0.25">
      <c r="J201" t="s">
        <v>969</v>
      </c>
    </row>
    <row r="202" spans="10:10" x14ac:dyDescent="0.25">
      <c r="J202" t="s">
        <v>970</v>
      </c>
    </row>
    <row r="203" spans="10:10" x14ac:dyDescent="0.25">
      <c r="J203" t="s">
        <v>971</v>
      </c>
    </row>
    <row r="204" spans="10:10" x14ac:dyDescent="0.25">
      <c r="J204" t="s">
        <v>972</v>
      </c>
    </row>
    <row r="205" spans="10:10" x14ac:dyDescent="0.25">
      <c r="J205" t="s">
        <v>973</v>
      </c>
    </row>
    <row r="206" spans="10:10" x14ac:dyDescent="0.25">
      <c r="J206" t="s">
        <v>974</v>
      </c>
    </row>
    <row r="207" spans="10:10" x14ac:dyDescent="0.25">
      <c r="J207" t="s">
        <v>975</v>
      </c>
    </row>
    <row r="208" spans="10:10" x14ac:dyDescent="0.25">
      <c r="J208" t="s">
        <v>976</v>
      </c>
    </row>
    <row r="209" spans="10:10" x14ac:dyDescent="0.25">
      <c r="J209" t="s">
        <v>977</v>
      </c>
    </row>
    <row r="210" spans="10:10" x14ac:dyDescent="0.25">
      <c r="J210" t="s">
        <v>978</v>
      </c>
    </row>
    <row r="211" spans="10:10" x14ac:dyDescent="0.25">
      <c r="J211" t="s">
        <v>979</v>
      </c>
    </row>
    <row r="212" spans="10:10" x14ac:dyDescent="0.25">
      <c r="J212" t="s">
        <v>980</v>
      </c>
    </row>
    <row r="213" spans="10:10" x14ac:dyDescent="0.25">
      <c r="J213" t="s">
        <v>981</v>
      </c>
    </row>
    <row r="214" spans="10:10" x14ac:dyDescent="0.25">
      <c r="J214" t="s">
        <v>982</v>
      </c>
    </row>
    <row r="215" spans="10:10" x14ac:dyDescent="0.25">
      <c r="J215" t="s">
        <v>983</v>
      </c>
    </row>
    <row r="216" spans="10:10" x14ac:dyDescent="0.25">
      <c r="J216" t="s">
        <v>984</v>
      </c>
    </row>
    <row r="217" spans="10:10" x14ac:dyDescent="0.25">
      <c r="J217" t="s">
        <v>985</v>
      </c>
    </row>
    <row r="218" spans="10:10" x14ac:dyDescent="0.25">
      <c r="J218" t="s">
        <v>986</v>
      </c>
    </row>
    <row r="219" spans="10:10" x14ac:dyDescent="0.25">
      <c r="J219" t="s">
        <v>987</v>
      </c>
    </row>
    <row r="220" spans="10:10" x14ac:dyDescent="0.25">
      <c r="J220" t="s">
        <v>988</v>
      </c>
    </row>
    <row r="221" spans="10:10" x14ac:dyDescent="0.25">
      <c r="J221" t="s">
        <v>989</v>
      </c>
    </row>
    <row r="222" spans="10:10" x14ac:dyDescent="0.25">
      <c r="J222" t="s">
        <v>990</v>
      </c>
    </row>
    <row r="223" spans="10:10" x14ac:dyDescent="0.25">
      <c r="J223" t="s">
        <v>991</v>
      </c>
    </row>
    <row r="224" spans="10:10" x14ac:dyDescent="0.25">
      <c r="J224" t="s">
        <v>992</v>
      </c>
    </row>
    <row r="225" spans="10:10" x14ac:dyDescent="0.25">
      <c r="J225" t="s">
        <v>993</v>
      </c>
    </row>
    <row r="226" spans="10:10" x14ac:dyDescent="0.25">
      <c r="J226" t="s">
        <v>994</v>
      </c>
    </row>
    <row r="227" spans="10:10" x14ac:dyDescent="0.25">
      <c r="J227" t="s">
        <v>995</v>
      </c>
    </row>
    <row r="228" spans="10:10" x14ac:dyDescent="0.25">
      <c r="J228" t="s">
        <v>996</v>
      </c>
    </row>
    <row r="229" spans="10:10" x14ac:dyDescent="0.25">
      <c r="J229" t="s">
        <v>997</v>
      </c>
    </row>
    <row r="230" spans="10:10" x14ac:dyDescent="0.25">
      <c r="J230" t="s">
        <v>998</v>
      </c>
    </row>
    <row r="231" spans="10:10" x14ac:dyDescent="0.25">
      <c r="J231" t="s">
        <v>999</v>
      </c>
    </row>
    <row r="232" spans="10:10" x14ac:dyDescent="0.25">
      <c r="J232" t="s">
        <v>1000</v>
      </c>
    </row>
    <row r="233" spans="10:10" x14ac:dyDescent="0.25">
      <c r="J233" t="s">
        <v>1001</v>
      </c>
    </row>
    <row r="234" spans="10:10" x14ac:dyDescent="0.25">
      <c r="J234" t="s">
        <v>1002</v>
      </c>
    </row>
    <row r="235" spans="10:10" x14ac:dyDescent="0.25">
      <c r="J235" t="s">
        <v>1003</v>
      </c>
    </row>
    <row r="236" spans="10:10" x14ac:dyDescent="0.25">
      <c r="J236" t="s">
        <v>512</v>
      </c>
    </row>
    <row r="237" spans="10:10" x14ac:dyDescent="0.25">
      <c r="J237" t="s">
        <v>1004</v>
      </c>
    </row>
    <row r="238" spans="10:10" x14ac:dyDescent="0.25">
      <c r="J238" t="s">
        <v>1005</v>
      </c>
    </row>
    <row r="239" spans="10:10" x14ac:dyDescent="0.25">
      <c r="J239" t="s">
        <v>1006</v>
      </c>
    </row>
    <row r="240" spans="10:10" x14ac:dyDescent="0.25">
      <c r="J240" t="s">
        <v>1007</v>
      </c>
    </row>
    <row r="241" spans="10:10" x14ac:dyDescent="0.25">
      <c r="J241" t="s">
        <v>1008</v>
      </c>
    </row>
    <row r="242" spans="10:10" x14ac:dyDescent="0.25">
      <c r="J242" t="s">
        <v>1009</v>
      </c>
    </row>
    <row r="243" spans="10:10" x14ac:dyDescent="0.25">
      <c r="J243" t="s">
        <v>1010</v>
      </c>
    </row>
    <row r="244" spans="10:10" x14ac:dyDescent="0.25">
      <c r="J244" t="s">
        <v>1011</v>
      </c>
    </row>
    <row r="245" spans="10:10" x14ac:dyDescent="0.25">
      <c r="J245" t="s">
        <v>1012</v>
      </c>
    </row>
    <row r="246" spans="10:10" x14ac:dyDescent="0.25">
      <c r="J246" t="s">
        <v>1013</v>
      </c>
    </row>
    <row r="247" spans="10:10" x14ac:dyDescent="0.25">
      <c r="J247" t="s">
        <v>1014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GOne Document" ma:contentTypeID="0x0101003974B565B915FE4AA3ADCD8CCBCAF2BC0100D68C4024E7ADE24FB468DFE5E5FEB81800BC9D278815BCF648BB713221EBE5543B" ma:contentTypeVersion="18" ma:contentTypeDescription="Default Document Content Type for P&amp;G Documents" ma:contentTypeScope="" ma:versionID="de8b186999aeb890d884a269a35bd38c">
  <xsd:schema xmlns:xsd="http://www.w3.org/2001/XMLSchema" xmlns:xs="http://www.w3.org/2001/XMLSchema" xmlns:p="http://schemas.microsoft.com/office/2006/metadata/properties" xmlns:ns1="http://schemas.microsoft.com/sharepoint/v3" xmlns:ns2="01ad3c05-57b9-481d-b6a7-07ce2379ac4f" xmlns:ns3="183583cd-66a1-4c62-ba0d-3a698d5da8b8" xmlns:ns4="d7574802-657b-4362-a467-83df1ef9a3a6" xmlns:ns5="2b105746-cb0d-4af0-870f-512ee8de2e9e" targetNamespace="http://schemas.microsoft.com/office/2006/metadata/properties" ma:root="true" ma:fieldsID="ecea5fdf75a042b242fd74e5ba9550b4" ns1:_="" ns2:_="" ns3:_="" ns4:_="" ns5:_="">
    <xsd:import namespace="http://schemas.microsoft.com/sharepoint/v3"/>
    <xsd:import namespace="01ad3c05-57b9-481d-b6a7-07ce2379ac4f"/>
    <xsd:import namespace="183583cd-66a1-4c62-ba0d-3a698d5da8b8"/>
    <xsd:import namespace="d7574802-657b-4362-a467-83df1ef9a3a6"/>
    <xsd:import namespace="2b105746-cb0d-4af0-870f-512ee8de2e9e"/>
    <xsd:element name="properties">
      <xsd:complexType>
        <xsd:sequence>
          <xsd:element name="documentManagement">
            <xsd:complexType>
              <xsd:all>
                <xsd:element ref="ns2:PG_x0020_Owner" minOccurs="0"/>
                <xsd:element ref="ns2:ief8e42551d541f0a0b32cf16412b640" minOccurs="0"/>
                <xsd:element ref="ns2:ne4737f119b7403eb841aa1fca4cf83b" minOccurs="0"/>
                <xsd:element ref="ns2:o644d5d6181342f68096b049467e512b" minOccurs="0"/>
                <xsd:element ref="ns2:d6b90e6673734c2a8fb8005356e4ee60" minOccurs="0"/>
                <xsd:element ref="ns2:idc5aed79ede410682e5d0d372266512" minOccurs="0"/>
                <xsd:element ref="ns2:f78779d2cb9f4db597bd524629bd6cb3" minOccurs="0"/>
                <xsd:element ref="ns2:f0d0f1ff99ba45b2af90c798e2b7b480" minOccurs="0"/>
                <xsd:element ref="ns2:j894c00ca53c4c9dbeed5015694d548f" minOccurs="0"/>
                <xsd:element ref="ns2:e891aa66f6824d4aa146c746e8924540" minOccurs="0"/>
                <xsd:element ref="ns3:TaxCatchAll" minOccurs="0"/>
                <xsd:element ref="ns3:TaxCatchAllLabel" minOccurs="0"/>
                <xsd:element ref="ns4:SharedWithUsers" minOccurs="0"/>
                <xsd:element ref="ns5:MediaServiceEventHashCode" minOccurs="0"/>
                <xsd:element ref="ns5:MediaServiceGenerationTime" minOccurs="0"/>
                <xsd:element ref="ns1:_dlc_ExpireDateSaved" minOccurs="0"/>
                <xsd:element ref="ns1:_dlc_ExpireDate"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32" nillable="true" ma:displayName="Original Expiration Date" ma:hidden="true" ma:internalName="_dlc_ExpireDateSaved" ma:readOnly="true">
      <xsd:simpleType>
        <xsd:restriction base="dms:DateTime"/>
      </xsd:simpleType>
    </xsd:element>
    <xsd:element name="_dlc_ExpireDate" ma:index="33" nillable="true" ma:displayName="Expiration Date" ma:description="" ma:hidden="true" ma:indexed="true" ma:internalName="_dlc_ExpireDate" ma:readOnly="true">
      <xsd:simpleType>
        <xsd:restriction base="dms:DateTime"/>
      </xsd:simpleType>
    </xsd:element>
    <xsd:element name="_dlc_Exempt" ma:index="34"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1ad3c05-57b9-481d-b6a7-07ce2379ac4f" elementFormDefault="qualified">
    <xsd:import namespace="http://schemas.microsoft.com/office/2006/documentManagement/types"/>
    <xsd:import namespace="http://schemas.microsoft.com/office/infopath/2007/PartnerControls"/>
    <xsd:element name="PG_x0020_Owner" ma:index="11" nillable="true" ma:displayName="Content Owner" ma:SharePointGroup="0" ma:internalName="PG_x0020_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ef8e42551d541f0a0b32cf16412b640" ma:index="13" nillable="true" ma:taxonomy="true" ma:internalName="ief8e42551d541f0a0b32cf16412b640" ma:taxonomyFieldName="PGProduct" ma:displayName="Product" ma:default="" ma:fieldId="{2ef8e425-51d5-41f0-a0b3-2cf16412b640}" ma:taxonomyMulti="true" ma:sspId="c81b625c-6132-4315-8b99-2d7d4df07560" ma:termSetId="7762a0a6-fdf6-4e39-9e18-aa9812291d03" ma:anchorId="00000000-0000-0000-0000-000000000000" ma:open="false" ma:isKeyword="false">
      <xsd:complexType>
        <xsd:sequence>
          <xsd:element ref="pc:Terms" minOccurs="0" maxOccurs="1"/>
        </xsd:sequence>
      </xsd:complexType>
    </xsd:element>
    <xsd:element name="ne4737f119b7403eb841aa1fca4cf83b" ma:index="14" nillable="true" ma:taxonomy="true" ma:internalName="ne4737f119b7403eb841aa1fca4cf83b" ma:taxonomyFieldName="PGTimePeriod" ma:displayName="Time Period" ma:default="" ma:fieldId="{7e4737f1-19b7-403e-b841-aa1fca4cf83b}" ma:taxonomyMulti="true" ma:sspId="c81b625c-6132-4315-8b99-2d7d4df07560" ma:termSetId="6e1644fc-101e-4dfe-84e6-b8955b26b53b" ma:anchorId="00000000-0000-0000-0000-000000000000" ma:open="false" ma:isKeyword="false">
      <xsd:complexType>
        <xsd:sequence>
          <xsd:element ref="pc:Terms" minOccurs="0" maxOccurs="1"/>
        </xsd:sequence>
      </xsd:complexType>
    </xsd:element>
    <xsd:element name="o644d5d6181342f68096b049467e512b" ma:index="15" nillable="true" ma:taxonomy="true" ma:internalName="o644d5d6181342f68096b049467e512b" ma:taxonomyFieldName="PGContentClass" ma:displayName="Content Class" ma:default="" ma:fieldId="{8644d5d6-1813-42f6-8096-b049467e512b}" ma:taxonomyMulti="true" ma:sspId="c81b625c-6132-4315-8b99-2d7d4df07560" ma:termSetId="0bc0240c-e77b-4120-97d6-12f09ec74a90" ma:anchorId="00000000-0000-0000-0000-000000000000" ma:open="false" ma:isKeyword="false">
      <xsd:complexType>
        <xsd:sequence>
          <xsd:element ref="pc:Terms" minOccurs="0" maxOccurs="1"/>
        </xsd:sequence>
      </xsd:complexType>
    </xsd:element>
    <xsd:element name="d6b90e6673734c2a8fb8005356e4ee60" ma:index="16" nillable="true" ma:taxonomy="true" ma:internalName="d6b90e6673734c2a8fb8005356e4ee60" ma:taxonomyFieldName="PGBusinessProcess" ma:displayName="Business Process" ma:default="" ma:fieldId="{d6b90e66-7373-4c2a-8fb8-005356e4ee60}" ma:taxonomyMulti="true" ma:sspId="c81b625c-6132-4315-8b99-2d7d4df07560" ma:termSetId="913a071e-35cd-4b03-ba9c-23cd7181b992" ma:anchorId="00000000-0000-0000-0000-000000000000" ma:open="false" ma:isKeyword="false">
      <xsd:complexType>
        <xsd:sequence>
          <xsd:element ref="pc:Terms" minOccurs="0" maxOccurs="1"/>
        </xsd:sequence>
      </xsd:complexType>
    </xsd:element>
    <xsd:element name="idc5aed79ede410682e5d0d372266512" ma:index="17" nillable="true" ma:taxonomy="true" ma:internalName="idc5aed79ede410682e5d0d372266512" ma:taxonomyFieldName="PGDataRetention" ma:displayName="Data Retention" ma:default="" ma:fieldId="{2dc5aed7-9ede-4106-82e5-d0d372266512}" ma:taxonomyMulti="true" ma:sspId="c81b625c-6132-4315-8b99-2d7d4df07560" ma:termSetId="a479abc1-0069-488b-9048-973e311fe001" ma:anchorId="00000000-0000-0000-0000-000000000000" ma:open="false" ma:isKeyword="false">
      <xsd:complexType>
        <xsd:sequence>
          <xsd:element ref="pc:Terms" minOccurs="0" maxOccurs="1"/>
        </xsd:sequence>
      </xsd:complexType>
    </xsd:element>
    <xsd:element name="f78779d2cb9f4db597bd524629bd6cb3" ma:index="18" nillable="true" ma:taxonomy="true" ma:internalName="f78779d2cb9f4db597bd524629bd6cb3" ma:taxonomyFieldName="PGSecurityClass" ma:displayName="Security Class" ma:default="" ma:fieldId="{f78779d2-cb9f-4db5-97bd-524629bd6cb3}" ma:taxonomyMulti="true" ma:sspId="c81b625c-6132-4315-8b99-2d7d4df07560" ma:termSetId="dafc4147-7f78-459d-b6f3-d973d6a58fcc" ma:anchorId="00000000-0000-0000-0000-000000000000" ma:open="false" ma:isKeyword="false">
      <xsd:complexType>
        <xsd:sequence>
          <xsd:element ref="pc:Terms" minOccurs="0" maxOccurs="1"/>
        </xsd:sequence>
      </xsd:complexType>
    </xsd:element>
    <xsd:element name="f0d0f1ff99ba45b2af90c798e2b7b480" ma:index="19" nillable="true" ma:taxonomy="true" ma:internalName="f0d0f1ff99ba45b2af90c798e2b7b480" ma:taxonomyFieldName="PGLanguages" ma:displayName="Languages" ma:default="" ma:fieldId="{f0d0f1ff-99ba-45b2-af90-c798e2b7b480}" ma:taxonomyMulti="true" ma:sspId="c81b625c-6132-4315-8b99-2d7d4df07560" ma:termSetId="b2daf0e2-40ae-415d-b42b-2e5f90008b29" ma:anchorId="00000000-0000-0000-0000-000000000000" ma:open="false" ma:isKeyword="false">
      <xsd:complexType>
        <xsd:sequence>
          <xsd:element ref="pc:Terms" minOccurs="0" maxOccurs="1"/>
        </xsd:sequence>
      </xsd:complexType>
    </xsd:element>
    <xsd:element name="j894c00ca53c4c9dbeed5015694d548f" ma:index="20" nillable="true" ma:taxonomy="true" ma:internalName="j894c00ca53c4c9dbeed5015694d548f" ma:taxonomyFieldName="PGCustomers" ma:displayName="Customers" ma:default="" ma:fieldId="{3894c00c-a53c-4c9d-beed-5015694d548f}" ma:taxonomyMulti="true" ma:sspId="c81b625c-6132-4315-8b99-2d7d4df07560" ma:termSetId="4014f342-6433-42b4-8ec2-bef27a57b183" ma:anchorId="00000000-0000-0000-0000-000000000000" ma:open="false" ma:isKeyword="false">
      <xsd:complexType>
        <xsd:sequence>
          <xsd:element ref="pc:Terms" minOccurs="0" maxOccurs="1"/>
        </xsd:sequence>
      </xsd:complexType>
    </xsd:element>
    <xsd:element name="e891aa66f6824d4aa146c746e8924540" ma:index="21" nillable="true" ma:taxonomy="true" ma:internalName="e891aa66f6824d4aa146c746e8924540" ma:taxonomyFieldName="PGCompetitors" ma:displayName="Competitors" ma:default="" ma:fieldId="{e891aa66-f682-4d4a-a146-c746e8924540}" ma:taxonomyMulti="true" ma:sspId="c81b625c-6132-4315-8b99-2d7d4df07560" ma:termSetId="b3770ef0-12b1-46df-877b-1e7481663f1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83583cd-66a1-4c62-ba0d-3a698d5da8b8" elementFormDefault="qualified">
    <xsd:import namespace="http://schemas.microsoft.com/office/2006/documentManagement/types"/>
    <xsd:import namespace="http://schemas.microsoft.com/office/infopath/2007/PartnerControls"/>
    <xsd:element name="TaxCatchAll" ma:index="25" nillable="true" ma:displayName="Taxonomy Catch All Column" ma:description="" ma:hidden="true" ma:list="{e7c871ee-65c8-4429-984f-0f85fb8574a9}" ma:internalName="TaxCatchAll" ma:showField="CatchAllData" ma:web="183583cd-66a1-4c62-ba0d-3a698d5da8b8">
      <xsd:complexType>
        <xsd:complexContent>
          <xsd:extension base="dms:MultiChoiceLookup">
            <xsd:sequence>
              <xsd:element name="Value" type="dms:Lookup" maxOccurs="unbounded" minOccurs="0" nillable="true"/>
            </xsd:sequence>
          </xsd:extension>
        </xsd:complexContent>
      </xsd:complexType>
    </xsd:element>
    <xsd:element name="TaxCatchAllLabel" ma:index="27" nillable="true" ma:displayName="Taxonomy Catch All Column1" ma:description="" ma:hidden="true" ma:list="{e7c871ee-65c8-4429-984f-0f85fb8574a9}" ma:internalName="TaxCatchAllLabel" ma:readOnly="true" ma:showField="CatchAllDataLabel" ma:web="183583cd-66a1-4c62-ba0d-3a698d5da8b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7574802-657b-4362-a467-83df1ef9a3a6"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b105746-cb0d-4af0-870f-512ee8de2e9e" elementFormDefault="qualified">
    <xsd:import namespace="http://schemas.microsoft.com/office/2006/documentManagement/types"/>
    <xsd:import namespace="http://schemas.microsoft.com/office/infopath/2007/PartnerControls"/>
    <xsd:element name="MediaServiceEventHashCode" ma:index="30" nillable="true" ma:displayName="MediaServiceEventHashCode" ma:hidden="true" ma:internalName="MediaServiceEventHashCode" ma:readOnly="true">
      <xsd:simpleType>
        <xsd:restriction base="dms:Text"/>
      </xsd:simpleType>
    </xsd:element>
    <xsd:element name="MediaServiceGenerationTime" ma:index="31"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6b90e6673734c2a8fb8005356e4ee60 xmlns="01ad3c05-57b9-481d-b6a7-07ce2379ac4f">
      <Terms xmlns="http://schemas.microsoft.com/office/infopath/2007/PartnerControls"/>
    </d6b90e6673734c2a8fb8005356e4ee60>
    <idc5aed79ede410682e5d0d372266512 xmlns="01ad3c05-57b9-481d-b6a7-07ce2379ac4f">
      <Terms xmlns="http://schemas.microsoft.com/office/infopath/2007/PartnerControls"/>
    </idc5aed79ede410682e5d0d372266512>
    <ne4737f119b7403eb841aa1fca4cf83b xmlns="01ad3c05-57b9-481d-b6a7-07ce2379ac4f">
      <Terms xmlns="http://schemas.microsoft.com/office/infopath/2007/PartnerControls"/>
    </ne4737f119b7403eb841aa1fca4cf83b>
    <f78779d2cb9f4db597bd524629bd6cb3 xmlns="01ad3c05-57b9-481d-b6a7-07ce2379ac4f">
      <Terms xmlns="http://schemas.microsoft.com/office/infopath/2007/PartnerControls"/>
    </f78779d2cb9f4db597bd524629bd6cb3>
    <j894c00ca53c4c9dbeed5015694d548f xmlns="01ad3c05-57b9-481d-b6a7-07ce2379ac4f">
      <Terms xmlns="http://schemas.microsoft.com/office/infopath/2007/PartnerControls"/>
    </j894c00ca53c4c9dbeed5015694d548f>
    <o644d5d6181342f68096b049467e512b xmlns="01ad3c05-57b9-481d-b6a7-07ce2379ac4f">
      <Terms xmlns="http://schemas.microsoft.com/office/infopath/2007/PartnerControls"/>
    </o644d5d6181342f68096b049467e512b>
    <PG_x0020_Owner xmlns="01ad3c05-57b9-481d-b6a7-07ce2379ac4f">
      <UserInfo>
        <DisplayName/>
        <AccountId xsi:nil="true"/>
        <AccountType/>
      </UserInfo>
    </PG_x0020_Owner>
    <f0d0f1ff99ba45b2af90c798e2b7b480 xmlns="01ad3c05-57b9-481d-b6a7-07ce2379ac4f">
      <Terms xmlns="http://schemas.microsoft.com/office/infopath/2007/PartnerControls"/>
    </f0d0f1ff99ba45b2af90c798e2b7b480>
    <ief8e42551d541f0a0b32cf16412b640 xmlns="01ad3c05-57b9-481d-b6a7-07ce2379ac4f">
      <Terms xmlns="http://schemas.microsoft.com/office/infopath/2007/PartnerControls"/>
    </ief8e42551d541f0a0b32cf16412b640>
    <e891aa66f6824d4aa146c746e8924540 xmlns="01ad3c05-57b9-481d-b6a7-07ce2379ac4f">
      <Terms xmlns="http://schemas.microsoft.com/office/infopath/2007/PartnerControls"/>
    </e891aa66f6824d4aa146c746e8924540>
    <TaxCatchAll xmlns="183583cd-66a1-4c62-ba0d-3a698d5da8b8"/>
    <_dlc_ExpireDateSaved xmlns="http://schemas.microsoft.com/sharepoint/v3" xsi:nil="true"/>
    <_dlc_ExpireDate xmlns="http://schemas.microsoft.com/sharepoint/v3">2022-06-20T05:13:58+00:00</_dlc_ExpireDate>
  </documentManagement>
</p:properties>
</file>

<file path=customXml/itemProps1.xml><?xml version="1.0" encoding="utf-8"?>
<ds:datastoreItem xmlns:ds="http://schemas.openxmlformats.org/officeDocument/2006/customXml" ds:itemID="{D871F3DC-F558-4281-B304-A94064114B4A}">
  <ds:schemaRefs>
    <ds:schemaRef ds:uri="http://schemas.microsoft.com/sharepoint/v3/contenttype/forms"/>
  </ds:schemaRefs>
</ds:datastoreItem>
</file>

<file path=customXml/itemProps2.xml><?xml version="1.0" encoding="utf-8"?>
<ds:datastoreItem xmlns:ds="http://schemas.openxmlformats.org/officeDocument/2006/customXml" ds:itemID="{571588D7-0B3E-445B-854E-AC0EB23B30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1ad3c05-57b9-481d-b6a7-07ce2379ac4f"/>
    <ds:schemaRef ds:uri="183583cd-66a1-4c62-ba0d-3a698d5da8b8"/>
    <ds:schemaRef ds:uri="d7574802-657b-4362-a467-83df1ef9a3a6"/>
    <ds:schemaRef ds:uri="2b105746-cb0d-4af0-870f-512ee8de2e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AB8468-C607-4EE9-9037-ADED5D2B92DB}">
  <ds:schemaRefs>
    <ds:schemaRef ds:uri="http://schemas.microsoft.com/office/2006/documentManagement/types"/>
    <ds:schemaRef ds:uri="183583cd-66a1-4c62-ba0d-3a698d5da8b8"/>
    <ds:schemaRef ds:uri="http://schemas.microsoft.com/office/infopath/2007/PartnerControls"/>
    <ds:schemaRef ds:uri="http://purl.org/dc/elements/1.1/"/>
    <ds:schemaRef ds:uri="01ad3c05-57b9-481d-b6a7-07ce2379ac4f"/>
    <ds:schemaRef ds:uri="http://schemas.microsoft.com/sharepoint/v3"/>
    <ds:schemaRef ds:uri="http://schemas.openxmlformats.org/package/2006/metadata/core-properties"/>
    <ds:schemaRef ds:uri="2b105746-cb0d-4af0-870f-512ee8de2e9e"/>
    <ds:schemaRef ds:uri="http://purl.org/dc/terms/"/>
    <ds:schemaRef ds:uri="d7574802-657b-4362-a467-83df1ef9a3a6"/>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Processing Activity Attributes</vt:lpstr>
      <vt:lpstr>Questions from last reviews</vt:lpstr>
      <vt:lpstr>Sheet1</vt:lpstr>
      <vt:lpstr>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kishore.mantha</cp:lastModifiedBy>
  <cp:revision/>
  <dcterms:created xsi:type="dcterms:W3CDTF">2018-12-12T07:41:12Z</dcterms:created>
  <dcterms:modified xsi:type="dcterms:W3CDTF">2019-10-24T05:50:50Z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0x0101003974B565B915FE4AA3ADCD8CCBCAF2BC0100D68C4024E7ADE24FB468DFE5E5FEB81800BC9D278815BCF648BB713221EBE5543B</vt:lpwstr>
  </property>
  <property fmtid="{D5CDD505-2E9C-101B-9397-08002B2CF9AE}" pid="3" name="_dlc_policyId">
    <vt:lpwstr>/sites/GDPR/LocalTeams/Shared Documents</vt:lpwstr>
  </property>
  <property fmtid="{D5CDD505-2E9C-101B-9397-08002B2CF9AE}" pid="4" name="ItemRetentionFormula">
    <vt:lpwstr>&lt;formula id="Microsoft.Office.RecordsManagement.PolicyFeatures.Expiration.Formula.BuiltIn"&gt;&lt;number&gt;3&lt;/number&gt;&lt;property&gt;Modified&lt;/property&gt;&lt;propertyId&gt;28cf69c5-fa48-462a-b5cd-27b6f9d2bd5f&lt;/propertyId&gt;&lt;period&gt;years&lt;/period&gt;&lt;/formula&gt;</vt:lpwstr>
  </property>
  <property fmtid="{D5CDD505-2E9C-101B-9397-08002B2CF9AE}" pid="5" name="PGSecurityClass">
    <vt:lpwstr/>
  </property>
  <property fmtid="{D5CDD505-2E9C-101B-9397-08002B2CF9AE}" pid="6" name="PGContentClass">
    <vt:lpwstr/>
  </property>
  <property fmtid="{D5CDD505-2E9C-101B-9397-08002B2CF9AE}" pid="7" name="PGProduct">
    <vt:lpwstr/>
  </property>
  <property fmtid="{D5CDD505-2E9C-101B-9397-08002B2CF9AE}" pid="8" name="PGCustomers">
    <vt:lpwstr/>
  </property>
  <property fmtid="{D5CDD505-2E9C-101B-9397-08002B2CF9AE}" pid="9" name="PGCompetitors">
    <vt:lpwstr/>
  </property>
  <property fmtid="{D5CDD505-2E9C-101B-9397-08002B2CF9AE}" pid="10" name="PGTimePeriod">
    <vt:lpwstr/>
  </property>
  <property fmtid="{D5CDD505-2E9C-101B-9397-08002B2CF9AE}" pid="11" name="PGBusinessProcess">
    <vt:lpwstr/>
  </property>
  <property fmtid="{D5CDD505-2E9C-101B-9397-08002B2CF9AE}" pid="12" name="PGDataRetention">
    <vt:lpwstr/>
  </property>
  <property fmtid="{D5CDD505-2E9C-101B-9397-08002B2CF9AE}" pid="13" name="PGLanguages">
    <vt:lpwstr/>
  </property>
</Properties>
</file>