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ishan\Desktop\"/>
    </mc:Choice>
  </mc:AlternateContent>
  <xr:revisionPtr revIDLastSave="0" documentId="8_{F070BE7C-B4DA-43B0-B7AE-8D6D4A3BF0F9}" xr6:coauthVersionLast="47" xr6:coauthVersionMax="47" xr10:uidLastSave="{00000000-0000-0000-0000-000000000000}"/>
  <bookViews>
    <workbookView xWindow="28680" yWindow="-120" windowWidth="29040" windowHeight="15840" firstSheet="1" activeTab="9" xr2:uid="{924E5CF3-0193-4F0E-80BC-71EDB032F5EC}"/>
  </bookViews>
  <sheets>
    <sheet name="Grocery Store Catalog" sheetId="1" r:id="rId1"/>
    <sheet name="Customer Information" sheetId="3" r:id="rId2"/>
    <sheet name="Monday's Sales" sheetId="2" r:id="rId3"/>
    <sheet name="Vlookup" sheetId="12" r:id="rId4"/>
    <sheet name="IF Function" sheetId="14" r:id="rId5"/>
    <sheet name="Pivot Table" sheetId="13" r:id="rId6"/>
    <sheet name="Customer Information Merge" sheetId="8" state="hidden" r:id="rId7"/>
    <sheet name="Assignment 1" sheetId="5" state="hidden" r:id="rId8"/>
    <sheet name="Assignment 2 (A)" sheetId="9" state="hidden" r:id="rId9"/>
    <sheet name="Example" sheetId="11" r:id="rId10"/>
    <sheet name="Over 250" sheetId="15" r:id="rId11"/>
    <sheet name="Ecoli" sheetId="16" r:id="rId12"/>
  </sheets>
  <definedNames>
    <definedName name="_xlnm._FilterDatabase" localSheetId="7" hidden="1">'Assignment 1'!$A$1:$U$100</definedName>
    <definedName name="_xlnm._FilterDatabase" localSheetId="9" hidden="1">Example!$A$1:$K$252</definedName>
  </definedNames>
  <calcPr calcId="191029"/>
  <pivotCaches>
    <pivotCache cacheId="0" r:id="rId13"/>
    <pivotCache cacheId="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9" i="11" l="1"/>
  <c r="D32" i="12"/>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 i="11"/>
  <c r="I49" i="11"/>
  <c r="I50" i="11"/>
  <c r="I97" i="11"/>
  <c r="I98" i="11"/>
  <c r="I145" i="11"/>
  <c r="I146" i="11"/>
  <c r="I193" i="11"/>
  <c r="I194" i="11"/>
  <c r="I241" i="11"/>
  <c r="I24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 i="11"/>
  <c r="B3" i="15"/>
  <c r="B4" i="15"/>
  <c r="B5" i="15"/>
  <c r="B6" i="15"/>
  <c r="B7" i="15"/>
  <c r="B8" i="15"/>
  <c r="B9" i="15"/>
  <c r="B10" i="15"/>
  <c r="B11" i="15"/>
  <c r="B12" i="15"/>
  <c r="B13" i="15"/>
  <c r="B14" i="15"/>
  <c r="B15" i="15"/>
  <c r="B16" i="15"/>
  <c r="B17" i="15"/>
  <c r="B18" i="15"/>
  <c r="B19" i="15"/>
  <c r="B2" i="15"/>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 i="11"/>
  <c r="G3" i="11"/>
  <c r="I3" i="11" s="1"/>
  <c r="G4" i="11"/>
  <c r="I4" i="11" s="1"/>
  <c r="G5" i="11"/>
  <c r="I5" i="11" s="1"/>
  <c r="G6" i="11"/>
  <c r="I6" i="11" s="1"/>
  <c r="G7" i="11"/>
  <c r="I7" i="11" s="1"/>
  <c r="G8" i="11"/>
  <c r="I8" i="11" s="1"/>
  <c r="G9" i="11"/>
  <c r="I9" i="11" s="1"/>
  <c r="G10" i="11"/>
  <c r="I10" i="11" s="1"/>
  <c r="G11" i="11"/>
  <c r="G12" i="11"/>
  <c r="I12" i="11" s="1"/>
  <c r="G13" i="11"/>
  <c r="I13" i="11" s="1"/>
  <c r="G14" i="11"/>
  <c r="I14" i="11" s="1"/>
  <c r="G15" i="11"/>
  <c r="I15" i="11" s="1"/>
  <c r="G16" i="11"/>
  <c r="I16" i="11" s="1"/>
  <c r="G17" i="11"/>
  <c r="I17" i="11" s="1"/>
  <c r="G18" i="11"/>
  <c r="I18" i="11" s="1"/>
  <c r="G19" i="11"/>
  <c r="I19" i="11" s="1"/>
  <c r="G20" i="11"/>
  <c r="I20" i="11" s="1"/>
  <c r="G21" i="11"/>
  <c r="I21" i="11" s="1"/>
  <c r="G22" i="11"/>
  <c r="I22" i="11" s="1"/>
  <c r="G23" i="11"/>
  <c r="G24" i="11"/>
  <c r="I24" i="11" s="1"/>
  <c r="G25" i="11"/>
  <c r="I25" i="11" s="1"/>
  <c r="G26" i="11"/>
  <c r="I26" i="11" s="1"/>
  <c r="G27" i="11"/>
  <c r="I27" i="11" s="1"/>
  <c r="G28" i="11"/>
  <c r="I28" i="11" s="1"/>
  <c r="G29" i="11"/>
  <c r="I29" i="11" s="1"/>
  <c r="G30" i="11"/>
  <c r="I30" i="11" s="1"/>
  <c r="G31" i="11"/>
  <c r="I31" i="11" s="1"/>
  <c r="G32" i="11"/>
  <c r="I32" i="11" s="1"/>
  <c r="G33" i="11"/>
  <c r="I33" i="11" s="1"/>
  <c r="G34" i="11"/>
  <c r="I34" i="11" s="1"/>
  <c r="G35" i="11"/>
  <c r="G36" i="11"/>
  <c r="I36" i="11" s="1"/>
  <c r="G37" i="11"/>
  <c r="I37" i="11" s="1"/>
  <c r="G38" i="11"/>
  <c r="I38" i="11" s="1"/>
  <c r="G39" i="11"/>
  <c r="I39" i="11" s="1"/>
  <c r="G40" i="11"/>
  <c r="I40" i="11" s="1"/>
  <c r="G41" i="11"/>
  <c r="I41" i="11" s="1"/>
  <c r="G42" i="11"/>
  <c r="I42" i="11" s="1"/>
  <c r="G43" i="11"/>
  <c r="I43" i="11" s="1"/>
  <c r="G44" i="11"/>
  <c r="I44" i="11" s="1"/>
  <c r="G45" i="11"/>
  <c r="I45" i="11" s="1"/>
  <c r="G46" i="11"/>
  <c r="I46" i="11" s="1"/>
  <c r="G47" i="11"/>
  <c r="G48" i="11"/>
  <c r="I48" i="11" s="1"/>
  <c r="G49" i="11"/>
  <c r="G50" i="11"/>
  <c r="G51" i="11"/>
  <c r="I51" i="11" s="1"/>
  <c r="G52" i="11"/>
  <c r="I52" i="11" s="1"/>
  <c r="G53" i="11"/>
  <c r="I53" i="11" s="1"/>
  <c r="G54" i="11"/>
  <c r="I54" i="11" s="1"/>
  <c r="G55" i="11"/>
  <c r="I55" i="11" s="1"/>
  <c r="G56" i="11"/>
  <c r="I56" i="11" s="1"/>
  <c r="G57" i="11"/>
  <c r="I57" i="11" s="1"/>
  <c r="G58" i="11"/>
  <c r="I58" i="11" s="1"/>
  <c r="G59" i="11"/>
  <c r="G60" i="11"/>
  <c r="I60" i="11" s="1"/>
  <c r="G61" i="11"/>
  <c r="I61" i="11" s="1"/>
  <c r="G62" i="11"/>
  <c r="I62" i="11" s="1"/>
  <c r="G63" i="11"/>
  <c r="I63" i="11" s="1"/>
  <c r="G64" i="11"/>
  <c r="I64" i="11" s="1"/>
  <c r="G65" i="11"/>
  <c r="I65" i="11" s="1"/>
  <c r="G66" i="11"/>
  <c r="I66" i="11" s="1"/>
  <c r="G67" i="11"/>
  <c r="I67" i="11" s="1"/>
  <c r="G68" i="11"/>
  <c r="I68" i="11" s="1"/>
  <c r="G69" i="11"/>
  <c r="I69" i="11" s="1"/>
  <c r="G70" i="11"/>
  <c r="I70" i="11" s="1"/>
  <c r="G71" i="11"/>
  <c r="G72" i="11"/>
  <c r="I72" i="11" s="1"/>
  <c r="G73" i="11"/>
  <c r="I73" i="11" s="1"/>
  <c r="G74" i="11"/>
  <c r="I74" i="11" s="1"/>
  <c r="G75" i="11"/>
  <c r="I75" i="11" s="1"/>
  <c r="G76" i="11"/>
  <c r="I76" i="11" s="1"/>
  <c r="G77" i="11"/>
  <c r="I77" i="11" s="1"/>
  <c r="G78" i="11"/>
  <c r="I78" i="11" s="1"/>
  <c r="G79" i="11"/>
  <c r="I79" i="11" s="1"/>
  <c r="G80" i="11"/>
  <c r="I80" i="11" s="1"/>
  <c r="G81" i="11"/>
  <c r="I81" i="11" s="1"/>
  <c r="G82" i="11"/>
  <c r="I82" i="11" s="1"/>
  <c r="G83" i="11"/>
  <c r="G84" i="11"/>
  <c r="I84" i="11" s="1"/>
  <c r="G85" i="11"/>
  <c r="I85" i="11" s="1"/>
  <c r="G86" i="11"/>
  <c r="I86" i="11" s="1"/>
  <c r="G87" i="11"/>
  <c r="I87" i="11" s="1"/>
  <c r="G88" i="11"/>
  <c r="I88" i="11" s="1"/>
  <c r="G89" i="11"/>
  <c r="I89" i="11" s="1"/>
  <c r="G90" i="11"/>
  <c r="I90" i="11" s="1"/>
  <c r="G91" i="11"/>
  <c r="I91" i="11" s="1"/>
  <c r="G92" i="11"/>
  <c r="I92" i="11" s="1"/>
  <c r="G93" i="11"/>
  <c r="I93" i="11" s="1"/>
  <c r="G94" i="11"/>
  <c r="I94" i="11" s="1"/>
  <c r="G95" i="11"/>
  <c r="G96" i="11"/>
  <c r="I96" i="11" s="1"/>
  <c r="G97" i="11"/>
  <c r="G98" i="11"/>
  <c r="G99" i="11"/>
  <c r="I99" i="11" s="1"/>
  <c r="G100" i="11"/>
  <c r="I100" i="11" s="1"/>
  <c r="G101" i="11"/>
  <c r="I101" i="11" s="1"/>
  <c r="G102" i="11"/>
  <c r="I102" i="11" s="1"/>
  <c r="G103" i="11"/>
  <c r="I103" i="11" s="1"/>
  <c r="G104" i="11"/>
  <c r="I104" i="11" s="1"/>
  <c r="G105" i="11"/>
  <c r="I105" i="11" s="1"/>
  <c r="G106" i="11"/>
  <c r="I106" i="11" s="1"/>
  <c r="G107" i="11"/>
  <c r="G108" i="11"/>
  <c r="I108" i="11" s="1"/>
  <c r="G109" i="11"/>
  <c r="I109" i="11" s="1"/>
  <c r="G110" i="11"/>
  <c r="I110" i="11" s="1"/>
  <c r="G111" i="11"/>
  <c r="I111" i="11" s="1"/>
  <c r="G112" i="11"/>
  <c r="I112" i="11" s="1"/>
  <c r="G113" i="11"/>
  <c r="I113" i="11" s="1"/>
  <c r="G114" i="11"/>
  <c r="I114" i="11" s="1"/>
  <c r="G115" i="11"/>
  <c r="I115" i="11" s="1"/>
  <c r="G116" i="11"/>
  <c r="I116" i="11" s="1"/>
  <c r="G117" i="11"/>
  <c r="I117" i="11" s="1"/>
  <c r="G118" i="11"/>
  <c r="I118" i="11" s="1"/>
  <c r="G119" i="11"/>
  <c r="G120" i="11"/>
  <c r="I120" i="11" s="1"/>
  <c r="G121" i="11"/>
  <c r="I121" i="11" s="1"/>
  <c r="G122" i="11"/>
  <c r="I122" i="11" s="1"/>
  <c r="G123" i="11"/>
  <c r="I123" i="11" s="1"/>
  <c r="G124" i="11"/>
  <c r="I124" i="11" s="1"/>
  <c r="G125" i="11"/>
  <c r="I125" i="11" s="1"/>
  <c r="G126" i="11"/>
  <c r="I126" i="11" s="1"/>
  <c r="G127" i="11"/>
  <c r="I127" i="11" s="1"/>
  <c r="G128" i="11"/>
  <c r="I128" i="11" s="1"/>
  <c r="G129" i="11"/>
  <c r="I129" i="11" s="1"/>
  <c r="G130" i="11"/>
  <c r="I130" i="11" s="1"/>
  <c r="G131" i="11"/>
  <c r="G132" i="11"/>
  <c r="I132" i="11" s="1"/>
  <c r="G133" i="11"/>
  <c r="I133" i="11" s="1"/>
  <c r="G134" i="11"/>
  <c r="I134" i="11" s="1"/>
  <c r="G135" i="11"/>
  <c r="I135" i="11" s="1"/>
  <c r="G136" i="11"/>
  <c r="I136" i="11" s="1"/>
  <c r="G137" i="11"/>
  <c r="I137" i="11" s="1"/>
  <c r="G138" i="11"/>
  <c r="I138" i="11" s="1"/>
  <c r="G139" i="11"/>
  <c r="I139" i="11" s="1"/>
  <c r="G140" i="11"/>
  <c r="I140" i="11" s="1"/>
  <c r="G141" i="11"/>
  <c r="I141" i="11" s="1"/>
  <c r="G142" i="11"/>
  <c r="I142" i="11" s="1"/>
  <c r="G143" i="11"/>
  <c r="G144" i="11"/>
  <c r="I144" i="11" s="1"/>
  <c r="G145" i="11"/>
  <c r="G146" i="11"/>
  <c r="G147" i="11"/>
  <c r="I147" i="11" s="1"/>
  <c r="G148" i="11"/>
  <c r="I148" i="11" s="1"/>
  <c r="G149" i="11"/>
  <c r="I149" i="11" s="1"/>
  <c r="G150" i="11"/>
  <c r="I150" i="11" s="1"/>
  <c r="G151" i="11"/>
  <c r="I151" i="11" s="1"/>
  <c r="G152" i="11"/>
  <c r="I152" i="11" s="1"/>
  <c r="G153" i="11"/>
  <c r="I153" i="11" s="1"/>
  <c r="G154" i="11"/>
  <c r="I154" i="11" s="1"/>
  <c r="G155" i="11"/>
  <c r="G156" i="11"/>
  <c r="I156" i="11" s="1"/>
  <c r="G157" i="11"/>
  <c r="I157" i="11" s="1"/>
  <c r="G158" i="11"/>
  <c r="I158" i="11" s="1"/>
  <c r="G159" i="11"/>
  <c r="I159" i="11" s="1"/>
  <c r="G160" i="11"/>
  <c r="I160" i="11" s="1"/>
  <c r="G161" i="11"/>
  <c r="I161" i="11" s="1"/>
  <c r="G162" i="11"/>
  <c r="I162" i="11" s="1"/>
  <c r="G163" i="11"/>
  <c r="I163" i="11" s="1"/>
  <c r="G164" i="11"/>
  <c r="I164" i="11" s="1"/>
  <c r="G165" i="11"/>
  <c r="I165" i="11" s="1"/>
  <c r="G166" i="11"/>
  <c r="I166" i="11" s="1"/>
  <c r="G167" i="11"/>
  <c r="G168" i="11"/>
  <c r="I168" i="11" s="1"/>
  <c r="G169" i="11"/>
  <c r="I169" i="11" s="1"/>
  <c r="G170" i="11"/>
  <c r="I170" i="11" s="1"/>
  <c r="G171" i="11"/>
  <c r="I171" i="11" s="1"/>
  <c r="G172" i="11"/>
  <c r="I172" i="11" s="1"/>
  <c r="G173" i="11"/>
  <c r="I173" i="11" s="1"/>
  <c r="G174" i="11"/>
  <c r="I174" i="11" s="1"/>
  <c r="G175" i="11"/>
  <c r="I175" i="11" s="1"/>
  <c r="G176" i="11"/>
  <c r="I176" i="11" s="1"/>
  <c r="G177" i="11"/>
  <c r="I177" i="11" s="1"/>
  <c r="G178" i="11"/>
  <c r="I178" i="11" s="1"/>
  <c r="G179" i="11"/>
  <c r="G180" i="11"/>
  <c r="I180" i="11" s="1"/>
  <c r="G181" i="11"/>
  <c r="I181" i="11" s="1"/>
  <c r="G182" i="11"/>
  <c r="I182" i="11" s="1"/>
  <c r="G183" i="11"/>
  <c r="I183" i="11" s="1"/>
  <c r="G184" i="11"/>
  <c r="I184" i="11" s="1"/>
  <c r="G185" i="11"/>
  <c r="I185" i="11" s="1"/>
  <c r="G186" i="11"/>
  <c r="I186" i="11" s="1"/>
  <c r="G187" i="11"/>
  <c r="I187" i="11" s="1"/>
  <c r="G188" i="11"/>
  <c r="I188" i="11" s="1"/>
  <c r="G189" i="11"/>
  <c r="I189" i="11" s="1"/>
  <c r="G190" i="11"/>
  <c r="I190" i="11" s="1"/>
  <c r="G191" i="11"/>
  <c r="G192" i="11"/>
  <c r="I192" i="11" s="1"/>
  <c r="G193" i="11"/>
  <c r="G194" i="11"/>
  <c r="G195" i="11"/>
  <c r="I195" i="11" s="1"/>
  <c r="G196" i="11"/>
  <c r="I196" i="11" s="1"/>
  <c r="G197" i="11"/>
  <c r="I197" i="11" s="1"/>
  <c r="G198" i="11"/>
  <c r="I198" i="11" s="1"/>
  <c r="G199" i="11"/>
  <c r="I199" i="11" s="1"/>
  <c r="G200" i="11"/>
  <c r="I200" i="11" s="1"/>
  <c r="G201" i="11"/>
  <c r="I201" i="11" s="1"/>
  <c r="G202" i="11"/>
  <c r="I202" i="11" s="1"/>
  <c r="G203" i="11"/>
  <c r="G204" i="11"/>
  <c r="I204" i="11" s="1"/>
  <c r="G205" i="11"/>
  <c r="I205" i="11" s="1"/>
  <c r="G206" i="11"/>
  <c r="I206" i="11" s="1"/>
  <c r="G207" i="11"/>
  <c r="I207" i="11" s="1"/>
  <c r="G208" i="11"/>
  <c r="I208" i="11" s="1"/>
  <c r="G209" i="11"/>
  <c r="I209" i="11" s="1"/>
  <c r="G210" i="11"/>
  <c r="I210" i="11" s="1"/>
  <c r="G211" i="11"/>
  <c r="I211" i="11" s="1"/>
  <c r="G212" i="11"/>
  <c r="I212" i="11" s="1"/>
  <c r="G213" i="11"/>
  <c r="I213" i="11" s="1"/>
  <c r="G214" i="11"/>
  <c r="I214" i="11" s="1"/>
  <c r="G215" i="11"/>
  <c r="G216" i="11"/>
  <c r="I216" i="11" s="1"/>
  <c r="G217" i="11"/>
  <c r="I217" i="11" s="1"/>
  <c r="G218" i="11"/>
  <c r="I218" i="11" s="1"/>
  <c r="G219" i="11"/>
  <c r="I219" i="11" s="1"/>
  <c r="G220" i="11"/>
  <c r="I220" i="11" s="1"/>
  <c r="G221" i="11"/>
  <c r="I221" i="11" s="1"/>
  <c r="G222" i="11"/>
  <c r="I222" i="11" s="1"/>
  <c r="G223" i="11"/>
  <c r="I223" i="11" s="1"/>
  <c r="G224" i="11"/>
  <c r="I224" i="11" s="1"/>
  <c r="G225" i="11"/>
  <c r="I225" i="11" s="1"/>
  <c r="G226" i="11"/>
  <c r="I226" i="11" s="1"/>
  <c r="G227" i="11"/>
  <c r="G228" i="11"/>
  <c r="I228" i="11" s="1"/>
  <c r="G229" i="11"/>
  <c r="I229" i="11" s="1"/>
  <c r="G230" i="11"/>
  <c r="I230" i="11" s="1"/>
  <c r="G231" i="11"/>
  <c r="I231" i="11" s="1"/>
  <c r="G232" i="11"/>
  <c r="I232" i="11" s="1"/>
  <c r="G233" i="11"/>
  <c r="I233" i="11" s="1"/>
  <c r="G234" i="11"/>
  <c r="I234" i="11" s="1"/>
  <c r="G235" i="11"/>
  <c r="I235" i="11" s="1"/>
  <c r="G236" i="11"/>
  <c r="I236" i="11" s="1"/>
  <c r="G237" i="11"/>
  <c r="I237" i="11" s="1"/>
  <c r="G238" i="11"/>
  <c r="I238" i="11" s="1"/>
  <c r="G239" i="11"/>
  <c r="G240" i="11"/>
  <c r="I240" i="11" s="1"/>
  <c r="G241" i="11"/>
  <c r="G242" i="11"/>
  <c r="G243" i="11"/>
  <c r="I243" i="11" s="1"/>
  <c r="G244" i="11"/>
  <c r="I244" i="11" s="1"/>
  <c r="G245" i="11"/>
  <c r="I245" i="11" s="1"/>
  <c r="G246" i="11"/>
  <c r="I246" i="11" s="1"/>
  <c r="G247" i="11"/>
  <c r="I247" i="11" s="1"/>
  <c r="G248" i="11"/>
  <c r="I248" i="11" s="1"/>
  <c r="G249" i="11"/>
  <c r="I249" i="11" s="1"/>
  <c r="G250" i="11"/>
  <c r="I250" i="11" s="1"/>
  <c r="G251" i="11"/>
  <c r="G252" i="11"/>
  <c r="I252" i="11" s="1"/>
  <c r="G2" i="11"/>
  <c r="I2" i="11" s="1"/>
  <c r="E3" i="11"/>
  <c r="K3" i="11" s="1"/>
  <c r="E4" i="11"/>
  <c r="K4" i="11" s="1"/>
  <c r="E5" i="11"/>
  <c r="K5" i="11" s="1"/>
  <c r="E6" i="11"/>
  <c r="K6" i="11" s="1"/>
  <c r="E7" i="11"/>
  <c r="K7" i="11" s="1"/>
  <c r="E8" i="11"/>
  <c r="K8" i="11" s="1"/>
  <c r="E9" i="11"/>
  <c r="K9" i="11" s="1"/>
  <c r="E10" i="11"/>
  <c r="K10" i="11" s="1"/>
  <c r="E11" i="11"/>
  <c r="K11" i="11" s="1"/>
  <c r="E12" i="11"/>
  <c r="K12" i="11" s="1"/>
  <c r="E13" i="11"/>
  <c r="K13" i="11" s="1"/>
  <c r="E14" i="11"/>
  <c r="K14" i="11" s="1"/>
  <c r="E15" i="11"/>
  <c r="K15" i="11" s="1"/>
  <c r="E16" i="11"/>
  <c r="K16" i="11" s="1"/>
  <c r="E17" i="11"/>
  <c r="K17" i="11" s="1"/>
  <c r="E18" i="11"/>
  <c r="K18" i="11" s="1"/>
  <c r="E19" i="11"/>
  <c r="K19" i="11" s="1"/>
  <c r="E20" i="11"/>
  <c r="K20" i="11" s="1"/>
  <c r="E21" i="11"/>
  <c r="K21" i="11" s="1"/>
  <c r="E22" i="11"/>
  <c r="K22" i="11" s="1"/>
  <c r="E23" i="11"/>
  <c r="K23" i="11" s="1"/>
  <c r="E24" i="11"/>
  <c r="K24" i="11" s="1"/>
  <c r="E25" i="11"/>
  <c r="K25" i="11" s="1"/>
  <c r="E26" i="11"/>
  <c r="K26" i="11" s="1"/>
  <c r="E27" i="11"/>
  <c r="K27" i="11" s="1"/>
  <c r="E28" i="11"/>
  <c r="K28" i="11" s="1"/>
  <c r="E29" i="11"/>
  <c r="K29" i="11" s="1"/>
  <c r="E30" i="11"/>
  <c r="K30" i="11" s="1"/>
  <c r="E31" i="11"/>
  <c r="K31" i="11" s="1"/>
  <c r="E32" i="11"/>
  <c r="K32" i="11" s="1"/>
  <c r="E33" i="11"/>
  <c r="K33" i="11" s="1"/>
  <c r="E34" i="11"/>
  <c r="K34" i="11" s="1"/>
  <c r="E35" i="11"/>
  <c r="K35" i="11" s="1"/>
  <c r="E36" i="11"/>
  <c r="K36" i="11" s="1"/>
  <c r="E37" i="11"/>
  <c r="K37" i="11" s="1"/>
  <c r="E38" i="11"/>
  <c r="K38" i="11" s="1"/>
  <c r="E39" i="11"/>
  <c r="K39" i="11" s="1"/>
  <c r="E40" i="11"/>
  <c r="K40" i="11" s="1"/>
  <c r="E41" i="11"/>
  <c r="K41" i="11" s="1"/>
  <c r="E42" i="11"/>
  <c r="K42" i="11" s="1"/>
  <c r="E43" i="11"/>
  <c r="K43" i="11" s="1"/>
  <c r="E44" i="11"/>
  <c r="K44" i="11" s="1"/>
  <c r="E45" i="11"/>
  <c r="K45" i="11" s="1"/>
  <c r="E46" i="11"/>
  <c r="K46" i="11" s="1"/>
  <c r="E47" i="11"/>
  <c r="K47" i="11" s="1"/>
  <c r="E48" i="11"/>
  <c r="K48" i="11" s="1"/>
  <c r="E49" i="11"/>
  <c r="K49" i="11" s="1"/>
  <c r="E50" i="11"/>
  <c r="K50" i="11" s="1"/>
  <c r="E51" i="11"/>
  <c r="K51" i="11" s="1"/>
  <c r="E52" i="11"/>
  <c r="K52" i="11" s="1"/>
  <c r="E53" i="11"/>
  <c r="K53" i="11" s="1"/>
  <c r="E54" i="11"/>
  <c r="K54" i="11" s="1"/>
  <c r="E55" i="11"/>
  <c r="K55" i="11" s="1"/>
  <c r="E56" i="11"/>
  <c r="K56" i="11" s="1"/>
  <c r="E57" i="11"/>
  <c r="K57" i="11" s="1"/>
  <c r="E58" i="11"/>
  <c r="K58" i="11" s="1"/>
  <c r="E59" i="11"/>
  <c r="K59" i="11" s="1"/>
  <c r="E60" i="11"/>
  <c r="K60" i="11" s="1"/>
  <c r="E61" i="11"/>
  <c r="K61" i="11" s="1"/>
  <c r="E62" i="11"/>
  <c r="K62" i="11" s="1"/>
  <c r="E63" i="11"/>
  <c r="K63" i="11" s="1"/>
  <c r="E64" i="11"/>
  <c r="K64" i="11" s="1"/>
  <c r="E65" i="11"/>
  <c r="K65" i="11" s="1"/>
  <c r="E66" i="11"/>
  <c r="K66" i="11" s="1"/>
  <c r="E67" i="11"/>
  <c r="K67" i="11" s="1"/>
  <c r="E68" i="11"/>
  <c r="K68" i="11" s="1"/>
  <c r="E69" i="11"/>
  <c r="K69" i="11" s="1"/>
  <c r="E70" i="11"/>
  <c r="K70" i="11" s="1"/>
  <c r="E71" i="11"/>
  <c r="K71" i="11" s="1"/>
  <c r="E72" i="11"/>
  <c r="K72" i="11" s="1"/>
  <c r="E73" i="11"/>
  <c r="K73" i="11" s="1"/>
  <c r="E74" i="11"/>
  <c r="K74" i="11" s="1"/>
  <c r="E75" i="11"/>
  <c r="K75" i="11" s="1"/>
  <c r="E76" i="11"/>
  <c r="K76" i="11" s="1"/>
  <c r="E77" i="11"/>
  <c r="K77" i="11" s="1"/>
  <c r="E78" i="11"/>
  <c r="K78" i="11" s="1"/>
  <c r="E79" i="11"/>
  <c r="K79" i="11" s="1"/>
  <c r="E80" i="11"/>
  <c r="K80" i="11" s="1"/>
  <c r="E81" i="11"/>
  <c r="K81" i="11" s="1"/>
  <c r="E82" i="11"/>
  <c r="K82" i="11" s="1"/>
  <c r="E83" i="11"/>
  <c r="K83" i="11" s="1"/>
  <c r="E84" i="11"/>
  <c r="K84" i="11" s="1"/>
  <c r="E85" i="11"/>
  <c r="K85" i="11" s="1"/>
  <c r="E86" i="11"/>
  <c r="K86" i="11" s="1"/>
  <c r="E87" i="11"/>
  <c r="K87" i="11" s="1"/>
  <c r="E88" i="11"/>
  <c r="K88" i="11" s="1"/>
  <c r="E89" i="11"/>
  <c r="K89" i="11" s="1"/>
  <c r="E90" i="11"/>
  <c r="K90" i="11" s="1"/>
  <c r="E91" i="11"/>
  <c r="K91" i="11" s="1"/>
  <c r="E92" i="11"/>
  <c r="K92" i="11" s="1"/>
  <c r="E93" i="11"/>
  <c r="K93" i="11" s="1"/>
  <c r="E94" i="11"/>
  <c r="K94" i="11" s="1"/>
  <c r="E95" i="11"/>
  <c r="K95" i="11" s="1"/>
  <c r="E96" i="11"/>
  <c r="K96" i="11" s="1"/>
  <c r="E97" i="11"/>
  <c r="K97" i="11" s="1"/>
  <c r="E98" i="11"/>
  <c r="K98" i="11" s="1"/>
  <c r="E99" i="11"/>
  <c r="K99" i="11" s="1"/>
  <c r="E100" i="11"/>
  <c r="K100" i="11" s="1"/>
  <c r="E101" i="11"/>
  <c r="K101" i="11" s="1"/>
  <c r="E102" i="11"/>
  <c r="K102" i="11" s="1"/>
  <c r="E103" i="11"/>
  <c r="K103" i="11" s="1"/>
  <c r="E104" i="11"/>
  <c r="K104" i="11" s="1"/>
  <c r="E105" i="11"/>
  <c r="K105" i="11" s="1"/>
  <c r="E106" i="11"/>
  <c r="K106" i="11" s="1"/>
  <c r="E107" i="11"/>
  <c r="K107" i="11" s="1"/>
  <c r="E108" i="11"/>
  <c r="K108" i="11" s="1"/>
  <c r="E109" i="11"/>
  <c r="K109" i="11" s="1"/>
  <c r="E110" i="11"/>
  <c r="K110" i="11" s="1"/>
  <c r="E111" i="11"/>
  <c r="K111" i="11" s="1"/>
  <c r="E112" i="11"/>
  <c r="K112" i="11" s="1"/>
  <c r="E113" i="11"/>
  <c r="K113" i="11" s="1"/>
  <c r="E114" i="11"/>
  <c r="K114" i="11" s="1"/>
  <c r="E115" i="11"/>
  <c r="K115" i="11" s="1"/>
  <c r="E116" i="11"/>
  <c r="K116" i="11" s="1"/>
  <c r="E117" i="11"/>
  <c r="K117" i="11" s="1"/>
  <c r="E118" i="11"/>
  <c r="K118" i="11" s="1"/>
  <c r="E119" i="11"/>
  <c r="K119" i="11" s="1"/>
  <c r="E120" i="11"/>
  <c r="K120" i="11" s="1"/>
  <c r="E121" i="11"/>
  <c r="K121" i="11" s="1"/>
  <c r="E122" i="11"/>
  <c r="K122" i="11" s="1"/>
  <c r="E123" i="11"/>
  <c r="K123" i="11" s="1"/>
  <c r="E124" i="11"/>
  <c r="K124" i="11" s="1"/>
  <c r="E125" i="11"/>
  <c r="K125" i="11" s="1"/>
  <c r="E126" i="11"/>
  <c r="K126" i="11" s="1"/>
  <c r="E127" i="11"/>
  <c r="K127" i="11" s="1"/>
  <c r="E128" i="11"/>
  <c r="K128" i="11" s="1"/>
  <c r="E129" i="11"/>
  <c r="K129" i="11" s="1"/>
  <c r="E130" i="11"/>
  <c r="K130" i="11" s="1"/>
  <c r="E131" i="11"/>
  <c r="K131" i="11" s="1"/>
  <c r="E132" i="11"/>
  <c r="K132" i="11" s="1"/>
  <c r="E133" i="11"/>
  <c r="K133" i="11" s="1"/>
  <c r="E134" i="11"/>
  <c r="K134" i="11" s="1"/>
  <c r="E135" i="11"/>
  <c r="K135" i="11" s="1"/>
  <c r="E136" i="11"/>
  <c r="K136" i="11" s="1"/>
  <c r="E137" i="11"/>
  <c r="K137" i="11" s="1"/>
  <c r="E138" i="11"/>
  <c r="K138" i="11" s="1"/>
  <c r="E139" i="11"/>
  <c r="K139" i="11" s="1"/>
  <c r="E140" i="11"/>
  <c r="K140" i="11" s="1"/>
  <c r="E141" i="11"/>
  <c r="K141" i="11" s="1"/>
  <c r="E142" i="11"/>
  <c r="K142" i="11" s="1"/>
  <c r="E143" i="11"/>
  <c r="K143" i="11" s="1"/>
  <c r="E144" i="11"/>
  <c r="K144" i="11" s="1"/>
  <c r="E145" i="11"/>
  <c r="K145" i="11" s="1"/>
  <c r="E146" i="11"/>
  <c r="K146" i="11" s="1"/>
  <c r="E147" i="11"/>
  <c r="K147" i="11" s="1"/>
  <c r="E148" i="11"/>
  <c r="K148" i="11" s="1"/>
  <c r="E149" i="11"/>
  <c r="K149" i="11" s="1"/>
  <c r="E150" i="11"/>
  <c r="K150" i="11" s="1"/>
  <c r="E151" i="11"/>
  <c r="K151" i="11" s="1"/>
  <c r="E152" i="11"/>
  <c r="K152" i="11" s="1"/>
  <c r="E153" i="11"/>
  <c r="K153" i="11" s="1"/>
  <c r="E154" i="11"/>
  <c r="K154" i="11" s="1"/>
  <c r="E155" i="11"/>
  <c r="K155" i="11" s="1"/>
  <c r="E156" i="11"/>
  <c r="K156" i="11" s="1"/>
  <c r="E157" i="11"/>
  <c r="K157" i="11" s="1"/>
  <c r="E158" i="11"/>
  <c r="K158" i="11" s="1"/>
  <c r="E159" i="11"/>
  <c r="K159" i="11" s="1"/>
  <c r="E160" i="11"/>
  <c r="K160" i="11" s="1"/>
  <c r="E161" i="11"/>
  <c r="K161" i="11" s="1"/>
  <c r="E162" i="11"/>
  <c r="K162" i="11" s="1"/>
  <c r="E163" i="11"/>
  <c r="K163" i="11" s="1"/>
  <c r="E164" i="11"/>
  <c r="K164" i="11" s="1"/>
  <c r="E165" i="11"/>
  <c r="K165" i="11" s="1"/>
  <c r="E166" i="11"/>
  <c r="K166" i="11" s="1"/>
  <c r="E167" i="11"/>
  <c r="K167" i="11" s="1"/>
  <c r="E168" i="11"/>
  <c r="K168" i="11" s="1"/>
  <c r="E169" i="11"/>
  <c r="K169" i="11" s="1"/>
  <c r="E170" i="11"/>
  <c r="K170" i="11" s="1"/>
  <c r="E171" i="11"/>
  <c r="K171" i="11" s="1"/>
  <c r="E172" i="11"/>
  <c r="K172" i="11" s="1"/>
  <c r="E173" i="11"/>
  <c r="K173" i="11" s="1"/>
  <c r="E174" i="11"/>
  <c r="K174" i="11" s="1"/>
  <c r="E175" i="11"/>
  <c r="K175" i="11" s="1"/>
  <c r="E176" i="11"/>
  <c r="K176" i="11" s="1"/>
  <c r="E177" i="11"/>
  <c r="K177" i="11" s="1"/>
  <c r="E178" i="11"/>
  <c r="K178" i="11" s="1"/>
  <c r="E179" i="11"/>
  <c r="K179" i="11" s="1"/>
  <c r="E180" i="11"/>
  <c r="K180" i="11" s="1"/>
  <c r="E181" i="11"/>
  <c r="K181" i="11" s="1"/>
  <c r="E182" i="11"/>
  <c r="K182" i="11" s="1"/>
  <c r="E183" i="11"/>
  <c r="K183" i="11" s="1"/>
  <c r="E184" i="11"/>
  <c r="K184" i="11" s="1"/>
  <c r="E185" i="11"/>
  <c r="K185" i="11" s="1"/>
  <c r="E186" i="11"/>
  <c r="K186" i="11" s="1"/>
  <c r="E187" i="11"/>
  <c r="K187" i="11" s="1"/>
  <c r="E188" i="11"/>
  <c r="K188" i="11" s="1"/>
  <c r="E189" i="11"/>
  <c r="K189" i="11" s="1"/>
  <c r="E190" i="11"/>
  <c r="K190" i="11" s="1"/>
  <c r="E191" i="11"/>
  <c r="K191" i="11" s="1"/>
  <c r="E192" i="11"/>
  <c r="K192" i="11" s="1"/>
  <c r="E193" i="11"/>
  <c r="K193" i="11" s="1"/>
  <c r="E194" i="11"/>
  <c r="K194" i="11" s="1"/>
  <c r="E195" i="11"/>
  <c r="K195" i="11" s="1"/>
  <c r="E196" i="11"/>
  <c r="K196" i="11" s="1"/>
  <c r="E197" i="11"/>
  <c r="K197" i="11" s="1"/>
  <c r="E198" i="11"/>
  <c r="K198" i="11" s="1"/>
  <c r="E199" i="11"/>
  <c r="K199" i="11" s="1"/>
  <c r="E200" i="11"/>
  <c r="K200" i="11" s="1"/>
  <c r="E201" i="11"/>
  <c r="K201" i="11" s="1"/>
  <c r="E202" i="11"/>
  <c r="K202" i="11" s="1"/>
  <c r="E203" i="11"/>
  <c r="K203" i="11" s="1"/>
  <c r="E204" i="11"/>
  <c r="K204" i="11" s="1"/>
  <c r="E205" i="11"/>
  <c r="K205" i="11" s="1"/>
  <c r="E206" i="11"/>
  <c r="K206" i="11" s="1"/>
  <c r="E207" i="11"/>
  <c r="K207" i="11" s="1"/>
  <c r="E208" i="11"/>
  <c r="K208" i="11" s="1"/>
  <c r="E209" i="11"/>
  <c r="K209" i="11" s="1"/>
  <c r="E210" i="11"/>
  <c r="K210" i="11" s="1"/>
  <c r="E211" i="11"/>
  <c r="K211" i="11" s="1"/>
  <c r="E212" i="11"/>
  <c r="K212" i="11" s="1"/>
  <c r="E213" i="11"/>
  <c r="K213" i="11" s="1"/>
  <c r="E214" i="11"/>
  <c r="K214" i="11" s="1"/>
  <c r="E215" i="11"/>
  <c r="K215" i="11" s="1"/>
  <c r="E216" i="11"/>
  <c r="K216" i="11" s="1"/>
  <c r="E217" i="11"/>
  <c r="K217" i="11" s="1"/>
  <c r="E218" i="11"/>
  <c r="K218" i="11" s="1"/>
  <c r="E219" i="11"/>
  <c r="K219" i="11" s="1"/>
  <c r="E220" i="11"/>
  <c r="K220" i="11" s="1"/>
  <c r="E221" i="11"/>
  <c r="K221" i="11" s="1"/>
  <c r="E222" i="11"/>
  <c r="K222" i="11" s="1"/>
  <c r="E223" i="11"/>
  <c r="K223" i="11" s="1"/>
  <c r="E224" i="11"/>
  <c r="K224" i="11" s="1"/>
  <c r="E225" i="11"/>
  <c r="K225" i="11" s="1"/>
  <c r="E226" i="11"/>
  <c r="K226" i="11" s="1"/>
  <c r="E227" i="11"/>
  <c r="K227" i="11" s="1"/>
  <c r="E228" i="11"/>
  <c r="K228" i="11" s="1"/>
  <c r="E229" i="11"/>
  <c r="K229" i="11" s="1"/>
  <c r="E230" i="11"/>
  <c r="K230" i="11" s="1"/>
  <c r="E231" i="11"/>
  <c r="K231" i="11" s="1"/>
  <c r="E232" i="11"/>
  <c r="K232" i="11" s="1"/>
  <c r="E233" i="11"/>
  <c r="K233" i="11" s="1"/>
  <c r="E234" i="11"/>
  <c r="K234" i="11" s="1"/>
  <c r="E235" i="11"/>
  <c r="K235" i="11" s="1"/>
  <c r="E236" i="11"/>
  <c r="K236" i="11" s="1"/>
  <c r="E237" i="11"/>
  <c r="K237" i="11" s="1"/>
  <c r="E238" i="11"/>
  <c r="K238" i="11" s="1"/>
  <c r="E239" i="11"/>
  <c r="K239" i="11" s="1"/>
  <c r="E240" i="11"/>
  <c r="K240" i="11" s="1"/>
  <c r="E241" i="11"/>
  <c r="K241" i="11" s="1"/>
  <c r="E242" i="11"/>
  <c r="K242" i="11" s="1"/>
  <c r="E243" i="11"/>
  <c r="K243" i="11" s="1"/>
  <c r="E244" i="11"/>
  <c r="K244" i="11" s="1"/>
  <c r="E245" i="11"/>
  <c r="K245" i="11" s="1"/>
  <c r="E246" i="11"/>
  <c r="K246" i="11" s="1"/>
  <c r="E247" i="11"/>
  <c r="K247" i="11" s="1"/>
  <c r="E248" i="11"/>
  <c r="K248" i="11" s="1"/>
  <c r="E249" i="11"/>
  <c r="K249" i="11" s="1"/>
  <c r="E250" i="11"/>
  <c r="K250" i="11" s="1"/>
  <c r="E251" i="11"/>
  <c r="K251" i="11" s="1"/>
  <c r="E252" i="11"/>
  <c r="K252" i="11" s="1"/>
  <c r="E2" i="11"/>
  <c r="K2" i="11" s="1"/>
  <c r="C17" i="14"/>
  <c r="C18" i="14"/>
  <c r="C19" i="14"/>
  <c r="C16" i="14"/>
  <c r="E33" i="12"/>
  <c r="E34" i="12"/>
  <c r="E35" i="12"/>
  <c r="E36" i="12"/>
  <c r="E37" i="12"/>
  <c r="E32" i="12"/>
  <c r="D33" i="12"/>
  <c r="D34" i="12"/>
  <c r="D35" i="12"/>
  <c r="D36" i="12"/>
  <c r="D37" i="12"/>
  <c r="C33" i="12"/>
  <c r="C34" i="12"/>
  <c r="C35" i="12"/>
  <c r="C36" i="12"/>
  <c r="C37" i="12"/>
  <c r="C32" i="12"/>
  <c r="I251" i="11" l="1"/>
  <c r="I239" i="11"/>
  <c r="I227" i="11"/>
  <c r="I215" i="11"/>
  <c r="I203" i="11"/>
  <c r="I191" i="11"/>
  <c r="I179" i="11"/>
  <c r="I167" i="11"/>
  <c r="I155" i="11"/>
  <c r="I143" i="11"/>
  <c r="I131" i="11"/>
  <c r="I119" i="11"/>
  <c r="I107" i="11"/>
  <c r="I95" i="11"/>
  <c r="I83" i="11"/>
  <c r="I71" i="11"/>
  <c r="I59" i="11"/>
  <c r="I47" i="11"/>
  <c r="I35" i="11"/>
  <c r="I23" i="11"/>
  <c r="I11" i="11"/>
  <c r="F34" i="5"/>
  <c r="F41" i="5"/>
  <c r="F42" i="5"/>
  <c r="F46" i="5"/>
  <c r="F70" i="5"/>
  <c r="F77" i="5"/>
  <c r="F82" i="5"/>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E24" i="5"/>
  <c r="F24" i="5" s="1"/>
  <c r="E25" i="5"/>
  <c r="F25" i="5" s="1"/>
  <c r="E26" i="5"/>
  <c r="F26" i="5" s="1"/>
  <c r="E27" i="5"/>
  <c r="F27" i="5" s="1"/>
  <c r="E28" i="5"/>
  <c r="F28" i="5" s="1"/>
  <c r="E29" i="5"/>
  <c r="F29" i="5" s="1"/>
  <c r="E30" i="5"/>
  <c r="F30" i="5" s="1"/>
  <c r="E31" i="5"/>
  <c r="F31" i="5" s="1"/>
  <c r="E32" i="5"/>
  <c r="F32" i="5" s="1"/>
  <c r="E33" i="5"/>
  <c r="F33" i="5" s="1"/>
  <c r="E34" i="5"/>
  <c r="E35" i="5"/>
  <c r="F35" i="5" s="1"/>
  <c r="E36" i="5"/>
  <c r="F36" i="5" s="1"/>
  <c r="E37" i="5"/>
  <c r="F37" i="5" s="1"/>
  <c r="E38" i="5"/>
  <c r="F38" i="5" s="1"/>
  <c r="E39" i="5"/>
  <c r="F39" i="5" s="1"/>
  <c r="E40" i="5"/>
  <c r="F40" i="5" s="1"/>
  <c r="E41" i="5"/>
  <c r="E42" i="5"/>
  <c r="E43" i="5"/>
  <c r="F43" i="5" s="1"/>
  <c r="E44" i="5"/>
  <c r="F44" i="5" s="1"/>
  <c r="E45" i="5"/>
  <c r="F45" i="5" s="1"/>
  <c r="E46" i="5"/>
  <c r="E47" i="5"/>
  <c r="F47" i="5" s="1"/>
  <c r="E48" i="5"/>
  <c r="F48" i="5" s="1"/>
  <c r="E49" i="5"/>
  <c r="F49" i="5" s="1"/>
  <c r="E50" i="5"/>
  <c r="F50" i="5" s="1"/>
  <c r="E51" i="5"/>
  <c r="F51" i="5" s="1"/>
  <c r="E52" i="5"/>
  <c r="F52" i="5" s="1"/>
  <c r="E53" i="5"/>
  <c r="F53" i="5" s="1"/>
  <c r="E54" i="5"/>
  <c r="F54" i="5" s="1"/>
  <c r="E55" i="5"/>
  <c r="F55" i="5" s="1"/>
  <c r="E56" i="5"/>
  <c r="F56" i="5" s="1"/>
  <c r="E57" i="5"/>
  <c r="F57" i="5" s="1"/>
  <c r="E58" i="5"/>
  <c r="F58" i="5" s="1"/>
  <c r="E59" i="5"/>
  <c r="F59" i="5" s="1"/>
  <c r="E60" i="5"/>
  <c r="F60" i="5" s="1"/>
  <c r="E61" i="5"/>
  <c r="F61" i="5" s="1"/>
  <c r="E62" i="5"/>
  <c r="F62" i="5" s="1"/>
  <c r="E63" i="5"/>
  <c r="F63" i="5" s="1"/>
  <c r="E64" i="5"/>
  <c r="F64" i="5" s="1"/>
  <c r="E65" i="5"/>
  <c r="F65" i="5" s="1"/>
  <c r="E66" i="5"/>
  <c r="F66" i="5" s="1"/>
  <c r="E67" i="5"/>
  <c r="F67" i="5" s="1"/>
  <c r="E68" i="5"/>
  <c r="F68" i="5" s="1"/>
  <c r="E69" i="5"/>
  <c r="F69" i="5" s="1"/>
  <c r="E70" i="5"/>
  <c r="E71" i="5"/>
  <c r="F71" i="5" s="1"/>
  <c r="E72" i="5"/>
  <c r="F72" i="5" s="1"/>
  <c r="E73" i="5"/>
  <c r="F73" i="5" s="1"/>
  <c r="E74" i="5"/>
  <c r="F74" i="5" s="1"/>
  <c r="E75" i="5"/>
  <c r="F75" i="5" s="1"/>
  <c r="E76" i="5"/>
  <c r="F76" i="5" s="1"/>
  <c r="E77" i="5"/>
  <c r="E78" i="5"/>
  <c r="F78" i="5" s="1"/>
  <c r="E79" i="5"/>
  <c r="F79" i="5" s="1"/>
  <c r="E80" i="5"/>
  <c r="F80" i="5" s="1"/>
  <c r="E81" i="5"/>
  <c r="F81" i="5" s="1"/>
  <c r="E82" i="5"/>
  <c r="E83" i="5"/>
  <c r="F83" i="5" s="1"/>
  <c r="E84" i="5"/>
  <c r="F84" i="5" s="1"/>
  <c r="E85" i="5"/>
  <c r="F85" i="5" s="1"/>
  <c r="E86" i="5"/>
  <c r="F86" i="5" s="1"/>
  <c r="E87" i="5"/>
  <c r="F87" i="5" s="1"/>
  <c r="E88" i="5"/>
  <c r="F88" i="5" s="1"/>
  <c r="E89" i="5"/>
  <c r="F89" i="5" s="1"/>
  <c r="E90" i="5"/>
  <c r="F90" i="5" s="1"/>
  <c r="E91" i="5"/>
  <c r="F91" i="5" s="1"/>
  <c r="E92" i="5"/>
  <c r="F92" i="5" s="1"/>
  <c r="E93" i="5"/>
  <c r="F93" i="5" s="1"/>
  <c r="E94" i="5"/>
  <c r="F94" i="5" s="1"/>
  <c r="E95" i="5"/>
  <c r="F95" i="5" s="1"/>
  <c r="E96" i="5"/>
  <c r="F96" i="5" s="1"/>
  <c r="E97" i="5"/>
  <c r="F97" i="5" s="1"/>
  <c r="E98" i="5"/>
  <c r="F98" i="5" s="1"/>
  <c r="E99" i="5"/>
  <c r="F99" i="5" s="1"/>
  <c r="E100" i="5"/>
  <c r="F100" i="5" s="1"/>
  <c r="E2" i="5"/>
  <c r="G2" i="5" l="1"/>
  <c r="F2" i="5"/>
</calcChain>
</file>

<file path=xl/sharedStrings.xml><?xml version="1.0" encoding="utf-8"?>
<sst xmlns="http://schemas.openxmlformats.org/spreadsheetml/2006/main" count="563" uniqueCount="176">
  <si>
    <t>Food ID</t>
  </si>
  <si>
    <t>Food Name</t>
  </si>
  <si>
    <t>Price</t>
  </si>
  <si>
    <t>Category</t>
  </si>
  <si>
    <t>Apples</t>
  </si>
  <si>
    <t>Bananas</t>
  </si>
  <si>
    <t>Oranges</t>
  </si>
  <si>
    <t>Peach</t>
  </si>
  <si>
    <t>Brocolli</t>
  </si>
  <si>
    <t>Asparagus</t>
  </si>
  <si>
    <t>Tomato</t>
  </si>
  <si>
    <t>Cucumber</t>
  </si>
  <si>
    <t>Chicken Breast</t>
  </si>
  <si>
    <t>Sirloin Steak</t>
  </si>
  <si>
    <t>Salmon</t>
  </si>
  <si>
    <t>Tortilla Chips</t>
  </si>
  <si>
    <t>Salsa</t>
  </si>
  <si>
    <t>Bread</t>
  </si>
  <si>
    <t>Peanut Butter</t>
  </si>
  <si>
    <t>Jelly</t>
  </si>
  <si>
    <t>Soda</t>
  </si>
  <si>
    <t>Coffee</t>
  </si>
  <si>
    <t>Tea</t>
  </si>
  <si>
    <t>Milk</t>
  </si>
  <si>
    <t>Cookies</t>
  </si>
  <si>
    <t>Rice</t>
  </si>
  <si>
    <t>Chocolate</t>
  </si>
  <si>
    <t>Popcorn</t>
  </si>
  <si>
    <t>Pickles</t>
  </si>
  <si>
    <t>Fruit</t>
  </si>
  <si>
    <t>Vegetable</t>
  </si>
  <si>
    <t>Meat</t>
  </si>
  <si>
    <t>Grain</t>
  </si>
  <si>
    <t>Condiment</t>
  </si>
  <si>
    <t>Beverage</t>
  </si>
  <si>
    <t>Snack</t>
  </si>
  <si>
    <t>Customer ID</t>
  </si>
  <si>
    <t>Quantity</t>
  </si>
  <si>
    <t>First Name</t>
  </si>
  <si>
    <t>Last Name</t>
  </si>
  <si>
    <t>Samantha</t>
  </si>
  <si>
    <t>Jones</t>
  </si>
  <si>
    <t>Stephanie</t>
  </si>
  <si>
    <t>Harris</t>
  </si>
  <si>
    <t>Elias</t>
  </si>
  <si>
    <t>Shakour</t>
  </si>
  <si>
    <t>Ira</t>
  </si>
  <si>
    <t>Vargas</t>
  </si>
  <si>
    <t>David</t>
  </si>
  <si>
    <t>Kelley</t>
  </si>
  <si>
    <t>Silivia</t>
  </si>
  <si>
    <t>Waters</t>
  </si>
  <si>
    <t>Beth</t>
  </si>
  <si>
    <t>Crawford</t>
  </si>
  <si>
    <t>Catherine</t>
  </si>
  <si>
    <t>Smith</t>
  </si>
  <si>
    <t>Shari</t>
  </si>
  <si>
    <t>Maxwell</t>
  </si>
  <si>
    <t>Eric</t>
  </si>
  <si>
    <t>Perry</t>
  </si>
  <si>
    <t>Doug</t>
  </si>
  <si>
    <t>Riley</t>
  </si>
  <si>
    <t>Wesley</t>
  </si>
  <si>
    <t>Blair</t>
  </si>
  <si>
    <t>Maybell</t>
  </si>
  <si>
    <t>Quigley</t>
  </si>
  <si>
    <t>Beckie</t>
  </si>
  <si>
    <t>Foss</t>
  </si>
  <si>
    <t>Toi</t>
  </si>
  <si>
    <t>Mchugh</t>
  </si>
  <si>
    <t>Bridgid</t>
  </si>
  <si>
    <t>Manson</t>
  </si>
  <si>
    <t>Ann</t>
  </si>
  <si>
    <t>Martin</t>
  </si>
  <si>
    <t>Angela</t>
  </si>
  <si>
    <t>Torres</t>
  </si>
  <si>
    <t>Clarence</t>
  </si>
  <si>
    <t>King</t>
  </si>
  <si>
    <t>Albert</t>
  </si>
  <si>
    <t>Philips</t>
  </si>
  <si>
    <t>Tax Rate</t>
  </si>
  <si>
    <t>Dollar to Euros</t>
  </si>
  <si>
    <t>Cost Per Item</t>
  </si>
  <si>
    <t>Total Cost</t>
  </si>
  <si>
    <t>Total Revenue</t>
  </si>
  <si>
    <t>Total in Euros</t>
  </si>
  <si>
    <t>Cusomer ID with Highest Purchase</t>
  </si>
  <si>
    <t>Pasta</t>
  </si>
  <si>
    <t>Lettuce</t>
  </si>
  <si>
    <r>
      <rPr>
        <b/>
        <sz val="11"/>
        <color theme="1"/>
        <rFont val="Calibri"/>
        <family val="2"/>
        <scheme val="minor"/>
      </rPr>
      <t>You are a new data analyst for the Renastech Memebers Only Grocery Store. Your new manager e-mails you this spreadsheet from Monday's sales and wants you to:</t>
    </r>
    <r>
      <rPr>
        <sz val="11"/>
        <color theme="1"/>
        <rFont val="Calibri"/>
        <family val="2"/>
        <scheme val="minor"/>
      </rPr>
      <t xml:space="preserve">
1.  Calculate the price each item purchased cost, include a tax rate of 5%
2. Convert each individual transaction amount from dollars to euros
3. Calculate the total amount of revenue earned that day
4. Tell them which customer has the most expensive individual item purchased?
BONUS = Show Total Revenue with dollar sign or euro sign
</t>
    </r>
  </si>
  <si>
    <t>Customer ID,First Name,Last Name</t>
  </si>
  <si>
    <t>1,Samantha,Jones</t>
  </si>
  <si>
    <t>2,Toi,Mchugh</t>
  </si>
  <si>
    <t>3,Bridgid,Manson</t>
  </si>
  <si>
    <t>4,Ann,Martin</t>
  </si>
  <si>
    <t>5,Angela,Torres</t>
  </si>
  <si>
    <t>6,Clarence,King</t>
  </si>
  <si>
    <t>7,Stephanie,Harris</t>
  </si>
  <si>
    <t>8,Albert,Philips</t>
  </si>
  <si>
    <t>9,Elias,Shakour</t>
  </si>
  <si>
    <t>10,Ira,Vargas</t>
  </si>
  <si>
    <t>11,David,Kelley</t>
  </si>
  <si>
    <t>12,Silivia,Waters</t>
  </si>
  <si>
    <t>13,Beth,Crawford</t>
  </si>
  <si>
    <t>14,Catherine,Smith</t>
  </si>
  <si>
    <t>15,Shari,Maxwell</t>
  </si>
  <si>
    <t>16,Eric,Perry</t>
  </si>
  <si>
    <t>17,Doug,Riley</t>
  </si>
  <si>
    <t>18,Wesley,Blair</t>
  </si>
  <si>
    <t>19,Maybell,Quigley</t>
  </si>
  <si>
    <t>20,Beckie,Foss</t>
  </si>
  <si>
    <r>
      <rPr>
        <b/>
        <sz val="11"/>
        <color theme="1"/>
        <rFont val="Calibri"/>
        <family val="2"/>
        <scheme val="minor"/>
      </rPr>
      <t xml:space="preserve">Your company recently moved to a new data base and in the process of transferring the data, the Customer Information table was massively transformed. All the right information is in there, but the cells were merged into one and random duplicates were created. 
</t>
    </r>
    <r>
      <rPr>
        <sz val="11"/>
        <color theme="1"/>
        <rFont val="Calibri"/>
        <family val="2"/>
        <scheme val="minor"/>
      </rPr>
      <t xml:space="preserve">
Your manager would like you to:
1. Split the single column into the appropriate amount of columns
2. Remove duplicates 
3. Just for fun, they want you to replce the letter T with M</t>
    </r>
  </si>
  <si>
    <t>Customer 20 and 5</t>
  </si>
  <si>
    <t>ID</t>
  </si>
  <si>
    <t>What is Vlookup</t>
  </si>
  <si>
    <t xml:space="preserve">Value Look Up </t>
  </si>
  <si>
    <t>Vlookup looks for a value in a column and returns the result from a cell where there is a match</t>
  </si>
  <si>
    <t>Components</t>
  </si>
  <si>
    <t xml:space="preserve">Lookup Value </t>
  </si>
  <si>
    <t>What you're looking for</t>
  </si>
  <si>
    <t>Table_Array</t>
  </si>
  <si>
    <t>Where you're looking in</t>
  </si>
  <si>
    <t>Col_Index_Num</t>
  </si>
  <si>
    <t>How many columsn away from your look up value is the column</t>
  </si>
  <si>
    <t>Range</t>
  </si>
  <si>
    <t>Component</t>
  </si>
  <si>
    <t>Explanation</t>
  </si>
  <si>
    <t>Name</t>
  </si>
  <si>
    <t>Age</t>
  </si>
  <si>
    <t>Sarah</t>
  </si>
  <si>
    <t>Susan</t>
  </si>
  <si>
    <t>Sam</t>
  </si>
  <si>
    <t>William</t>
  </si>
  <si>
    <t>Bill</t>
  </si>
  <si>
    <t>Ness</t>
  </si>
  <si>
    <t>COVID Test</t>
  </si>
  <si>
    <t>Negative</t>
  </si>
  <si>
    <t>Positive</t>
  </si>
  <si>
    <t>Phone Number</t>
  </si>
  <si>
    <t>You work at as a Data Analyst for a COVID testing clinic. Here are the people who took COVID Tests todays including their patient IDs and their results. Your boss needs you to fill in their name and phone number so the nurses can notify them of their test results</t>
  </si>
  <si>
    <t>Patient Table</t>
  </si>
  <si>
    <t>Testing Reults</t>
  </si>
  <si>
    <t>IF Function</t>
  </si>
  <si>
    <t>Logical Function</t>
  </si>
  <si>
    <t>Logical Test</t>
  </si>
  <si>
    <t>What you're trying to see is TRUE or FALSE</t>
  </si>
  <si>
    <t>Value if True</t>
  </si>
  <si>
    <t>What to do if it's True</t>
  </si>
  <si>
    <t>Value if False</t>
  </si>
  <si>
    <t>What to do if it's False</t>
  </si>
  <si>
    <t>Student</t>
  </si>
  <si>
    <t>Grade Numeric</t>
  </si>
  <si>
    <t>Pass / Fail</t>
  </si>
  <si>
    <t>If something is TRUE do this, if it's not, do this</t>
  </si>
  <si>
    <t>Tyler</t>
  </si>
  <si>
    <t>Annika</t>
  </si>
  <si>
    <r>
      <rPr>
        <b/>
        <sz val="11"/>
        <color theme="1"/>
        <rFont val="Calibri"/>
        <family val="2"/>
        <scheme val="minor"/>
      </rPr>
      <t>Your manager e-mails you the sales from Tuesday. They want to send a 10% discount coupon to anyone who had a single transaction over $250. Additionally, the lettuce supply from that day had Ecoli and they need to contact every customer who purchased lettuce. Here are your tasks:</t>
    </r>
    <r>
      <rPr>
        <sz val="11"/>
        <color theme="1"/>
        <rFont val="Calibri"/>
        <family val="2"/>
        <scheme val="minor"/>
      </rPr>
      <t xml:space="preserve">
1. Calculate Total cost per indivdual transactions, including a tax rate of 5%
2. Bring in the name of the Food Item and Customer Name
3. Find all customers who has a single transactions greater than $250 and in a separate spreadsheet put in their customer ID's and names. No Duplicates.
4. Give them a list in a separate spreadsheet of each customer ID that purchased lettuce. No Duplicates
5. Find out what was the food item (name included) that generated the most revenue
6. Find out which customer (name included) spend the most money
7. Find out how much revenue each food item generated</t>
    </r>
  </si>
  <si>
    <t>True / False. False = Exact Match</t>
  </si>
  <si>
    <t>Favorite Color</t>
  </si>
  <si>
    <t>Red</t>
  </si>
  <si>
    <t>Yellow</t>
  </si>
  <si>
    <t>Green</t>
  </si>
  <si>
    <t>Purple</t>
  </si>
  <si>
    <t>Orange</t>
  </si>
  <si>
    <t>Pink</t>
  </si>
  <si>
    <t>Grading Scale:
60 and below = Fail
61 and Above = Pass</t>
  </si>
  <si>
    <t>Row Labels</t>
  </si>
  <si>
    <t>(blank)</t>
  </si>
  <si>
    <t>Grand Total</t>
  </si>
  <si>
    <t>Count of COVID Test</t>
  </si>
  <si>
    <t>Customer Name</t>
  </si>
  <si>
    <t>Over 250</t>
  </si>
  <si>
    <t>Cusomer ID</t>
  </si>
  <si>
    <t>First + Last Name</t>
  </si>
  <si>
    <t>Nested Formula FN + LN</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</si>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</sst>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2]\ #,##0.00"/>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cellStyleXfs>
  <cellXfs count="37">
    <xf numFmtId="0" fontId="0" fillId="0" borderId="0" xfId="0"/>
    <xf numFmtId="9" fontId="0" fillId="0" borderId="0" xfId="1" applyFont="1"/>
    <xf numFmtId="0" fontId="2" fillId="2" borderId="0" xfId="0" applyFont="1" applyFill="1"/>
    <xf numFmtId="0" fontId="2" fillId="0" borderId="0" xfId="0" applyFont="1"/>
    <xf numFmtId="0" fontId="2" fillId="3" borderId="0" xfId="0" applyFont="1" applyFill="1"/>
    <xf numFmtId="0" fontId="2" fillId="4" borderId="0" xfId="0" applyFont="1" applyFill="1"/>
    <xf numFmtId="0" fontId="0" fillId="0" borderId="0" xfId="0" applyBorder="1" applyAlignment="1">
      <alignment vertical="top" wrapText="1"/>
    </xf>
    <xf numFmtId="0" fontId="2" fillId="0" borderId="0" xfId="0" applyFont="1" applyFill="1"/>
    <xf numFmtId="49" fontId="0" fillId="0" borderId="0" xfId="0" applyNumberFormat="1"/>
    <xf numFmtId="49" fontId="2" fillId="2" borderId="0" xfId="0" applyNumberFormat="1" applyFont="1" applyFill="1"/>
    <xf numFmtId="44" fontId="0" fillId="0" borderId="0" xfId="2" applyFont="1"/>
    <xf numFmtId="164" fontId="2" fillId="4" borderId="0" xfId="0" applyNumberFormat="1" applyFont="1" applyFill="1"/>
    <xf numFmtId="164" fontId="0" fillId="0" borderId="0" xfId="0" applyNumberFormat="1"/>
    <xf numFmtId="44" fontId="2" fillId="4" borderId="0" xfId="2" applyFont="1" applyFill="1"/>
    <xf numFmtId="0" fontId="2" fillId="0" borderId="0" xfId="0" applyFont="1" applyAlignment="1">
      <alignment vertical="center"/>
    </xf>
    <xf numFmtId="0" fontId="4" fillId="0" borderId="0" xfId="0" applyFont="1"/>
    <xf numFmtId="0" fontId="5" fillId="0" borderId="0" xfId="0" applyFont="1"/>
    <xf numFmtId="0" fontId="3" fillId="0" borderId="0" xfId="3"/>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0" borderId="0" xfId="0" applyAlignment="1">
      <alignment horizontal="left" vertical="top" wrapText="1"/>
    </xf>
    <xf numFmtId="0" fontId="3" fillId="0" borderId="0" xfId="3" applyAlignment="1">
      <alignment horizontal="left"/>
    </xf>
    <xf numFmtId="0" fontId="0" fillId="0" borderId="0" xfId="0" applyAlignment="1">
      <alignment horizontal="left"/>
    </xf>
    <xf numFmtId="0" fontId="2" fillId="0" borderId="0" xfId="0" applyFont="1" applyAlignment="1">
      <alignment horizontal="left" vertical="top" wrapText="1"/>
    </xf>
    <xf numFmtId="0" fontId="0" fillId="0" borderId="0" xfId="0" applyAlignment="1">
      <alignment horizontal="center" vertical="center" wrapText="1"/>
    </xf>
    <xf numFmtId="0" fontId="0" fillId="0" borderId="0" xfId="0" applyBorder="1"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4">
    <cellStyle name="Currency" xfId="2" builtinId="4"/>
    <cellStyle name="Hyperlink" xfId="3" builtinId="8"/>
    <cellStyle name="Normal" xfId="0" builtinId="0"/>
    <cellStyle name="Percent" xfId="1" builtinId="5"/>
  </cellStyles>
  <dxfs count="2">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2876063</xdr:colOff>
      <xdr:row>9</xdr:row>
      <xdr:rowOff>133286</xdr:rowOff>
    </xdr:to>
    <xdr:pic>
      <xdr:nvPicPr>
        <xdr:cNvPr id="2" name="Picture 1">
          <a:extLst>
            <a:ext uri="{FF2B5EF4-FFF2-40B4-BE49-F238E27FC236}">
              <a16:creationId xmlns:a16="http://schemas.microsoft.com/office/drawing/2014/main" id="{88F4F130-3FDE-4F6A-AE50-EB91ED5E255B}"/>
            </a:ext>
          </a:extLst>
        </xdr:cNvPr>
        <xdr:cNvPicPr>
          <a:picLocks noChangeAspect="1"/>
        </xdr:cNvPicPr>
      </xdr:nvPicPr>
      <xdr:blipFill>
        <a:blip xmlns:r="http://schemas.openxmlformats.org/officeDocument/2006/relationships" r:embed="rId1"/>
        <a:stretch>
          <a:fillRect/>
        </a:stretch>
      </xdr:blipFill>
      <xdr:spPr>
        <a:xfrm>
          <a:off x="0" y="1333500"/>
          <a:ext cx="3895238" cy="51428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66318</xdr:colOff>
      <xdr:row>7</xdr:row>
      <xdr:rowOff>66619</xdr:rowOff>
    </xdr:to>
    <xdr:pic>
      <xdr:nvPicPr>
        <xdr:cNvPr id="3" name="Picture 2">
          <a:extLst>
            <a:ext uri="{FF2B5EF4-FFF2-40B4-BE49-F238E27FC236}">
              <a16:creationId xmlns:a16="http://schemas.microsoft.com/office/drawing/2014/main" id="{D479A7D9-16C6-4643-B0A9-6D0D9455CC8C}"/>
            </a:ext>
          </a:extLst>
        </xdr:cNvPr>
        <xdr:cNvPicPr>
          <a:picLocks noChangeAspect="1"/>
        </xdr:cNvPicPr>
      </xdr:nvPicPr>
      <xdr:blipFill>
        <a:blip xmlns:r="http://schemas.openxmlformats.org/officeDocument/2006/relationships" r:embed="rId1"/>
        <a:stretch>
          <a:fillRect/>
        </a:stretch>
      </xdr:blipFill>
      <xdr:spPr>
        <a:xfrm>
          <a:off x="0" y="952500"/>
          <a:ext cx="2857143" cy="44761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arin Artoul" refreshedDate="44502.795682870368" createdVersion="7" refreshedVersion="7" minRefreshableVersion="3" recordCount="7" xr:uid="{BE069617-6172-44FE-BAE1-61AEEC697EAE}">
  <cacheSource type="worksheet">
    <worksheetSource ref="A1:F1048576" sheet="Pivot Table"/>
  </cacheSource>
  <cacheFields count="6">
    <cacheField name="ID" numFmtId="0">
      <sharedItems containsString="0" containsBlank="1" containsNumber="1" containsInteger="1" minValue="1" maxValue="6"/>
    </cacheField>
    <cacheField name="COVID Test" numFmtId="0">
      <sharedItems containsBlank="1" count="3">
        <s v="Negative"/>
        <s v="Positive"/>
        <m/>
      </sharedItems>
    </cacheField>
    <cacheField name="Name" numFmtId="0">
      <sharedItems containsBlank="1"/>
    </cacheField>
    <cacheField name="Phone Number" numFmtId="0">
      <sharedItems containsString="0" containsBlank="1" containsNumber="1" containsInteger="1" minValue="111" maxValue="777"/>
    </cacheField>
    <cacheField name="Favorite Color" numFmtId="0">
      <sharedItems containsBlank="1" count="7">
        <s v="Yellow"/>
        <s v="Pink"/>
        <s v="Orange"/>
        <s v="Green"/>
        <s v="Purple"/>
        <s v="Red"/>
        <m/>
      </sharedItems>
    </cacheField>
    <cacheField name="Age" numFmtId="0">
      <sharedItems containsString="0" containsBlank="1" containsNumber="1" containsInteger="1" minValue="30" maxValue="100" count="7">
        <n v="60"/>
        <n v="100"/>
        <n v="30"/>
        <n v="50"/>
        <n v="40"/>
        <n v="7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arin Artoul" refreshedDate="44502.815797569441" createdVersion="7" refreshedVersion="7" minRefreshableVersion="3" recordCount="252" xr:uid="{9CA0AADF-2DA0-4A9A-B85C-95BB13B6C2B6}">
  <cacheSource type="worksheet">
    <worksheetSource ref="A1:K1048576" sheet="Example"/>
  </cacheSource>
  <cacheFields count="11">
    <cacheField name="Food ID" numFmtId="49">
      <sharedItems containsString="0" containsBlank="1" containsNumber="1" containsInteger="1" minValue="1" maxValue="27"/>
    </cacheField>
    <cacheField name="Customer ID" numFmtId="49">
      <sharedItems containsString="0" containsBlank="1" containsNumber="1" containsInteger="1" minValue="1" maxValue="20"/>
    </cacheField>
    <cacheField name="Quantity" numFmtId="0">
      <sharedItems containsString="0" containsBlank="1" containsNumber="1" containsInteger="1" minValue="1" maxValue="5"/>
    </cacheField>
    <cacheField name="Cost Per Item" numFmtId="0">
      <sharedItems containsString="0" containsBlank="1" containsNumber="1" containsInteger="1" minValue="1" maxValue="79"/>
    </cacheField>
    <cacheField name="Total Cost" numFmtId="0">
      <sharedItems containsString="0" containsBlank="1" containsNumber="1" minValue="2.1" maxValue="414.75"/>
    </cacheField>
    <cacheField name="Food Name" numFmtId="0">
      <sharedItems containsBlank="1" count="28">
        <s v="Jelly"/>
        <s v="Peanut Butter"/>
        <s v="Sirloin Steak"/>
        <s v="Asparagus"/>
        <s v="Chicken Breast"/>
        <s v="Bread"/>
        <s v="Popcorn"/>
        <s v="Bananas"/>
        <s v="Rice"/>
        <s v="Salmon"/>
        <s v="Pasta"/>
        <s v="Soda"/>
        <s v="Brocolli"/>
        <s v="Coffee"/>
        <s v="Cookies"/>
        <s v="Lettuce"/>
        <s v="Tomato"/>
        <s v="Peach"/>
        <s v="Tea"/>
        <s v="Apples"/>
        <s v="Salsa"/>
        <s v="Oranges"/>
        <s v="Tortilla Chips"/>
        <s v="Cucumber"/>
        <s v="Pickles"/>
        <s v="Milk"/>
        <s v="Chocolate"/>
        <m/>
      </sharedItems>
    </cacheField>
    <cacheField name="Customer Name" numFmtId="0">
      <sharedItems containsBlank="1" count="21">
        <s v="Beckie"/>
        <s v="Silivia"/>
        <s v="Bridgid"/>
        <s v="Wesley"/>
        <s v="Beth"/>
        <s v="Ann"/>
        <s v="Catherine"/>
        <s v="Eric"/>
        <s v="Albert"/>
        <s v="Ira"/>
        <s v="Elias"/>
        <s v="Angela"/>
        <s v="Toi"/>
        <s v="Samantha"/>
        <s v="Doug"/>
        <s v="Stephanie"/>
        <s v="Maybell"/>
        <s v="Clarence"/>
        <s v="David"/>
        <s v="Shari"/>
        <m/>
      </sharedItems>
    </cacheField>
    <cacheField name="Last Name" numFmtId="0">
      <sharedItems containsBlank="1"/>
    </cacheField>
    <cacheField name="First + Last Name" numFmtId="0">
      <sharedItems containsBlank="1"/>
    </cacheField>
    <cacheField name="Nested Formula FN + LN" numFmtId="0">
      <sharedItems containsBlank="1"/>
    </cacheField>
    <cacheField name="Over 250"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2"/>
    <x v="0"/>
    <s v="Susan"/>
    <n v="222"/>
    <x v="0"/>
    <x v="0"/>
  </r>
  <r>
    <n v="6"/>
    <x v="0"/>
    <s v="Ness"/>
    <n v="777"/>
    <x v="1"/>
    <x v="1"/>
  </r>
  <r>
    <n v="5"/>
    <x v="0"/>
    <s v="Bill"/>
    <n v="555"/>
    <x v="2"/>
    <x v="2"/>
  </r>
  <r>
    <n v="3"/>
    <x v="1"/>
    <s v="Sam"/>
    <n v="333"/>
    <x v="3"/>
    <x v="3"/>
  </r>
  <r>
    <n v="4"/>
    <x v="0"/>
    <s v="William"/>
    <n v="444"/>
    <x v="4"/>
    <x v="4"/>
  </r>
  <r>
    <n v="1"/>
    <x v="1"/>
    <s v="Sarah"/>
    <n v="111"/>
    <x v="5"/>
    <x v="5"/>
  </r>
  <r>
    <m/>
    <x v="2"/>
    <m/>
    <m/>
    <x v="6"/>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n v="16"/>
    <n v="20"/>
    <n v="5"/>
    <n v="26"/>
    <n v="136.5"/>
    <x v="0"/>
    <x v="0"/>
    <s v="Foss"/>
    <s v="Beckie Foss"/>
    <s v="Beckie Foss"/>
    <n v="0"/>
  </r>
  <r>
    <n v="15"/>
    <n v="12"/>
    <n v="5"/>
    <n v="69"/>
    <n v="362.25"/>
    <x v="1"/>
    <x v="1"/>
    <s v="Waters"/>
    <s v="Silivia Waters"/>
    <s v="Silivia Waters"/>
    <n v="1"/>
  </r>
  <r>
    <n v="10"/>
    <n v="3"/>
    <n v="3"/>
    <n v="3"/>
    <n v="9.4500000000000011"/>
    <x v="2"/>
    <x v="2"/>
    <s v="Manson"/>
    <s v="Bridgid Manson"/>
    <s v="Bridgid Manson"/>
    <n v="0"/>
  </r>
  <r>
    <n v="6"/>
    <n v="18"/>
    <n v="1"/>
    <n v="42"/>
    <n v="44.1"/>
    <x v="3"/>
    <x v="3"/>
    <s v="Blair"/>
    <s v="Wesley Blair"/>
    <s v="Wesley Blair"/>
    <n v="0"/>
  </r>
  <r>
    <n v="9"/>
    <n v="13"/>
    <n v="1"/>
    <n v="73"/>
    <n v="76.650000000000006"/>
    <x v="4"/>
    <x v="4"/>
    <s v="Crawford"/>
    <s v="Beth Crawford"/>
    <s v="Beth Crawford"/>
    <n v="0"/>
  </r>
  <r>
    <n v="14"/>
    <n v="4"/>
    <n v="2"/>
    <n v="46"/>
    <n v="96.600000000000009"/>
    <x v="5"/>
    <x v="5"/>
    <s v="Martin"/>
    <s v="Ann Martin"/>
    <s v="Ann Martin"/>
    <n v="0"/>
  </r>
  <r>
    <n v="24"/>
    <n v="14"/>
    <n v="4"/>
    <n v="50"/>
    <n v="210"/>
    <x v="6"/>
    <x v="6"/>
    <s v="Smith"/>
    <s v="Catherine Smith"/>
    <s v="Catherine Smith"/>
    <n v="0"/>
  </r>
  <r>
    <n v="2"/>
    <n v="14"/>
    <n v="1"/>
    <n v="78"/>
    <n v="81.900000000000006"/>
    <x v="7"/>
    <x v="6"/>
    <s v="Smith"/>
    <s v="Catherine Smith"/>
    <s v="Catherine Smith"/>
    <n v="0"/>
  </r>
  <r>
    <n v="2"/>
    <n v="16"/>
    <n v="2"/>
    <n v="77"/>
    <n v="161.70000000000002"/>
    <x v="7"/>
    <x v="7"/>
    <s v="Perry"/>
    <s v="Eric Perry"/>
    <s v="Eric Perry"/>
    <n v="0"/>
  </r>
  <r>
    <n v="22"/>
    <n v="8"/>
    <n v="2"/>
    <n v="19"/>
    <n v="39.9"/>
    <x v="8"/>
    <x v="8"/>
    <s v="Philips"/>
    <s v="Albert Philips"/>
    <s v="Albert Philips"/>
    <n v="0"/>
  </r>
  <r>
    <n v="11"/>
    <n v="20"/>
    <n v="4"/>
    <n v="65"/>
    <n v="273"/>
    <x v="9"/>
    <x v="0"/>
    <s v="Foss"/>
    <s v="Beckie Foss"/>
    <s v="Beckie Foss"/>
    <n v="1"/>
  </r>
  <r>
    <n v="14"/>
    <n v="10"/>
    <n v="1"/>
    <n v="44"/>
    <n v="46.2"/>
    <x v="5"/>
    <x v="9"/>
    <s v="Vargas"/>
    <s v="Ira Vargas"/>
    <s v="Ira Vargas"/>
    <n v="0"/>
  </r>
  <r>
    <n v="26"/>
    <n v="9"/>
    <n v="5"/>
    <n v="47"/>
    <n v="246.75"/>
    <x v="10"/>
    <x v="10"/>
    <s v="Shakour"/>
    <s v="Elias Shakour"/>
    <s v="Elias Shakour"/>
    <n v="0"/>
  </r>
  <r>
    <n v="17"/>
    <n v="9"/>
    <n v="1"/>
    <n v="71"/>
    <n v="74.55"/>
    <x v="11"/>
    <x v="10"/>
    <s v="Shakour"/>
    <s v="Elias Shakour"/>
    <s v="Elias Shakour"/>
    <n v="0"/>
  </r>
  <r>
    <n v="5"/>
    <n v="5"/>
    <n v="4"/>
    <n v="3"/>
    <n v="12.600000000000001"/>
    <x v="12"/>
    <x v="11"/>
    <s v="Torres"/>
    <s v="Angela Torres"/>
    <s v="Angela Torres"/>
    <n v="0"/>
  </r>
  <r>
    <n v="18"/>
    <n v="18"/>
    <n v="4"/>
    <n v="36"/>
    <n v="151.20000000000002"/>
    <x v="13"/>
    <x v="3"/>
    <s v="Blair"/>
    <s v="Wesley Blair"/>
    <s v="Wesley Blair"/>
    <n v="0"/>
  </r>
  <r>
    <n v="21"/>
    <n v="14"/>
    <n v="2"/>
    <n v="49"/>
    <n v="102.9"/>
    <x v="14"/>
    <x v="6"/>
    <s v="Smith"/>
    <s v="Catherine Smith"/>
    <s v="Catherine Smith"/>
    <n v="0"/>
  </r>
  <r>
    <n v="27"/>
    <n v="2"/>
    <n v="5"/>
    <n v="32"/>
    <n v="168"/>
    <x v="15"/>
    <x v="12"/>
    <s v="Mchugh"/>
    <s v="Toi Mchugh"/>
    <s v="Toi Mchugh"/>
    <n v="0"/>
  </r>
  <r>
    <n v="9"/>
    <n v="12"/>
    <n v="1"/>
    <n v="24"/>
    <n v="25.200000000000003"/>
    <x v="4"/>
    <x v="1"/>
    <s v="Waters"/>
    <s v="Silivia Waters"/>
    <s v="Silivia Waters"/>
    <n v="0"/>
  </r>
  <r>
    <n v="14"/>
    <n v="18"/>
    <n v="2"/>
    <n v="18"/>
    <n v="37.800000000000004"/>
    <x v="5"/>
    <x v="3"/>
    <s v="Blair"/>
    <s v="Wesley Blair"/>
    <s v="Wesley Blair"/>
    <n v="0"/>
  </r>
  <r>
    <n v="5"/>
    <n v="20"/>
    <n v="2"/>
    <n v="21"/>
    <n v="44.1"/>
    <x v="12"/>
    <x v="0"/>
    <s v="Foss"/>
    <s v="Beckie Foss"/>
    <s v="Beckie Foss"/>
    <n v="0"/>
  </r>
  <r>
    <n v="17"/>
    <n v="4"/>
    <n v="4"/>
    <n v="38"/>
    <n v="159.6"/>
    <x v="11"/>
    <x v="5"/>
    <s v="Martin"/>
    <s v="Ann Martin"/>
    <s v="Ann Martin"/>
    <n v="0"/>
  </r>
  <r>
    <n v="11"/>
    <n v="16"/>
    <n v="4"/>
    <n v="55"/>
    <n v="231"/>
    <x v="9"/>
    <x v="7"/>
    <s v="Perry"/>
    <s v="Eric Perry"/>
    <s v="Eric Perry"/>
    <n v="0"/>
  </r>
  <r>
    <n v="22"/>
    <n v="1"/>
    <n v="1"/>
    <n v="77"/>
    <n v="80.850000000000009"/>
    <x v="8"/>
    <x v="13"/>
    <s v="Jones"/>
    <s v="Samantha Jones"/>
    <s v="Samantha Jones"/>
    <n v="0"/>
  </r>
  <r>
    <n v="22"/>
    <n v="8"/>
    <n v="4"/>
    <n v="62"/>
    <n v="260.40000000000003"/>
    <x v="8"/>
    <x v="8"/>
    <s v="Philips"/>
    <s v="Albert Philips"/>
    <s v="Albert Philips"/>
    <n v="1"/>
  </r>
  <r>
    <n v="15"/>
    <n v="14"/>
    <n v="1"/>
    <n v="75"/>
    <n v="78.75"/>
    <x v="1"/>
    <x v="6"/>
    <s v="Smith"/>
    <s v="Catherine Smith"/>
    <s v="Catherine Smith"/>
    <n v="0"/>
  </r>
  <r>
    <n v="15"/>
    <n v="9"/>
    <n v="5"/>
    <n v="26"/>
    <n v="136.5"/>
    <x v="1"/>
    <x v="10"/>
    <s v="Shakour"/>
    <s v="Elias Shakour"/>
    <s v="Elias Shakour"/>
    <n v="0"/>
  </r>
  <r>
    <n v="7"/>
    <n v="10"/>
    <n v="5"/>
    <n v="46"/>
    <n v="241.5"/>
    <x v="16"/>
    <x v="9"/>
    <s v="Vargas"/>
    <s v="Ira Vargas"/>
    <s v="Ira Vargas"/>
    <n v="0"/>
  </r>
  <r>
    <n v="2"/>
    <n v="17"/>
    <n v="3"/>
    <n v="39"/>
    <n v="122.85000000000001"/>
    <x v="7"/>
    <x v="14"/>
    <s v="Riley"/>
    <s v="Doug Riley"/>
    <s v="Doug Riley"/>
    <n v="0"/>
  </r>
  <r>
    <n v="24"/>
    <n v="7"/>
    <n v="3"/>
    <n v="21"/>
    <n v="66.150000000000006"/>
    <x v="6"/>
    <x v="15"/>
    <s v="Harris"/>
    <s v="Stephanie Harris"/>
    <s v="Stephanie Harris"/>
    <n v="0"/>
  </r>
  <r>
    <n v="4"/>
    <n v="4"/>
    <n v="3"/>
    <n v="46"/>
    <n v="144.9"/>
    <x v="17"/>
    <x v="5"/>
    <s v="Martin"/>
    <s v="Ann Martin"/>
    <s v="Ann Martin"/>
    <n v="0"/>
  </r>
  <r>
    <n v="9"/>
    <n v="10"/>
    <n v="4"/>
    <n v="29"/>
    <n v="121.80000000000001"/>
    <x v="4"/>
    <x v="9"/>
    <s v="Vargas"/>
    <s v="Ira Vargas"/>
    <s v="Ira Vargas"/>
    <n v="0"/>
  </r>
  <r>
    <n v="17"/>
    <n v="14"/>
    <n v="4"/>
    <n v="77"/>
    <n v="323.40000000000003"/>
    <x v="11"/>
    <x v="6"/>
    <s v="Smith"/>
    <s v="Catherine Smith"/>
    <s v="Catherine Smith"/>
    <n v="1"/>
  </r>
  <r>
    <n v="6"/>
    <n v="17"/>
    <n v="3"/>
    <n v="43"/>
    <n v="135.45000000000002"/>
    <x v="3"/>
    <x v="14"/>
    <s v="Riley"/>
    <s v="Doug Riley"/>
    <s v="Doug Riley"/>
    <n v="0"/>
  </r>
  <r>
    <n v="9"/>
    <n v="3"/>
    <n v="3"/>
    <n v="40"/>
    <n v="126"/>
    <x v="4"/>
    <x v="2"/>
    <s v="Manson"/>
    <s v="Bridgid Manson"/>
    <s v="Bridgid Manson"/>
    <n v="0"/>
  </r>
  <r>
    <n v="11"/>
    <n v="20"/>
    <n v="3"/>
    <n v="30"/>
    <n v="94.5"/>
    <x v="9"/>
    <x v="0"/>
    <s v="Foss"/>
    <s v="Beckie Foss"/>
    <s v="Beckie Foss"/>
    <n v="0"/>
  </r>
  <r>
    <n v="19"/>
    <n v="18"/>
    <n v="5"/>
    <n v="18"/>
    <n v="94.5"/>
    <x v="18"/>
    <x v="3"/>
    <s v="Blair"/>
    <s v="Wesley Blair"/>
    <s v="Wesley Blair"/>
    <n v="0"/>
  </r>
  <r>
    <n v="27"/>
    <n v="16"/>
    <n v="1"/>
    <n v="52"/>
    <n v="54.6"/>
    <x v="15"/>
    <x v="7"/>
    <s v="Perry"/>
    <s v="Eric Perry"/>
    <s v="Eric Perry"/>
    <n v="0"/>
  </r>
  <r>
    <n v="1"/>
    <n v="19"/>
    <n v="1"/>
    <n v="65"/>
    <n v="68.25"/>
    <x v="19"/>
    <x v="16"/>
    <s v="Quigley"/>
    <s v="Maybell Quigley"/>
    <s v="Maybell Quigley"/>
    <n v="0"/>
  </r>
  <r>
    <n v="13"/>
    <n v="12"/>
    <n v="4"/>
    <n v="27"/>
    <n v="113.4"/>
    <x v="20"/>
    <x v="1"/>
    <s v="Waters"/>
    <s v="Silivia Waters"/>
    <s v="Silivia Waters"/>
    <n v="0"/>
  </r>
  <r>
    <n v="27"/>
    <n v="4"/>
    <n v="1"/>
    <n v="6"/>
    <n v="6.3000000000000007"/>
    <x v="15"/>
    <x v="5"/>
    <s v="Martin"/>
    <s v="Ann Martin"/>
    <s v="Ann Martin"/>
    <n v="0"/>
  </r>
  <r>
    <n v="7"/>
    <n v="1"/>
    <n v="2"/>
    <n v="75"/>
    <n v="157.5"/>
    <x v="16"/>
    <x v="13"/>
    <s v="Jones"/>
    <s v="Samantha Jones"/>
    <s v="Samantha Jones"/>
    <n v="0"/>
  </r>
  <r>
    <n v="18"/>
    <n v="17"/>
    <n v="4"/>
    <n v="6"/>
    <n v="25.200000000000003"/>
    <x v="13"/>
    <x v="14"/>
    <s v="Riley"/>
    <s v="Doug Riley"/>
    <s v="Doug Riley"/>
    <n v="0"/>
  </r>
  <r>
    <n v="2"/>
    <n v="1"/>
    <n v="4"/>
    <n v="1"/>
    <n v="4.2"/>
    <x v="7"/>
    <x v="13"/>
    <s v="Jones"/>
    <s v="Samantha Jones"/>
    <s v="Samantha Jones"/>
    <n v="0"/>
  </r>
  <r>
    <n v="16"/>
    <n v="6"/>
    <n v="4"/>
    <n v="21"/>
    <n v="88.2"/>
    <x v="0"/>
    <x v="17"/>
    <s v="King"/>
    <s v="Clarence King"/>
    <s v="Clarence King"/>
    <n v="0"/>
  </r>
  <r>
    <n v="1"/>
    <n v="7"/>
    <n v="1"/>
    <n v="59"/>
    <n v="61.95"/>
    <x v="19"/>
    <x v="15"/>
    <s v="Harris"/>
    <s v="Stephanie Harris"/>
    <s v="Stephanie Harris"/>
    <n v="0"/>
  </r>
  <r>
    <n v="7"/>
    <n v="11"/>
    <n v="5"/>
    <n v="22"/>
    <n v="115.5"/>
    <x v="16"/>
    <x v="18"/>
    <s v="Kelley"/>
    <s v="David Kelley"/>
    <s v="David Kelley"/>
    <n v="0"/>
  </r>
  <r>
    <n v="13"/>
    <n v="19"/>
    <n v="5"/>
    <n v="63"/>
    <n v="330.75"/>
    <x v="20"/>
    <x v="16"/>
    <s v="Quigley"/>
    <s v="Maybell Quigley"/>
    <s v="Maybell Quigley"/>
    <n v="1"/>
  </r>
  <r>
    <n v="19"/>
    <n v="18"/>
    <n v="5"/>
    <n v="21"/>
    <n v="110.25"/>
    <x v="18"/>
    <x v="3"/>
    <s v="Blair"/>
    <s v="Wesley Blair"/>
    <s v="Wesley Blair"/>
    <n v="0"/>
  </r>
  <r>
    <n v="17"/>
    <n v="7"/>
    <n v="5"/>
    <n v="10"/>
    <n v="52.5"/>
    <x v="11"/>
    <x v="15"/>
    <s v="Harris"/>
    <s v="Stephanie Harris"/>
    <s v="Stephanie Harris"/>
    <n v="0"/>
  </r>
  <r>
    <n v="5"/>
    <n v="14"/>
    <n v="5"/>
    <n v="43"/>
    <n v="225.75"/>
    <x v="12"/>
    <x v="6"/>
    <s v="Smith"/>
    <s v="Catherine Smith"/>
    <s v="Catherine Smith"/>
    <n v="0"/>
  </r>
  <r>
    <n v="13"/>
    <n v="11"/>
    <n v="3"/>
    <n v="37"/>
    <n v="116.55000000000001"/>
    <x v="20"/>
    <x v="18"/>
    <s v="Kelley"/>
    <s v="David Kelley"/>
    <s v="David Kelley"/>
    <n v="0"/>
  </r>
  <r>
    <n v="9"/>
    <n v="17"/>
    <n v="3"/>
    <n v="27"/>
    <n v="85.05"/>
    <x v="4"/>
    <x v="14"/>
    <s v="Riley"/>
    <s v="Doug Riley"/>
    <s v="Doug Riley"/>
    <n v="0"/>
  </r>
  <r>
    <n v="18"/>
    <n v="13"/>
    <n v="5"/>
    <n v="52"/>
    <n v="273"/>
    <x v="13"/>
    <x v="4"/>
    <s v="Crawford"/>
    <s v="Beth Crawford"/>
    <s v="Beth Crawford"/>
    <n v="1"/>
  </r>
  <r>
    <n v="5"/>
    <n v="6"/>
    <n v="3"/>
    <n v="27"/>
    <n v="85.05"/>
    <x v="12"/>
    <x v="17"/>
    <s v="King"/>
    <s v="Clarence King"/>
    <s v="Clarence King"/>
    <n v="0"/>
  </r>
  <r>
    <n v="13"/>
    <n v="7"/>
    <n v="4"/>
    <n v="58"/>
    <n v="243.60000000000002"/>
    <x v="20"/>
    <x v="15"/>
    <s v="Harris"/>
    <s v="Stephanie Harris"/>
    <s v="Stephanie Harris"/>
    <n v="0"/>
  </r>
  <r>
    <n v="4"/>
    <n v="12"/>
    <n v="3"/>
    <n v="61"/>
    <n v="192.15"/>
    <x v="17"/>
    <x v="1"/>
    <s v="Waters"/>
    <s v="Silivia Waters"/>
    <s v="Silivia Waters"/>
    <n v="0"/>
  </r>
  <r>
    <n v="17"/>
    <n v="3"/>
    <n v="5"/>
    <n v="71"/>
    <n v="372.75"/>
    <x v="11"/>
    <x v="2"/>
    <s v="Manson"/>
    <s v="Bridgid Manson"/>
    <s v="Bridgid Manson"/>
    <n v="1"/>
  </r>
  <r>
    <n v="11"/>
    <n v="4"/>
    <n v="3"/>
    <n v="17"/>
    <n v="53.550000000000004"/>
    <x v="9"/>
    <x v="5"/>
    <s v="Martin"/>
    <s v="Ann Martin"/>
    <s v="Ann Martin"/>
    <n v="0"/>
  </r>
  <r>
    <n v="22"/>
    <n v="5"/>
    <n v="4"/>
    <n v="79"/>
    <n v="331.8"/>
    <x v="8"/>
    <x v="11"/>
    <s v="Torres"/>
    <s v="Angela Torres"/>
    <s v="Angela Torres"/>
    <n v="1"/>
  </r>
  <r>
    <n v="3"/>
    <n v="10"/>
    <n v="5"/>
    <n v="43"/>
    <n v="225.75"/>
    <x v="21"/>
    <x v="9"/>
    <s v="Vargas"/>
    <s v="Ira Vargas"/>
    <s v="Ira Vargas"/>
    <n v="0"/>
  </r>
  <r>
    <n v="27"/>
    <n v="3"/>
    <n v="1"/>
    <n v="27"/>
    <n v="28.35"/>
    <x v="15"/>
    <x v="2"/>
    <s v="Manson"/>
    <s v="Bridgid Manson"/>
    <s v="Bridgid Manson"/>
    <n v="0"/>
  </r>
  <r>
    <n v="21"/>
    <n v="9"/>
    <n v="2"/>
    <n v="61"/>
    <n v="128.1"/>
    <x v="14"/>
    <x v="10"/>
    <s v="Shakour"/>
    <s v="Elias Shakour"/>
    <s v="Elias Shakour"/>
    <n v="0"/>
  </r>
  <r>
    <n v="13"/>
    <n v="15"/>
    <n v="5"/>
    <n v="4"/>
    <n v="21"/>
    <x v="20"/>
    <x v="19"/>
    <s v="Maxwell"/>
    <s v="Shari Maxwell"/>
    <s v="Shari Maxwell"/>
    <n v="0"/>
  </r>
  <r>
    <n v="13"/>
    <n v="7"/>
    <n v="4"/>
    <n v="51"/>
    <n v="214.20000000000002"/>
    <x v="20"/>
    <x v="15"/>
    <s v="Harris"/>
    <s v="Stephanie Harris"/>
    <s v="Stephanie Harris"/>
    <n v="0"/>
  </r>
  <r>
    <n v="14"/>
    <n v="13"/>
    <n v="2"/>
    <n v="58"/>
    <n v="121.80000000000001"/>
    <x v="5"/>
    <x v="4"/>
    <s v="Crawford"/>
    <s v="Beth Crawford"/>
    <s v="Beth Crawford"/>
    <n v="0"/>
  </r>
  <r>
    <n v="15"/>
    <n v="9"/>
    <n v="1"/>
    <n v="32"/>
    <n v="33.6"/>
    <x v="1"/>
    <x v="10"/>
    <s v="Shakour"/>
    <s v="Elias Shakour"/>
    <s v="Elias Shakour"/>
    <n v="0"/>
  </r>
  <r>
    <n v="12"/>
    <n v="1"/>
    <n v="4"/>
    <n v="66"/>
    <n v="277.2"/>
    <x v="22"/>
    <x v="13"/>
    <s v="Jones"/>
    <s v="Samantha Jones"/>
    <s v="Samantha Jones"/>
    <n v="1"/>
  </r>
  <r>
    <n v="12"/>
    <n v="10"/>
    <n v="4"/>
    <n v="24"/>
    <n v="100.80000000000001"/>
    <x v="22"/>
    <x v="9"/>
    <s v="Vargas"/>
    <s v="Ira Vargas"/>
    <s v="Ira Vargas"/>
    <n v="0"/>
  </r>
  <r>
    <n v="5"/>
    <n v="7"/>
    <n v="1"/>
    <n v="25"/>
    <n v="26.25"/>
    <x v="12"/>
    <x v="15"/>
    <s v="Harris"/>
    <s v="Stephanie Harris"/>
    <s v="Stephanie Harris"/>
    <n v="0"/>
  </r>
  <r>
    <n v="27"/>
    <n v="6"/>
    <n v="4"/>
    <n v="71"/>
    <n v="298.2"/>
    <x v="15"/>
    <x v="17"/>
    <s v="King"/>
    <s v="Clarence King"/>
    <s v="Clarence King"/>
    <n v="1"/>
  </r>
  <r>
    <n v="2"/>
    <n v="4"/>
    <n v="5"/>
    <n v="33"/>
    <n v="173.25"/>
    <x v="7"/>
    <x v="5"/>
    <s v="Martin"/>
    <s v="Ann Martin"/>
    <s v="Ann Martin"/>
    <n v="0"/>
  </r>
  <r>
    <n v="19"/>
    <n v="11"/>
    <n v="3"/>
    <n v="59"/>
    <n v="185.85"/>
    <x v="18"/>
    <x v="18"/>
    <s v="Kelley"/>
    <s v="David Kelley"/>
    <s v="David Kelley"/>
    <n v="0"/>
  </r>
  <r>
    <n v="14"/>
    <n v="12"/>
    <n v="5"/>
    <n v="79"/>
    <n v="414.75"/>
    <x v="5"/>
    <x v="1"/>
    <s v="Waters"/>
    <s v="Silivia Waters"/>
    <s v="Silivia Waters"/>
    <n v="1"/>
  </r>
  <r>
    <n v="24"/>
    <n v="10"/>
    <n v="2"/>
    <n v="46"/>
    <n v="96.600000000000009"/>
    <x v="6"/>
    <x v="9"/>
    <s v="Vargas"/>
    <s v="Ira Vargas"/>
    <s v="Ira Vargas"/>
    <n v="0"/>
  </r>
  <r>
    <n v="12"/>
    <n v="15"/>
    <n v="5"/>
    <n v="16"/>
    <n v="84"/>
    <x v="22"/>
    <x v="19"/>
    <s v="Maxwell"/>
    <s v="Shari Maxwell"/>
    <s v="Shari Maxwell"/>
    <n v="0"/>
  </r>
  <r>
    <n v="8"/>
    <n v="20"/>
    <n v="2"/>
    <n v="16"/>
    <n v="33.6"/>
    <x v="23"/>
    <x v="0"/>
    <s v="Foss"/>
    <s v="Beckie Foss"/>
    <s v="Beckie Foss"/>
    <n v="0"/>
  </r>
  <r>
    <n v="7"/>
    <n v="18"/>
    <n v="2"/>
    <n v="15"/>
    <n v="31.5"/>
    <x v="16"/>
    <x v="3"/>
    <s v="Blair"/>
    <s v="Wesley Blair"/>
    <s v="Wesley Blair"/>
    <n v="0"/>
  </r>
  <r>
    <n v="13"/>
    <n v="18"/>
    <n v="2"/>
    <n v="19"/>
    <n v="39.9"/>
    <x v="20"/>
    <x v="3"/>
    <s v="Blair"/>
    <s v="Wesley Blair"/>
    <s v="Wesley Blair"/>
    <n v="0"/>
  </r>
  <r>
    <n v="25"/>
    <n v="6"/>
    <n v="1"/>
    <n v="42"/>
    <n v="44.1"/>
    <x v="24"/>
    <x v="17"/>
    <s v="King"/>
    <s v="Clarence King"/>
    <s v="Clarence King"/>
    <n v="0"/>
  </r>
  <r>
    <n v="6"/>
    <n v="18"/>
    <n v="5"/>
    <n v="52"/>
    <n v="273"/>
    <x v="3"/>
    <x v="3"/>
    <s v="Blair"/>
    <s v="Wesley Blair"/>
    <s v="Wesley Blair"/>
    <n v="1"/>
  </r>
  <r>
    <n v="4"/>
    <n v="17"/>
    <n v="3"/>
    <n v="13"/>
    <n v="40.950000000000003"/>
    <x v="17"/>
    <x v="14"/>
    <s v="Riley"/>
    <s v="Doug Riley"/>
    <s v="Doug Riley"/>
    <n v="0"/>
  </r>
  <r>
    <n v="15"/>
    <n v="20"/>
    <n v="2"/>
    <n v="22"/>
    <n v="46.2"/>
    <x v="1"/>
    <x v="0"/>
    <s v="Foss"/>
    <s v="Beckie Foss"/>
    <s v="Beckie Foss"/>
    <n v="0"/>
  </r>
  <r>
    <n v="9"/>
    <n v="18"/>
    <n v="4"/>
    <n v="61"/>
    <n v="256.2"/>
    <x v="4"/>
    <x v="3"/>
    <s v="Blair"/>
    <s v="Wesley Blair"/>
    <s v="Wesley Blair"/>
    <n v="1"/>
  </r>
  <r>
    <n v="16"/>
    <n v="19"/>
    <n v="2"/>
    <n v="19"/>
    <n v="39.9"/>
    <x v="0"/>
    <x v="16"/>
    <s v="Quigley"/>
    <s v="Maybell Quigley"/>
    <s v="Maybell Quigley"/>
    <n v="0"/>
  </r>
  <r>
    <n v="9"/>
    <n v="20"/>
    <n v="3"/>
    <n v="56"/>
    <n v="176.4"/>
    <x v="4"/>
    <x v="0"/>
    <s v="Foss"/>
    <s v="Beckie Foss"/>
    <s v="Beckie Foss"/>
    <n v="0"/>
  </r>
  <r>
    <n v="25"/>
    <n v="10"/>
    <n v="5"/>
    <n v="3"/>
    <n v="15.75"/>
    <x v="24"/>
    <x v="9"/>
    <s v="Vargas"/>
    <s v="Ira Vargas"/>
    <s v="Ira Vargas"/>
    <n v="0"/>
  </r>
  <r>
    <n v="4"/>
    <n v="15"/>
    <n v="2"/>
    <n v="22"/>
    <n v="46.2"/>
    <x v="17"/>
    <x v="19"/>
    <s v="Maxwell"/>
    <s v="Shari Maxwell"/>
    <s v="Shari Maxwell"/>
    <n v="0"/>
  </r>
  <r>
    <n v="14"/>
    <n v="13"/>
    <n v="1"/>
    <n v="10"/>
    <n v="10.5"/>
    <x v="5"/>
    <x v="4"/>
    <s v="Crawford"/>
    <s v="Beth Crawford"/>
    <s v="Beth Crawford"/>
    <n v="0"/>
  </r>
  <r>
    <n v="1"/>
    <n v="14"/>
    <n v="5"/>
    <n v="2"/>
    <n v="10.5"/>
    <x v="19"/>
    <x v="6"/>
    <s v="Smith"/>
    <s v="Catherine Smith"/>
    <s v="Catherine Smith"/>
    <n v="0"/>
  </r>
  <r>
    <n v="3"/>
    <n v="16"/>
    <n v="4"/>
    <n v="63"/>
    <n v="264.60000000000002"/>
    <x v="21"/>
    <x v="7"/>
    <s v="Perry"/>
    <s v="Eric Perry"/>
    <s v="Eric Perry"/>
    <n v="1"/>
  </r>
  <r>
    <n v="5"/>
    <n v="2"/>
    <n v="2"/>
    <n v="76"/>
    <n v="159.6"/>
    <x v="12"/>
    <x v="12"/>
    <s v="Mchugh"/>
    <s v="Toi Mchugh"/>
    <s v="Toi Mchugh"/>
    <n v="0"/>
  </r>
  <r>
    <n v="11"/>
    <n v="10"/>
    <n v="1"/>
    <n v="12"/>
    <n v="12.600000000000001"/>
    <x v="9"/>
    <x v="9"/>
    <s v="Vargas"/>
    <s v="Ira Vargas"/>
    <s v="Ira Vargas"/>
    <n v="0"/>
  </r>
  <r>
    <n v="26"/>
    <n v="7"/>
    <n v="3"/>
    <n v="49"/>
    <n v="154.35"/>
    <x v="10"/>
    <x v="15"/>
    <s v="Harris"/>
    <s v="Stephanie Harris"/>
    <s v="Stephanie Harris"/>
    <n v="0"/>
  </r>
  <r>
    <n v="17"/>
    <n v="19"/>
    <n v="2"/>
    <n v="70"/>
    <n v="147"/>
    <x v="11"/>
    <x v="16"/>
    <s v="Quigley"/>
    <s v="Maybell Quigley"/>
    <s v="Maybell Quigley"/>
    <n v="0"/>
  </r>
  <r>
    <n v="10"/>
    <n v="9"/>
    <n v="4"/>
    <n v="62"/>
    <n v="260.40000000000003"/>
    <x v="2"/>
    <x v="10"/>
    <s v="Shakour"/>
    <s v="Elias Shakour"/>
    <s v="Elias Shakour"/>
    <n v="1"/>
  </r>
  <r>
    <n v="19"/>
    <n v="12"/>
    <n v="4"/>
    <n v="26"/>
    <n v="109.2"/>
    <x v="18"/>
    <x v="1"/>
    <s v="Waters"/>
    <s v="Silivia Waters"/>
    <s v="Silivia Waters"/>
    <n v="0"/>
  </r>
  <r>
    <n v="1"/>
    <n v="15"/>
    <n v="5"/>
    <n v="11"/>
    <n v="57.75"/>
    <x v="19"/>
    <x v="19"/>
    <s v="Maxwell"/>
    <s v="Shari Maxwell"/>
    <s v="Shari Maxwell"/>
    <n v="0"/>
  </r>
  <r>
    <n v="10"/>
    <n v="2"/>
    <n v="5"/>
    <n v="4"/>
    <n v="21"/>
    <x v="2"/>
    <x v="12"/>
    <s v="Mchugh"/>
    <s v="Toi Mchugh"/>
    <s v="Toi Mchugh"/>
    <n v="0"/>
  </r>
  <r>
    <n v="6"/>
    <n v="9"/>
    <n v="4"/>
    <n v="21"/>
    <n v="88.2"/>
    <x v="3"/>
    <x v="10"/>
    <s v="Shakour"/>
    <s v="Elias Shakour"/>
    <s v="Elias Shakour"/>
    <n v="0"/>
  </r>
  <r>
    <n v="5"/>
    <n v="6"/>
    <n v="4"/>
    <n v="38"/>
    <n v="159.6"/>
    <x v="12"/>
    <x v="17"/>
    <s v="King"/>
    <s v="Clarence King"/>
    <s v="Clarence King"/>
    <n v="0"/>
  </r>
  <r>
    <n v="8"/>
    <n v="20"/>
    <n v="1"/>
    <n v="54"/>
    <n v="56.7"/>
    <x v="23"/>
    <x v="0"/>
    <s v="Foss"/>
    <s v="Beckie Foss"/>
    <s v="Beckie Foss"/>
    <n v="0"/>
  </r>
  <r>
    <n v="12"/>
    <n v="5"/>
    <n v="4"/>
    <n v="52"/>
    <n v="218.4"/>
    <x v="22"/>
    <x v="11"/>
    <s v="Torres"/>
    <s v="Angela Torres"/>
    <s v="Angela Torres"/>
    <n v="0"/>
  </r>
  <r>
    <n v="3"/>
    <n v="14"/>
    <n v="2"/>
    <n v="39"/>
    <n v="81.900000000000006"/>
    <x v="21"/>
    <x v="6"/>
    <s v="Smith"/>
    <s v="Catherine Smith"/>
    <s v="Catherine Smith"/>
    <n v="0"/>
  </r>
  <r>
    <n v="16"/>
    <n v="18"/>
    <n v="4"/>
    <n v="32"/>
    <n v="134.4"/>
    <x v="0"/>
    <x v="3"/>
    <s v="Blair"/>
    <s v="Wesley Blair"/>
    <s v="Wesley Blair"/>
    <n v="0"/>
  </r>
  <r>
    <n v="6"/>
    <n v="2"/>
    <n v="4"/>
    <n v="44"/>
    <n v="184.8"/>
    <x v="3"/>
    <x v="12"/>
    <s v="Mchugh"/>
    <s v="Toi Mchugh"/>
    <s v="Toi Mchugh"/>
    <n v="0"/>
  </r>
  <r>
    <n v="20"/>
    <n v="20"/>
    <n v="5"/>
    <n v="51"/>
    <n v="267.75"/>
    <x v="25"/>
    <x v="0"/>
    <s v="Foss"/>
    <s v="Beckie Foss"/>
    <s v="Beckie Foss"/>
    <n v="1"/>
  </r>
  <r>
    <n v="24"/>
    <n v="5"/>
    <n v="5"/>
    <n v="32"/>
    <n v="168"/>
    <x v="6"/>
    <x v="11"/>
    <s v="Torres"/>
    <s v="Angela Torres"/>
    <s v="Angela Torres"/>
    <n v="0"/>
  </r>
  <r>
    <n v="13"/>
    <n v="16"/>
    <n v="4"/>
    <n v="11"/>
    <n v="46.2"/>
    <x v="20"/>
    <x v="7"/>
    <s v="Perry"/>
    <s v="Eric Perry"/>
    <s v="Eric Perry"/>
    <n v="0"/>
  </r>
  <r>
    <n v="8"/>
    <n v="16"/>
    <n v="2"/>
    <n v="16"/>
    <n v="33.6"/>
    <x v="23"/>
    <x v="7"/>
    <s v="Perry"/>
    <s v="Eric Perry"/>
    <s v="Eric Perry"/>
    <n v="0"/>
  </r>
  <r>
    <n v="10"/>
    <n v="15"/>
    <n v="3"/>
    <n v="17"/>
    <n v="53.550000000000004"/>
    <x v="2"/>
    <x v="19"/>
    <s v="Maxwell"/>
    <s v="Shari Maxwell"/>
    <s v="Shari Maxwell"/>
    <n v="0"/>
  </r>
  <r>
    <n v="8"/>
    <n v="4"/>
    <n v="2"/>
    <n v="61"/>
    <n v="128.1"/>
    <x v="23"/>
    <x v="5"/>
    <s v="Martin"/>
    <s v="Ann Martin"/>
    <s v="Ann Martin"/>
    <n v="0"/>
  </r>
  <r>
    <n v="23"/>
    <n v="19"/>
    <n v="2"/>
    <n v="19"/>
    <n v="39.9"/>
    <x v="26"/>
    <x v="16"/>
    <s v="Quigley"/>
    <s v="Maybell Quigley"/>
    <s v="Maybell Quigley"/>
    <n v="0"/>
  </r>
  <r>
    <n v="18"/>
    <n v="8"/>
    <n v="4"/>
    <n v="21"/>
    <n v="88.2"/>
    <x v="13"/>
    <x v="8"/>
    <s v="Philips"/>
    <s v="Albert Philips"/>
    <s v="Albert Philips"/>
    <n v="0"/>
  </r>
  <r>
    <n v="13"/>
    <n v="18"/>
    <n v="2"/>
    <n v="52"/>
    <n v="109.2"/>
    <x v="20"/>
    <x v="3"/>
    <s v="Blair"/>
    <s v="Wesley Blair"/>
    <s v="Wesley Blair"/>
    <n v="0"/>
  </r>
  <r>
    <n v="24"/>
    <n v="6"/>
    <n v="3"/>
    <n v="22"/>
    <n v="69.3"/>
    <x v="6"/>
    <x v="17"/>
    <s v="King"/>
    <s v="Clarence King"/>
    <s v="Clarence King"/>
    <n v="0"/>
  </r>
  <r>
    <n v="19"/>
    <n v="3"/>
    <n v="5"/>
    <n v="45"/>
    <n v="236.25"/>
    <x v="18"/>
    <x v="2"/>
    <s v="Manson"/>
    <s v="Bridgid Manson"/>
    <s v="Bridgid Manson"/>
    <n v="0"/>
  </r>
  <r>
    <n v="12"/>
    <n v="20"/>
    <n v="5"/>
    <n v="27"/>
    <n v="141.75"/>
    <x v="22"/>
    <x v="0"/>
    <s v="Foss"/>
    <s v="Beckie Foss"/>
    <s v="Beckie Foss"/>
    <n v="0"/>
  </r>
  <r>
    <n v="24"/>
    <n v="16"/>
    <n v="2"/>
    <n v="17"/>
    <n v="35.700000000000003"/>
    <x v="6"/>
    <x v="7"/>
    <s v="Perry"/>
    <s v="Eric Perry"/>
    <s v="Eric Perry"/>
    <n v="0"/>
  </r>
  <r>
    <n v="6"/>
    <n v="2"/>
    <n v="3"/>
    <n v="70"/>
    <n v="220.5"/>
    <x v="3"/>
    <x v="12"/>
    <s v="Mchugh"/>
    <s v="Toi Mchugh"/>
    <s v="Toi Mchugh"/>
    <n v="0"/>
  </r>
  <r>
    <n v="11"/>
    <n v="17"/>
    <n v="1"/>
    <n v="27"/>
    <n v="28.35"/>
    <x v="9"/>
    <x v="14"/>
    <s v="Riley"/>
    <s v="Doug Riley"/>
    <s v="Doug Riley"/>
    <n v="0"/>
  </r>
  <r>
    <n v="19"/>
    <n v="17"/>
    <n v="5"/>
    <n v="48"/>
    <n v="252"/>
    <x v="18"/>
    <x v="14"/>
    <s v="Riley"/>
    <s v="Doug Riley"/>
    <s v="Doug Riley"/>
    <n v="1"/>
  </r>
  <r>
    <n v="16"/>
    <n v="5"/>
    <n v="4"/>
    <n v="71"/>
    <n v="298.2"/>
    <x v="0"/>
    <x v="11"/>
    <s v="Torres"/>
    <s v="Angela Torres"/>
    <s v="Angela Torres"/>
    <n v="1"/>
  </r>
  <r>
    <n v="5"/>
    <n v="15"/>
    <n v="4"/>
    <n v="26"/>
    <n v="109.2"/>
    <x v="12"/>
    <x v="19"/>
    <s v="Maxwell"/>
    <s v="Shari Maxwell"/>
    <s v="Shari Maxwell"/>
    <n v="0"/>
  </r>
  <r>
    <n v="23"/>
    <n v="19"/>
    <n v="5"/>
    <n v="48"/>
    <n v="252"/>
    <x v="26"/>
    <x v="16"/>
    <s v="Quigley"/>
    <s v="Maybell Quigley"/>
    <s v="Maybell Quigley"/>
    <n v="1"/>
  </r>
  <r>
    <n v="15"/>
    <n v="20"/>
    <n v="1"/>
    <n v="7"/>
    <n v="7.3500000000000005"/>
    <x v="1"/>
    <x v="0"/>
    <s v="Foss"/>
    <s v="Beckie Foss"/>
    <s v="Beckie Foss"/>
    <n v="0"/>
  </r>
  <r>
    <n v="2"/>
    <n v="11"/>
    <n v="4"/>
    <n v="79"/>
    <n v="331.8"/>
    <x v="7"/>
    <x v="18"/>
    <s v="Kelley"/>
    <s v="David Kelley"/>
    <s v="David Kelley"/>
    <n v="1"/>
  </r>
  <r>
    <n v="27"/>
    <n v="8"/>
    <n v="3"/>
    <n v="53"/>
    <n v="166.95000000000002"/>
    <x v="15"/>
    <x v="8"/>
    <s v="Philips"/>
    <s v="Albert Philips"/>
    <s v="Albert Philips"/>
    <n v="0"/>
  </r>
  <r>
    <n v="4"/>
    <n v="9"/>
    <n v="1"/>
    <n v="49"/>
    <n v="51.45"/>
    <x v="17"/>
    <x v="10"/>
    <s v="Shakour"/>
    <s v="Elias Shakour"/>
    <s v="Elias Shakour"/>
    <n v="0"/>
  </r>
  <r>
    <n v="14"/>
    <n v="15"/>
    <n v="1"/>
    <n v="52"/>
    <n v="54.6"/>
    <x v="5"/>
    <x v="19"/>
    <s v="Maxwell"/>
    <s v="Shari Maxwell"/>
    <s v="Shari Maxwell"/>
    <n v="0"/>
  </r>
  <r>
    <n v="24"/>
    <n v="5"/>
    <n v="2"/>
    <n v="77"/>
    <n v="161.70000000000002"/>
    <x v="6"/>
    <x v="11"/>
    <s v="Torres"/>
    <s v="Angela Torres"/>
    <s v="Angela Torres"/>
    <n v="0"/>
  </r>
  <r>
    <n v="25"/>
    <n v="5"/>
    <n v="4"/>
    <n v="76"/>
    <n v="319.2"/>
    <x v="24"/>
    <x v="11"/>
    <s v="Torres"/>
    <s v="Angela Torres"/>
    <s v="Angela Torres"/>
    <n v="1"/>
  </r>
  <r>
    <n v="17"/>
    <n v="15"/>
    <n v="2"/>
    <n v="20"/>
    <n v="42"/>
    <x v="11"/>
    <x v="19"/>
    <s v="Maxwell"/>
    <s v="Shari Maxwell"/>
    <s v="Shari Maxwell"/>
    <n v="0"/>
  </r>
  <r>
    <n v="23"/>
    <n v="3"/>
    <n v="4"/>
    <n v="18"/>
    <n v="75.600000000000009"/>
    <x v="26"/>
    <x v="2"/>
    <s v="Manson"/>
    <s v="Bridgid Manson"/>
    <s v="Bridgid Manson"/>
    <n v="0"/>
  </r>
  <r>
    <n v="22"/>
    <n v="7"/>
    <n v="5"/>
    <n v="15"/>
    <n v="78.75"/>
    <x v="8"/>
    <x v="15"/>
    <s v="Harris"/>
    <s v="Stephanie Harris"/>
    <s v="Stephanie Harris"/>
    <n v="0"/>
  </r>
  <r>
    <n v="15"/>
    <n v="8"/>
    <n v="1"/>
    <n v="71"/>
    <n v="74.55"/>
    <x v="1"/>
    <x v="8"/>
    <s v="Philips"/>
    <s v="Albert Philips"/>
    <s v="Albert Philips"/>
    <n v="0"/>
  </r>
  <r>
    <n v="16"/>
    <n v="10"/>
    <n v="5"/>
    <n v="8"/>
    <n v="42"/>
    <x v="0"/>
    <x v="9"/>
    <s v="Vargas"/>
    <s v="Ira Vargas"/>
    <s v="Ira Vargas"/>
    <n v="0"/>
  </r>
  <r>
    <n v="19"/>
    <n v="9"/>
    <n v="3"/>
    <n v="53"/>
    <n v="166.95000000000002"/>
    <x v="18"/>
    <x v="10"/>
    <s v="Shakour"/>
    <s v="Elias Shakour"/>
    <s v="Elias Shakour"/>
    <n v="0"/>
  </r>
  <r>
    <n v="16"/>
    <n v="18"/>
    <n v="2"/>
    <n v="9"/>
    <n v="18.900000000000002"/>
    <x v="0"/>
    <x v="3"/>
    <s v="Blair"/>
    <s v="Wesley Blair"/>
    <s v="Wesley Blair"/>
    <n v="0"/>
  </r>
  <r>
    <n v="21"/>
    <n v="5"/>
    <n v="1"/>
    <n v="21"/>
    <n v="22.05"/>
    <x v="14"/>
    <x v="11"/>
    <s v="Torres"/>
    <s v="Angela Torres"/>
    <s v="Angela Torres"/>
    <n v="0"/>
  </r>
  <r>
    <n v="19"/>
    <n v="7"/>
    <n v="2"/>
    <n v="37"/>
    <n v="77.7"/>
    <x v="18"/>
    <x v="15"/>
    <s v="Harris"/>
    <s v="Stephanie Harris"/>
    <s v="Stephanie Harris"/>
    <n v="0"/>
  </r>
  <r>
    <n v="10"/>
    <n v="11"/>
    <n v="4"/>
    <n v="79"/>
    <n v="331.8"/>
    <x v="2"/>
    <x v="18"/>
    <s v="Kelley"/>
    <s v="David Kelley"/>
    <s v="David Kelley"/>
    <n v="1"/>
  </r>
  <r>
    <n v="14"/>
    <n v="10"/>
    <n v="2"/>
    <n v="39"/>
    <n v="81.900000000000006"/>
    <x v="5"/>
    <x v="9"/>
    <s v="Vargas"/>
    <s v="Ira Vargas"/>
    <s v="Ira Vargas"/>
    <n v="0"/>
  </r>
  <r>
    <n v="12"/>
    <n v="16"/>
    <n v="2"/>
    <n v="13"/>
    <n v="27.3"/>
    <x v="22"/>
    <x v="7"/>
    <s v="Perry"/>
    <s v="Eric Perry"/>
    <s v="Eric Perry"/>
    <n v="0"/>
  </r>
  <r>
    <n v="6"/>
    <n v="5"/>
    <n v="4"/>
    <n v="7"/>
    <n v="29.400000000000002"/>
    <x v="3"/>
    <x v="11"/>
    <s v="Torres"/>
    <s v="Angela Torres"/>
    <s v="Angela Torres"/>
    <n v="0"/>
  </r>
  <r>
    <n v="18"/>
    <n v="18"/>
    <n v="4"/>
    <n v="50"/>
    <n v="210"/>
    <x v="13"/>
    <x v="3"/>
    <s v="Blair"/>
    <s v="Wesley Blair"/>
    <s v="Wesley Blair"/>
    <n v="0"/>
  </r>
  <r>
    <n v="11"/>
    <n v="19"/>
    <n v="1"/>
    <n v="15"/>
    <n v="15.75"/>
    <x v="9"/>
    <x v="16"/>
    <s v="Quigley"/>
    <s v="Maybell Quigley"/>
    <s v="Maybell Quigley"/>
    <n v="0"/>
  </r>
  <r>
    <n v="5"/>
    <n v="20"/>
    <n v="2"/>
    <n v="68"/>
    <n v="142.80000000000001"/>
    <x v="12"/>
    <x v="0"/>
    <s v="Foss"/>
    <s v="Beckie Foss"/>
    <s v="Beckie Foss"/>
    <n v="0"/>
  </r>
  <r>
    <n v="6"/>
    <n v="6"/>
    <n v="4"/>
    <n v="62"/>
    <n v="260.40000000000003"/>
    <x v="3"/>
    <x v="17"/>
    <s v="King"/>
    <s v="Clarence King"/>
    <s v="Clarence King"/>
    <n v="1"/>
  </r>
  <r>
    <n v="13"/>
    <n v="6"/>
    <n v="5"/>
    <n v="43"/>
    <n v="225.75"/>
    <x v="20"/>
    <x v="17"/>
    <s v="King"/>
    <s v="Clarence King"/>
    <s v="Clarence King"/>
    <n v="0"/>
  </r>
  <r>
    <n v="7"/>
    <n v="13"/>
    <n v="4"/>
    <n v="78"/>
    <n v="327.60000000000002"/>
    <x v="16"/>
    <x v="4"/>
    <s v="Crawford"/>
    <s v="Beth Crawford"/>
    <s v="Beth Crawford"/>
    <n v="1"/>
  </r>
  <r>
    <n v="18"/>
    <n v="12"/>
    <n v="2"/>
    <n v="19"/>
    <n v="39.9"/>
    <x v="13"/>
    <x v="1"/>
    <s v="Waters"/>
    <s v="Silivia Waters"/>
    <s v="Silivia Waters"/>
    <n v="0"/>
  </r>
  <r>
    <n v="1"/>
    <n v="2"/>
    <n v="3"/>
    <n v="5"/>
    <n v="15.75"/>
    <x v="19"/>
    <x v="12"/>
    <s v="Mchugh"/>
    <s v="Toi Mchugh"/>
    <s v="Toi Mchugh"/>
    <n v="0"/>
  </r>
  <r>
    <n v="12"/>
    <n v="17"/>
    <n v="1"/>
    <n v="23"/>
    <n v="24.150000000000002"/>
    <x v="22"/>
    <x v="14"/>
    <s v="Riley"/>
    <s v="Doug Riley"/>
    <s v="Doug Riley"/>
    <n v="0"/>
  </r>
  <r>
    <n v="2"/>
    <n v="3"/>
    <n v="2"/>
    <n v="27"/>
    <n v="56.7"/>
    <x v="7"/>
    <x v="2"/>
    <s v="Manson"/>
    <s v="Bridgid Manson"/>
    <s v="Bridgid Manson"/>
    <n v="0"/>
  </r>
  <r>
    <n v="6"/>
    <n v="17"/>
    <n v="3"/>
    <n v="77"/>
    <n v="242.55"/>
    <x v="3"/>
    <x v="14"/>
    <s v="Riley"/>
    <s v="Doug Riley"/>
    <s v="Doug Riley"/>
    <n v="0"/>
  </r>
  <r>
    <n v="12"/>
    <n v="9"/>
    <n v="3"/>
    <n v="49"/>
    <n v="154.35"/>
    <x v="22"/>
    <x v="10"/>
    <s v="Shakour"/>
    <s v="Elias Shakour"/>
    <s v="Elias Shakour"/>
    <n v="0"/>
  </r>
  <r>
    <n v="27"/>
    <n v="15"/>
    <n v="4"/>
    <n v="5"/>
    <n v="21"/>
    <x v="15"/>
    <x v="19"/>
    <s v="Maxwell"/>
    <s v="Shari Maxwell"/>
    <s v="Shari Maxwell"/>
    <n v="0"/>
  </r>
  <r>
    <n v="1"/>
    <n v="13"/>
    <n v="5"/>
    <n v="36"/>
    <n v="189"/>
    <x v="19"/>
    <x v="4"/>
    <s v="Crawford"/>
    <s v="Beth Crawford"/>
    <s v="Beth Crawford"/>
    <n v="0"/>
  </r>
  <r>
    <n v="5"/>
    <n v="8"/>
    <n v="1"/>
    <n v="10"/>
    <n v="10.5"/>
    <x v="12"/>
    <x v="8"/>
    <s v="Philips"/>
    <s v="Albert Philips"/>
    <s v="Albert Philips"/>
    <n v="0"/>
  </r>
  <r>
    <n v="19"/>
    <n v="10"/>
    <n v="4"/>
    <n v="60"/>
    <n v="252"/>
    <x v="18"/>
    <x v="9"/>
    <s v="Vargas"/>
    <s v="Ira Vargas"/>
    <s v="Ira Vargas"/>
    <n v="1"/>
  </r>
  <r>
    <n v="6"/>
    <n v="13"/>
    <n v="5"/>
    <n v="40"/>
    <n v="210"/>
    <x v="3"/>
    <x v="4"/>
    <s v="Crawford"/>
    <s v="Beth Crawford"/>
    <s v="Beth Crawford"/>
    <n v="0"/>
  </r>
  <r>
    <n v="8"/>
    <n v="17"/>
    <n v="1"/>
    <n v="25"/>
    <n v="26.25"/>
    <x v="23"/>
    <x v="14"/>
    <s v="Riley"/>
    <s v="Doug Riley"/>
    <s v="Doug Riley"/>
    <n v="0"/>
  </r>
  <r>
    <n v="15"/>
    <n v="11"/>
    <n v="4"/>
    <n v="68"/>
    <n v="285.60000000000002"/>
    <x v="1"/>
    <x v="18"/>
    <s v="Kelley"/>
    <s v="David Kelley"/>
    <s v="David Kelley"/>
    <n v="1"/>
  </r>
  <r>
    <n v="27"/>
    <n v="16"/>
    <n v="4"/>
    <n v="63"/>
    <n v="264.60000000000002"/>
    <x v="15"/>
    <x v="7"/>
    <s v="Perry"/>
    <s v="Eric Perry"/>
    <s v="Eric Perry"/>
    <n v="1"/>
  </r>
  <r>
    <n v="3"/>
    <n v="4"/>
    <n v="2"/>
    <n v="6"/>
    <n v="12.600000000000001"/>
    <x v="21"/>
    <x v="5"/>
    <s v="Martin"/>
    <s v="Ann Martin"/>
    <s v="Ann Martin"/>
    <n v="0"/>
  </r>
  <r>
    <n v="5"/>
    <n v="7"/>
    <n v="5"/>
    <n v="34"/>
    <n v="178.5"/>
    <x v="12"/>
    <x v="15"/>
    <s v="Harris"/>
    <s v="Stephanie Harris"/>
    <s v="Stephanie Harris"/>
    <n v="0"/>
  </r>
  <r>
    <n v="16"/>
    <n v="17"/>
    <n v="5"/>
    <n v="33"/>
    <n v="173.25"/>
    <x v="0"/>
    <x v="14"/>
    <s v="Riley"/>
    <s v="Doug Riley"/>
    <s v="Doug Riley"/>
    <n v="0"/>
  </r>
  <r>
    <n v="22"/>
    <n v="6"/>
    <n v="5"/>
    <n v="6"/>
    <n v="31.5"/>
    <x v="8"/>
    <x v="17"/>
    <s v="King"/>
    <s v="Clarence King"/>
    <s v="Clarence King"/>
    <n v="0"/>
  </r>
  <r>
    <n v="14"/>
    <n v="17"/>
    <n v="5"/>
    <n v="20"/>
    <n v="105"/>
    <x v="5"/>
    <x v="14"/>
    <s v="Riley"/>
    <s v="Doug Riley"/>
    <s v="Doug Riley"/>
    <n v="0"/>
  </r>
  <r>
    <n v="21"/>
    <n v="18"/>
    <n v="2"/>
    <n v="41"/>
    <n v="86.100000000000009"/>
    <x v="14"/>
    <x v="3"/>
    <s v="Blair"/>
    <s v="Wesley Blair"/>
    <s v="Wesley Blair"/>
    <n v="0"/>
  </r>
  <r>
    <n v="26"/>
    <n v="5"/>
    <n v="1"/>
    <n v="3"/>
    <n v="3.1500000000000004"/>
    <x v="10"/>
    <x v="11"/>
    <s v="Torres"/>
    <s v="Angela Torres"/>
    <s v="Angela Torres"/>
    <n v="0"/>
  </r>
  <r>
    <n v="13"/>
    <n v="5"/>
    <n v="4"/>
    <n v="34"/>
    <n v="142.80000000000001"/>
    <x v="20"/>
    <x v="11"/>
    <s v="Torres"/>
    <s v="Angela Torres"/>
    <s v="Angela Torres"/>
    <n v="0"/>
  </r>
  <r>
    <n v="23"/>
    <n v="4"/>
    <n v="3"/>
    <n v="21"/>
    <n v="66.150000000000006"/>
    <x v="26"/>
    <x v="5"/>
    <s v="Martin"/>
    <s v="Ann Martin"/>
    <s v="Ann Martin"/>
    <n v="0"/>
  </r>
  <r>
    <n v="27"/>
    <n v="16"/>
    <n v="4"/>
    <n v="10"/>
    <n v="42"/>
    <x v="15"/>
    <x v="7"/>
    <s v="Perry"/>
    <s v="Eric Perry"/>
    <s v="Eric Perry"/>
    <n v="0"/>
  </r>
  <r>
    <n v="8"/>
    <n v="5"/>
    <n v="2"/>
    <n v="28"/>
    <n v="58.800000000000004"/>
    <x v="23"/>
    <x v="11"/>
    <s v="Torres"/>
    <s v="Angela Torres"/>
    <s v="Angela Torres"/>
    <n v="0"/>
  </r>
  <r>
    <n v="9"/>
    <n v="10"/>
    <n v="4"/>
    <n v="34"/>
    <n v="142.80000000000001"/>
    <x v="4"/>
    <x v="9"/>
    <s v="Vargas"/>
    <s v="Ira Vargas"/>
    <s v="Ira Vargas"/>
    <n v="0"/>
  </r>
  <r>
    <n v="10"/>
    <n v="2"/>
    <n v="4"/>
    <n v="75"/>
    <n v="315"/>
    <x v="2"/>
    <x v="12"/>
    <s v="Mchugh"/>
    <s v="Toi Mchugh"/>
    <s v="Toi Mchugh"/>
    <n v="1"/>
  </r>
  <r>
    <n v="6"/>
    <n v="18"/>
    <n v="4"/>
    <n v="16"/>
    <n v="67.2"/>
    <x v="3"/>
    <x v="3"/>
    <s v="Blair"/>
    <s v="Wesley Blair"/>
    <s v="Wesley Blair"/>
    <n v="0"/>
  </r>
  <r>
    <n v="12"/>
    <n v="2"/>
    <n v="1"/>
    <n v="72"/>
    <n v="75.600000000000009"/>
    <x v="22"/>
    <x v="12"/>
    <s v="Mchugh"/>
    <s v="Toi Mchugh"/>
    <s v="Toi Mchugh"/>
    <n v="0"/>
  </r>
  <r>
    <n v="19"/>
    <n v="17"/>
    <n v="5"/>
    <n v="33"/>
    <n v="173.25"/>
    <x v="18"/>
    <x v="14"/>
    <s v="Riley"/>
    <s v="Doug Riley"/>
    <s v="Doug Riley"/>
    <n v="0"/>
  </r>
  <r>
    <n v="2"/>
    <n v="3"/>
    <n v="3"/>
    <n v="70"/>
    <n v="220.5"/>
    <x v="7"/>
    <x v="2"/>
    <s v="Manson"/>
    <s v="Bridgid Manson"/>
    <s v="Bridgid Manson"/>
    <n v="0"/>
  </r>
  <r>
    <n v="7"/>
    <n v="14"/>
    <n v="2"/>
    <n v="62"/>
    <n v="130.20000000000002"/>
    <x v="16"/>
    <x v="6"/>
    <s v="Smith"/>
    <s v="Catherine Smith"/>
    <s v="Catherine Smith"/>
    <n v="0"/>
  </r>
  <r>
    <n v="5"/>
    <n v="1"/>
    <n v="3"/>
    <n v="51"/>
    <n v="160.65"/>
    <x v="12"/>
    <x v="13"/>
    <s v="Jones"/>
    <s v="Samantha Jones"/>
    <s v="Samantha Jones"/>
    <n v="0"/>
  </r>
  <r>
    <n v="9"/>
    <n v="13"/>
    <n v="4"/>
    <n v="55"/>
    <n v="231"/>
    <x v="4"/>
    <x v="4"/>
    <s v="Crawford"/>
    <s v="Beth Crawford"/>
    <s v="Beth Crawford"/>
    <n v="0"/>
  </r>
  <r>
    <n v="27"/>
    <n v="8"/>
    <n v="4"/>
    <n v="57"/>
    <n v="239.4"/>
    <x v="15"/>
    <x v="8"/>
    <s v="Philips"/>
    <s v="Albert Philips"/>
    <s v="Albert Philips"/>
    <n v="0"/>
  </r>
  <r>
    <n v="15"/>
    <n v="1"/>
    <n v="2"/>
    <n v="5"/>
    <n v="10.5"/>
    <x v="1"/>
    <x v="13"/>
    <s v="Jones"/>
    <s v="Samantha Jones"/>
    <s v="Samantha Jones"/>
    <n v="0"/>
  </r>
  <r>
    <n v="15"/>
    <n v="20"/>
    <n v="3"/>
    <n v="13"/>
    <n v="40.950000000000003"/>
    <x v="1"/>
    <x v="0"/>
    <s v="Foss"/>
    <s v="Beckie Foss"/>
    <s v="Beckie Foss"/>
    <n v="0"/>
  </r>
  <r>
    <n v="26"/>
    <n v="2"/>
    <n v="1"/>
    <n v="12"/>
    <n v="12.600000000000001"/>
    <x v="10"/>
    <x v="12"/>
    <s v="Mchugh"/>
    <s v="Toi Mchugh"/>
    <s v="Toi Mchugh"/>
    <n v="0"/>
  </r>
  <r>
    <n v="8"/>
    <n v="6"/>
    <n v="4"/>
    <n v="35"/>
    <n v="147"/>
    <x v="23"/>
    <x v="17"/>
    <s v="King"/>
    <s v="Clarence King"/>
    <s v="Clarence King"/>
    <n v="0"/>
  </r>
  <r>
    <n v="17"/>
    <n v="10"/>
    <n v="2"/>
    <n v="46"/>
    <n v="96.600000000000009"/>
    <x v="11"/>
    <x v="9"/>
    <s v="Vargas"/>
    <s v="Ira Vargas"/>
    <s v="Ira Vargas"/>
    <n v="0"/>
  </r>
  <r>
    <n v="8"/>
    <n v="4"/>
    <n v="1"/>
    <n v="27"/>
    <n v="28.35"/>
    <x v="23"/>
    <x v="5"/>
    <s v="Martin"/>
    <s v="Ann Martin"/>
    <s v="Ann Martin"/>
    <n v="0"/>
  </r>
  <r>
    <n v="18"/>
    <n v="8"/>
    <n v="2"/>
    <n v="60"/>
    <n v="126"/>
    <x v="13"/>
    <x v="8"/>
    <s v="Philips"/>
    <s v="Albert Philips"/>
    <s v="Albert Philips"/>
    <n v="0"/>
  </r>
  <r>
    <n v="24"/>
    <n v="19"/>
    <n v="3"/>
    <n v="72"/>
    <n v="226.8"/>
    <x v="6"/>
    <x v="16"/>
    <s v="Quigley"/>
    <s v="Maybell Quigley"/>
    <s v="Maybell Quigley"/>
    <n v="0"/>
  </r>
  <r>
    <n v="2"/>
    <n v="3"/>
    <n v="4"/>
    <n v="54"/>
    <n v="226.8"/>
    <x v="7"/>
    <x v="2"/>
    <s v="Manson"/>
    <s v="Bridgid Manson"/>
    <s v="Bridgid Manson"/>
    <n v="0"/>
  </r>
  <r>
    <n v="18"/>
    <n v="4"/>
    <n v="5"/>
    <n v="51"/>
    <n v="267.75"/>
    <x v="13"/>
    <x v="5"/>
    <s v="Martin"/>
    <s v="Ann Martin"/>
    <s v="Ann Martin"/>
    <n v="1"/>
  </r>
  <r>
    <n v="15"/>
    <n v="18"/>
    <n v="4"/>
    <n v="79"/>
    <n v="331.8"/>
    <x v="1"/>
    <x v="3"/>
    <s v="Blair"/>
    <s v="Wesley Blair"/>
    <s v="Wesley Blair"/>
    <n v="1"/>
  </r>
  <r>
    <n v="25"/>
    <n v="7"/>
    <n v="2"/>
    <n v="28"/>
    <n v="58.800000000000004"/>
    <x v="24"/>
    <x v="15"/>
    <s v="Harris"/>
    <s v="Stephanie Harris"/>
    <s v="Stephanie Harris"/>
    <n v="0"/>
  </r>
  <r>
    <n v="8"/>
    <n v="13"/>
    <n v="5"/>
    <n v="66"/>
    <n v="346.5"/>
    <x v="23"/>
    <x v="4"/>
    <s v="Crawford"/>
    <s v="Beth Crawford"/>
    <s v="Beth Crawford"/>
    <n v="1"/>
  </r>
  <r>
    <n v="14"/>
    <n v="3"/>
    <n v="3"/>
    <n v="45"/>
    <n v="141.75"/>
    <x v="5"/>
    <x v="2"/>
    <s v="Manson"/>
    <s v="Bridgid Manson"/>
    <s v="Bridgid Manson"/>
    <n v="0"/>
  </r>
  <r>
    <n v="5"/>
    <n v="8"/>
    <n v="4"/>
    <n v="72"/>
    <n v="302.40000000000003"/>
    <x v="12"/>
    <x v="8"/>
    <s v="Philips"/>
    <s v="Albert Philips"/>
    <s v="Albert Philips"/>
    <n v="1"/>
  </r>
  <r>
    <n v="5"/>
    <n v="7"/>
    <n v="1"/>
    <n v="24"/>
    <n v="25.200000000000003"/>
    <x v="12"/>
    <x v="15"/>
    <s v="Harris"/>
    <s v="Stephanie Harris"/>
    <s v="Stephanie Harris"/>
    <n v="0"/>
  </r>
  <r>
    <n v="13"/>
    <n v="17"/>
    <n v="1"/>
    <n v="40"/>
    <n v="42"/>
    <x v="20"/>
    <x v="14"/>
    <s v="Riley"/>
    <s v="Doug Riley"/>
    <s v="Doug Riley"/>
    <n v="0"/>
  </r>
  <r>
    <n v="6"/>
    <n v="14"/>
    <n v="5"/>
    <n v="13"/>
    <n v="68.25"/>
    <x v="3"/>
    <x v="6"/>
    <s v="Smith"/>
    <s v="Catherine Smith"/>
    <s v="Catherine Smith"/>
    <n v="0"/>
  </r>
  <r>
    <n v="11"/>
    <n v="7"/>
    <n v="1"/>
    <n v="2"/>
    <n v="2.1"/>
    <x v="9"/>
    <x v="15"/>
    <s v="Harris"/>
    <s v="Stephanie Harris"/>
    <s v="Stephanie Harris"/>
    <n v="0"/>
  </r>
  <r>
    <n v="25"/>
    <n v="19"/>
    <n v="3"/>
    <n v="30"/>
    <n v="94.5"/>
    <x v="24"/>
    <x v="16"/>
    <s v="Quigley"/>
    <s v="Maybell Quigley"/>
    <s v="Maybell Quigley"/>
    <n v="0"/>
  </r>
  <r>
    <n v="3"/>
    <n v="11"/>
    <n v="4"/>
    <n v="34"/>
    <n v="142.80000000000001"/>
    <x v="21"/>
    <x v="18"/>
    <s v="Kelley"/>
    <s v="David Kelley"/>
    <s v="David Kelley"/>
    <n v="0"/>
  </r>
  <r>
    <n v="21"/>
    <n v="9"/>
    <n v="1"/>
    <n v="62"/>
    <n v="65.100000000000009"/>
    <x v="14"/>
    <x v="10"/>
    <s v="Shakour"/>
    <s v="Elias Shakour"/>
    <s v="Elias Shakour"/>
    <n v="0"/>
  </r>
  <r>
    <n v="13"/>
    <n v="11"/>
    <n v="5"/>
    <n v="40"/>
    <n v="210"/>
    <x v="20"/>
    <x v="18"/>
    <s v="Kelley"/>
    <s v="David Kelley"/>
    <s v="David Kelley"/>
    <n v="0"/>
  </r>
  <r>
    <n v="10"/>
    <n v="19"/>
    <n v="4"/>
    <n v="24"/>
    <n v="100.80000000000001"/>
    <x v="2"/>
    <x v="16"/>
    <s v="Quigley"/>
    <s v="Maybell Quigley"/>
    <s v="Maybell Quigley"/>
    <n v="0"/>
  </r>
  <r>
    <n v="13"/>
    <n v="19"/>
    <n v="2"/>
    <n v="32"/>
    <n v="67.2"/>
    <x v="20"/>
    <x v="16"/>
    <s v="Quigley"/>
    <s v="Maybell Quigley"/>
    <s v="Maybell Quigley"/>
    <n v="0"/>
  </r>
  <r>
    <n v="21"/>
    <n v="9"/>
    <n v="3"/>
    <n v="79"/>
    <n v="248.85000000000002"/>
    <x v="14"/>
    <x v="10"/>
    <s v="Shakour"/>
    <s v="Elias Shakour"/>
    <s v="Elias Shakour"/>
    <n v="0"/>
  </r>
  <r>
    <n v="6"/>
    <n v="9"/>
    <n v="2"/>
    <n v="14"/>
    <n v="29.400000000000002"/>
    <x v="3"/>
    <x v="10"/>
    <s v="Shakour"/>
    <s v="Elias Shakour"/>
    <s v="Elias Shakour"/>
    <n v="0"/>
  </r>
  <r>
    <n v="6"/>
    <n v="10"/>
    <n v="3"/>
    <n v="22"/>
    <n v="69.3"/>
    <x v="3"/>
    <x v="9"/>
    <s v="Vargas"/>
    <s v="Ira Vargas"/>
    <s v="Ira Vargas"/>
    <n v="0"/>
  </r>
  <r>
    <n v="3"/>
    <n v="16"/>
    <n v="4"/>
    <n v="59"/>
    <n v="247.8"/>
    <x v="21"/>
    <x v="7"/>
    <s v="Perry"/>
    <s v="Eric Perry"/>
    <s v="Eric Perry"/>
    <n v="0"/>
  </r>
  <r>
    <n v="12"/>
    <n v="7"/>
    <n v="5"/>
    <n v="34"/>
    <n v="178.5"/>
    <x v="22"/>
    <x v="15"/>
    <s v="Harris"/>
    <s v="Stephanie Harris"/>
    <s v="Stephanie Harris"/>
    <n v="0"/>
  </r>
  <r>
    <n v="9"/>
    <n v="7"/>
    <n v="3"/>
    <n v="30"/>
    <n v="94.5"/>
    <x v="4"/>
    <x v="15"/>
    <s v="Harris"/>
    <s v="Stephanie Harris"/>
    <s v="Stephanie Harris"/>
    <n v="0"/>
  </r>
  <r>
    <n v="20"/>
    <n v="20"/>
    <n v="1"/>
    <n v="72"/>
    <n v="75.600000000000009"/>
    <x v="25"/>
    <x v="0"/>
    <s v="Foss"/>
    <s v="Beckie Foss"/>
    <s v="Beckie Foss"/>
    <n v="0"/>
  </r>
  <r>
    <n v="15"/>
    <n v="17"/>
    <n v="1"/>
    <n v="39"/>
    <n v="40.950000000000003"/>
    <x v="1"/>
    <x v="14"/>
    <s v="Riley"/>
    <s v="Doug Riley"/>
    <s v="Doug Riley"/>
    <n v="0"/>
  </r>
  <r>
    <n v="1"/>
    <n v="2"/>
    <n v="2"/>
    <n v="76"/>
    <n v="159.6"/>
    <x v="19"/>
    <x v="12"/>
    <s v="Mchugh"/>
    <s v="Toi Mchugh"/>
    <s v="Toi Mchugh"/>
    <n v="0"/>
  </r>
  <r>
    <n v="20"/>
    <n v="5"/>
    <n v="5"/>
    <n v="35"/>
    <n v="183.75"/>
    <x v="25"/>
    <x v="11"/>
    <s v="Torres"/>
    <s v="Angela Torres"/>
    <s v="Angela Torres"/>
    <n v="0"/>
  </r>
  <r>
    <n v="25"/>
    <n v="11"/>
    <n v="5"/>
    <n v="29"/>
    <n v="152.25"/>
    <x v="24"/>
    <x v="18"/>
    <s v="Kelley"/>
    <s v="David Kelley"/>
    <s v="David Kelley"/>
    <n v="0"/>
  </r>
  <r>
    <n v="15"/>
    <n v="1"/>
    <n v="1"/>
    <n v="18"/>
    <n v="18.900000000000002"/>
    <x v="1"/>
    <x v="13"/>
    <s v="Jones"/>
    <s v="Samantha Jones"/>
    <s v="Samantha Jones"/>
    <n v="0"/>
  </r>
  <r>
    <n v="9"/>
    <n v="20"/>
    <n v="3"/>
    <n v="50"/>
    <n v="157.5"/>
    <x v="4"/>
    <x v="0"/>
    <s v="Foss"/>
    <s v="Beckie Foss"/>
    <s v="Beckie Foss"/>
    <n v="0"/>
  </r>
  <r>
    <n v="3"/>
    <n v="3"/>
    <n v="3"/>
    <n v="48"/>
    <n v="151.20000000000002"/>
    <x v="21"/>
    <x v="2"/>
    <s v="Manson"/>
    <s v="Bridgid Manson"/>
    <s v="Bridgid Manson"/>
    <n v="0"/>
  </r>
  <r>
    <n v="26"/>
    <n v="19"/>
    <n v="3"/>
    <n v="18"/>
    <n v="56.7"/>
    <x v="10"/>
    <x v="16"/>
    <s v="Quigley"/>
    <s v="Maybell Quigley"/>
    <s v="Maybell Quigley"/>
    <n v="0"/>
  </r>
  <r>
    <n v="17"/>
    <n v="19"/>
    <n v="1"/>
    <n v="68"/>
    <n v="71.400000000000006"/>
    <x v="11"/>
    <x v="16"/>
    <s v="Quigley"/>
    <s v="Maybell Quigley"/>
    <s v="Maybell Quigley"/>
    <n v="0"/>
  </r>
  <r>
    <n v="20"/>
    <n v="13"/>
    <n v="1"/>
    <n v="16"/>
    <n v="16.8"/>
    <x v="25"/>
    <x v="4"/>
    <s v="Crawford"/>
    <s v="Beth Crawford"/>
    <s v="Beth Crawford"/>
    <n v="0"/>
  </r>
  <r>
    <n v="21"/>
    <n v="6"/>
    <n v="4"/>
    <n v="35"/>
    <n v="147"/>
    <x v="14"/>
    <x v="17"/>
    <s v="King"/>
    <s v="Clarence King"/>
    <s v="Clarence King"/>
    <n v="0"/>
  </r>
  <r>
    <n v="25"/>
    <n v="19"/>
    <n v="2"/>
    <n v="53"/>
    <n v="111.30000000000001"/>
    <x v="24"/>
    <x v="16"/>
    <s v="Quigley"/>
    <s v="Maybell Quigley"/>
    <s v="Maybell Quigley"/>
    <n v="0"/>
  </r>
  <r>
    <n v="1"/>
    <n v="14"/>
    <n v="1"/>
    <n v="77"/>
    <n v="80.850000000000009"/>
    <x v="19"/>
    <x v="6"/>
    <s v="Smith"/>
    <s v="Catherine Smith"/>
    <s v="Catherine Smith"/>
    <n v="0"/>
  </r>
  <r>
    <n v="1"/>
    <n v="10"/>
    <n v="5"/>
    <n v="48"/>
    <n v="252"/>
    <x v="19"/>
    <x v="9"/>
    <s v="Vargas"/>
    <s v="Ira Vargas"/>
    <s v="Ira Vargas"/>
    <n v="1"/>
  </r>
  <r>
    <n v="23"/>
    <n v="7"/>
    <n v="4"/>
    <n v="12"/>
    <n v="50.400000000000006"/>
    <x v="26"/>
    <x v="15"/>
    <s v="Harris"/>
    <s v="Stephanie Harris"/>
    <s v="Stephanie Harris"/>
    <n v="0"/>
  </r>
  <r>
    <n v="10"/>
    <n v="7"/>
    <n v="4"/>
    <n v="54"/>
    <n v="226.8"/>
    <x v="2"/>
    <x v="15"/>
    <s v="Harris"/>
    <s v="Stephanie Harris"/>
    <s v="Stephanie Harris"/>
    <n v="0"/>
  </r>
  <r>
    <n v="2"/>
    <n v="13"/>
    <n v="3"/>
    <n v="3"/>
    <n v="9.4500000000000011"/>
    <x v="7"/>
    <x v="4"/>
    <s v="Crawford"/>
    <s v="Beth Crawford"/>
    <s v="Beth Crawford"/>
    <n v="0"/>
  </r>
  <r>
    <n v="4"/>
    <n v="18"/>
    <n v="5"/>
    <n v="19"/>
    <n v="99.75"/>
    <x v="17"/>
    <x v="3"/>
    <s v="Blair"/>
    <s v="Wesley Blair"/>
    <s v="Wesley Blair"/>
    <n v="0"/>
  </r>
  <r>
    <n v="2"/>
    <n v="11"/>
    <n v="4"/>
    <n v="16"/>
    <n v="67.2"/>
    <x v="7"/>
    <x v="18"/>
    <s v="Kelley"/>
    <s v="David Kelley"/>
    <s v="David Kelley"/>
    <n v="0"/>
  </r>
  <r>
    <n v="17"/>
    <n v="19"/>
    <n v="3"/>
    <n v="79"/>
    <n v="248.85000000000002"/>
    <x v="11"/>
    <x v="16"/>
    <s v="Quigley"/>
    <s v="Maybell Quigley"/>
    <s v="Maybell Quigley"/>
    <n v="0"/>
  </r>
  <r>
    <n v="9"/>
    <n v="6"/>
    <n v="1"/>
    <n v="56"/>
    <n v="58.800000000000004"/>
    <x v="4"/>
    <x v="17"/>
    <s v="King"/>
    <s v="Clarence King"/>
    <s v="Clarence King"/>
    <n v="0"/>
  </r>
  <r>
    <n v="15"/>
    <n v="12"/>
    <n v="5"/>
    <n v="69"/>
    <n v="362.25"/>
    <x v="1"/>
    <x v="1"/>
    <s v="Waters"/>
    <s v="Silivia Waters"/>
    <s v="Silivia Waters"/>
    <n v="1"/>
  </r>
  <r>
    <n v="9"/>
    <n v="4"/>
    <n v="1"/>
    <n v="14"/>
    <n v="14.700000000000001"/>
    <x v="4"/>
    <x v="5"/>
    <s v="Martin"/>
    <s v="Ann Martin"/>
    <s v="Ann Martin"/>
    <n v="0"/>
  </r>
  <r>
    <n v="1"/>
    <n v="1"/>
    <n v="4"/>
    <n v="64"/>
    <n v="268.8"/>
    <x v="19"/>
    <x v="13"/>
    <s v="Jones"/>
    <s v="Samantha Jones"/>
    <s v="Samantha Jones"/>
    <n v="1"/>
  </r>
  <r>
    <n v="16"/>
    <n v="17"/>
    <n v="1"/>
    <n v="52"/>
    <n v="54.6"/>
    <x v="0"/>
    <x v="14"/>
    <s v="Riley"/>
    <s v="Doug Riley"/>
    <s v="Doug Riley"/>
    <n v="0"/>
  </r>
  <r>
    <n v="5"/>
    <n v="18"/>
    <n v="3"/>
    <n v="17"/>
    <n v="53.550000000000004"/>
    <x v="12"/>
    <x v="3"/>
    <s v="Blair"/>
    <s v="Wesley Blair"/>
    <s v="Wesley Blair"/>
    <n v="0"/>
  </r>
  <r>
    <n v="27"/>
    <n v="8"/>
    <n v="2"/>
    <n v="14"/>
    <n v="29.400000000000002"/>
    <x v="15"/>
    <x v="8"/>
    <s v="Philips"/>
    <s v="Albert Philips"/>
    <s v="Albert Philips"/>
    <n v="0"/>
  </r>
  <r>
    <n v="26"/>
    <n v="18"/>
    <n v="5"/>
    <n v="17"/>
    <n v="89.25"/>
    <x v="10"/>
    <x v="3"/>
    <s v="Blair"/>
    <s v="Wesley Blair"/>
    <s v="Wesley Blair"/>
    <n v="0"/>
  </r>
  <r>
    <n v="18"/>
    <n v="8"/>
    <n v="3"/>
    <n v="41"/>
    <n v="129.15"/>
    <x v="13"/>
    <x v="8"/>
    <s v="Philips"/>
    <s v="Albert Philips"/>
    <s v="Albert Philips"/>
    <n v="0"/>
  </r>
  <r>
    <n v="22"/>
    <n v="18"/>
    <n v="5"/>
    <n v="17"/>
    <n v="89.25"/>
    <x v="8"/>
    <x v="3"/>
    <s v="Blair"/>
    <s v="Wesley Blair"/>
    <s v="Wesley Blair"/>
    <n v="0"/>
  </r>
  <r>
    <n v="23"/>
    <n v="13"/>
    <n v="4"/>
    <n v="45"/>
    <n v="189"/>
    <x v="26"/>
    <x v="4"/>
    <s v="Crawford"/>
    <s v="Beth Crawford"/>
    <s v="Beth Crawford"/>
    <n v="0"/>
  </r>
  <r>
    <n v="4"/>
    <n v="17"/>
    <n v="5"/>
    <n v="69"/>
    <n v="362.25"/>
    <x v="17"/>
    <x v="14"/>
    <s v="Riley"/>
    <s v="Doug Riley"/>
    <s v="Doug Riley"/>
    <n v="1"/>
  </r>
  <r>
    <n v="5"/>
    <n v="10"/>
    <n v="3"/>
    <n v="10"/>
    <n v="31.5"/>
    <x v="12"/>
    <x v="9"/>
    <s v="Vargas"/>
    <s v="Ira Vargas"/>
    <s v="Ira Vargas"/>
    <n v="0"/>
  </r>
  <r>
    <m/>
    <m/>
    <m/>
    <m/>
    <m/>
    <x v="27"/>
    <x v="2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14678A-2170-407F-8C48-F672F3869DC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J7" firstHeaderRow="1" firstDataRow="1" firstDataCol="1"/>
  <pivotFields count="6">
    <pivotField showAll="0"/>
    <pivotField axis="axisRow" dataField="1" showAll="0">
      <items count="4">
        <item x="0"/>
        <item x="1"/>
        <item x="2"/>
        <item t="default"/>
      </items>
    </pivotField>
    <pivotField showAll="0"/>
    <pivotField showAll="0"/>
    <pivotField showAll="0">
      <items count="8">
        <item x="3"/>
        <item x="2"/>
        <item x="1"/>
        <item x="4"/>
        <item x="5"/>
        <item x="0"/>
        <item x="6"/>
        <item t="default"/>
      </items>
    </pivotField>
    <pivotField multipleItemSelectionAllowed="1" showAll="0">
      <items count="8">
        <item x="2"/>
        <item x="4"/>
        <item x="3"/>
        <item h="1" x="0"/>
        <item h="1" x="5"/>
        <item h="1" x="1"/>
        <item h="1" x="6"/>
        <item t="default"/>
      </items>
    </pivotField>
  </pivotFields>
  <rowFields count="1">
    <field x="1"/>
  </rowFields>
  <rowItems count="4">
    <i>
      <x/>
    </i>
    <i>
      <x v="1"/>
    </i>
    <i>
      <x v="2"/>
    </i>
    <i t="grand">
      <x/>
    </i>
  </rowItems>
  <colItems count="1">
    <i/>
  </colItems>
  <dataFields count="1">
    <dataField name="Count of COVID Tes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FC61A7-723D-4985-B43F-EC30C4B0E5EA}"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18:R47" firstHeaderRow="1" firstDataRow="1" firstDataCol="1"/>
  <pivotFields count="11">
    <pivotField showAll="0"/>
    <pivotField showAll="0"/>
    <pivotField showAll="0"/>
    <pivotField showAll="0"/>
    <pivotField dataField="1" showAll="0"/>
    <pivotField axis="axisRow" showAll="0" sortType="ascending">
      <items count="29">
        <item x="19"/>
        <item x="3"/>
        <item x="7"/>
        <item x="5"/>
        <item x="12"/>
        <item x="4"/>
        <item x="26"/>
        <item x="13"/>
        <item x="14"/>
        <item x="23"/>
        <item x="0"/>
        <item x="15"/>
        <item x="25"/>
        <item x="21"/>
        <item x="10"/>
        <item x="17"/>
        <item x="1"/>
        <item x="24"/>
        <item x="6"/>
        <item x="8"/>
        <item x="9"/>
        <item x="20"/>
        <item x="2"/>
        <item x="11"/>
        <item x="18"/>
        <item x="16"/>
        <item x="22"/>
        <item x="27"/>
        <item t="default"/>
      </items>
    </pivotField>
    <pivotField showAll="0"/>
    <pivotField showAll="0"/>
    <pivotField showAll="0"/>
    <pivotField showAll="0"/>
    <pivotField showAll="0"/>
  </pivotFields>
  <rowFields count="1">
    <field x="5"/>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Total Cost" fld="4" baseField="0" baseItem="0"/>
  </dataFields>
  <formats count="1">
    <format dxfId="0">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50694E-3269-43FF-938E-DA82961B5619}"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18:U40" firstHeaderRow="1" firstDataRow="1" firstDataCol="1"/>
  <pivotFields count="11">
    <pivotField showAll="0"/>
    <pivotField showAll="0"/>
    <pivotField showAll="0"/>
    <pivotField showAll="0"/>
    <pivotField dataField="1" showAll="0"/>
    <pivotField showAll="0"/>
    <pivotField axis="axisRow" showAll="0">
      <items count="22">
        <item x="8"/>
        <item x="11"/>
        <item x="5"/>
        <item x="0"/>
        <item x="4"/>
        <item x="2"/>
        <item x="6"/>
        <item x="17"/>
        <item x="18"/>
        <item x="14"/>
        <item x="10"/>
        <item x="7"/>
        <item x="9"/>
        <item x="16"/>
        <item x="13"/>
        <item x="19"/>
        <item x="1"/>
        <item x="15"/>
        <item x="12"/>
        <item x="3"/>
        <item x="20"/>
        <item t="default"/>
      </items>
    </pivotField>
    <pivotField showAll="0"/>
    <pivotField showAll="0"/>
    <pivotField showAll="0"/>
    <pivotField showAll="0"/>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 Cost" fld="4" baseField="0" baseItem="0"/>
  </dataFields>
  <formats count="1">
    <format dxfId="1">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youtube.com/watch?v=d3BYVQ6xIE4"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youtube.com/watch?v=2mzGsJtJvLc"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1B275-C48B-4B0B-BF0D-31789C7B5F7E}">
  <dimension ref="A1:D28"/>
  <sheetViews>
    <sheetView workbookViewId="0">
      <selection activeCell="B28" sqref="B28"/>
    </sheetView>
  </sheetViews>
  <sheetFormatPr defaultRowHeight="14.4" x14ac:dyDescent="0.3"/>
  <cols>
    <col min="2" max="2" width="14.109375" bestFit="1" customWidth="1"/>
  </cols>
  <sheetData>
    <row r="1" spans="1:4" x14ac:dyDescent="0.3">
      <c r="A1" t="s">
        <v>0</v>
      </c>
      <c r="B1" t="s">
        <v>1</v>
      </c>
      <c r="C1" t="s">
        <v>2</v>
      </c>
      <c r="D1" t="s">
        <v>3</v>
      </c>
    </row>
    <row r="2" spans="1:4" x14ac:dyDescent="0.3">
      <c r="A2" s="8">
        <v>1</v>
      </c>
      <c r="B2" t="s">
        <v>4</v>
      </c>
      <c r="C2">
        <v>1.2</v>
      </c>
      <c r="D2" t="s">
        <v>29</v>
      </c>
    </row>
    <row r="3" spans="1:4" x14ac:dyDescent="0.3">
      <c r="A3" s="8">
        <v>2</v>
      </c>
      <c r="B3" t="s">
        <v>5</v>
      </c>
      <c r="C3">
        <v>1.3</v>
      </c>
      <c r="D3" t="s">
        <v>29</v>
      </c>
    </row>
    <row r="4" spans="1:4" x14ac:dyDescent="0.3">
      <c r="A4" s="8">
        <v>3</v>
      </c>
      <c r="B4" t="s">
        <v>6</v>
      </c>
      <c r="C4">
        <v>1.1499999999999999</v>
      </c>
      <c r="D4" t="s">
        <v>29</v>
      </c>
    </row>
    <row r="5" spans="1:4" x14ac:dyDescent="0.3">
      <c r="A5" s="8">
        <v>4</v>
      </c>
      <c r="B5" t="s">
        <v>7</v>
      </c>
      <c r="C5">
        <v>2</v>
      </c>
      <c r="D5" t="s">
        <v>29</v>
      </c>
    </row>
    <row r="6" spans="1:4" x14ac:dyDescent="0.3">
      <c r="A6" s="8">
        <v>5</v>
      </c>
      <c r="B6" t="s">
        <v>8</v>
      </c>
      <c r="C6">
        <v>3</v>
      </c>
      <c r="D6" t="s">
        <v>30</v>
      </c>
    </row>
    <row r="7" spans="1:4" x14ac:dyDescent="0.3">
      <c r="A7" s="8">
        <v>6</v>
      </c>
      <c r="B7" t="s">
        <v>9</v>
      </c>
      <c r="C7">
        <v>2</v>
      </c>
      <c r="D7" t="s">
        <v>30</v>
      </c>
    </row>
    <row r="8" spans="1:4" x14ac:dyDescent="0.3">
      <c r="A8" s="8">
        <v>7</v>
      </c>
      <c r="B8" t="s">
        <v>10</v>
      </c>
      <c r="C8">
        <v>1</v>
      </c>
      <c r="D8" t="s">
        <v>30</v>
      </c>
    </row>
    <row r="9" spans="1:4" x14ac:dyDescent="0.3">
      <c r="A9" s="8">
        <v>8</v>
      </c>
      <c r="B9" t="s">
        <v>11</v>
      </c>
      <c r="C9">
        <v>4</v>
      </c>
      <c r="D9" t="s">
        <v>30</v>
      </c>
    </row>
    <row r="10" spans="1:4" x14ac:dyDescent="0.3">
      <c r="A10" s="8">
        <v>9</v>
      </c>
      <c r="B10" t="s">
        <v>12</v>
      </c>
      <c r="C10">
        <v>10</v>
      </c>
      <c r="D10" t="s">
        <v>31</v>
      </c>
    </row>
    <row r="11" spans="1:4" x14ac:dyDescent="0.3">
      <c r="A11" s="8">
        <v>10</v>
      </c>
      <c r="B11" t="s">
        <v>13</v>
      </c>
      <c r="C11">
        <v>15</v>
      </c>
      <c r="D11" t="s">
        <v>31</v>
      </c>
    </row>
    <row r="12" spans="1:4" x14ac:dyDescent="0.3">
      <c r="A12" s="8">
        <v>11</v>
      </c>
      <c r="B12" t="s">
        <v>14</v>
      </c>
      <c r="C12">
        <v>8</v>
      </c>
      <c r="D12" t="s">
        <v>31</v>
      </c>
    </row>
    <row r="13" spans="1:4" x14ac:dyDescent="0.3">
      <c r="A13" s="8">
        <v>12</v>
      </c>
      <c r="B13" t="s">
        <v>15</v>
      </c>
      <c r="C13">
        <v>0.7</v>
      </c>
      <c r="D13" t="s">
        <v>35</v>
      </c>
    </row>
    <row r="14" spans="1:4" x14ac:dyDescent="0.3">
      <c r="A14" s="8">
        <v>13</v>
      </c>
      <c r="B14" t="s">
        <v>16</v>
      </c>
      <c r="C14">
        <v>2.15</v>
      </c>
      <c r="D14" t="s">
        <v>35</v>
      </c>
    </row>
    <row r="15" spans="1:4" x14ac:dyDescent="0.3">
      <c r="A15" s="8">
        <v>14</v>
      </c>
      <c r="B15" t="s">
        <v>17</v>
      </c>
      <c r="C15">
        <v>3</v>
      </c>
      <c r="D15" t="s">
        <v>32</v>
      </c>
    </row>
    <row r="16" spans="1:4" x14ac:dyDescent="0.3">
      <c r="A16" s="8">
        <v>15</v>
      </c>
      <c r="B16" t="s">
        <v>18</v>
      </c>
      <c r="C16">
        <v>2.15</v>
      </c>
      <c r="D16" t="s">
        <v>33</v>
      </c>
    </row>
    <row r="17" spans="1:4" x14ac:dyDescent="0.3">
      <c r="A17" s="8">
        <v>16</v>
      </c>
      <c r="B17" t="s">
        <v>19</v>
      </c>
      <c r="C17">
        <v>3.5</v>
      </c>
      <c r="D17" t="s">
        <v>33</v>
      </c>
    </row>
    <row r="18" spans="1:4" x14ac:dyDescent="0.3">
      <c r="A18" s="8">
        <v>17</v>
      </c>
      <c r="B18" t="s">
        <v>20</v>
      </c>
      <c r="C18">
        <v>5</v>
      </c>
      <c r="D18" t="s">
        <v>34</v>
      </c>
    </row>
    <row r="19" spans="1:4" x14ac:dyDescent="0.3">
      <c r="A19" s="8">
        <v>18</v>
      </c>
      <c r="B19" t="s">
        <v>21</v>
      </c>
      <c r="C19">
        <v>8</v>
      </c>
      <c r="D19" t="s">
        <v>34</v>
      </c>
    </row>
    <row r="20" spans="1:4" x14ac:dyDescent="0.3">
      <c r="A20" s="8">
        <v>19</v>
      </c>
      <c r="B20" t="s">
        <v>22</v>
      </c>
      <c r="C20">
        <v>6</v>
      </c>
      <c r="D20" t="s">
        <v>34</v>
      </c>
    </row>
    <row r="21" spans="1:4" x14ac:dyDescent="0.3">
      <c r="A21" s="8">
        <v>20</v>
      </c>
      <c r="B21" t="s">
        <v>23</v>
      </c>
      <c r="C21">
        <v>3.25</v>
      </c>
      <c r="D21" t="s">
        <v>34</v>
      </c>
    </row>
    <row r="22" spans="1:4" x14ac:dyDescent="0.3">
      <c r="A22" s="8">
        <v>21</v>
      </c>
      <c r="B22" t="s">
        <v>24</v>
      </c>
      <c r="C22">
        <v>4</v>
      </c>
      <c r="D22" t="s">
        <v>35</v>
      </c>
    </row>
    <row r="23" spans="1:4" x14ac:dyDescent="0.3">
      <c r="A23" s="8">
        <v>22</v>
      </c>
      <c r="B23" t="s">
        <v>25</v>
      </c>
      <c r="C23">
        <v>11</v>
      </c>
      <c r="D23" t="s">
        <v>32</v>
      </c>
    </row>
    <row r="24" spans="1:4" x14ac:dyDescent="0.3">
      <c r="A24" s="8">
        <v>23</v>
      </c>
      <c r="B24" t="s">
        <v>26</v>
      </c>
      <c r="C24">
        <v>7</v>
      </c>
      <c r="D24" t="s">
        <v>35</v>
      </c>
    </row>
    <row r="25" spans="1:4" x14ac:dyDescent="0.3">
      <c r="A25" s="8">
        <v>24</v>
      </c>
      <c r="B25" t="s">
        <v>27</v>
      </c>
      <c r="C25">
        <v>4</v>
      </c>
      <c r="D25" t="s">
        <v>35</v>
      </c>
    </row>
    <row r="26" spans="1:4" x14ac:dyDescent="0.3">
      <c r="A26" s="8">
        <v>25</v>
      </c>
      <c r="B26" t="s">
        <v>28</v>
      </c>
      <c r="C26">
        <v>12</v>
      </c>
      <c r="D26" t="s">
        <v>35</v>
      </c>
    </row>
    <row r="27" spans="1:4" x14ac:dyDescent="0.3">
      <c r="A27" s="8">
        <v>26</v>
      </c>
      <c r="B27" t="s">
        <v>87</v>
      </c>
      <c r="C27">
        <v>3</v>
      </c>
      <c r="D27" t="s">
        <v>32</v>
      </c>
    </row>
    <row r="28" spans="1:4" x14ac:dyDescent="0.3">
      <c r="A28" s="8">
        <v>27</v>
      </c>
      <c r="B28" t="s">
        <v>88</v>
      </c>
      <c r="C28">
        <v>0.5</v>
      </c>
      <c r="D28" t="s">
        <v>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014D-1965-4A65-9DA4-ADA1D9642E39}">
  <dimension ref="A1:Z252"/>
  <sheetViews>
    <sheetView tabSelected="1" topLeftCell="E5" zoomScaleNormal="100" workbookViewId="0">
      <selection activeCell="X29" sqref="X29"/>
    </sheetView>
  </sheetViews>
  <sheetFormatPr defaultRowHeight="14.4" x14ac:dyDescent="0.3"/>
  <cols>
    <col min="1" max="1" width="10" style="8" bestFit="1" customWidth="1"/>
    <col min="2" max="2" width="14.44140625" style="8" bestFit="1" customWidth="1"/>
    <col min="4" max="4" width="12.88671875" bestFit="1" customWidth="1"/>
    <col min="5" max="5" width="13.44140625" customWidth="1"/>
    <col min="6" max="6" width="14.109375" bestFit="1" customWidth="1"/>
    <col min="7" max="7" width="15.44140625" bestFit="1" customWidth="1"/>
    <col min="8" max="9" width="15.44140625" hidden="1" customWidth="1"/>
    <col min="10" max="10" width="25" hidden="1" customWidth="1"/>
    <col min="11" max="11" width="11" bestFit="1" customWidth="1"/>
    <col min="17" max="17" width="14.109375" bestFit="1" customWidth="1"/>
    <col min="18" max="18" width="16.44140625" bestFit="1" customWidth="1"/>
    <col min="20" max="20" width="13.109375" bestFit="1" customWidth="1"/>
    <col min="21" max="21" width="16.44140625" bestFit="1" customWidth="1"/>
    <col min="22" max="22" width="10.5546875" bestFit="1" customWidth="1"/>
  </cols>
  <sheetData>
    <row r="1" spans="1:26" ht="15" thickBot="1" x14ac:dyDescent="0.35">
      <c r="A1" s="9" t="s">
        <v>0</v>
      </c>
      <c r="B1" s="9" t="s">
        <v>36</v>
      </c>
      <c r="C1" s="2" t="s">
        <v>37</v>
      </c>
      <c r="D1" s="2" t="s">
        <v>82</v>
      </c>
      <c r="E1" s="2" t="s">
        <v>83</v>
      </c>
      <c r="F1" s="2" t="s">
        <v>1</v>
      </c>
      <c r="G1" s="2" t="s">
        <v>170</v>
      </c>
      <c r="H1" s="2" t="s">
        <v>39</v>
      </c>
      <c r="I1" s="2" t="s">
        <v>173</v>
      </c>
      <c r="J1" s="2" t="s">
        <v>174</v>
      </c>
      <c r="K1" s="2" t="s">
        <v>171</v>
      </c>
      <c r="Q1" s="1">
        <v>0.05</v>
      </c>
    </row>
    <row r="2" spans="1:26" ht="15" customHeight="1" x14ac:dyDescent="0.3">
      <c r="A2" s="8">
        <v>16</v>
      </c>
      <c r="B2" s="8">
        <v>20</v>
      </c>
      <c r="C2">
        <v>5</v>
      </c>
      <c r="D2">
        <v>26</v>
      </c>
      <c r="E2">
        <f>D2*C2*(1+$Q$1)</f>
        <v>136.5</v>
      </c>
      <c r="F2" t="str">
        <f>VLOOKUP(A2,'Grocery Store Catalog'!$A$2:$B$28,2,FALSE)</f>
        <v>Jelly</v>
      </c>
      <c r="G2" t="str">
        <f>VLOOKUP(B2,'Customer Information'!$A$2:$B$21,2,FALSE)</f>
        <v>Beckie</v>
      </c>
      <c r="H2" t="str">
        <f>VLOOKUP(B2,'Customer Information'!$A$2:$C$21,3,FALSE)</f>
        <v>Foss</v>
      </c>
      <c r="I2" t="str">
        <f>G2&amp;" "&amp;H2</f>
        <v>Beckie Foss</v>
      </c>
      <c r="J2" t="str">
        <f>VLOOKUP(B2,'Customer Information'!$A$2:$C$21,2,FALSE)&amp;" "&amp;VLOOKUP(B2,'Customer Information'!$A$2:$C$21,3,FALSE)</f>
        <v>Beckie Foss</v>
      </c>
      <c r="K2">
        <f>IF(E2&gt;250,1,0)</f>
        <v>0</v>
      </c>
      <c r="Q2" s="28" t="s">
        <v>156</v>
      </c>
      <c r="R2" s="29"/>
      <c r="S2" s="29"/>
      <c r="T2" s="29"/>
      <c r="U2" s="29"/>
      <c r="V2" s="29"/>
      <c r="W2" s="29"/>
      <c r="X2" s="29"/>
      <c r="Y2" s="29"/>
      <c r="Z2" s="30"/>
    </row>
    <row r="3" spans="1:26" x14ac:dyDescent="0.3">
      <c r="A3" s="8">
        <v>15</v>
      </c>
      <c r="B3" s="8">
        <v>12</v>
      </c>
      <c r="C3">
        <v>5</v>
      </c>
      <c r="D3">
        <v>69</v>
      </c>
      <c r="E3">
        <f t="shared" ref="E3:E66" si="0">D3*C3*(1+$Q$1)</f>
        <v>362.25</v>
      </c>
      <c r="F3" t="str">
        <f>VLOOKUP(A3,'Grocery Store Catalog'!$A$2:$B$28,2,FALSE)</f>
        <v>Peanut Butter</v>
      </c>
      <c r="G3" t="str">
        <f>VLOOKUP(B3,'Customer Information'!$A$2:$B$21,2,FALSE)</f>
        <v>Silivia</v>
      </c>
      <c r="H3" t="str">
        <f>VLOOKUP(B3,'Customer Information'!$A$2:$C$21,3,FALSE)</f>
        <v>Waters</v>
      </c>
      <c r="I3" t="str">
        <f t="shared" ref="I3:I66" si="1">G3&amp;" "&amp;H3</f>
        <v>Silivia Waters</v>
      </c>
      <c r="J3" t="str">
        <f>VLOOKUP(B3,'Customer Information'!$A$2:$C$21,2,FALSE)&amp;" "&amp;VLOOKUP(B3,'Customer Information'!$A$2:$C$21,3,FALSE)</f>
        <v>Silivia Waters</v>
      </c>
      <c r="K3">
        <f t="shared" ref="K3:K66" si="2">IF(E3&gt;250,1,0)</f>
        <v>1</v>
      </c>
      <c r="Q3" s="31"/>
      <c r="R3" s="32"/>
      <c r="S3" s="32"/>
      <c r="T3" s="32"/>
      <c r="U3" s="32"/>
      <c r="V3" s="32"/>
      <c r="W3" s="32"/>
      <c r="X3" s="32"/>
      <c r="Y3" s="32"/>
      <c r="Z3" s="33"/>
    </row>
    <row r="4" spans="1:26" x14ac:dyDescent="0.3">
      <c r="A4" s="8">
        <v>10</v>
      </c>
      <c r="B4" s="8">
        <v>3</v>
      </c>
      <c r="C4">
        <v>3</v>
      </c>
      <c r="D4">
        <v>3</v>
      </c>
      <c r="E4">
        <f t="shared" si="0"/>
        <v>9.4500000000000011</v>
      </c>
      <c r="F4" t="str">
        <f>VLOOKUP(A4,'Grocery Store Catalog'!$A$2:$B$28,2,FALSE)</f>
        <v>Sirloin Steak</v>
      </c>
      <c r="G4" t="str">
        <f>VLOOKUP(B4,'Customer Information'!$A$2:$B$21,2,FALSE)</f>
        <v>Bridgid</v>
      </c>
      <c r="H4" t="str">
        <f>VLOOKUP(B4,'Customer Information'!$A$2:$C$21,3,FALSE)</f>
        <v>Manson</v>
      </c>
      <c r="I4" t="str">
        <f t="shared" si="1"/>
        <v>Bridgid Manson</v>
      </c>
      <c r="J4" t="str">
        <f>VLOOKUP(B4,'Customer Information'!$A$2:$C$21,2,FALSE)&amp;" "&amp;VLOOKUP(B4,'Customer Information'!$A$2:$C$21,3,FALSE)</f>
        <v>Bridgid Manson</v>
      </c>
      <c r="K4">
        <f t="shared" si="2"/>
        <v>0</v>
      </c>
      <c r="Q4" s="31"/>
      <c r="R4" s="32"/>
      <c r="S4" s="32"/>
      <c r="T4" s="32"/>
      <c r="U4" s="32"/>
      <c r="V4" s="32"/>
      <c r="W4" s="32"/>
      <c r="X4" s="32"/>
      <c r="Y4" s="32"/>
      <c r="Z4" s="33"/>
    </row>
    <row r="5" spans="1:26" x14ac:dyDescent="0.3">
      <c r="A5" s="8">
        <v>6</v>
      </c>
      <c r="B5" s="8">
        <v>18</v>
      </c>
      <c r="C5">
        <v>1</v>
      </c>
      <c r="D5">
        <v>42</v>
      </c>
      <c r="E5">
        <f t="shared" si="0"/>
        <v>44.1</v>
      </c>
      <c r="F5" t="str">
        <f>VLOOKUP(A5,'Grocery Store Catalog'!$A$2:$B$28,2,FALSE)</f>
        <v>Asparagus</v>
      </c>
      <c r="G5" t="str">
        <f>VLOOKUP(B5,'Customer Information'!$A$2:$B$21,2,FALSE)</f>
        <v>Wesley</v>
      </c>
      <c r="H5" t="str">
        <f>VLOOKUP(B5,'Customer Information'!$A$2:$C$21,3,FALSE)</f>
        <v>Blair</v>
      </c>
      <c r="I5" t="str">
        <f t="shared" si="1"/>
        <v>Wesley Blair</v>
      </c>
      <c r="J5" t="str">
        <f>VLOOKUP(B5,'Customer Information'!$A$2:$C$21,2,FALSE)&amp;" "&amp;VLOOKUP(B5,'Customer Information'!$A$2:$C$21,3,FALSE)</f>
        <v>Wesley Blair</v>
      </c>
      <c r="K5">
        <f t="shared" si="2"/>
        <v>0</v>
      </c>
      <c r="Q5" s="31"/>
      <c r="R5" s="32"/>
      <c r="S5" s="32"/>
      <c r="T5" s="32"/>
      <c r="U5" s="32"/>
      <c r="V5" s="32"/>
      <c r="W5" s="32"/>
      <c r="X5" s="32"/>
      <c r="Y5" s="32"/>
      <c r="Z5" s="33"/>
    </row>
    <row r="6" spans="1:26" x14ac:dyDescent="0.3">
      <c r="A6" s="8">
        <v>9</v>
      </c>
      <c r="B6" s="8">
        <v>13</v>
      </c>
      <c r="C6">
        <v>1</v>
      </c>
      <c r="D6">
        <v>73</v>
      </c>
      <c r="E6">
        <f t="shared" si="0"/>
        <v>76.650000000000006</v>
      </c>
      <c r="F6" t="str">
        <f>VLOOKUP(A6,'Grocery Store Catalog'!$A$2:$B$28,2,FALSE)</f>
        <v>Chicken Breast</v>
      </c>
      <c r="G6" t="str">
        <f>VLOOKUP(B6,'Customer Information'!$A$2:$B$21,2,FALSE)</f>
        <v>Beth</v>
      </c>
      <c r="H6" t="str">
        <f>VLOOKUP(B6,'Customer Information'!$A$2:$C$21,3,FALSE)</f>
        <v>Crawford</v>
      </c>
      <c r="I6" t="str">
        <f t="shared" si="1"/>
        <v>Beth Crawford</v>
      </c>
      <c r="J6" t="str">
        <f>VLOOKUP(B6,'Customer Information'!$A$2:$C$21,2,FALSE)&amp;" "&amp;VLOOKUP(B6,'Customer Information'!$A$2:$C$21,3,FALSE)</f>
        <v>Beth Crawford</v>
      </c>
      <c r="K6">
        <f t="shared" si="2"/>
        <v>0</v>
      </c>
      <c r="Q6" s="31"/>
      <c r="R6" s="32"/>
      <c r="S6" s="32"/>
      <c r="T6" s="32"/>
      <c r="U6" s="32"/>
      <c r="V6" s="32"/>
      <c r="W6" s="32"/>
      <c r="X6" s="32"/>
      <c r="Y6" s="32"/>
      <c r="Z6" s="33"/>
    </row>
    <row r="7" spans="1:26" x14ac:dyDescent="0.3">
      <c r="A7" s="8">
        <v>14</v>
      </c>
      <c r="B7" s="8">
        <v>4</v>
      </c>
      <c r="C7">
        <v>2</v>
      </c>
      <c r="D7">
        <v>46</v>
      </c>
      <c r="E7">
        <f t="shared" si="0"/>
        <v>96.600000000000009</v>
      </c>
      <c r="F7" t="str">
        <f>VLOOKUP(A7,'Grocery Store Catalog'!$A$2:$B$28,2,FALSE)</f>
        <v>Bread</v>
      </c>
      <c r="G7" t="str">
        <f>VLOOKUP(B7,'Customer Information'!$A$2:$B$21,2,FALSE)</f>
        <v>Ann</v>
      </c>
      <c r="H7" t="str">
        <f>VLOOKUP(B7,'Customer Information'!$A$2:$C$21,3,FALSE)</f>
        <v>Martin</v>
      </c>
      <c r="I7" t="str">
        <f t="shared" si="1"/>
        <v>Ann Martin</v>
      </c>
      <c r="J7" t="str">
        <f>VLOOKUP(B7,'Customer Information'!$A$2:$C$21,2,FALSE)&amp;" "&amp;VLOOKUP(B7,'Customer Information'!$A$2:$C$21,3,FALSE)</f>
        <v>Ann Martin</v>
      </c>
      <c r="K7">
        <f t="shared" si="2"/>
        <v>0</v>
      </c>
      <c r="Q7" s="31"/>
      <c r="R7" s="32"/>
      <c r="S7" s="32"/>
      <c r="T7" s="32"/>
      <c r="U7" s="32"/>
      <c r="V7" s="32"/>
      <c r="W7" s="32"/>
      <c r="X7" s="32"/>
      <c r="Y7" s="32"/>
      <c r="Z7" s="33"/>
    </row>
    <row r="8" spans="1:26" x14ac:dyDescent="0.3">
      <c r="A8" s="8">
        <v>24</v>
      </c>
      <c r="B8" s="8">
        <v>14</v>
      </c>
      <c r="C8">
        <v>4</v>
      </c>
      <c r="D8">
        <v>50</v>
      </c>
      <c r="E8">
        <f t="shared" si="0"/>
        <v>210</v>
      </c>
      <c r="F8" t="str">
        <f>VLOOKUP(A8,'Grocery Store Catalog'!$A$2:$B$28,2,FALSE)</f>
        <v>Popcorn</v>
      </c>
      <c r="G8" t="str">
        <f>VLOOKUP(B8,'Customer Information'!$A$2:$B$21,2,FALSE)</f>
        <v>Catherine</v>
      </c>
      <c r="H8" t="str">
        <f>VLOOKUP(B8,'Customer Information'!$A$2:$C$21,3,FALSE)</f>
        <v>Smith</v>
      </c>
      <c r="I8" t="str">
        <f t="shared" si="1"/>
        <v>Catherine Smith</v>
      </c>
      <c r="J8" t="str">
        <f>VLOOKUP(B8,'Customer Information'!$A$2:$C$21,2,FALSE)&amp;" "&amp;VLOOKUP(B8,'Customer Information'!$A$2:$C$21,3,FALSE)</f>
        <v>Catherine Smith</v>
      </c>
      <c r="K8">
        <f t="shared" si="2"/>
        <v>0</v>
      </c>
      <c r="Q8" s="31"/>
      <c r="R8" s="32"/>
      <c r="S8" s="32"/>
      <c r="T8" s="32"/>
      <c r="U8" s="32"/>
      <c r="V8" s="32"/>
      <c r="W8" s="32"/>
      <c r="X8" s="32"/>
      <c r="Y8" s="32"/>
      <c r="Z8" s="33"/>
    </row>
    <row r="9" spans="1:26" x14ac:dyDescent="0.3">
      <c r="A9" s="8">
        <v>2</v>
      </c>
      <c r="B9" s="8">
        <v>14</v>
      </c>
      <c r="C9">
        <v>1</v>
      </c>
      <c r="D9">
        <v>78</v>
      </c>
      <c r="E9">
        <f t="shared" si="0"/>
        <v>81.900000000000006</v>
      </c>
      <c r="F9" t="str">
        <f>VLOOKUP(A9,'Grocery Store Catalog'!$A$2:$B$28,2,FALSE)</f>
        <v>Bananas</v>
      </c>
      <c r="G9" t="str">
        <f>VLOOKUP(B9,'Customer Information'!$A$2:$B$21,2,FALSE)</f>
        <v>Catherine</v>
      </c>
      <c r="H9" t="str">
        <f>VLOOKUP(B9,'Customer Information'!$A$2:$C$21,3,FALSE)</f>
        <v>Smith</v>
      </c>
      <c r="I9" t="str">
        <f t="shared" si="1"/>
        <v>Catherine Smith</v>
      </c>
      <c r="J9" t="str">
        <f>VLOOKUP(B9,'Customer Information'!$A$2:$C$21,2,FALSE)&amp;" "&amp;VLOOKUP(B9,'Customer Information'!$A$2:$C$21,3,FALSE)</f>
        <v>Catherine Smith</v>
      </c>
      <c r="K9">
        <f t="shared" si="2"/>
        <v>0</v>
      </c>
      <c r="Q9" s="31"/>
      <c r="R9" s="32"/>
      <c r="S9" s="32"/>
      <c r="T9" s="32"/>
      <c r="U9" s="32"/>
      <c r="V9" s="32"/>
      <c r="W9" s="32"/>
      <c r="X9" s="32"/>
      <c r="Y9" s="32"/>
      <c r="Z9" s="33"/>
    </row>
    <row r="10" spans="1:26" x14ac:dyDescent="0.3">
      <c r="A10" s="8">
        <v>2</v>
      </c>
      <c r="B10" s="8">
        <v>16</v>
      </c>
      <c r="C10">
        <v>2</v>
      </c>
      <c r="D10">
        <v>77</v>
      </c>
      <c r="E10">
        <f t="shared" si="0"/>
        <v>161.70000000000002</v>
      </c>
      <c r="F10" t="str">
        <f>VLOOKUP(A10,'Grocery Store Catalog'!$A$2:$B$28,2,FALSE)</f>
        <v>Bananas</v>
      </c>
      <c r="G10" t="str">
        <f>VLOOKUP(B10,'Customer Information'!$A$2:$B$21,2,FALSE)</f>
        <v>Eric</v>
      </c>
      <c r="H10" t="str">
        <f>VLOOKUP(B10,'Customer Information'!$A$2:$C$21,3,FALSE)</f>
        <v>Perry</v>
      </c>
      <c r="I10" t="str">
        <f t="shared" si="1"/>
        <v>Eric Perry</v>
      </c>
      <c r="J10" t="str">
        <f>VLOOKUP(B10,'Customer Information'!$A$2:$C$21,2,FALSE)&amp;" "&amp;VLOOKUP(B10,'Customer Information'!$A$2:$C$21,3,FALSE)</f>
        <v>Eric Perry</v>
      </c>
      <c r="K10">
        <f t="shared" si="2"/>
        <v>0</v>
      </c>
      <c r="Q10" s="31"/>
      <c r="R10" s="32"/>
      <c r="S10" s="32"/>
      <c r="T10" s="32"/>
      <c r="U10" s="32"/>
      <c r="V10" s="32"/>
      <c r="W10" s="32"/>
      <c r="X10" s="32"/>
      <c r="Y10" s="32"/>
      <c r="Z10" s="33"/>
    </row>
    <row r="11" spans="1:26" x14ac:dyDescent="0.3">
      <c r="A11" s="8">
        <v>22</v>
      </c>
      <c r="B11" s="8">
        <v>8</v>
      </c>
      <c r="C11">
        <v>2</v>
      </c>
      <c r="D11">
        <v>19</v>
      </c>
      <c r="E11">
        <f t="shared" si="0"/>
        <v>39.9</v>
      </c>
      <c r="F11" t="str">
        <f>VLOOKUP(A11,'Grocery Store Catalog'!$A$2:$B$28,2,FALSE)</f>
        <v>Rice</v>
      </c>
      <c r="G11" t="str">
        <f>VLOOKUP(B11,'Customer Information'!$A$2:$B$21,2,FALSE)</f>
        <v>Albert</v>
      </c>
      <c r="H11" t="str">
        <f>VLOOKUP(B11,'Customer Information'!$A$2:$C$21,3,FALSE)</f>
        <v>Philips</v>
      </c>
      <c r="I11" t="str">
        <f t="shared" si="1"/>
        <v>Albert Philips</v>
      </c>
      <c r="J11" t="str">
        <f>VLOOKUP(B11,'Customer Information'!$A$2:$C$21,2,FALSE)&amp;" "&amp;VLOOKUP(B11,'Customer Information'!$A$2:$C$21,3,FALSE)</f>
        <v>Albert Philips</v>
      </c>
      <c r="K11">
        <f t="shared" si="2"/>
        <v>0</v>
      </c>
      <c r="Q11" s="31"/>
      <c r="R11" s="32"/>
      <c r="S11" s="32"/>
      <c r="T11" s="32"/>
      <c r="U11" s="32"/>
      <c r="V11" s="32"/>
      <c r="W11" s="32"/>
      <c r="X11" s="32"/>
      <c r="Y11" s="32"/>
      <c r="Z11" s="33"/>
    </row>
    <row r="12" spans="1:26" x14ac:dyDescent="0.3">
      <c r="A12" s="8">
        <v>11</v>
      </c>
      <c r="B12" s="8">
        <v>20</v>
      </c>
      <c r="C12">
        <v>4</v>
      </c>
      <c r="D12">
        <v>65</v>
      </c>
      <c r="E12">
        <f t="shared" si="0"/>
        <v>273</v>
      </c>
      <c r="F12" t="str">
        <f>VLOOKUP(A12,'Grocery Store Catalog'!$A$2:$B$28,2,FALSE)</f>
        <v>Salmon</v>
      </c>
      <c r="G12" t="str">
        <f>VLOOKUP(B12,'Customer Information'!$A$2:$B$21,2,FALSE)</f>
        <v>Beckie</v>
      </c>
      <c r="H12" t="str">
        <f>VLOOKUP(B12,'Customer Information'!$A$2:$C$21,3,FALSE)</f>
        <v>Foss</v>
      </c>
      <c r="I12" t="str">
        <f t="shared" si="1"/>
        <v>Beckie Foss</v>
      </c>
      <c r="J12" t="str">
        <f>VLOOKUP(B12,'Customer Information'!$A$2:$C$21,2,FALSE)&amp;" "&amp;VLOOKUP(B12,'Customer Information'!$A$2:$C$21,3,FALSE)</f>
        <v>Beckie Foss</v>
      </c>
      <c r="K12">
        <f t="shared" si="2"/>
        <v>1</v>
      </c>
      <c r="Q12" s="31"/>
      <c r="R12" s="32"/>
      <c r="S12" s="32"/>
      <c r="T12" s="32"/>
      <c r="U12" s="32"/>
      <c r="V12" s="32"/>
      <c r="W12" s="32"/>
      <c r="X12" s="32"/>
      <c r="Y12" s="32"/>
      <c r="Z12" s="33"/>
    </row>
    <row r="13" spans="1:26" x14ac:dyDescent="0.3">
      <c r="A13" s="8">
        <v>14</v>
      </c>
      <c r="B13" s="8">
        <v>10</v>
      </c>
      <c r="C13">
        <v>1</v>
      </c>
      <c r="D13">
        <v>44</v>
      </c>
      <c r="E13">
        <f t="shared" si="0"/>
        <v>46.2</v>
      </c>
      <c r="F13" t="str">
        <f>VLOOKUP(A13,'Grocery Store Catalog'!$A$2:$B$28,2,FALSE)</f>
        <v>Bread</v>
      </c>
      <c r="G13" t="str">
        <f>VLOOKUP(B13,'Customer Information'!$A$2:$B$21,2,FALSE)</f>
        <v>Ira</v>
      </c>
      <c r="H13" t="str">
        <f>VLOOKUP(B13,'Customer Information'!$A$2:$C$21,3,FALSE)</f>
        <v>Vargas</v>
      </c>
      <c r="I13" t="str">
        <f t="shared" si="1"/>
        <v>Ira Vargas</v>
      </c>
      <c r="J13" t="str">
        <f>VLOOKUP(B13,'Customer Information'!$A$2:$C$21,2,FALSE)&amp;" "&amp;VLOOKUP(B13,'Customer Information'!$A$2:$C$21,3,FALSE)</f>
        <v>Ira Vargas</v>
      </c>
      <c r="K13">
        <f t="shared" si="2"/>
        <v>0</v>
      </c>
      <c r="Q13" s="31"/>
      <c r="R13" s="32"/>
      <c r="S13" s="32"/>
      <c r="T13" s="32"/>
      <c r="U13" s="32"/>
      <c r="V13" s="32"/>
      <c r="W13" s="32"/>
      <c r="X13" s="32"/>
      <c r="Y13" s="32"/>
      <c r="Z13" s="33"/>
    </row>
    <row r="14" spans="1:26" x14ac:dyDescent="0.3">
      <c r="A14" s="8">
        <v>26</v>
      </c>
      <c r="B14" s="8">
        <v>9</v>
      </c>
      <c r="C14">
        <v>5</v>
      </c>
      <c r="D14">
        <v>47</v>
      </c>
      <c r="E14">
        <f t="shared" si="0"/>
        <v>246.75</v>
      </c>
      <c r="F14" t="str">
        <f>VLOOKUP(A14,'Grocery Store Catalog'!$A$2:$B$28,2,FALSE)</f>
        <v>Pasta</v>
      </c>
      <c r="G14" t="str">
        <f>VLOOKUP(B14,'Customer Information'!$A$2:$B$21,2,FALSE)</f>
        <v>Elias</v>
      </c>
      <c r="H14" t="str">
        <f>VLOOKUP(B14,'Customer Information'!$A$2:$C$21,3,FALSE)</f>
        <v>Shakour</v>
      </c>
      <c r="I14" t="str">
        <f t="shared" si="1"/>
        <v>Elias Shakour</v>
      </c>
      <c r="J14" t="str">
        <f>VLOOKUP(B14,'Customer Information'!$A$2:$C$21,2,FALSE)&amp;" "&amp;VLOOKUP(B14,'Customer Information'!$A$2:$C$21,3,FALSE)</f>
        <v>Elias Shakour</v>
      </c>
      <c r="K14">
        <f t="shared" si="2"/>
        <v>0</v>
      </c>
      <c r="Q14" s="31"/>
      <c r="R14" s="32"/>
      <c r="S14" s="32"/>
      <c r="T14" s="32"/>
      <c r="U14" s="32"/>
      <c r="V14" s="32"/>
      <c r="W14" s="32"/>
      <c r="X14" s="32"/>
      <c r="Y14" s="32"/>
      <c r="Z14" s="33"/>
    </row>
    <row r="15" spans="1:26" ht="15" thickBot="1" x14ac:dyDescent="0.35">
      <c r="A15" s="8">
        <v>17</v>
      </c>
      <c r="B15" s="8">
        <v>9</v>
      </c>
      <c r="C15">
        <v>1</v>
      </c>
      <c r="D15">
        <v>71</v>
      </c>
      <c r="E15">
        <f t="shared" si="0"/>
        <v>74.55</v>
      </c>
      <c r="F15" t="str">
        <f>VLOOKUP(A15,'Grocery Store Catalog'!$A$2:$B$28,2,FALSE)</f>
        <v>Soda</v>
      </c>
      <c r="G15" t="str">
        <f>VLOOKUP(B15,'Customer Information'!$A$2:$B$21,2,FALSE)</f>
        <v>Elias</v>
      </c>
      <c r="H15" t="str">
        <f>VLOOKUP(B15,'Customer Information'!$A$2:$C$21,3,FALSE)</f>
        <v>Shakour</v>
      </c>
      <c r="I15" t="str">
        <f t="shared" si="1"/>
        <v>Elias Shakour</v>
      </c>
      <c r="J15" t="str">
        <f>VLOOKUP(B15,'Customer Information'!$A$2:$C$21,2,FALSE)&amp;" "&amp;VLOOKUP(B15,'Customer Information'!$A$2:$C$21,3,FALSE)</f>
        <v>Elias Shakour</v>
      </c>
      <c r="K15">
        <f t="shared" si="2"/>
        <v>0</v>
      </c>
      <c r="Q15" s="34"/>
      <c r="R15" s="35"/>
      <c r="S15" s="35"/>
      <c r="T15" s="35"/>
      <c r="U15" s="35"/>
      <c r="V15" s="35"/>
      <c r="W15" s="35"/>
      <c r="X15" s="35"/>
      <c r="Y15" s="35"/>
      <c r="Z15" s="36"/>
    </row>
    <row r="16" spans="1:26" x14ac:dyDescent="0.3">
      <c r="A16" s="8">
        <v>5</v>
      </c>
      <c r="B16" s="8">
        <v>5</v>
      </c>
      <c r="C16">
        <v>4</v>
      </c>
      <c r="D16">
        <v>3</v>
      </c>
      <c r="E16">
        <f t="shared" si="0"/>
        <v>12.600000000000001</v>
      </c>
      <c r="F16" t="str">
        <f>VLOOKUP(A16,'Grocery Store Catalog'!$A$2:$B$28,2,FALSE)</f>
        <v>Brocolli</v>
      </c>
      <c r="G16" t="str">
        <f>VLOOKUP(B16,'Customer Information'!$A$2:$B$21,2,FALSE)</f>
        <v>Angela</v>
      </c>
      <c r="H16" t="str">
        <f>VLOOKUP(B16,'Customer Information'!$A$2:$C$21,3,FALSE)</f>
        <v>Torres</v>
      </c>
      <c r="I16" t="str">
        <f t="shared" si="1"/>
        <v>Angela Torres</v>
      </c>
      <c r="J16" t="str">
        <f>VLOOKUP(B16,'Customer Information'!$A$2:$C$21,2,FALSE)&amp;" "&amp;VLOOKUP(B16,'Customer Information'!$A$2:$C$21,3,FALSE)</f>
        <v>Angela Torres</v>
      </c>
      <c r="K16">
        <f t="shared" si="2"/>
        <v>0</v>
      </c>
    </row>
    <row r="17" spans="1:22" x14ac:dyDescent="0.3">
      <c r="A17" s="8">
        <v>18</v>
      </c>
      <c r="B17" s="8">
        <v>18</v>
      </c>
      <c r="C17">
        <v>4</v>
      </c>
      <c r="D17">
        <v>36</v>
      </c>
      <c r="E17">
        <f t="shared" si="0"/>
        <v>151.20000000000002</v>
      </c>
      <c r="F17" t="str">
        <f>VLOOKUP(A17,'Grocery Store Catalog'!$A$2:$B$28,2,FALSE)</f>
        <v>Coffee</v>
      </c>
      <c r="G17" t="str">
        <f>VLOOKUP(B17,'Customer Information'!$A$2:$B$21,2,FALSE)</f>
        <v>Wesley</v>
      </c>
      <c r="H17" t="str">
        <f>VLOOKUP(B17,'Customer Information'!$A$2:$C$21,3,FALSE)</f>
        <v>Blair</v>
      </c>
      <c r="I17" t="str">
        <f t="shared" si="1"/>
        <v>Wesley Blair</v>
      </c>
      <c r="J17" t="str">
        <f>VLOOKUP(B17,'Customer Information'!$A$2:$C$21,2,FALSE)&amp;" "&amp;VLOOKUP(B17,'Customer Information'!$A$2:$C$21,3,FALSE)</f>
        <v>Wesley Blair</v>
      </c>
      <c r="K17">
        <f t="shared" si="2"/>
        <v>0</v>
      </c>
    </row>
    <row r="18" spans="1:22" x14ac:dyDescent="0.3">
      <c r="A18" s="8">
        <v>21</v>
      </c>
      <c r="B18" s="8">
        <v>14</v>
      </c>
      <c r="C18">
        <v>2</v>
      </c>
      <c r="D18">
        <v>49</v>
      </c>
      <c r="E18">
        <f t="shared" si="0"/>
        <v>102.9</v>
      </c>
      <c r="F18" t="str">
        <f>VLOOKUP(A18,'Grocery Store Catalog'!$A$2:$B$28,2,FALSE)</f>
        <v>Cookies</v>
      </c>
      <c r="G18" t="str">
        <f>VLOOKUP(B18,'Customer Information'!$A$2:$B$21,2,FALSE)</f>
        <v>Catherine</v>
      </c>
      <c r="H18" t="str">
        <f>VLOOKUP(B18,'Customer Information'!$A$2:$C$21,3,FALSE)</f>
        <v>Smith</v>
      </c>
      <c r="I18" t="str">
        <f t="shared" si="1"/>
        <v>Catherine Smith</v>
      </c>
      <c r="J18" t="str">
        <f>VLOOKUP(B18,'Customer Information'!$A$2:$C$21,2,FALSE)&amp;" "&amp;VLOOKUP(B18,'Customer Information'!$A$2:$C$21,3,FALSE)</f>
        <v>Catherine Smith</v>
      </c>
      <c r="K18">
        <f t="shared" si="2"/>
        <v>0</v>
      </c>
      <c r="Q18" s="18" t="s">
        <v>166</v>
      </c>
      <c r="R18" t="s">
        <v>175</v>
      </c>
      <c r="T18" s="18" t="s">
        <v>166</v>
      </c>
      <c r="U18" t="s">
        <v>175</v>
      </c>
    </row>
    <row r="19" spans="1:22" x14ac:dyDescent="0.3">
      <c r="A19" s="8">
        <v>27</v>
      </c>
      <c r="B19" s="8">
        <v>2</v>
      </c>
      <c r="C19">
        <v>5</v>
      </c>
      <c r="D19">
        <v>32</v>
      </c>
      <c r="E19">
        <f t="shared" si="0"/>
        <v>168</v>
      </c>
      <c r="F19" t="str">
        <f>VLOOKUP(A19,'Grocery Store Catalog'!$A$2:$B$28,2,FALSE)</f>
        <v>Lettuce</v>
      </c>
      <c r="G19" t="str">
        <f>VLOOKUP(B19,'Customer Information'!$A$2:$B$21,2,FALSE)</f>
        <v>Toi</v>
      </c>
      <c r="H19" t="str">
        <f>VLOOKUP(B19,'Customer Information'!$A$2:$C$21,3,FALSE)</f>
        <v>Mchugh</v>
      </c>
      <c r="I19" t="str">
        <f t="shared" si="1"/>
        <v>Toi Mchugh</v>
      </c>
      <c r="J19" t="str">
        <f>VLOOKUP(B19,'Customer Information'!$A$2:$C$21,2,FALSE)&amp;" "&amp;VLOOKUP(B19,'Customer Information'!$A$2:$C$21,3,FALSE)</f>
        <v>Toi Mchugh</v>
      </c>
      <c r="K19">
        <f t="shared" si="2"/>
        <v>0</v>
      </c>
      <c r="Q19" s="19" t="s">
        <v>4</v>
      </c>
      <c r="R19" s="21">
        <v>1164.45</v>
      </c>
      <c r="T19" s="19" t="s">
        <v>78</v>
      </c>
      <c r="U19" s="21">
        <v>1466.8500000000001</v>
      </c>
      <c r="V19" s="21">
        <f>MAX(U19:U38)</f>
        <v>2327.8500000000004</v>
      </c>
    </row>
    <row r="20" spans="1:22" x14ac:dyDescent="0.3">
      <c r="A20" s="8">
        <v>9</v>
      </c>
      <c r="B20" s="8">
        <v>12</v>
      </c>
      <c r="C20">
        <v>1</v>
      </c>
      <c r="D20">
        <v>24</v>
      </c>
      <c r="E20">
        <f t="shared" si="0"/>
        <v>25.200000000000003</v>
      </c>
      <c r="F20" t="str">
        <f>VLOOKUP(A20,'Grocery Store Catalog'!$A$2:$B$28,2,FALSE)</f>
        <v>Chicken Breast</v>
      </c>
      <c r="G20" t="str">
        <f>VLOOKUP(B20,'Customer Information'!$A$2:$B$21,2,FALSE)</f>
        <v>Silivia</v>
      </c>
      <c r="H20" t="str">
        <f>VLOOKUP(B20,'Customer Information'!$A$2:$C$21,3,FALSE)</f>
        <v>Waters</v>
      </c>
      <c r="I20" t="str">
        <f t="shared" si="1"/>
        <v>Silivia Waters</v>
      </c>
      <c r="J20" t="str">
        <f>VLOOKUP(B20,'Customer Information'!$A$2:$C$21,2,FALSE)&amp;" "&amp;VLOOKUP(B20,'Customer Information'!$A$2:$C$21,3,FALSE)</f>
        <v>Silivia Waters</v>
      </c>
      <c r="K20">
        <f t="shared" si="2"/>
        <v>0</v>
      </c>
      <c r="Q20" s="19" t="s">
        <v>9</v>
      </c>
      <c r="R20" s="21">
        <v>1922.55</v>
      </c>
      <c r="T20" s="19" t="s">
        <v>74</v>
      </c>
      <c r="U20" s="21">
        <v>1949.8500000000001</v>
      </c>
    </row>
    <row r="21" spans="1:22" x14ac:dyDescent="0.3">
      <c r="A21" s="8">
        <v>14</v>
      </c>
      <c r="B21" s="8">
        <v>18</v>
      </c>
      <c r="C21">
        <v>2</v>
      </c>
      <c r="D21">
        <v>18</v>
      </c>
      <c r="E21">
        <f t="shared" si="0"/>
        <v>37.800000000000004</v>
      </c>
      <c r="F21" t="str">
        <f>VLOOKUP(A21,'Grocery Store Catalog'!$A$2:$B$28,2,FALSE)</f>
        <v>Bread</v>
      </c>
      <c r="G21" t="str">
        <f>VLOOKUP(B21,'Customer Information'!$A$2:$B$21,2,FALSE)</f>
        <v>Wesley</v>
      </c>
      <c r="H21" t="str">
        <f>VLOOKUP(B21,'Customer Information'!$A$2:$C$21,3,FALSE)</f>
        <v>Blair</v>
      </c>
      <c r="I21" t="str">
        <f t="shared" si="1"/>
        <v>Wesley Blair</v>
      </c>
      <c r="J21" t="str">
        <f>VLOOKUP(B21,'Customer Information'!$A$2:$C$21,2,FALSE)&amp;" "&amp;VLOOKUP(B21,'Customer Information'!$A$2:$C$21,3,FALSE)</f>
        <v>Wesley Blair</v>
      </c>
      <c r="K21">
        <f t="shared" si="2"/>
        <v>0</v>
      </c>
      <c r="Q21" s="19" t="s">
        <v>5</v>
      </c>
      <c r="R21" s="21">
        <v>1456.3500000000001</v>
      </c>
      <c r="T21" s="19" t="s">
        <v>72</v>
      </c>
      <c r="U21" s="21">
        <v>1151.8500000000001</v>
      </c>
    </row>
    <row r="22" spans="1:22" x14ac:dyDescent="0.3">
      <c r="A22" s="8">
        <v>5</v>
      </c>
      <c r="B22" s="8">
        <v>20</v>
      </c>
      <c r="C22">
        <v>2</v>
      </c>
      <c r="D22">
        <v>21</v>
      </c>
      <c r="E22">
        <f t="shared" si="0"/>
        <v>44.1</v>
      </c>
      <c r="F22" t="str">
        <f>VLOOKUP(A22,'Grocery Store Catalog'!$A$2:$B$28,2,FALSE)</f>
        <v>Brocolli</v>
      </c>
      <c r="G22" t="str">
        <f>VLOOKUP(B22,'Customer Information'!$A$2:$B$21,2,FALSE)</f>
        <v>Beckie</v>
      </c>
      <c r="H22" t="str">
        <f>VLOOKUP(B22,'Customer Information'!$A$2:$C$21,3,FALSE)</f>
        <v>Foss</v>
      </c>
      <c r="I22" t="str">
        <f t="shared" si="1"/>
        <v>Beckie Foss</v>
      </c>
      <c r="J22" t="str">
        <f>VLOOKUP(B22,'Customer Information'!$A$2:$C$21,2,FALSE)&amp;" "&amp;VLOOKUP(B22,'Customer Information'!$A$2:$C$21,3,FALSE)</f>
        <v>Beckie Foss</v>
      </c>
      <c r="K22">
        <f t="shared" si="2"/>
        <v>0</v>
      </c>
      <c r="Q22" s="19" t="s">
        <v>17</v>
      </c>
      <c r="R22" s="21">
        <v>1110.9000000000001</v>
      </c>
      <c r="T22" s="19" t="s">
        <v>66</v>
      </c>
      <c r="U22" s="21">
        <v>1694.6999999999998</v>
      </c>
    </row>
    <row r="23" spans="1:22" x14ac:dyDescent="0.3">
      <c r="A23" s="8">
        <v>17</v>
      </c>
      <c r="B23" s="8">
        <v>4</v>
      </c>
      <c r="C23">
        <v>4</v>
      </c>
      <c r="D23">
        <v>38</v>
      </c>
      <c r="E23">
        <f t="shared" si="0"/>
        <v>159.6</v>
      </c>
      <c r="F23" t="str">
        <f>VLOOKUP(A23,'Grocery Store Catalog'!$A$2:$B$28,2,FALSE)</f>
        <v>Soda</v>
      </c>
      <c r="G23" t="str">
        <f>VLOOKUP(B23,'Customer Information'!$A$2:$B$21,2,FALSE)</f>
        <v>Ann</v>
      </c>
      <c r="H23" t="str">
        <f>VLOOKUP(B23,'Customer Information'!$A$2:$C$21,3,FALSE)</f>
        <v>Martin</v>
      </c>
      <c r="I23" t="str">
        <f t="shared" si="1"/>
        <v>Ann Martin</v>
      </c>
      <c r="J23" t="str">
        <f>VLOOKUP(B23,'Customer Information'!$A$2:$C$21,2,FALSE)&amp;" "&amp;VLOOKUP(B23,'Customer Information'!$A$2:$C$21,3,FALSE)</f>
        <v>Ann Martin</v>
      </c>
      <c r="K23">
        <f t="shared" si="2"/>
        <v>0</v>
      </c>
      <c r="Q23" s="19" t="s">
        <v>8</v>
      </c>
      <c r="R23" s="21">
        <v>1727.2500000000002</v>
      </c>
      <c r="T23" s="19" t="s">
        <v>52</v>
      </c>
      <c r="U23" s="21">
        <v>2001.3</v>
      </c>
    </row>
    <row r="24" spans="1:22" x14ac:dyDescent="0.3">
      <c r="A24" s="8">
        <v>11</v>
      </c>
      <c r="B24" s="8">
        <v>16</v>
      </c>
      <c r="C24">
        <v>4</v>
      </c>
      <c r="D24">
        <v>55</v>
      </c>
      <c r="E24">
        <f t="shared" si="0"/>
        <v>231</v>
      </c>
      <c r="F24" t="str">
        <f>VLOOKUP(A24,'Grocery Store Catalog'!$A$2:$B$28,2,FALSE)</f>
        <v>Salmon</v>
      </c>
      <c r="G24" t="str">
        <f>VLOOKUP(B24,'Customer Information'!$A$2:$B$21,2,FALSE)</f>
        <v>Eric</v>
      </c>
      <c r="H24" t="str">
        <f>VLOOKUP(B24,'Customer Information'!$A$2:$C$21,3,FALSE)</f>
        <v>Perry</v>
      </c>
      <c r="I24" t="str">
        <f t="shared" si="1"/>
        <v>Eric Perry</v>
      </c>
      <c r="J24" t="str">
        <f>VLOOKUP(B24,'Customer Information'!$A$2:$C$21,2,FALSE)&amp;" "&amp;VLOOKUP(B24,'Customer Information'!$A$2:$C$21,3,FALSE)</f>
        <v>Eric Perry</v>
      </c>
      <c r="K24">
        <f t="shared" si="2"/>
        <v>0</v>
      </c>
      <c r="Q24" s="19" t="s">
        <v>12</v>
      </c>
      <c r="R24" s="21">
        <v>1566.6000000000001</v>
      </c>
      <c r="T24" s="19" t="s">
        <v>70</v>
      </c>
      <c r="U24" s="21">
        <v>1645.35</v>
      </c>
    </row>
    <row r="25" spans="1:22" x14ac:dyDescent="0.3">
      <c r="A25" s="8">
        <v>22</v>
      </c>
      <c r="B25" s="8">
        <v>1</v>
      </c>
      <c r="C25">
        <v>1</v>
      </c>
      <c r="D25">
        <v>77</v>
      </c>
      <c r="E25">
        <f t="shared" si="0"/>
        <v>80.850000000000009</v>
      </c>
      <c r="F25" t="str">
        <f>VLOOKUP(A25,'Grocery Store Catalog'!$A$2:$B$28,2,FALSE)</f>
        <v>Rice</v>
      </c>
      <c r="G25" t="str">
        <f>VLOOKUP(B25,'Customer Information'!$A$2:$B$21,2,FALSE)</f>
        <v>Samantha</v>
      </c>
      <c r="H25" t="str">
        <f>VLOOKUP(B25,'Customer Information'!$A$2:$C$21,3,FALSE)</f>
        <v>Jones</v>
      </c>
      <c r="I25" t="str">
        <f t="shared" si="1"/>
        <v>Samantha Jones</v>
      </c>
      <c r="J25" t="str">
        <f>VLOOKUP(B25,'Customer Information'!$A$2:$C$21,2,FALSE)&amp;" "&amp;VLOOKUP(B25,'Customer Information'!$A$2:$C$21,3,FALSE)</f>
        <v>Samantha Jones</v>
      </c>
      <c r="K25">
        <f t="shared" si="2"/>
        <v>0</v>
      </c>
      <c r="Q25" s="19" t="s">
        <v>26</v>
      </c>
      <c r="R25" s="21">
        <v>673.05</v>
      </c>
      <c r="T25" s="19" t="s">
        <v>54</v>
      </c>
      <c r="U25" s="21">
        <v>1394.4</v>
      </c>
    </row>
    <row r="26" spans="1:22" x14ac:dyDescent="0.3">
      <c r="A26" s="8">
        <v>22</v>
      </c>
      <c r="B26" s="8">
        <v>8</v>
      </c>
      <c r="C26">
        <v>4</v>
      </c>
      <c r="D26">
        <v>62</v>
      </c>
      <c r="E26">
        <f t="shared" si="0"/>
        <v>260.40000000000003</v>
      </c>
      <c r="F26" t="str">
        <f>VLOOKUP(A26,'Grocery Store Catalog'!$A$2:$B$28,2,FALSE)</f>
        <v>Rice</v>
      </c>
      <c r="G26" t="str">
        <f>VLOOKUP(B26,'Customer Information'!$A$2:$B$21,2,FALSE)</f>
        <v>Albert</v>
      </c>
      <c r="H26" t="str">
        <f>VLOOKUP(B26,'Customer Information'!$A$2:$C$21,3,FALSE)</f>
        <v>Philips</v>
      </c>
      <c r="I26" t="str">
        <f t="shared" si="1"/>
        <v>Albert Philips</v>
      </c>
      <c r="J26" t="str">
        <f>VLOOKUP(B26,'Customer Information'!$A$2:$C$21,2,FALSE)&amp;" "&amp;VLOOKUP(B26,'Customer Information'!$A$2:$C$21,3,FALSE)</f>
        <v>Albert Philips</v>
      </c>
      <c r="K26">
        <f t="shared" si="2"/>
        <v>1</v>
      </c>
      <c r="Q26" s="19" t="s">
        <v>21</v>
      </c>
      <c r="R26" s="21">
        <v>1310.4000000000001</v>
      </c>
      <c r="T26" s="19" t="s">
        <v>76</v>
      </c>
      <c r="U26" s="21">
        <v>1614.8999999999999</v>
      </c>
    </row>
    <row r="27" spans="1:22" x14ac:dyDescent="0.3">
      <c r="A27" s="8">
        <v>15</v>
      </c>
      <c r="B27" s="8">
        <v>14</v>
      </c>
      <c r="C27">
        <v>1</v>
      </c>
      <c r="D27">
        <v>75</v>
      </c>
      <c r="E27">
        <f t="shared" si="0"/>
        <v>78.75</v>
      </c>
      <c r="F27" t="str">
        <f>VLOOKUP(A27,'Grocery Store Catalog'!$A$2:$B$28,2,FALSE)</f>
        <v>Peanut Butter</v>
      </c>
      <c r="G27" t="str">
        <f>VLOOKUP(B27,'Customer Information'!$A$2:$B$21,2,FALSE)</f>
        <v>Catherine</v>
      </c>
      <c r="H27" t="str">
        <f>VLOOKUP(B27,'Customer Information'!$A$2:$C$21,3,FALSE)</f>
        <v>Smith</v>
      </c>
      <c r="I27" t="str">
        <f t="shared" si="1"/>
        <v>Catherine Smith</v>
      </c>
      <c r="J27" t="str">
        <f>VLOOKUP(B27,'Customer Information'!$A$2:$C$21,2,FALSE)&amp;" "&amp;VLOOKUP(B27,'Customer Information'!$A$2:$C$21,3,FALSE)</f>
        <v>Catherine Smith</v>
      </c>
      <c r="K27">
        <f t="shared" si="2"/>
        <v>0</v>
      </c>
      <c r="Q27" s="19" t="s">
        <v>24</v>
      </c>
      <c r="R27" s="21">
        <v>800.10000000000014</v>
      </c>
      <c r="T27" s="19" t="s">
        <v>48</v>
      </c>
      <c r="U27" s="21">
        <v>1939.35</v>
      </c>
    </row>
    <row r="28" spans="1:22" x14ac:dyDescent="0.3">
      <c r="A28" s="8">
        <v>15</v>
      </c>
      <c r="B28" s="8">
        <v>9</v>
      </c>
      <c r="C28">
        <v>5</v>
      </c>
      <c r="D28">
        <v>26</v>
      </c>
      <c r="E28">
        <f t="shared" si="0"/>
        <v>136.5</v>
      </c>
      <c r="F28" t="str">
        <f>VLOOKUP(A28,'Grocery Store Catalog'!$A$2:$B$28,2,FALSE)</f>
        <v>Peanut Butter</v>
      </c>
      <c r="G28" t="str">
        <f>VLOOKUP(B28,'Customer Information'!$A$2:$B$21,2,FALSE)</f>
        <v>Elias</v>
      </c>
      <c r="H28" t="str">
        <f>VLOOKUP(B28,'Customer Information'!$A$2:$C$21,3,FALSE)</f>
        <v>Shakour</v>
      </c>
      <c r="I28" t="str">
        <f t="shared" si="1"/>
        <v>Elias Shakour</v>
      </c>
      <c r="J28" t="str">
        <f>VLOOKUP(B28,'Customer Information'!$A$2:$C$21,2,FALSE)&amp;" "&amp;VLOOKUP(B28,'Customer Information'!$A$2:$C$21,3,FALSE)</f>
        <v>Elias Shakour</v>
      </c>
      <c r="K28">
        <f t="shared" si="2"/>
        <v>0</v>
      </c>
      <c r="Q28" s="19" t="s">
        <v>11</v>
      </c>
      <c r="R28" s="21">
        <v>858.9</v>
      </c>
      <c r="T28" s="19" t="s">
        <v>60</v>
      </c>
      <c r="U28" s="21">
        <v>1934.1</v>
      </c>
    </row>
    <row r="29" spans="1:22" x14ac:dyDescent="0.3">
      <c r="A29" s="8">
        <v>7</v>
      </c>
      <c r="B29" s="8">
        <v>10</v>
      </c>
      <c r="C29">
        <v>5</v>
      </c>
      <c r="D29">
        <v>46</v>
      </c>
      <c r="E29">
        <f t="shared" si="0"/>
        <v>241.5</v>
      </c>
      <c r="F29" t="str">
        <f>VLOOKUP(A29,'Grocery Store Catalog'!$A$2:$B$28,2,FALSE)</f>
        <v>Tomato</v>
      </c>
      <c r="G29" t="str">
        <f>VLOOKUP(B29,'Customer Information'!$A$2:$B$21,2,FALSE)</f>
        <v>Ira</v>
      </c>
      <c r="H29" t="str">
        <f>VLOOKUP(B29,'Customer Information'!$A$2:$C$21,3,FALSE)</f>
        <v>Vargas</v>
      </c>
      <c r="I29" t="str">
        <f t="shared" si="1"/>
        <v>Ira Vargas</v>
      </c>
      <c r="J29" t="str">
        <f>VLOOKUP(B29,'Customer Information'!$A$2:$C$21,2,FALSE)&amp;" "&amp;VLOOKUP(B29,'Customer Information'!$A$2:$C$21,3,FALSE)</f>
        <v>Ira Vargas</v>
      </c>
      <c r="K29">
        <f t="shared" si="2"/>
        <v>0</v>
      </c>
      <c r="Q29" s="19" t="s">
        <v>19</v>
      </c>
      <c r="R29" s="21">
        <v>985.95</v>
      </c>
      <c r="T29" s="19" t="s">
        <v>44</v>
      </c>
      <c r="U29" s="21">
        <v>1684.2000000000003</v>
      </c>
    </row>
    <row r="30" spans="1:22" x14ac:dyDescent="0.3">
      <c r="A30" s="8">
        <v>2</v>
      </c>
      <c r="B30" s="8">
        <v>17</v>
      </c>
      <c r="C30">
        <v>3</v>
      </c>
      <c r="D30">
        <v>39</v>
      </c>
      <c r="E30">
        <f t="shared" si="0"/>
        <v>122.85000000000001</v>
      </c>
      <c r="F30" t="str">
        <f>VLOOKUP(A30,'Grocery Store Catalog'!$A$2:$B$28,2,FALSE)</f>
        <v>Bananas</v>
      </c>
      <c r="G30" t="str">
        <f>VLOOKUP(B30,'Customer Information'!$A$2:$B$21,2,FALSE)</f>
        <v>Doug</v>
      </c>
      <c r="H30" t="str">
        <f>VLOOKUP(B30,'Customer Information'!$A$2:$C$21,3,FALSE)</f>
        <v>Riley</v>
      </c>
      <c r="I30" t="str">
        <f t="shared" si="1"/>
        <v>Doug Riley</v>
      </c>
      <c r="J30" t="str">
        <f>VLOOKUP(B30,'Customer Information'!$A$2:$C$21,2,FALSE)&amp;" "&amp;VLOOKUP(B30,'Customer Information'!$A$2:$C$21,3,FALSE)</f>
        <v>Doug Riley</v>
      </c>
      <c r="K30">
        <f t="shared" si="2"/>
        <v>0</v>
      </c>
      <c r="Q30" s="19" t="s">
        <v>88</v>
      </c>
      <c r="R30" s="21">
        <v>1318.8000000000002</v>
      </c>
      <c r="T30" s="19" t="s">
        <v>58</v>
      </c>
      <c r="U30" s="21">
        <v>1409.1000000000001</v>
      </c>
    </row>
    <row r="31" spans="1:22" x14ac:dyDescent="0.3">
      <c r="A31" s="8">
        <v>24</v>
      </c>
      <c r="B31" s="8">
        <v>7</v>
      </c>
      <c r="C31">
        <v>3</v>
      </c>
      <c r="D31">
        <v>21</v>
      </c>
      <c r="E31">
        <f t="shared" si="0"/>
        <v>66.150000000000006</v>
      </c>
      <c r="F31" t="str">
        <f>VLOOKUP(A31,'Grocery Store Catalog'!$A$2:$B$28,2,FALSE)</f>
        <v>Popcorn</v>
      </c>
      <c r="G31" t="str">
        <f>VLOOKUP(B31,'Customer Information'!$A$2:$B$21,2,FALSE)</f>
        <v>Stephanie</v>
      </c>
      <c r="H31" t="str">
        <f>VLOOKUP(B31,'Customer Information'!$A$2:$C$21,3,FALSE)</f>
        <v>Harris</v>
      </c>
      <c r="I31" t="str">
        <f t="shared" si="1"/>
        <v>Stephanie Harris</v>
      </c>
      <c r="J31" t="str">
        <f>VLOOKUP(B31,'Customer Information'!$A$2:$C$21,2,FALSE)&amp;" "&amp;VLOOKUP(B31,'Customer Information'!$A$2:$C$21,3,FALSE)</f>
        <v>Stephanie Harris</v>
      </c>
      <c r="K31">
        <f t="shared" si="2"/>
        <v>0</v>
      </c>
      <c r="Q31" s="19" t="s">
        <v>23</v>
      </c>
      <c r="R31" s="21">
        <v>543.9</v>
      </c>
      <c r="T31" s="19" t="s">
        <v>46</v>
      </c>
      <c r="U31" s="21">
        <v>1829.1</v>
      </c>
    </row>
    <row r="32" spans="1:22" x14ac:dyDescent="0.3">
      <c r="A32" s="8">
        <v>4</v>
      </c>
      <c r="B32" s="8">
        <v>4</v>
      </c>
      <c r="C32">
        <v>3</v>
      </c>
      <c r="D32">
        <v>46</v>
      </c>
      <c r="E32">
        <f t="shared" si="0"/>
        <v>144.9</v>
      </c>
      <c r="F32" t="str">
        <f>VLOOKUP(A32,'Grocery Store Catalog'!$A$2:$B$28,2,FALSE)</f>
        <v>Peach</v>
      </c>
      <c r="G32" t="str">
        <f>VLOOKUP(B32,'Customer Information'!$A$2:$B$21,2,FALSE)</f>
        <v>Ann</v>
      </c>
      <c r="H32" t="str">
        <f>VLOOKUP(B32,'Customer Information'!$A$2:$C$21,3,FALSE)</f>
        <v>Martin</v>
      </c>
      <c r="I32" t="str">
        <f t="shared" si="1"/>
        <v>Ann Martin</v>
      </c>
      <c r="J32" t="str">
        <f>VLOOKUP(B32,'Customer Information'!$A$2:$C$21,2,FALSE)&amp;" "&amp;VLOOKUP(B32,'Customer Information'!$A$2:$C$21,3,FALSE)</f>
        <v>Ann Martin</v>
      </c>
      <c r="K32">
        <f t="shared" si="2"/>
        <v>0</v>
      </c>
      <c r="Q32" s="19" t="s">
        <v>6</v>
      </c>
      <c r="R32" s="21">
        <v>1126.6500000000001</v>
      </c>
      <c r="T32" s="19" t="s">
        <v>64</v>
      </c>
      <c r="U32" s="21">
        <v>1871.1</v>
      </c>
    </row>
    <row r="33" spans="1:21" x14ac:dyDescent="0.3">
      <c r="A33" s="8">
        <v>9</v>
      </c>
      <c r="B33" s="8">
        <v>10</v>
      </c>
      <c r="C33">
        <v>4</v>
      </c>
      <c r="D33">
        <v>29</v>
      </c>
      <c r="E33">
        <f t="shared" si="0"/>
        <v>121.80000000000001</v>
      </c>
      <c r="F33" t="str">
        <f>VLOOKUP(A33,'Grocery Store Catalog'!$A$2:$B$28,2,FALSE)</f>
        <v>Chicken Breast</v>
      </c>
      <c r="G33" t="str">
        <f>VLOOKUP(B33,'Customer Information'!$A$2:$B$21,2,FALSE)</f>
        <v>Ira</v>
      </c>
      <c r="H33" t="str">
        <f>VLOOKUP(B33,'Customer Information'!$A$2:$C$21,3,FALSE)</f>
        <v>Vargas</v>
      </c>
      <c r="I33" t="str">
        <f t="shared" si="1"/>
        <v>Ira Vargas</v>
      </c>
      <c r="J33" t="str">
        <f>VLOOKUP(B33,'Customer Information'!$A$2:$C$21,2,FALSE)&amp;" "&amp;VLOOKUP(B33,'Customer Information'!$A$2:$C$21,3,FALSE)</f>
        <v>Ira Vargas</v>
      </c>
      <c r="K33">
        <f t="shared" si="2"/>
        <v>0</v>
      </c>
      <c r="Q33" s="19" t="s">
        <v>87</v>
      </c>
      <c r="R33" s="21">
        <v>562.79999999999995</v>
      </c>
      <c r="T33" s="19" t="s">
        <v>40</v>
      </c>
      <c r="U33" s="21">
        <v>978.59999999999991</v>
      </c>
    </row>
    <row r="34" spans="1:21" x14ac:dyDescent="0.3">
      <c r="A34" s="8">
        <v>17</v>
      </c>
      <c r="B34" s="8">
        <v>14</v>
      </c>
      <c r="C34">
        <v>4</v>
      </c>
      <c r="D34">
        <v>77</v>
      </c>
      <c r="E34">
        <f t="shared" si="0"/>
        <v>323.40000000000003</v>
      </c>
      <c r="F34" t="str">
        <f>VLOOKUP(A34,'Grocery Store Catalog'!$A$2:$B$28,2,FALSE)</f>
        <v>Soda</v>
      </c>
      <c r="G34" t="str">
        <f>VLOOKUP(B34,'Customer Information'!$A$2:$B$21,2,FALSE)</f>
        <v>Catherine</v>
      </c>
      <c r="H34" t="str">
        <f>VLOOKUP(B34,'Customer Information'!$A$2:$C$21,3,FALSE)</f>
        <v>Smith</v>
      </c>
      <c r="I34" t="str">
        <f t="shared" si="1"/>
        <v>Catherine Smith</v>
      </c>
      <c r="J34" t="str">
        <f>VLOOKUP(B34,'Customer Information'!$A$2:$C$21,2,FALSE)&amp;" "&amp;VLOOKUP(B34,'Customer Information'!$A$2:$C$21,3,FALSE)</f>
        <v>Catherine Smith</v>
      </c>
      <c r="K34">
        <f t="shared" si="2"/>
        <v>1</v>
      </c>
      <c r="Q34" s="19" t="s">
        <v>7</v>
      </c>
      <c r="R34" s="21">
        <v>937.65</v>
      </c>
      <c r="T34" s="19" t="s">
        <v>56</v>
      </c>
      <c r="U34" s="21">
        <v>489.3</v>
      </c>
    </row>
    <row r="35" spans="1:21" x14ac:dyDescent="0.3">
      <c r="A35" s="8">
        <v>6</v>
      </c>
      <c r="B35" s="8">
        <v>17</v>
      </c>
      <c r="C35">
        <v>3</v>
      </c>
      <c r="D35">
        <v>43</v>
      </c>
      <c r="E35">
        <f t="shared" si="0"/>
        <v>135.45000000000002</v>
      </c>
      <c r="F35" t="str">
        <f>VLOOKUP(A35,'Grocery Store Catalog'!$A$2:$B$28,2,FALSE)</f>
        <v>Asparagus</v>
      </c>
      <c r="G35" t="str">
        <f>VLOOKUP(B35,'Customer Information'!$A$2:$B$21,2,FALSE)</f>
        <v>Doug</v>
      </c>
      <c r="H35" t="str">
        <f>VLOOKUP(B35,'Customer Information'!$A$2:$C$21,3,FALSE)</f>
        <v>Riley</v>
      </c>
      <c r="I35" t="str">
        <f t="shared" si="1"/>
        <v>Doug Riley</v>
      </c>
      <c r="J35" t="str">
        <f>VLOOKUP(B35,'Customer Information'!$A$2:$C$21,2,FALSE)&amp;" "&amp;VLOOKUP(B35,'Customer Information'!$A$2:$C$21,3,FALSE)</f>
        <v>Doug Riley</v>
      </c>
      <c r="K35">
        <f t="shared" si="2"/>
        <v>0</v>
      </c>
      <c r="Q35" s="19" t="s">
        <v>18</v>
      </c>
      <c r="R35" s="21">
        <v>1830.1500000000003</v>
      </c>
      <c r="T35" s="19" t="s">
        <v>50</v>
      </c>
      <c r="U35" s="21">
        <v>1619.1000000000001</v>
      </c>
    </row>
    <row r="36" spans="1:21" x14ac:dyDescent="0.3">
      <c r="A36" s="8">
        <v>9</v>
      </c>
      <c r="B36" s="8">
        <v>3</v>
      </c>
      <c r="C36">
        <v>3</v>
      </c>
      <c r="D36">
        <v>40</v>
      </c>
      <c r="E36">
        <f t="shared" si="0"/>
        <v>126</v>
      </c>
      <c r="F36" t="str">
        <f>VLOOKUP(A36,'Grocery Store Catalog'!$A$2:$B$28,2,FALSE)</f>
        <v>Chicken Breast</v>
      </c>
      <c r="G36" t="str">
        <f>VLOOKUP(B36,'Customer Information'!$A$2:$B$21,2,FALSE)</f>
        <v>Bridgid</v>
      </c>
      <c r="H36" t="str">
        <f>VLOOKUP(B36,'Customer Information'!$A$2:$C$21,3,FALSE)</f>
        <v>Manson</v>
      </c>
      <c r="I36" t="str">
        <f t="shared" si="1"/>
        <v>Bridgid Manson</v>
      </c>
      <c r="J36" t="str">
        <f>VLOOKUP(B36,'Customer Information'!$A$2:$C$21,2,FALSE)&amp;" "&amp;VLOOKUP(B36,'Customer Information'!$A$2:$C$21,3,FALSE)</f>
        <v>Bridgid Manson</v>
      </c>
      <c r="K36">
        <f t="shared" si="2"/>
        <v>0</v>
      </c>
      <c r="Q36" s="19" t="s">
        <v>28</v>
      </c>
      <c r="R36" s="21">
        <v>795.90000000000009</v>
      </c>
      <c r="T36" s="19" t="s">
        <v>42</v>
      </c>
      <c r="U36" s="21">
        <v>1790.2500000000002</v>
      </c>
    </row>
    <row r="37" spans="1:21" x14ac:dyDescent="0.3">
      <c r="A37" s="8">
        <v>11</v>
      </c>
      <c r="B37" s="8">
        <v>20</v>
      </c>
      <c r="C37">
        <v>3</v>
      </c>
      <c r="D37">
        <v>30</v>
      </c>
      <c r="E37">
        <f t="shared" si="0"/>
        <v>94.5</v>
      </c>
      <c r="F37" t="str">
        <f>VLOOKUP(A37,'Grocery Store Catalog'!$A$2:$B$28,2,FALSE)</f>
        <v>Salmon</v>
      </c>
      <c r="G37" t="str">
        <f>VLOOKUP(B37,'Customer Information'!$A$2:$B$21,2,FALSE)</f>
        <v>Beckie</v>
      </c>
      <c r="H37" t="str">
        <f>VLOOKUP(B37,'Customer Information'!$A$2:$C$21,3,FALSE)</f>
        <v>Foss</v>
      </c>
      <c r="I37" t="str">
        <f t="shared" si="1"/>
        <v>Beckie Foss</v>
      </c>
      <c r="J37" t="str">
        <f>VLOOKUP(B37,'Customer Information'!$A$2:$C$21,2,FALSE)&amp;" "&amp;VLOOKUP(B37,'Customer Information'!$A$2:$C$21,3,FALSE)</f>
        <v>Beckie Foss</v>
      </c>
      <c r="K37">
        <f t="shared" si="2"/>
        <v>0</v>
      </c>
      <c r="Q37" s="19" t="s">
        <v>27</v>
      </c>
      <c r="R37" s="21">
        <v>1034.25</v>
      </c>
      <c r="T37" s="19" t="s">
        <v>68</v>
      </c>
      <c r="U37" s="21">
        <v>1332.4499999999998</v>
      </c>
    </row>
    <row r="38" spans="1:21" x14ac:dyDescent="0.3">
      <c r="A38" s="8">
        <v>19</v>
      </c>
      <c r="B38" s="8">
        <v>18</v>
      </c>
      <c r="C38">
        <v>5</v>
      </c>
      <c r="D38">
        <v>18</v>
      </c>
      <c r="E38">
        <f t="shared" si="0"/>
        <v>94.5</v>
      </c>
      <c r="F38" t="str">
        <f>VLOOKUP(A38,'Grocery Store Catalog'!$A$2:$B$28,2,FALSE)</f>
        <v>Tea</v>
      </c>
      <c r="G38" t="str">
        <f>VLOOKUP(B38,'Customer Information'!$A$2:$B$21,2,FALSE)</f>
        <v>Wesley</v>
      </c>
      <c r="H38" t="str">
        <f>VLOOKUP(B38,'Customer Information'!$A$2:$C$21,3,FALSE)</f>
        <v>Blair</v>
      </c>
      <c r="I38" t="str">
        <f t="shared" si="1"/>
        <v>Wesley Blair</v>
      </c>
      <c r="J38" t="str">
        <f>VLOOKUP(B38,'Customer Information'!$A$2:$C$21,2,FALSE)&amp;" "&amp;VLOOKUP(B38,'Customer Information'!$A$2:$C$21,3,FALSE)</f>
        <v>Wesley Blair</v>
      </c>
      <c r="K38">
        <f t="shared" si="2"/>
        <v>0</v>
      </c>
      <c r="Q38" s="19" t="s">
        <v>25</v>
      </c>
      <c r="R38" s="21">
        <v>912.45</v>
      </c>
      <c r="T38" s="19" t="s">
        <v>62</v>
      </c>
      <c r="U38" s="21">
        <v>2327.8500000000004</v>
      </c>
    </row>
    <row r="39" spans="1:21" x14ac:dyDescent="0.3">
      <c r="A39" s="8">
        <v>27</v>
      </c>
      <c r="B39" s="8">
        <v>16</v>
      </c>
      <c r="C39">
        <v>1</v>
      </c>
      <c r="D39">
        <v>52</v>
      </c>
      <c r="E39">
        <f t="shared" si="0"/>
        <v>54.6</v>
      </c>
      <c r="F39" t="str">
        <f>VLOOKUP(A39,'Grocery Store Catalog'!$A$2:$B$28,2,FALSE)</f>
        <v>Lettuce</v>
      </c>
      <c r="G39" t="str">
        <f>VLOOKUP(B39,'Customer Information'!$A$2:$B$21,2,FALSE)</f>
        <v>Eric</v>
      </c>
      <c r="H39" t="str">
        <f>VLOOKUP(B39,'Customer Information'!$A$2:$C$21,3,FALSE)</f>
        <v>Perry</v>
      </c>
      <c r="I39" t="str">
        <f t="shared" si="1"/>
        <v>Eric Perry</v>
      </c>
      <c r="J39" t="str">
        <f>VLOOKUP(B39,'Customer Information'!$A$2:$C$21,2,FALSE)&amp;" "&amp;VLOOKUP(B39,'Customer Information'!$A$2:$C$21,3,FALSE)</f>
        <v>Eric Perry</v>
      </c>
      <c r="K39">
        <f t="shared" si="2"/>
        <v>0</v>
      </c>
      <c r="Q39" s="19" t="s">
        <v>14</v>
      </c>
      <c r="R39" s="21">
        <v>710.85</v>
      </c>
      <c r="T39" s="19" t="s">
        <v>167</v>
      </c>
      <c r="U39" s="21"/>
    </row>
    <row r="40" spans="1:21" x14ac:dyDescent="0.3">
      <c r="A40" s="8">
        <v>1</v>
      </c>
      <c r="B40" s="8">
        <v>19</v>
      </c>
      <c r="C40">
        <v>1</v>
      </c>
      <c r="D40">
        <v>65</v>
      </c>
      <c r="E40">
        <f t="shared" si="0"/>
        <v>68.25</v>
      </c>
      <c r="F40" t="str">
        <f>VLOOKUP(A40,'Grocery Store Catalog'!$A$2:$B$28,2,FALSE)</f>
        <v>Apples</v>
      </c>
      <c r="G40" t="str">
        <f>VLOOKUP(B40,'Customer Information'!$A$2:$B$21,2,FALSE)</f>
        <v>Maybell</v>
      </c>
      <c r="H40" t="str">
        <f>VLOOKUP(B40,'Customer Information'!$A$2:$C$21,3,FALSE)</f>
        <v>Quigley</v>
      </c>
      <c r="I40" t="str">
        <f t="shared" si="1"/>
        <v>Maybell Quigley</v>
      </c>
      <c r="J40" t="str">
        <f>VLOOKUP(B40,'Customer Information'!$A$2:$C$21,2,FALSE)&amp;" "&amp;VLOOKUP(B40,'Customer Information'!$A$2:$C$21,3,FALSE)</f>
        <v>Maybell Quigley</v>
      </c>
      <c r="K40">
        <f t="shared" si="2"/>
        <v>0</v>
      </c>
      <c r="Q40" s="19" t="s">
        <v>16</v>
      </c>
      <c r="R40" s="21">
        <v>1922.5500000000002</v>
      </c>
      <c r="T40" s="19" t="s">
        <v>168</v>
      </c>
      <c r="U40" s="20">
        <v>32123.69999999999</v>
      </c>
    </row>
    <row r="41" spans="1:21" x14ac:dyDescent="0.3">
      <c r="A41" s="8">
        <v>13</v>
      </c>
      <c r="B41" s="8">
        <v>12</v>
      </c>
      <c r="C41">
        <v>4</v>
      </c>
      <c r="D41">
        <v>27</v>
      </c>
      <c r="E41">
        <f t="shared" si="0"/>
        <v>113.4</v>
      </c>
      <c r="F41" t="str">
        <f>VLOOKUP(A41,'Grocery Store Catalog'!$A$2:$B$28,2,FALSE)</f>
        <v>Salsa</v>
      </c>
      <c r="G41" t="str">
        <f>VLOOKUP(B41,'Customer Information'!$A$2:$B$21,2,FALSE)</f>
        <v>Silivia</v>
      </c>
      <c r="H41" t="str">
        <f>VLOOKUP(B41,'Customer Information'!$A$2:$C$21,3,FALSE)</f>
        <v>Waters</v>
      </c>
      <c r="I41" t="str">
        <f t="shared" si="1"/>
        <v>Silivia Waters</v>
      </c>
      <c r="J41" t="str">
        <f>VLOOKUP(B41,'Customer Information'!$A$2:$C$21,2,FALSE)&amp;" "&amp;VLOOKUP(B41,'Customer Information'!$A$2:$C$21,3,FALSE)</f>
        <v>Silivia Waters</v>
      </c>
      <c r="K41">
        <f t="shared" si="2"/>
        <v>0</v>
      </c>
      <c r="Q41" s="19" t="s">
        <v>13</v>
      </c>
      <c r="R41" s="21">
        <v>1318.8</v>
      </c>
    </row>
    <row r="42" spans="1:21" x14ac:dyDescent="0.3">
      <c r="A42" s="8">
        <v>27</v>
      </c>
      <c r="B42" s="8">
        <v>4</v>
      </c>
      <c r="C42">
        <v>1</v>
      </c>
      <c r="D42">
        <v>6</v>
      </c>
      <c r="E42">
        <f t="shared" si="0"/>
        <v>6.3000000000000007</v>
      </c>
      <c r="F42" t="str">
        <f>VLOOKUP(A42,'Grocery Store Catalog'!$A$2:$B$28,2,FALSE)</f>
        <v>Lettuce</v>
      </c>
      <c r="G42" t="str">
        <f>VLOOKUP(B42,'Customer Information'!$A$2:$B$21,2,FALSE)</f>
        <v>Ann</v>
      </c>
      <c r="H42" t="str">
        <f>VLOOKUP(B42,'Customer Information'!$A$2:$C$21,3,FALSE)</f>
        <v>Martin</v>
      </c>
      <c r="I42" t="str">
        <f t="shared" si="1"/>
        <v>Ann Martin</v>
      </c>
      <c r="J42" t="str">
        <f>VLOOKUP(B42,'Customer Information'!$A$2:$C$21,2,FALSE)&amp;" "&amp;VLOOKUP(B42,'Customer Information'!$A$2:$C$21,3,FALSE)</f>
        <v>Ann Martin</v>
      </c>
      <c r="K42">
        <f t="shared" si="2"/>
        <v>0</v>
      </c>
      <c r="Q42" s="19" t="s">
        <v>20</v>
      </c>
      <c r="R42" s="21">
        <v>1588.65</v>
      </c>
    </row>
    <row r="43" spans="1:21" x14ac:dyDescent="0.3">
      <c r="A43" s="8">
        <v>7</v>
      </c>
      <c r="B43" s="8">
        <v>1</v>
      </c>
      <c r="C43">
        <v>2</v>
      </c>
      <c r="D43">
        <v>75</v>
      </c>
      <c r="E43">
        <f t="shared" si="0"/>
        <v>157.5</v>
      </c>
      <c r="F43" t="str">
        <f>VLOOKUP(A43,'Grocery Store Catalog'!$A$2:$B$28,2,FALSE)</f>
        <v>Tomato</v>
      </c>
      <c r="G43" t="str">
        <f>VLOOKUP(B43,'Customer Information'!$A$2:$B$21,2,FALSE)</f>
        <v>Samantha</v>
      </c>
      <c r="H43" t="str">
        <f>VLOOKUP(B43,'Customer Information'!$A$2:$C$21,3,FALSE)</f>
        <v>Jones</v>
      </c>
      <c r="I43" t="str">
        <f t="shared" si="1"/>
        <v>Samantha Jones</v>
      </c>
      <c r="J43" t="str">
        <f>VLOOKUP(B43,'Customer Information'!$A$2:$C$21,2,FALSE)&amp;" "&amp;VLOOKUP(B43,'Customer Information'!$A$2:$C$21,3,FALSE)</f>
        <v>Samantha Jones</v>
      </c>
      <c r="K43">
        <f t="shared" si="2"/>
        <v>0</v>
      </c>
      <c r="Q43" s="19" t="s">
        <v>22</v>
      </c>
      <c r="R43" s="21">
        <v>1657.95</v>
      </c>
    </row>
    <row r="44" spans="1:21" x14ac:dyDescent="0.3">
      <c r="A44" s="8">
        <v>18</v>
      </c>
      <c r="B44" s="8">
        <v>17</v>
      </c>
      <c r="C44">
        <v>4</v>
      </c>
      <c r="D44">
        <v>6</v>
      </c>
      <c r="E44">
        <f t="shared" si="0"/>
        <v>25.200000000000003</v>
      </c>
      <c r="F44" t="str">
        <f>VLOOKUP(A44,'Grocery Store Catalog'!$A$2:$B$28,2,FALSE)</f>
        <v>Coffee</v>
      </c>
      <c r="G44" t="str">
        <f>VLOOKUP(B44,'Customer Information'!$A$2:$B$21,2,FALSE)</f>
        <v>Doug</v>
      </c>
      <c r="H44" t="str">
        <f>VLOOKUP(B44,'Customer Information'!$A$2:$C$21,3,FALSE)</f>
        <v>Riley</v>
      </c>
      <c r="I44" t="str">
        <f t="shared" si="1"/>
        <v>Doug Riley</v>
      </c>
      <c r="J44" t="str">
        <f>VLOOKUP(B44,'Customer Information'!$A$2:$C$21,2,FALSE)&amp;" "&amp;VLOOKUP(B44,'Customer Information'!$A$2:$C$21,3,FALSE)</f>
        <v>Doug Riley</v>
      </c>
      <c r="K44">
        <f t="shared" si="2"/>
        <v>0</v>
      </c>
      <c r="Q44" s="19" t="s">
        <v>10</v>
      </c>
      <c r="R44" s="21">
        <v>1003.8000000000001</v>
      </c>
    </row>
    <row r="45" spans="1:21" x14ac:dyDescent="0.3">
      <c r="A45" s="8">
        <v>2</v>
      </c>
      <c r="B45" s="8">
        <v>1</v>
      </c>
      <c r="C45">
        <v>4</v>
      </c>
      <c r="D45">
        <v>1</v>
      </c>
      <c r="E45">
        <f t="shared" si="0"/>
        <v>4.2</v>
      </c>
      <c r="F45" t="str">
        <f>VLOOKUP(A45,'Grocery Store Catalog'!$A$2:$B$28,2,FALSE)</f>
        <v>Bananas</v>
      </c>
      <c r="G45" t="str">
        <f>VLOOKUP(B45,'Customer Information'!$A$2:$B$21,2,FALSE)</f>
        <v>Samantha</v>
      </c>
      <c r="H45" t="str">
        <f>VLOOKUP(B45,'Customer Information'!$A$2:$C$21,3,FALSE)</f>
        <v>Jones</v>
      </c>
      <c r="I45" t="str">
        <f t="shared" si="1"/>
        <v>Samantha Jones</v>
      </c>
      <c r="J45" t="str">
        <f>VLOOKUP(B45,'Customer Information'!$A$2:$C$21,2,FALSE)&amp;" "&amp;VLOOKUP(B45,'Customer Information'!$A$2:$C$21,3,FALSE)</f>
        <v>Samantha Jones</v>
      </c>
      <c r="K45">
        <f t="shared" si="2"/>
        <v>0</v>
      </c>
      <c r="Q45" s="19" t="s">
        <v>15</v>
      </c>
      <c r="R45" s="21">
        <v>1282.0499999999997</v>
      </c>
    </row>
    <row r="46" spans="1:21" x14ac:dyDescent="0.3">
      <c r="A46" s="8">
        <v>16</v>
      </c>
      <c r="B46" s="8">
        <v>6</v>
      </c>
      <c r="C46">
        <v>4</v>
      </c>
      <c r="D46">
        <v>21</v>
      </c>
      <c r="E46">
        <f t="shared" si="0"/>
        <v>88.2</v>
      </c>
      <c r="F46" t="str">
        <f>VLOOKUP(A46,'Grocery Store Catalog'!$A$2:$B$28,2,FALSE)</f>
        <v>Jelly</v>
      </c>
      <c r="G46" t="str">
        <f>VLOOKUP(B46,'Customer Information'!$A$2:$B$21,2,FALSE)</f>
        <v>Clarence</v>
      </c>
      <c r="H46" t="str">
        <f>VLOOKUP(B46,'Customer Information'!$A$2:$C$21,3,FALSE)</f>
        <v>King</v>
      </c>
      <c r="I46" t="str">
        <f t="shared" si="1"/>
        <v>Clarence King</v>
      </c>
      <c r="J46" t="str">
        <f>VLOOKUP(B46,'Customer Information'!$A$2:$C$21,2,FALSE)&amp;" "&amp;VLOOKUP(B46,'Customer Information'!$A$2:$C$21,3,FALSE)</f>
        <v>Clarence King</v>
      </c>
      <c r="K46">
        <f t="shared" si="2"/>
        <v>0</v>
      </c>
      <c r="Q46" s="19" t="s">
        <v>167</v>
      </c>
      <c r="R46" s="21"/>
    </row>
    <row r="47" spans="1:21" x14ac:dyDescent="0.3">
      <c r="A47" s="8">
        <v>1</v>
      </c>
      <c r="B47" s="8">
        <v>7</v>
      </c>
      <c r="C47">
        <v>1</v>
      </c>
      <c r="D47">
        <v>59</v>
      </c>
      <c r="E47">
        <f t="shared" si="0"/>
        <v>61.95</v>
      </c>
      <c r="F47" t="str">
        <f>VLOOKUP(A47,'Grocery Store Catalog'!$A$2:$B$28,2,FALSE)</f>
        <v>Apples</v>
      </c>
      <c r="G47" t="str">
        <f>VLOOKUP(B47,'Customer Information'!$A$2:$B$21,2,FALSE)</f>
        <v>Stephanie</v>
      </c>
      <c r="H47" t="str">
        <f>VLOOKUP(B47,'Customer Information'!$A$2:$C$21,3,FALSE)</f>
        <v>Harris</v>
      </c>
      <c r="I47" t="str">
        <f t="shared" si="1"/>
        <v>Stephanie Harris</v>
      </c>
      <c r="J47" t="str">
        <f>VLOOKUP(B47,'Customer Information'!$A$2:$C$21,2,FALSE)&amp;" "&amp;VLOOKUP(B47,'Customer Information'!$A$2:$C$21,3,FALSE)</f>
        <v>Stephanie Harris</v>
      </c>
      <c r="K47">
        <f t="shared" si="2"/>
        <v>0</v>
      </c>
      <c r="Q47" s="19" t="s">
        <v>168</v>
      </c>
      <c r="R47" s="20">
        <v>32123.7</v>
      </c>
    </row>
    <row r="48" spans="1:21" x14ac:dyDescent="0.3">
      <c r="A48" s="8">
        <v>7</v>
      </c>
      <c r="B48" s="8">
        <v>11</v>
      </c>
      <c r="C48">
        <v>5</v>
      </c>
      <c r="D48">
        <v>22</v>
      </c>
      <c r="E48">
        <f t="shared" si="0"/>
        <v>115.5</v>
      </c>
      <c r="F48" t="str">
        <f>VLOOKUP(A48,'Grocery Store Catalog'!$A$2:$B$28,2,FALSE)</f>
        <v>Tomato</v>
      </c>
      <c r="G48" t="str">
        <f>VLOOKUP(B48,'Customer Information'!$A$2:$B$21,2,FALSE)</f>
        <v>David</v>
      </c>
      <c r="H48" t="str">
        <f>VLOOKUP(B48,'Customer Information'!$A$2:$C$21,3,FALSE)</f>
        <v>Kelley</v>
      </c>
      <c r="I48" t="str">
        <f t="shared" si="1"/>
        <v>David Kelley</v>
      </c>
      <c r="J48" t="str">
        <f>VLOOKUP(B48,'Customer Information'!$A$2:$C$21,2,FALSE)&amp;" "&amp;VLOOKUP(B48,'Customer Information'!$A$2:$C$21,3,FALSE)</f>
        <v>David Kelley</v>
      </c>
      <c r="K48">
        <f t="shared" si="2"/>
        <v>0</v>
      </c>
    </row>
    <row r="49" spans="1:11" x14ac:dyDescent="0.3">
      <c r="A49" s="8">
        <v>13</v>
      </c>
      <c r="B49" s="8">
        <v>19</v>
      </c>
      <c r="C49">
        <v>5</v>
      </c>
      <c r="D49">
        <v>63</v>
      </c>
      <c r="E49">
        <f t="shared" si="0"/>
        <v>330.75</v>
      </c>
      <c r="F49" t="str">
        <f>VLOOKUP(A49,'Grocery Store Catalog'!$A$2:$B$28,2,FALSE)</f>
        <v>Salsa</v>
      </c>
      <c r="G49" t="str">
        <f>VLOOKUP(B49,'Customer Information'!$A$2:$B$21,2,FALSE)</f>
        <v>Maybell</v>
      </c>
      <c r="H49" t="str">
        <f>VLOOKUP(B49,'Customer Information'!$A$2:$C$21,3,FALSE)</f>
        <v>Quigley</v>
      </c>
      <c r="I49" t="str">
        <f t="shared" si="1"/>
        <v>Maybell Quigley</v>
      </c>
      <c r="J49" t="str">
        <f>VLOOKUP(B49,'Customer Information'!$A$2:$C$21,2,FALSE)&amp;" "&amp;VLOOKUP(B49,'Customer Information'!$A$2:$C$21,3,FALSE)</f>
        <v>Maybell Quigley</v>
      </c>
      <c r="K49">
        <f t="shared" si="2"/>
        <v>1</v>
      </c>
    </row>
    <row r="50" spans="1:11" x14ac:dyDescent="0.3">
      <c r="A50" s="8">
        <v>19</v>
      </c>
      <c r="B50" s="8">
        <v>18</v>
      </c>
      <c r="C50">
        <v>5</v>
      </c>
      <c r="D50">
        <v>21</v>
      </c>
      <c r="E50">
        <f t="shared" si="0"/>
        <v>110.25</v>
      </c>
      <c r="F50" t="str">
        <f>VLOOKUP(A50,'Grocery Store Catalog'!$A$2:$B$28,2,FALSE)</f>
        <v>Tea</v>
      </c>
      <c r="G50" t="str">
        <f>VLOOKUP(B50,'Customer Information'!$A$2:$B$21,2,FALSE)</f>
        <v>Wesley</v>
      </c>
      <c r="H50" t="str">
        <f>VLOOKUP(B50,'Customer Information'!$A$2:$C$21,3,FALSE)</f>
        <v>Blair</v>
      </c>
      <c r="I50" t="str">
        <f t="shared" si="1"/>
        <v>Wesley Blair</v>
      </c>
      <c r="J50" t="str">
        <f>VLOOKUP(B50,'Customer Information'!$A$2:$C$21,2,FALSE)&amp;" "&amp;VLOOKUP(B50,'Customer Information'!$A$2:$C$21,3,FALSE)</f>
        <v>Wesley Blair</v>
      </c>
      <c r="K50">
        <f t="shared" si="2"/>
        <v>0</v>
      </c>
    </row>
    <row r="51" spans="1:11" x14ac:dyDescent="0.3">
      <c r="A51" s="8">
        <v>17</v>
      </c>
      <c r="B51" s="8">
        <v>7</v>
      </c>
      <c r="C51">
        <v>5</v>
      </c>
      <c r="D51">
        <v>10</v>
      </c>
      <c r="E51">
        <f t="shared" si="0"/>
        <v>52.5</v>
      </c>
      <c r="F51" t="str">
        <f>VLOOKUP(A51,'Grocery Store Catalog'!$A$2:$B$28,2,FALSE)</f>
        <v>Soda</v>
      </c>
      <c r="G51" t="str">
        <f>VLOOKUP(B51,'Customer Information'!$A$2:$B$21,2,FALSE)</f>
        <v>Stephanie</v>
      </c>
      <c r="H51" t="str">
        <f>VLOOKUP(B51,'Customer Information'!$A$2:$C$21,3,FALSE)</f>
        <v>Harris</v>
      </c>
      <c r="I51" t="str">
        <f t="shared" si="1"/>
        <v>Stephanie Harris</v>
      </c>
      <c r="J51" t="str">
        <f>VLOOKUP(B51,'Customer Information'!$A$2:$C$21,2,FALSE)&amp;" "&amp;VLOOKUP(B51,'Customer Information'!$A$2:$C$21,3,FALSE)</f>
        <v>Stephanie Harris</v>
      </c>
      <c r="K51">
        <f t="shared" si="2"/>
        <v>0</v>
      </c>
    </row>
    <row r="52" spans="1:11" x14ac:dyDescent="0.3">
      <c r="A52" s="8">
        <v>5</v>
      </c>
      <c r="B52" s="8">
        <v>14</v>
      </c>
      <c r="C52">
        <v>5</v>
      </c>
      <c r="D52">
        <v>43</v>
      </c>
      <c r="E52">
        <f t="shared" si="0"/>
        <v>225.75</v>
      </c>
      <c r="F52" t="str">
        <f>VLOOKUP(A52,'Grocery Store Catalog'!$A$2:$B$28,2,FALSE)</f>
        <v>Brocolli</v>
      </c>
      <c r="G52" t="str">
        <f>VLOOKUP(B52,'Customer Information'!$A$2:$B$21,2,FALSE)</f>
        <v>Catherine</v>
      </c>
      <c r="H52" t="str">
        <f>VLOOKUP(B52,'Customer Information'!$A$2:$C$21,3,FALSE)</f>
        <v>Smith</v>
      </c>
      <c r="I52" t="str">
        <f t="shared" si="1"/>
        <v>Catherine Smith</v>
      </c>
      <c r="J52" t="str">
        <f>VLOOKUP(B52,'Customer Information'!$A$2:$C$21,2,FALSE)&amp;" "&amp;VLOOKUP(B52,'Customer Information'!$A$2:$C$21,3,FALSE)</f>
        <v>Catherine Smith</v>
      </c>
      <c r="K52">
        <f t="shared" si="2"/>
        <v>0</v>
      </c>
    </row>
    <row r="53" spans="1:11" x14ac:dyDescent="0.3">
      <c r="A53" s="8">
        <v>13</v>
      </c>
      <c r="B53" s="8">
        <v>11</v>
      </c>
      <c r="C53">
        <v>3</v>
      </c>
      <c r="D53">
        <v>37</v>
      </c>
      <c r="E53">
        <f t="shared" si="0"/>
        <v>116.55000000000001</v>
      </c>
      <c r="F53" t="str">
        <f>VLOOKUP(A53,'Grocery Store Catalog'!$A$2:$B$28,2,FALSE)</f>
        <v>Salsa</v>
      </c>
      <c r="G53" t="str">
        <f>VLOOKUP(B53,'Customer Information'!$A$2:$B$21,2,FALSE)</f>
        <v>David</v>
      </c>
      <c r="H53" t="str">
        <f>VLOOKUP(B53,'Customer Information'!$A$2:$C$21,3,FALSE)</f>
        <v>Kelley</v>
      </c>
      <c r="I53" t="str">
        <f t="shared" si="1"/>
        <v>David Kelley</v>
      </c>
      <c r="J53" t="str">
        <f>VLOOKUP(B53,'Customer Information'!$A$2:$C$21,2,FALSE)&amp;" "&amp;VLOOKUP(B53,'Customer Information'!$A$2:$C$21,3,FALSE)</f>
        <v>David Kelley</v>
      </c>
      <c r="K53">
        <f t="shared" si="2"/>
        <v>0</v>
      </c>
    </row>
    <row r="54" spans="1:11" x14ac:dyDescent="0.3">
      <c r="A54" s="8">
        <v>9</v>
      </c>
      <c r="B54" s="8">
        <v>17</v>
      </c>
      <c r="C54">
        <v>3</v>
      </c>
      <c r="D54">
        <v>27</v>
      </c>
      <c r="E54">
        <f t="shared" si="0"/>
        <v>85.05</v>
      </c>
      <c r="F54" t="str">
        <f>VLOOKUP(A54,'Grocery Store Catalog'!$A$2:$B$28,2,FALSE)</f>
        <v>Chicken Breast</v>
      </c>
      <c r="G54" t="str">
        <f>VLOOKUP(B54,'Customer Information'!$A$2:$B$21,2,FALSE)</f>
        <v>Doug</v>
      </c>
      <c r="H54" t="str">
        <f>VLOOKUP(B54,'Customer Information'!$A$2:$C$21,3,FALSE)</f>
        <v>Riley</v>
      </c>
      <c r="I54" t="str">
        <f t="shared" si="1"/>
        <v>Doug Riley</v>
      </c>
      <c r="J54" t="str">
        <f>VLOOKUP(B54,'Customer Information'!$A$2:$C$21,2,FALSE)&amp;" "&amp;VLOOKUP(B54,'Customer Information'!$A$2:$C$21,3,FALSE)</f>
        <v>Doug Riley</v>
      </c>
      <c r="K54">
        <f t="shared" si="2"/>
        <v>0</v>
      </c>
    </row>
    <row r="55" spans="1:11" x14ac:dyDescent="0.3">
      <c r="A55" s="8">
        <v>18</v>
      </c>
      <c r="B55" s="8">
        <v>13</v>
      </c>
      <c r="C55">
        <v>5</v>
      </c>
      <c r="D55">
        <v>52</v>
      </c>
      <c r="E55">
        <f t="shared" si="0"/>
        <v>273</v>
      </c>
      <c r="F55" t="str">
        <f>VLOOKUP(A55,'Grocery Store Catalog'!$A$2:$B$28,2,FALSE)</f>
        <v>Coffee</v>
      </c>
      <c r="G55" t="str">
        <f>VLOOKUP(B55,'Customer Information'!$A$2:$B$21,2,FALSE)</f>
        <v>Beth</v>
      </c>
      <c r="H55" t="str">
        <f>VLOOKUP(B55,'Customer Information'!$A$2:$C$21,3,FALSE)</f>
        <v>Crawford</v>
      </c>
      <c r="I55" t="str">
        <f t="shared" si="1"/>
        <v>Beth Crawford</v>
      </c>
      <c r="J55" t="str">
        <f>VLOOKUP(B55,'Customer Information'!$A$2:$C$21,2,FALSE)&amp;" "&amp;VLOOKUP(B55,'Customer Information'!$A$2:$C$21,3,FALSE)</f>
        <v>Beth Crawford</v>
      </c>
      <c r="K55">
        <f t="shared" si="2"/>
        <v>1</v>
      </c>
    </row>
    <row r="56" spans="1:11" x14ac:dyDescent="0.3">
      <c r="A56" s="8">
        <v>5</v>
      </c>
      <c r="B56" s="8">
        <v>6</v>
      </c>
      <c r="C56">
        <v>3</v>
      </c>
      <c r="D56">
        <v>27</v>
      </c>
      <c r="E56">
        <f t="shared" si="0"/>
        <v>85.05</v>
      </c>
      <c r="F56" t="str">
        <f>VLOOKUP(A56,'Grocery Store Catalog'!$A$2:$B$28,2,FALSE)</f>
        <v>Brocolli</v>
      </c>
      <c r="G56" t="str">
        <f>VLOOKUP(B56,'Customer Information'!$A$2:$B$21,2,FALSE)</f>
        <v>Clarence</v>
      </c>
      <c r="H56" t="str">
        <f>VLOOKUP(B56,'Customer Information'!$A$2:$C$21,3,FALSE)</f>
        <v>King</v>
      </c>
      <c r="I56" t="str">
        <f t="shared" si="1"/>
        <v>Clarence King</v>
      </c>
      <c r="J56" t="str">
        <f>VLOOKUP(B56,'Customer Information'!$A$2:$C$21,2,FALSE)&amp;" "&amp;VLOOKUP(B56,'Customer Information'!$A$2:$C$21,3,FALSE)</f>
        <v>Clarence King</v>
      </c>
      <c r="K56">
        <f t="shared" si="2"/>
        <v>0</v>
      </c>
    </row>
    <row r="57" spans="1:11" x14ac:dyDescent="0.3">
      <c r="A57" s="8">
        <v>13</v>
      </c>
      <c r="B57" s="8">
        <v>7</v>
      </c>
      <c r="C57">
        <v>4</v>
      </c>
      <c r="D57">
        <v>58</v>
      </c>
      <c r="E57">
        <f t="shared" si="0"/>
        <v>243.60000000000002</v>
      </c>
      <c r="F57" t="str">
        <f>VLOOKUP(A57,'Grocery Store Catalog'!$A$2:$B$28,2,FALSE)</f>
        <v>Salsa</v>
      </c>
      <c r="G57" t="str">
        <f>VLOOKUP(B57,'Customer Information'!$A$2:$B$21,2,FALSE)</f>
        <v>Stephanie</v>
      </c>
      <c r="H57" t="str">
        <f>VLOOKUP(B57,'Customer Information'!$A$2:$C$21,3,FALSE)</f>
        <v>Harris</v>
      </c>
      <c r="I57" t="str">
        <f t="shared" si="1"/>
        <v>Stephanie Harris</v>
      </c>
      <c r="J57" t="str">
        <f>VLOOKUP(B57,'Customer Information'!$A$2:$C$21,2,FALSE)&amp;" "&amp;VLOOKUP(B57,'Customer Information'!$A$2:$C$21,3,FALSE)</f>
        <v>Stephanie Harris</v>
      </c>
      <c r="K57">
        <f t="shared" si="2"/>
        <v>0</v>
      </c>
    </row>
    <row r="58" spans="1:11" x14ac:dyDescent="0.3">
      <c r="A58" s="8">
        <v>4</v>
      </c>
      <c r="B58" s="8">
        <v>12</v>
      </c>
      <c r="C58">
        <v>3</v>
      </c>
      <c r="D58">
        <v>61</v>
      </c>
      <c r="E58">
        <f t="shared" si="0"/>
        <v>192.15</v>
      </c>
      <c r="F58" t="str">
        <f>VLOOKUP(A58,'Grocery Store Catalog'!$A$2:$B$28,2,FALSE)</f>
        <v>Peach</v>
      </c>
      <c r="G58" t="str">
        <f>VLOOKUP(B58,'Customer Information'!$A$2:$B$21,2,FALSE)</f>
        <v>Silivia</v>
      </c>
      <c r="H58" t="str">
        <f>VLOOKUP(B58,'Customer Information'!$A$2:$C$21,3,FALSE)</f>
        <v>Waters</v>
      </c>
      <c r="I58" t="str">
        <f t="shared" si="1"/>
        <v>Silivia Waters</v>
      </c>
      <c r="J58" t="str">
        <f>VLOOKUP(B58,'Customer Information'!$A$2:$C$21,2,FALSE)&amp;" "&amp;VLOOKUP(B58,'Customer Information'!$A$2:$C$21,3,FALSE)</f>
        <v>Silivia Waters</v>
      </c>
      <c r="K58">
        <f t="shared" si="2"/>
        <v>0</v>
      </c>
    </row>
    <row r="59" spans="1:11" x14ac:dyDescent="0.3">
      <c r="A59" s="8">
        <v>17</v>
      </c>
      <c r="B59" s="8">
        <v>3</v>
      </c>
      <c r="C59">
        <v>5</v>
      </c>
      <c r="D59">
        <v>71</v>
      </c>
      <c r="E59">
        <f t="shared" si="0"/>
        <v>372.75</v>
      </c>
      <c r="F59" t="str">
        <f>VLOOKUP(A59,'Grocery Store Catalog'!$A$2:$B$28,2,FALSE)</f>
        <v>Soda</v>
      </c>
      <c r="G59" t="str">
        <f>VLOOKUP(B59,'Customer Information'!$A$2:$B$21,2,FALSE)</f>
        <v>Bridgid</v>
      </c>
      <c r="H59" t="str">
        <f>VLOOKUP(B59,'Customer Information'!$A$2:$C$21,3,FALSE)</f>
        <v>Manson</v>
      </c>
      <c r="I59" t="str">
        <f t="shared" si="1"/>
        <v>Bridgid Manson</v>
      </c>
      <c r="J59" t="str">
        <f>VLOOKUP(B59,'Customer Information'!$A$2:$C$21,2,FALSE)&amp;" "&amp;VLOOKUP(B59,'Customer Information'!$A$2:$C$21,3,FALSE)</f>
        <v>Bridgid Manson</v>
      </c>
      <c r="K59">
        <f t="shared" si="2"/>
        <v>1</v>
      </c>
    </row>
    <row r="60" spans="1:11" x14ac:dyDescent="0.3">
      <c r="A60" s="8">
        <v>11</v>
      </c>
      <c r="B60" s="8">
        <v>4</v>
      </c>
      <c r="C60">
        <v>3</v>
      </c>
      <c r="D60">
        <v>17</v>
      </c>
      <c r="E60">
        <f t="shared" si="0"/>
        <v>53.550000000000004</v>
      </c>
      <c r="F60" t="str">
        <f>VLOOKUP(A60,'Grocery Store Catalog'!$A$2:$B$28,2,FALSE)</f>
        <v>Salmon</v>
      </c>
      <c r="G60" t="str">
        <f>VLOOKUP(B60,'Customer Information'!$A$2:$B$21,2,FALSE)</f>
        <v>Ann</v>
      </c>
      <c r="H60" t="str">
        <f>VLOOKUP(B60,'Customer Information'!$A$2:$C$21,3,FALSE)</f>
        <v>Martin</v>
      </c>
      <c r="I60" t="str">
        <f t="shared" si="1"/>
        <v>Ann Martin</v>
      </c>
      <c r="J60" t="str">
        <f>VLOOKUP(B60,'Customer Information'!$A$2:$C$21,2,FALSE)&amp;" "&amp;VLOOKUP(B60,'Customer Information'!$A$2:$C$21,3,FALSE)</f>
        <v>Ann Martin</v>
      </c>
      <c r="K60">
        <f t="shared" si="2"/>
        <v>0</v>
      </c>
    </row>
    <row r="61" spans="1:11" x14ac:dyDescent="0.3">
      <c r="A61" s="8">
        <v>22</v>
      </c>
      <c r="B61" s="8">
        <v>5</v>
      </c>
      <c r="C61">
        <v>4</v>
      </c>
      <c r="D61">
        <v>79</v>
      </c>
      <c r="E61">
        <f t="shared" si="0"/>
        <v>331.8</v>
      </c>
      <c r="F61" t="str">
        <f>VLOOKUP(A61,'Grocery Store Catalog'!$A$2:$B$28,2,FALSE)</f>
        <v>Rice</v>
      </c>
      <c r="G61" t="str">
        <f>VLOOKUP(B61,'Customer Information'!$A$2:$B$21,2,FALSE)</f>
        <v>Angela</v>
      </c>
      <c r="H61" t="str">
        <f>VLOOKUP(B61,'Customer Information'!$A$2:$C$21,3,FALSE)</f>
        <v>Torres</v>
      </c>
      <c r="I61" t="str">
        <f t="shared" si="1"/>
        <v>Angela Torres</v>
      </c>
      <c r="J61" t="str">
        <f>VLOOKUP(B61,'Customer Information'!$A$2:$C$21,2,FALSE)&amp;" "&amp;VLOOKUP(B61,'Customer Information'!$A$2:$C$21,3,FALSE)</f>
        <v>Angela Torres</v>
      </c>
      <c r="K61">
        <f t="shared" si="2"/>
        <v>1</v>
      </c>
    </row>
    <row r="62" spans="1:11" x14ac:dyDescent="0.3">
      <c r="A62" s="8">
        <v>3</v>
      </c>
      <c r="B62" s="8">
        <v>10</v>
      </c>
      <c r="C62">
        <v>5</v>
      </c>
      <c r="D62">
        <v>43</v>
      </c>
      <c r="E62">
        <f t="shared" si="0"/>
        <v>225.75</v>
      </c>
      <c r="F62" t="str">
        <f>VLOOKUP(A62,'Grocery Store Catalog'!$A$2:$B$28,2,FALSE)</f>
        <v>Oranges</v>
      </c>
      <c r="G62" t="str">
        <f>VLOOKUP(B62,'Customer Information'!$A$2:$B$21,2,FALSE)</f>
        <v>Ira</v>
      </c>
      <c r="H62" t="str">
        <f>VLOOKUP(B62,'Customer Information'!$A$2:$C$21,3,FALSE)</f>
        <v>Vargas</v>
      </c>
      <c r="I62" t="str">
        <f t="shared" si="1"/>
        <v>Ira Vargas</v>
      </c>
      <c r="J62" t="str">
        <f>VLOOKUP(B62,'Customer Information'!$A$2:$C$21,2,FALSE)&amp;" "&amp;VLOOKUP(B62,'Customer Information'!$A$2:$C$21,3,FALSE)</f>
        <v>Ira Vargas</v>
      </c>
      <c r="K62">
        <f t="shared" si="2"/>
        <v>0</v>
      </c>
    </row>
    <row r="63" spans="1:11" x14ac:dyDescent="0.3">
      <c r="A63" s="8">
        <v>27</v>
      </c>
      <c r="B63" s="8">
        <v>3</v>
      </c>
      <c r="C63">
        <v>1</v>
      </c>
      <c r="D63">
        <v>27</v>
      </c>
      <c r="E63">
        <f t="shared" si="0"/>
        <v>28.35</v>
      </c>
      <c r="F63" t="str">
        <f>VLOOKUP(A63,'Grocery Store Catalog'!$A$2:$B$28,2,FALSE)</f>
        <v>Lettuce</v>
      </c>
      <c r="G63" t="str">
        <f>VLOOKUP(B63,'Customer Information'!$A$2:$B$21,2,FALSE)</f>
        <v>Bridgid</v>
      </c>
      <c r="H63" t="str">
        <f>VLOOKUP(B63,'Customer Information'!$A$2:$C$21,3,FALSE)</f>
        <v>Manson</v>
      </c>
      <c r="I63" t="str">
        <f t="shared" si="1"/>
        <v>Bridgid Manson</v>
      </c>
      <c r="J63" t="str">
        <f>VLOOKUP(B63,'Customer Information'!$A$2:$C$21,2,FALSE)&amp;" "&amp;VLOOKUP(B63,'Customer Information'!$A$2:$C$21,3,FALSE)</f>
        <v>Bridgid Manson</v>
      </c>
      <c r="K63">
        <f t="shared" si="2"/>
        <v>0</v>
      </c>
    </row>
    <row r="64" spans="1:11" x14ac:dyDescent="0.3">
      <c r="A64" s="8">
        <v>21</v>
      </c>
      <c r="B64" s="8">
        <v>9</v>
      </c>
      <c r="C64">
        <v>2</v>
      </c>
      <c r="D64">
        <v>61</v>
      </c>
      <c r="E64">
        <f t="shared" si="0"/>
        <v>128.1</v>
      </c>
      <c r="F64" t="str">
        <f>VLOOKUP(A64,'Grocery Store Catalog'!$A$2:$B$28,2,FALSE)</f>
        <v>Cookies</v>
      </c>
      <c r="G64" t="str">
        <f>VLOOKUP(B64,'Customer Information'!$A$2:$B$21,2,FALSE)</f>
        <v>Elias</v>
      </c>
      <c r="H64" t="str">
        <f>VLOOKUP(B64,'Customer Information'!$A$2:$C$21,3,FALSE)</f>
        <v>Shakour</v>
      </c>
      <c r="I64" t="str">
        <f t="shared" si="1"/>
        <v>Elias Shakour</v>
      </c>
      <c r="J64" t="str">
        <f>VLOOKUP(B64,'Customer Information'!$A$2:$C$21,2,FALSE)&amp;" "&amp;VLOOKUP(B64,'Customer Information'!$A$2:$C$21,3,FALSE)</f>
        <v>Elias Shakour</v>
      </c>
      <c r="K64">
        <f t="shared" si="2"/>
        <v>0</v>
      </c>
    </row>
    <row r="65" spans="1:11" x14ac:dyDescent="0.3">
      <c r="A65" s="8">
        <v>13</v>
      </c>
      <c r="B65" s="8">
        <v>15</v>
      </c>
      <c r="C65">
        <v>5</v>
      </c>
      <c r="D65">
        <v>4</v>
      </c>
      <c r="E65">
        <f t="shared" si="0"/>
        <v>21</v>
      </c>
      <c r="F65" t="str">
        <f>VLOOKUP(A65,'Grocery Store Catalog'!$A$2:$B$28,2,FALSE)</f>
        <v>Salsa</v>
      </c>
      <c r="G65" t="str">
        <f>VLOOKUP(B65,'Customer Information'!$A$2:$B$21,2,FALSE)</f>
        <v>Shari</v>
      </c>
      <c r="H65" t="str">
        <f>VLOOKUP(B65,'Customer Information'!$A$2:$C$21,3,FALSE)</f>
        <v>Maxwell</v>
      </c>
      <c r="I65" t="str">
        <f t="shared" si="1"/>
        <v>Shari Maxwell</v>
      </c>
      <c r="J65" t="str">
        <f>VLOOKUP(B65,'Customer Information'!$A$2:$C$21,2,FALSE)&amp;" "&amp;VLOOKUP(B65,'Customer Information'!$A$2:$C$21,3,FALSE)</f>
        <v>Shari Maxwell</v>
      </c>
      <c r="K65">
        <f t="shared" si="2"/>
        <v>0</v>
      </c>
    </row>
    <row r="66" spans="1:11" x14ac:dyDescent="0.3">
      <c r="A66" s="8">
        <v>13</v>
      </c>
      <c r="B66" s="8">
        <v>7</v>
      </c>
      <c r="C66">
        <v>4</v>
      </c>
      <c r="D66">
        <v>51</v>
      </c>
      <c r="E66">
        <f t="shared" si="0"/>
        <v>214.20000000000002</v>
      </c>
      <c r="F66" t="str">
        <f>VLOOKUP(A66,'Grocery Store Catalog'!$A$2:$B$28,2,FALSE)</f>
        <v>Salsa</v>
      </c>
      <c r="G66" t="str">
        <f>VLOOKUP(B66,'Customer Information'!$A$2:$B$21,2,FALSE)</f>
        <v>Stephanie</v>
      </c>
      <c r="H66" t="str">
        <f>VLOOKUP(B66,'Customer Information'!$A$2:$C$21,3,FALSE)</f>
        <v>Harris</v>
      </c>
      <c r="I66" t="str">
        <f t="shared" si="1"/>
        <v>Stephanie Harris</v>
      </c>
      <c r="J66" t="str">
        <f>VLOOKUP(B66,'Customer Information'!$A$2:$C$21,2,FALSE)&amp;" "&amp;VLOOKUP(B66,'Customer Information'!$A$2:$C$21,3,FALSE)</f>
        <v>Stephanie Harris</v>
      </c>
      <c r="K66">
        <f t="shared" si="2"/>
        <v>0</v>
      </c>
    </row>
    <row r="67" spans="1:11" x14ac:dyDescent="0.3">
      <c r="A67" s="8">
        <v>14</v>
      </c>
      <c r="B67" s="8">
        <v>13</v>
      </c>
      <c r="C67">
        <v>2</v>
      </c>
      <c r="D67">
        <v>58</v>
      </c>
      <c r="E67">
        <f t="shared" ref="E67:E130" si="3">D67*C67*(1+$Q$1)</f>
        <v>121.80000000000001</v>
      </c>
      <c r="F67" t="str">
        <f>VLOOKUP(A67,'Grocery Store Catalog'!$A$2:$B$28,2,FALSE)</f>
        <v>Bread</v>
      </c>
      <c r="G67" t="str">
        <f>VLOOKUP(B67,'Customer Information'!$A$2:$B$21,2,FALSE)</f>
        <v>Beth</v>
      </c>
      <c r="H67" t="str">
        <f>VLOOKUP(B67,'Customer Information'!$A$2:$C$21,3,FALSE)</f>
        <v>Crawford</v>
      </c>
      <c r="I67" t="str">
        <f t="shared" ref="I67:I130" si="4">G67&amp;" "&amp;H67</f>
        <v>Beth Crawford</v>
      </c>
      <c r="J67" t="str">
        <f>VLOOKUP(B67,'Customer Information'!$A$2:$C$21,2,FALSE)&amp;" "&amp;VLOOKUP(B67,'Customer Information'!$A$2:$C$21,3,FALSE)</f>
        <v>Beth Crawford</v>
      </c>
      <c r="K67">
        <f t="shared" ref="K67:K130" si="5">IF(E67&gt;250,1,0)</f>
        <v>0</v>
      </c>
    </row>
    <row r="68" spans="1:11" x14ac:dyDescent="0.3">
      <c r="A68" s="8">
        <v>15</v>
      </c>
      <c r="B68" s="8">
        <v>9</v>
      </c>
      <c r="C68">
        <v>1</v>
      </c>
      <c r="D68">
        <v>32</v>
      </c>
      <c r="E68">
        <f t="shared" si="3"/>
        <v>33.6</v>
      </c>
      <c r="F68" t="str">
        <f>VLOOKUP(A68,'Grocery Store Catalog'!$A$2:$B$28,2,FALSE)</f>
        <v>Peanut Butter</v>
      </c>
      <c r="G68" t="str">
        <f>VLOOKUP(B68,'Customer Information'!$A$2:$B$21,2,FALSE)</f>
        <v>Elias</v>
      </c>
      <c r="H68" t="str">
        <f>VLOOKUP(B68,'Customer Information'!$A$2:$C$21,3,FALSE)</f>
        <v>Shakour</v>
      </c>
      <c r="I68" t="str">
        <f t="shared" si="4"/>
        <v>Elias Shakour</v>
      </c>
      <c r="J68" t="str">
        <f>VLOOKUP(B68,'Customer Information'!$A$2:$C$21,2,FALSE)&amp;" "&amp;VLOOKUP(B68,'Customer Information'!$A$2:$C$21,3,FALSE)</f>
        <v>Elias Shakour</v>
      </c>
      <c r="K68">
        <f t="shared" si="5"/>
        <v>0</v>
      </c>
    </row>
    <row r="69" spans="1:11" x14ac:dyDescent="0.3">
      <c r="A69" s="8">
        <v>12</v>
      </c>
      <c r="B69" s="8">
        <v>1</v>
      </c>
      <c r="C69">
        <v>4</v>
      </c>
      <c r="D69">
        <v>66</v>
      </c>
      <c r="E69">
        <f t="shared" si="3"/>
        <v>277.2</v>
      </c>
      <c r="F69" t="str">
        <f>VLOOKUP(A69,'Grocery Store Catalog'!$A$2:$B$28,2,FALSE)</f>
        <v>Tortilla Chips</v>
      </c>
      <c r="G69" t="str">
        <f>VLOOKUP(B69,'Customer Information'!$A$2:$B$21,2,FALSE)</f>
        <v>Samantha</v>
      </c>
      <c r="H69" t="str">
        <f>VLOOKUP(B69,'Customer Information'!$A$2:$C$21,3,FALSE)</f>
        <v>Jones</v>
      </c>
      <c r="I69" t="str">
        <f t="shared" si="4"/>
        <v>Samantha Jones</v>
      </c>
      <c r="J69" t="str">
        <f>VLOOKUP(B69,'Customer Information'!$A$2:$C$21,2,FALSE)&amp;" "&amp;VLOOKUP(B69,'Customer Information'!$A$2:$C$21,3,FALSE)</f>
        <v>Samantha Jones</v>
      </c>
      <c r="K69">
        <f t="shared" si="5"/>
        <v>1</v>
      </c>
    </row>
    <row r="70" spans="1:11" x14ac:dyDescent="0.3">
      <c r="A70" s="8">
        <v>12</v>
      </c>
      <c r="B70" s="8">
        <v>10</v>
      </c>
      <c r="C70">
        <v>4</v>
      </c>
      <c r="D70">
        <v>24</v>
      </c>
      <c r="E70">
        <f t="shared" si="3"/>
        <v>100.80000000000001</v>
      </c>
      <c r="F70" t="str">
        <f>VLOOKUP(A70,'Grocery Store Catalog'!$A$2:$B$28,2,FALSE)</f>
        <v>Tortilla Chips</v>
      </c>
      <c r="G70" t="str">
        <f>VLOOKUP(B70,'Customer Information'!$A$2:$B$21,2,FALSE)</f>
        <v>Ira</v>
      </c>
      <c r="H70" t="str">
        <f>VLOOKUP(B70,'Customer Information'!$A$2:$C$21,3,FALSE)</f>
        <v>Vargas</v>
      </c>
      <c r="I70" t="str">
        <f t="shared" si="4"/>
        <v>Ira Vargas</v>
      </c>
      <c r="J70" t="str">
        <f>VLOOKUP(B70,'Customer Information'!$A$2:$C$21,2,FALSE)&amp;" "&amp;VLOOKUP(B70,'Customer Information'!$A$2:$C$21,3,FALSE)</f>
        <v>Ira Vargas</v>
      </c>
      <c r="K70">
        <f t="shared" si="5"/>
        <v>0</v>
      </c>
    </row>
    <row r="71" spans="1:11" x14ac:dyDescent="0.3">
      <c r="A71" s="8">
        <v>5</v>
      </c>
      <c r="B71" s="8">
        <v>7</v>
      </c>
      <c r="C71">
        <v>1</v>
      </c>
      <c r="D71">
        <v>25</v>
      </c>
      <c r="E71">
        <f t="shared" si="3"/>
        <v>26.25</v>
      </c>
      <c r="F71" t="str">
        <f>VLOOKUP(A71,'Grocery Store Catalog'!$A$2:$B$28,2,FALSE)</f>
        <v>Brocolli</v>
      </c>
      <c r="G71" t="str">
        <f>VLOOKUP(B71,'Customer Information'!$A$2:$B$21,2,FALSE)</f>
        <v>Stephanie</v>
      </c>
      <c r="H71" t="str">
        <f>VLOOKUP(B71,'Customer Information'!$A$2:$C$21,3,FALSE)</f>
        <v>Harris</v>
      </c>
      <c r="I71" t="str">
        <f t="shared" si="4"/>
        <v>Stephanie Harris</v>
      </c>
      <c r="J71" t="str">
        <f>VLOOKUP(B71,'Customer Information'!$A$2:$C$21,2,FALSE)&amp;" "&amp;VLOOKUP(B71,'Customer Information'!$A$2:$C$21,3,FALSE)</f>
        <v>Stephanie Harris</v>
      </c>
      <c r="K71">
        <f t="shared" si="5"/>
        <v>0</v>
      </c>
    </row>
    <row r="72" spans="1:11" x14ac:dyDescent="0.3">
      <c r="A72" s="8">
        <v>27</v>
      </c>
      <c r="B72" s="8">
        <v>6</v>
      </c>
      <c r="C72">
        <v>4</v>
      </c>
      <c r="D72">
        <v>71</v>
      </c>
      <c r="E72">
        <f t="shared" si="3"/>
        <v>298.2</v>
      </c>
      <c r="F72" t="str">
        <f>VLOOKUP(A72,'Grocery Store Catalog'!$A$2:$B$28,2,FALSE)</f>
        <v>Lettuce</v>
      </c>
      <c r="G72" t="str">
        <f>VLOOKUP(B72,'Customer Information'!$A$2:$B$21,2,FALSE)</f>
        <v>Clarence</v>
      </c>
      <c r="H72" t="str">
        <f>VLOOKUP(B72,'Customer Information'!$A$2:$C$21,3,FALSE)</f>
        <v>King</v>
      </c>
      <c r="I72" t="str">
        <f t="shared" si="4"/>
        <v>Clarence King</v>
      </c>
      <c r="J72" t="str">
        <f>VLOOKUP(B72,'Customer Information'!$A$2:$C$21,2,FALSE)&amp;" "&amp;VLOOKUP(B72,'Customer Information'!$A$2:$C$21,3,FALSE)</f>
        <v>Clarence King</v>
      </c>
      <c r="K72">
        <f t="shared" si="5"/>
        <v>1</v>
      </c>
    </row>
    <row r="73" spans="1:11" x14ac:dyDescent="0.3">
      <c r="A73" s="8">
        <v>2</v>
      </c>
      <c r="B73" s="8">
        <v>4</v>
      </c>
      <c r="C73">
        <v>5</v>
      </c>
      <c r="D73">
        <v>33</v>
      </c>
      <c r="E73">
        <f t="shared" si="3"/>
        <v>173.25</v>
      </c>
      <c r="F73" t="str">
        <f>VLOOKUP(A73,'Grocery Store Catalog'!$A$2:$B$28,2,FALSE)</f>
        <v>Bananas</v>
      </c>
      <c r="G73" t="str">
        <f>VLOOKUP(B73,'Customer Information'!$A$2:$B$21,2,FALSE)</f>
        <v>Ann</v>
      </c>
      <c r="H73" t="str">
        <f>VLOOKUP(B73,'Customer Information'!$A$2:$C$21,3,FALSE)</f>
        <v>Martin</v>
      </c>
      <c r="I73" t="str">
        <f t="shared" si="4"/>
        <v>Ann Martin</v>
      </c>
      <c r="J73" t="str">
        <f>VLOOKUP(B73,'Customer Information'!$A$2:$C$21,2,FALSE)&amp;" "&amp;VLOOKUP(B73,'Customer Information'!$A$2:$C$21,3,FALSE)</f>
        <v>Ann Martin</v>
      </c>
      <c r="K73">
        <f t="shared" si="5"/>
        <v>0</v>
      </c>
    </row>
    <row r="74" spans="1:11" x14ac:dyDescent="0.3">
      <c r="A74" s="8">
        <v>19</v>
      </c>
      <c r="B74" s="8">
        <v>11</v>
      </c>
      <c r="C74">
        <v>3</v>
      </c>
      <c r="D74">
        <v>59</v>
      </c>
      <c r="E74">
        <f t="shared" si="3"/>
        <v>185.85</v>
      </c>
      <c r="F74" t="str">
        <f>VLOOKUP(A74,'Grocery Store Catalog'!$A$2:$B$28,2,FALSE)</f>
        <v>Tea</v>
      </c>
      <c r="G74" t="str">
        <f>VLOOKUP(B74,'Customer Information'!$A$2:$B$21,2,FALSE)</f>
        <v>David</v>
      </c>
      <c r="H74" t="str">
        <f>VLOOKUP(B74,'Customer Information'!$A$2:$C$21,3,FALSE)</f>
        <v>Kelley</v>
      </c>
      <c r="I74" t="str">
        <f t="shared" si="4"/>
        <v>David Kelley</v>
      </c>
      <c r="J74" t="str">
        <f>VLOOKUP(B74,'Customer Information'!$A$2:$C$21,2,FALSE)&amp;" "&amp;VLOOKUP(B74,'Customer Information'!$A$2:$C$21,3,FALSE)</f>
        <v>David Kelley</v>
      </c>
      <c r="K74">
        <f t="shared" si="5"/>
        <v>0</v>
      </c>
    </row>
    <row r="75" spans="1:11" x14ac:dyDescent="0.3">
      <c r="A75" s="8">
        <v>14</v>
      </c>
      <c r="B75" s="8">
        <v>12</v>
      </c>
      <c r="C75">
        <v>5</v>
      </c>
      <c r="D75">
        <v>79</v>
      </c>
      <c r="E75">
        <f t="shared" si="3"/>
        <v>414.75</v>
      </c>
      <c r="F75" t="str">
        <f>VLOOKUP(A75,'Grocery Store Catalog'!$A$2:$B$28,2,FALSE)</f>
        <v>Bread</v>
      </c>
      <c r="G75" t="str">
        <f>VLOOKUP(B75,'Customer Information'!$A$2:$B$21,2,FALSE)</f>
        <v>Silivia</v>
      </c>
      <c r="H75" t="str">
        <f>VLOOKUP(B75,'Customer Information'!$A$2:$C$21,3,FALSE)</f>
        <v>Waters</v>
      </c>
      <c r="I75" t="str">
        <f t="shared" si="4"/>
        <v>Silivia Waters</v>
      </c>
      <c r="J75" t="str">
        <f>VLOOKUP(B75,'Customer Information'!$A$2:$C$21,2,FALSE)&amp;" "&amp;VLOOKUP(B75,'Customer Information'!$A$2:$C$21,3,FALSE)</f>
        <v>Silivia Waters</v>
      </c>
      <c r="K75">
        <f t="shared" si="5"/>
        <v>1</v>
      </c>
    </row>
    <row r="76" spans="1:11" x14ac:dyDescent="0.3">
      <c r="A76" s="8">
        <v>24</v>
      </c>
      <c r="B76" s="8">
        <v>10</v>
      </c>
      <c r="C76">
        <v>2</v>
      </c>
      <c r="D76">
        <v>46</v>
      </c>
      <c r="E76">
        <f t="shared" si="3"/>
        <v>96.600000000000009</v>
      </c>
      <c r="F76" t="str">
        <f>VLOOKUP(A76,'Grocery Store Catalog'!$A$2:$B$28,2,FALSE)</f>
        <v>Popcorn</v>
      </c>
      <c r="G76" t="str">
        <f>VLOOKUP(B76,'Customer Information'!$A$2:$B$21,2,FALSE)</f>
        <v>Ira</v>
      </c>
      <c r="H76" t="str">
        <f>VLOOKUP(B76,'Customer Information'!$A$2:$C$21,3,FALSE)</f>
        <v>Vargas</v>
      </c>
      <c r="I76" t="str">
        <f t="shared" si="4"/>
        <v>Ira Vargas</v>
      </c>
      <c r="J76" t="str">
        <f>VLOOKUP(B76,'Customer Information'!$A$2:$C$21,2,FALSE)&amp;" "&amp;VLOOKUP(B76,'Customer Information'!$A$2:$C$21,3,FALSE)</f>
        <v>Ira Vargas</v>
      </c>
      <c r="K76">
        <f t="shared" si="5"/>
        <v>0</v>
      </c>
    </row>
    <row r="77" spans="1:11" x14ac:dyDescent="0.3">
      <c r="A77" s="8">
        <v>12</v>
      </c>
      <c r="B77" s="8">
        <v>15</v>
      </c>
      <c r="C77">
        <v>5</v>
      </c>
      <c r="D77">
        <v>16</v>
      </c>
      <c r="E77">
        <f t="shared" si="3"/>
        <v>84</v>
      </c>
      <c r="F77" t="str">
        <f>VLOOKUP(A77,'Grocery Store Catalog'!$A$2:$B$28,2,FALSE)</f>
        <v>Tortilla Chips</v>
      </c>
      <c r="G77" t="str">
        <f>VLOOKUP(B77,'Customer Information'!$A$2:$B$21,2,FALSE)</f>
        <v>Shari</v>
      </c>
      <c r="H77" t="str">
        <f>VLOOKUP(B77,'Customer Information'!$A$2:$C$21,3,FALSE)</f>
        <v>Maxwell</v>
      </c>
      <c r="I77" t="str">
        <f t="shared" si="4"/>
        <v>Shari Maxwell</v>
      </c>
      <c r="J77" t="str">
        <f>VLOOKUP(B77,'Customer Information'!$A$2:$C$21,2,FALSE)&amp;" "&amp;VLOOKUP(B77,'Customer Information'!$A$2:$C$21,3,FALSE)</f>
        <v>Shari Maxwell</v>
      </c>
      <c r="K77">
        <f t="shared" si="5"/>
        <v>0</v>
      </c>
    </row>
    <row r="78" spans="1:11" x14ac:dyDescent="0.3">
      <c r="A78" s="8">
        <v>8</v>
      </c>
      <c r="B78" s="8">
        <v>20</v>
      </c>
      <c r="C78">
        <v>2</v>
      </c>
      <c r="D78">
        <v>16</v>
      </c>
      <c r="E78">
        <f t="shared" si="3"/>
        <v>33.6</v>
      </c>
      <c r="F78" t="str">
        <f>VLOOKUP(A78,'Grocery Store Catalog'!$A$2:$B$28,2,FALSE)</f>
        <v>Cucumber</v>
      </c>
      <c r="G78" t="str">
        <f>VLOOKUP(B78,'Customer Information'!$A$2:$B$21,2,FALSE)</f>
        <v>Beckie</v>
      </c>
      <c r="H78" t="str">
        <f>VLOOKUP(B78,'Customer Information'!$A$2:$C$21,3,FALSE)</f>
        <v>Foss</v>
      </c>
      <c r="I78" t="str">
        <f t="shared" si="4"/>
        <v>Beckie Foss</v>
      </c>
      <c r="J78" t="str">
        <f>VLOOKUP(B78,'Customer Information'!$A$2:$C$21,2,FALSE)&amp;" "&amp;VLOOKUP(B78,'Customer Information'!$A$2:$C$21,3,FALSE)</f>
        <v>Beckie Foss</v>
      </c>
      <c r="K78">
        <f t="shared" si="5"/>
        <v>0</v>
      </c>
    </row>
    <row r="79" spans="1:11" x14ac:dyDescent="0.3">
      <c r="A79" s="8">
        <v>7</v>
      </c>
      <c r="B79" s="8">
        <v>18</v>
      </c>
      <c r="C79">
        <v>2</v>
      </c>
      <c r="D79">
        <v>15</v>
      </c>
      <c r="E79">
        <f t="shared" si="3"/>
        <v>31.5</v>
      </c>
      <c r="F79" t="str">
        <f>VLOOKUP(A79,'Grocery Store Catalog'!$A$2:$B$28,2,FALSE)</f>
        <v>Tomato</v>
      </c>
      <c r="G79" t="str">
        <f>VLOOKUP(B79,'Customer Information'!$A$2:$B$21,2,FALSE)</f>
        <v>Wesley</v>
      </c>
      <c r="H79" t="str">
        <f>VLOOKUP(B79,'Customer Information'!$A$2:$C$21,3,FALSE)</f>
        <v>Blair</v>
      </c>
      <c r="I79" t="str">
        <f t="shared" si="4"/>
        <v>Wesley Blair</v>
      </c>
      <c r="J79" t="str">
        <f>VLOOKUP(B79,'Customer Information'!$A$2:$C$21,2,FALSE)&amp;" "&amp;VLOOKUP(B79,'Customer Information'!$A$2:$C$21,3,FALSE)</f>
        <v>Wesley Blair</v>
      </c>
      <c r="K79">
        <f t="shared" si="5"/>
        <v>0</v>
      </c>
    </row>
    <row r="80" spans="1:11" x14ac:dyDescent="0.3">
      <c r="A80" s="8">
        <v>13</v>
      </c>
      <c r="B80" s="8">
        <v>18</v>
      </c>
      <c r="C80">
        <v>2</v>
      </c>
      <c r="D80">
        <v>19</v>
      </c>
      <c r="E80">
        <f t="shared" si="3"/>
        <v>39.9</v>
      </c>
      <c r="F80" t="str">
        <f>VLOOKUP(A80,'Grocery Store Catalog'!$A$2:$B$28,2,FALSE)</f>
        <v>Salsa</v>
      </c>
      <c r="G80" t="str">
        <f>VLOOKUP(B80,'Customer Information'!$A$2:$B$21,2,FALSE)</f>
        <v>Wesley</v>
      </c>
      <c r="H80" t="str">
        <f>VLOOKUP(B80,'Customer Information'!$A$2:$C$21,3,FALSE)</f>
        <v>Blair</v>
      </c>
      <c r="I80" t="str">
        <f t="shared" si="4"/>
        <v>Wesley Blair</v>
      </c>
      <c r="J80" t="str">
        <f>VLOOKUP(B80,'Customer Information'!$A$2:$C$21,2,FALSE)&amp;" "&amp;VLOOKUP(B80,'Customer Information'!$A$2:$C$21,3,FALSE)</f>
        <v>Wesley Blair</v>
      </c>
      <c r="K80">
        <f t="shared" si="5"/>
        <v>0</v>
      </c>
    </row>
    <row r="81" spans="1:11" x14ac:dyDescent="0.3">
      <c r="A81" s="8">
        <v>25</v>
      </c>
      <c r="B81" s="8">
        <v>6</v>
      </c>
      <c r="C81">
        <v>1</v>
      </c>
      <c r="D81">
        <v>42</v>
      </c>
      <c r="E81">
        <f t="shared" si="3"/>
        <v>44.1</v>
      </c>
      <c r="F81" t="str">
        <f>VLOOKUP(A81,'Grocery Store Catalog'!$A$2:$B$28,2,FALSE)</f>
        <v>Pickles</v>
      </c>
      <c r="G81" t="str">
        <f>VLOOKUP(B81,'Customer Information'!$A$2:$B$21,2,FALSE)</f>
        <v>Clarence</v>
      </c>
      <c r="H81" t="str">
        <f>VLOOKUP(B81,'Customer Information'!$A$2:$C$21,3,FALSE)</f>
        <v>King</v>
      </c>
      <c r="I81" t="str">
        <f t="shared" si="4"/>
        <v>Clarence King</v>
      </c>
      <c r="J81" t="str">
        <f>VLOOKUP(B81,'Customer Information'!$A$2:$C$21,2,FALSE)&amp;" "&amp;VLOOKUP(B81,'Customer Information'!$A$2:$C$21,3,FALSE)</f>
        <v>Clarence King</v>
      </c>
      <c r="K81">
        <f t="shared" si="5"/>
        <v>0</v>
      </c>
    </row>
    <row r="82" spans="1:11" x14ac:dyDescent="0.3">
      <c r="A82" s="8">
        <v>6</v>
      </c>
      <c r="B82" s="8">
        <v>18</v>
      </c>
      <c r="C82">
        <v>5</v>
      </c>
      <c r="D82">
        <v>52</v>
      </c>
      <c r="E82">
        <f t="shared" si="3"/>
        <v>273</v>
      </c>
      <c r="F82" t="str">
        <f>VLOOKUP(A82,'Grocery Store Catalog'!$A$2:$B$28,2,FALSE)</f>
        <v>Asparagus</v>
      </c>
      <c r="G82" t="str">
        <f>VLOOKUP(B82,'Customer Information'!$A$2:$B$21,2,FALSE)</f>
        <v>Wesley</v>
      </c>
      <c r="H82" t="str">
        <f>VLOOKUP(B82,'Customer Information'!$A$2:$C$21,3,FALSE)</f>
        <v>Blair</v>
      </c>
      <c r="I82" t="str">
        <f t="shared" si="4"/>
        <v>Wesley Blair</v>
      </c>
      <c r="J82" t="str">
        <f>VLOOKUP(B82,'Customer Information'!$A$2:$C$21,2,FALSE)&amp;" "&amp;VLOOKUP(B82,'Customer Information'!$A$2:$C$21,3,FALSE)</f>
        <v>Wesley Blair</v>
      </c>
      <c r="K82">
        <f t="shared" si="5"/>
        <v>1</v>
      </c>
    </row>
    <row r="83" spans="1:11" x14ac:dyDescent="0.3">
      <c r="A83" s="8">
        <v>4</v>
      </c>
      <c r="B83" s="8">
        <v>17</v>
      </c>
      <c r="C83">
        <v>3</v>
      </c>
      <c r="D83">
        <v>13</v>
      </c>
      <c r="E83">
        <f t="shared" si="3"/>
        <v>40.950000000000003</v>
      </c>
      <c r="F83" t="str">
        <f>VLOOKUP(A83,'Grocery Store Catalog'!$A$2:$B$28,2,FALSE)</f>
        <v>Peach</v>
      </c>
      <c r="G83" t="str">
        <f>VLOOKUP(B83,'Customer Information'!$A$2:$B$21,2,FALSE)</f>
        <v>Doug</v>
      </c>
      <c r="H83" t="str">
        <f>VLOOKUP(B83,'Customer Information'!$A$2:$C$21,3,FALSE)</f>
        <v>Riley</v>
      </c>
      <c r="I83" t="str">
        <f t="shared" si="4"/>
        <v>Doug Riley</v>
      </c>
      <c r="J83" t="str">
        <f>VLOOKUP(B83,'Customer Information'!$A$2:$C$21,2,FALSE)&amp;" "&amp;VLOOKUP(B83,'Customer Information'!$A$2:$C$21,3,FALSE)</f>
        <v>Doug Riley</v>
      </c>
      <c r="K83">
        <f t="shared" si="5"/>
        <v>0</v>
      </c>
    </row>
    <row r="84" spans="1:11" x14ac:dyDescent="0.3">
      <c r="A84" s="8">
        <v>15</v>
      </c>
      <c r="B84" s="8">
        <v>20</v>
      </c>
      <c r="C84">
        <v>2</v>
      </c>
      <c r="D84">
        <v>22</v>
      </c>
      <c r="E84">
        <f t="shared" si="3"/>
        <v>46.2</v>
      </c>
      <c r="F84" t="str">
        <f>VLOOKUP(A84,'Grocery Store Catalog'!$A$2:$B$28,2,FALSE)</f>
        <v>Peanut Butter</v>
      </c>
      <c r="G84" t="str">
        <f>VLOOKUP(B84,'Customer Information'!$A$2:$B$21,2,FALSE)</f>
        <v>Beckie</v>
      </c>
      <c r="H84" t="str">
        <f>VLOOKUP(B84,'Customer Information'!$A$2:$C$21,3,FALSE)</f>
        <v>Foss</v>
      </c>
      <c r="I84" t="str">
        <f t="shared" si="4"/>
        <v>Beckie Foss</v>
      </c>
      <c r="J84" t="str">
        <f>VLOOKUP(B84,'Customer Information'!$A$2:$C$21,2,FALSE)&amp;" "&amp;VLOOKUP(B84,'Customer Information'!$A$2:$C$21,3,FALSE)</f>
        <v>Beckie Foss</v>
      </c>
      <c r="K84">
        <f t="shared" si="5"/>
        <v>0</v>
      </c>
    </row>
    <row r="85" spans="1:11" x14ac:dyDescent="0.3">
      <c r="A85" s="8">
        <v>9</v>
      </c>
      <c r="B85" s="8">
        <v>18</v>
      </c>
      <c r="C85">
        <v>4</v>
      </c>
      <c r="D85">
        <v>61</v>
      </c>
      <c r="E85">
        <f t="shared" si="3"/>
        <v>256.2</v>
      </c>
      <c r="F85" t="str">
        <f>VLOOKUP(A85,'Grocery Store Catalog'!$A$2:$B$28,2,FALSE)</f>
        <v>Chicken Breast</v>
      </c>
      <c r="G85" t="str">
        <f>VLOOKUP(B85,'Customer Information'!$A$2:$B$21,2,FALSE)</f>
        <v>Wesley</v>
      </c>
      <c r="H85" t="str">
        <f>VLOOKUP(B85,'Customer Information'!$A$2:$C$21,3,FALSE)</f>
        <v>Blair</v>
      </c>
      <c r="I85" t="str">
        <f t="shared" si="4"/>
        <v>Wesley Blair</v>
      </c>
      <c r="J85" t="str">
        <f>VLOOKUP(B85,'Customer Information'!$A$2:$C$21,2,FALSE)&amp;" "&amp;VLOOKUP(B85,'Customer Information'!$A$2:$C$21,3,FALSE)</f>
        <v>Wesley Blair</v>
      </c>
      <c r="K85">
        <f t="shared" si="5"/>
        <v>1</v>
      </c>
    </row>
    <row r="86" spans="1:11" x14ac:dyDescent="0.3">
      <c r="A86" s="8">
        <v>16</v>
      </c>
      <c r="B86" s="8">
        <v>19</v>
      </c>
      <c r="C86">
        <v>2</v>
      </c>
      <c r="D86">
        <v>19</v>
      </c>
      <c r="E86">
        <f t="shared" si="3"/>
        <v>39.9</v>
      </c>
      <c r="F86" t="str">
        <f>VLOOKUP(A86,'Grocery Store Catalog'!$A$2:$B$28,2,FALSE)</f>
        <v>Jelly</v>
      </c>
      <c r="G86" t="str">
        <f>VLOOKUP(B86,'Customer Information'!$A$2:$B$21,2,FALSE)</f>
        <v>Maybell</v>
      </c>
      <c r="H86" t="str">
        <f>VLOOKUP(B86,'Customer Information'!$A$2:$C$21,3,FALSE)</f>
        <v>Quigley</v>
      </c>
      <c r="I86" t="str">
        <f t="shared" si="4"/>
        <v>Maybell Quigley</v>
      </c>
      <c r="J86" t="str">
        <f>VLOOKUP(B86,'Customer Information'!$A$2:$C$21,2,FALSE)&amp;" "&amp;VLOOKUP(B86,'Customer Information'!$A$2:$C$21,3,FALSE)</f>
        <v>Maybell Quigley</v>
      </c>
      <c r="K86">
        <f t="shared" si="5"/>
        <v>0</v>
      </c>
    </row>
    <row r="87" spans="1:11" x14ac:dyDescent="0.3">
      <c r="A87" s="8">
        <v>9</v>
      </c>
      <c r="B87" s="8">
        <v>20</v>
      </c>
      <c r="C87">
        <v>3</v>
      </c>
      <c r="D87">
        <v>56</v>
      </c>
      <c r="E87">
        <f t="shared" si="3"/>
        <v>176.4</v>
      </c>
      <c r="F87" t="str">
        <f>VLOOKUP(A87,'Grocery Store Catalog'!$A$2:$B$28,2,FALSE)</f>
        <v>Chicken Breast</v>
      </c>
      <c r="G87" t="str">
        <f>VLOOKUP(B87,'Customer Information'!$A$2:$B$21,2,FALSE)</f>
        <v>Beckie</v>
      </c>
      <c r="H87" t="str">
        <f>VLOOKUP(B87,'Customer Information'!$A$2:$C$21,3,FALSE)</f>
        <v>Foss</v>
      </c>
      <c r="I87" t="str">
        <f t="shared" si="4"/>
        <v>Beckie Foss</v>
      </c>
      <c r="J87" t="str">
        <f>VLOOKUP(B87,'Customer Information'!$A$2:$C$21,2,FALSE)&amp;" "&amp;VLOOKUP(B87,'Customer Information'!$A$2:$C$21,3,FALSE)</f>
        <v>Beckie Foss</v>
      </c>
      <c r="K87">
        <f t="shared" si="5"/>
        <v>0</v>
      </c>
    </row>
    <row r="88" spans="1:11" x14ac:dyDescent="0.3">
      <c r="A88" s="8">
        <v>25</v>
      </c>
      <c r="B88" s="8">
        <v>10</v>
      </c>
      <c r="C88">
        <v>5</v>
      </c>
      <c r="D88">
        <v>3</v>
      </c>
      <c r="E88">
        <f t="shared" si="3"/>
        <v>15.75</v>
      </c>
      <c r="F88" t="str">
        <f>VLOOKUP(A88,'Grocery Store Catalog'!$A$2:$B$28,2,FALSE)</f>
        <v>Pickles</v>
      </c>
      <c r="G88" t="str">
        <f>VLOOKUP(B88,'Customer Information'!$A$2:$B$21,2,FALSE)</f>
        <v>Ira</v>
      </c>
      <c r="H88" t="str">
        <f>VLOOKUP(B88,'Customer Information'!$A$2:$C$21,3,FALSE)</f>
        <v>Vargas</v>
      </c>
      <c r="I88" t="str">
        <f t="shared" si="4"/>
        <v>Ira Vargas</v>
      </c>
      <c r="J88" t="str">
        <f>VLOOKUP(B88,'Customer Information'!$A$2:$C$21,2,FALSE)&amp;" "&amp;VLOOKUP(B88,'Customer Information'!$A$2:$C$21,3,FALSE)</f>
        <v>Ira Vargas</v>
      </c>
      <c r="K88">
        <f t="shared" si="5"/>
        <v>0</v>
      </c>
    </row>
    <row r="89" spans="1:11" x14ac:dyDescent="0.3">
      <c r="A89" s="8">
        <v>4</v>
      </c>
      <c r="B89" s="8">
        <v>15</v>
      </c>
      <c r="C89">
        <v>2</v>
      </c>
      <c r="D89">
        <v>22</v>
      </c>
      <c r="E89">
        <f t="shared" si="3"/>
        <v>46.2</v>
      </c>
      <c r="F89" t="str">
        <f>VLOOKUP(A89,'Grocery Store Catalog'!$A$2:$B$28,2,FALSE)</f>
        <v>Peach</v>
      </c>
      <c r="G89" t="str">
        <f>VLOOKUP(B89,'Customer Information'!$A$2:$B$21,2,FALSE)</f>
        <v>Shari</v>
      </c>
      <c r="H89" t="str">
        <f>VLOOKUP(B89,'Customer Information'!$A$2:$C$21,3,FALSE)</f>
        <v>Maxwell</v>
      </c>
      <c r="I89" t="str">
        <f t="shared" si="4"/>
        <v>Shari Maxwell</v>
      </c>
      <c r="J89" t="str">
        <f>VLOOKUP(B89,'Customer Information'!$A$2:$C$21,2,FALSE)&amp;" "&amp;VLOOKUP(B89,'Customer Information'!$A$2:$C$21,3,FALSE)</f>
        <v>Shari Maxwell</v>
      </c>
      <c r="K89">
        <f t="shared" si="5"/>
        <v>0</v>
      </c>
    </row>
    <row r="90" spans="1:11" x14ac:dyDescent="0.3">
      <c r="A90" s="8">
        <v>14</v>
      </c>
      <c r="B90" s="8">
        <v>13</v>
      </c>
      <c r="C90">
        <v>1</v>
      </c>
      <c r="D90">
        <v>10</v>
      </c>
      <c r="E90">
        <f t="shared" si="3"/>
        <v>10.5</v>
      </c>
      <c r="F90" t="str">
        <f>VLOOKUP(A90,'Grocery Store Catalog'!$A$2:$B$28,2,FALSE)</f>
        <v>Bread</v>
      </c>
      <c r="G90" t="str">
        <f>VLOOKUP(B90,'Customer Information'!$A$2:$B$21,2,FALSE)</f>
        <v>Beth</v>
      </c>
      <c r="H90" t="str">
        <f>VLOOKUP(B90,'Customer Information'!$A$2:$C$21,3,FALSE)</f>
        <v>Crawford</v>
      </c>
      <c r="I90" t="str">
        <f t="shared" si="4"/>
        <v>Beth Crawford</v>
      </c>
      <c r="J90" t="str">
        <f>VLOOKUP(B90,'Customer Information'!$A$2:$C$21,2,FALSE)&amp;" "&amp;VLOOKUP(B90,'Customer Information'!$A$2:$C$21,3,FALSE)</f>
        <v>Beth Crawford</v>
      </c>
      <c r="K90">
        <f t="shared" si="5"/>
        <v>0</v>
      </c>
    </row>
    <row r="91" spans="1:11" x14ac:dyDescent="0.3">
      <c r="A91" s="8">
        <v>1</v>
      </c>
      <c r="B91" s="8">
        <v>14</v>
      </c>
      <c r="C91">
        <v>5</v>
      </c>
      <c r="D91">
        <v>2</v>
      </c>
      <c r="E91">
        <f t="shared" si="3"/>
        <v>10.5</v>
      </c>
      <c r="F91" t="str">
        <f>VLOOKUP(A91,'Grocery Store Catalog'!$A$2:$B$28,2,FALSE)</f>
        <v>Apples</v>
      </c>
      <c r="G91" t="str">
        <f>VLOOKUP(B91,'Customer Information'!$A$2:$B$21,2,FALSE)</f>
        <v>Catherine</v>
      </c>
      <c r="H91" t="str">
        <f>VLOOKUP(B91,'Customer Information'!$A$2:$C$21,3,FALSE)</f>
        <v>Smith</v>
      </c>
      <c r="I91" t="str">
        <f t="shared" si="4"/>
        <v>Catherine Smith</v>
      </c>
      <c r="J91" t="str">
        <f>VLOOKUP(B91,'Customer Information'!$A$2:$C$21,2,FALSE)&amp;" "&amp;VLOOKUP(B91,'Customer Information'!$A$2:$C$21,3,FALSE)</f>
        <v>Catherine Smith</v>
      </c>
      <c r="K91">
        <f t="shared" si="5"/>
        <v>0</v>
      </c>
    </row>
    <row r="92" spans="1:11" x14ac:dyDescent="0.3">
      <c r="A92" s="8">
        <v>3</v>
      </c>
      <c r="B92" s="8">
        <v>16</v>
      </c>
      <c r="C92">
        <v>4</v>
      </c>
      <c r="D92">
        <v>63</v>
      </c>
      <c r="E92">
        <f t="shared" si="3"/>
        <v>264.60000000000002</v>
      </c>
      <c r="F92" t="str">
        <f>VLOOKUP(A92,'Grocery Store Catalog'!$A$2:$B$28,2,FALSE)</f>
        <v>Oranges</v>
      </c>
      <c r="G92" t="str">
        <f>VLOOKUP(B92,'Customer Information'!$A$2:$B$21,2,FALSE)</f>
        <v>Eric</v>
      </c>
      <c r="H92" t="str">
        <f>VLOOKUP(B92,'Customer Information'!$A$2:$C$21,3,FALSE)</f>
        <v>Perry</v>
      </c>
      <c r="I92" t="str">
        <f t="shared" si="4"/>
        <v>Eric Perry</v>
      </c>
      <c r="J92" t="str">
        <f>VLOOKUP(B92,'Customer Information'!$A$2:$C$21,2,FALSE)&amp;" "&amp;VLOOKUP(B92,'Customer Information'!$A$2:$C$21,3,FALSE)</f>
        <v>Eric Perry</v>
      </c>
      <c r="K92">
        <f t="shared" si="5"/>
        <v>1</v>
      </c>
    </row>
    <row r="93" spans="1:11" x14ac:dyDescent="0.3">
      <c r="A93" s="8">
        <v>5</v>
      </c>
      <c r="B93" s="8">
        <v>2</v>
      </c>
      <c r="C93">
        <v>2</v>
      </c>
      <c r="D93">
        <v>76</v>
      </c>
      <c r="E93">
        <f t="shared" si="3"/>
        <v>159.6</v>
      </c>
      <c r="F93" t="str">
        <f>VLOOKUP(A93,'Grocery Store Catalog'!$A$2:$B$28,2,FALSE)</f>
        <v>Brocolli</v>
      </c>
      <c r="G93" t="str">
        <f>VLOOKUP(B93,'Customer Information'!$A$2:$B$21,2,FALSE)</f>
        <v>Toi</v>
      </c>
      <c r="H93" t="str">
        <f>VLOOKUP(B93,'Customer Information'!$A$2:$C$21,3,FALSE)</f>
        <v>Mchugh</v>
      </c>
      <c r="I93" t="str">
        <f t="shared" si="4"/>
        <v>Toi Mchugh</v>
      </c>
      <c r="J93" t="str">
        <f>VLOOKUP(B93,'Customer Information'!$A$2:$C$21,2,FALSE)&amp;" "&amp;VLOOKUP(B93,'Customer Information'!$A$2:$C$21,3,FALSE)</f>
        <v>Toi Mchugh</v>
      </c>
      <c r="K93">
        <f t="shared" si="5"/>
        <v>0</v>
      </c>
    </row>
    <row r="94" spans="1:11" x14ac:dyDescent="0.3">
      <c r="A94" s="8">
        <v>11</v>
      </c>
      <c r="B94" s="8">
        <v>10</v>
      </c>
      <c r="C94">
        <v>1</v>
      </c>
      <c r="D94">
        <v>12</v>
      </c>
      <c r="E94">
        <f t="shared" si="3"/>
        <v>12.600000000000001</v>
      </c>
      <c r="F94" t="str">
        <f>VLOOKUP(A94,'Grocery Store Catalog'!$A$2:$B$28,2,FALSE)</f>
        <v>Salmon</v>
      </c>
      <c r="G94" t="str">
        <f>VLOOKUP(B94,'Customer Information'!$A$2:$B$21,2,FALSE)</f>
        <v>Ira</v>
      </c>
      <c r="H94" t="str">
        <f>VLOOKUP(B94,'Customer Information'!$A$2:$C$21,3,FALSE)</f>
        <v>Vargas</v>
      </c>
      <c r="I94" t="str">
        <f t="shared" si="4"/>
        <v>Ira Vargas</v>
      </c>
      <c r="J94" t="str">
        <f>VLOOKUP(B94,'Customer Information'!$A$2:$C$21,2,FALSE)&amp;" "&amp;VLOOKUP(B94,'Customer Information'!$A$2:$C$21,3,FALSE)</f>
        <v>Ira Vargas</v>
      </c>
      <c r="K94">
        <f t="shared" si="5"/>
        <v>0</v>
      </c>
    </row>
    <row r="95" spans="1:11" x14ac:dyDescent="0.3">
      <c r="A95" s="8">
        <v>26</v>
      </c>
      <c r="B95" s="8">
        <v>7</v>
      </c>
      <c r="C95">
        <v>3</v>
      </c>
      <c r="D95">
        <v>49</v>
      </c>
      <c r="E95">
        <f t="shared" si="3"/>
        <v>154.35</v>
      </c>
      <c r="F95" t="str">
        <f>VLOOKUP(A95,'Grocery Store Catalog'!$A$2:$B$28,2,FALSE)</f>
        <v>Pasta</v>
      </c>
      <c r="G95" t="str">
        <f>VLOOKUP(B95,'Customer Information'!$A$2:$B$21,2,FALSE)</f>
        <v>Stephanie</v>
      </c>
      <c r="H95" t="str">
        <f>VLOOKUP(B95,'Customer Information'!$A$2:$C$21,3,FALSE)</f>
        <v>Harris</v>
      </c>
      <c r="I95" t="str">
        <f t="shared" si="4"/>
        <v>Stephanie Harris</v>
      </c>
      <c r="J95" t="str">
        <f>VLOOKUP(B95,'Customer Information'!$A$2:$C$21,2,FALSE)&amp;" "&amp;VLOOKUP(B95,'Customer Information'!$A$2:$C$21,3,FALSE)</f>
        <v>Stephanie Harris</v>
      </c>
      <c r="K95">
        <f t="shared" si="5"/>
        <v>0</v>
      </c>
    </row>
    <row r="96" spans="1:11" x14ac:dyDescent="0.3">
      <c r="A96" s="8">
        <v>17</v>
      </c>
      <c r="B96" s="8">
        <v>19</v>
      </c>
      <c r="C96">
        <v>2</v>
      </c>
      <c r="D96">
        <v>70</v>
      </c>
      <c r="E96">
        <f t="shared" si="3"/>
        <v>147</v>
      </c>
      <c r="F96" t="str">
        <f>VLOOKUP(A96,'Grocery Store Catalog'!$A$2:$B$28,2,FALSE)</f>
        <v>Soda</v>
      </c>
      <c r="G96" t="str">
        <f>VLOOKUP(B96,'Customer Information'!$A$2:$B$21,2,FALSE)</f>
        <v>Maybell</v>
      </c>
      <c r="H96" t="str">
        <f>VLOOKUP(B96,'Customer Information'!$A$2:$C$21,3,FALSE)</f>
        <v>Quigley</v>
      </c>
      <c r="I96" t="str">
        <f t="shared" si="4"/>
        <v>Maybell Quigley</v>
      </c>
      <c r="J96" t="str">
        <f>VLOOKUP(B96,'Customer Information'!$A$2:$C$21,2,FALSE)&amp;" "&amp;VLOOKUP(B96,'Customer Information'!$A$2:$C$21,3,FALSE)</f>
        <v>Maybell Quigley</v>
      </c>
      <c r="K96">
        <f t="shared" si="5"/>
        <v>0</v>
      </c>
    </row>
    <row r="97" spans="1:11" x14ac:dyDescent="0.3">
      <c r="A97" s="8">
        <v>10</v>
      </c>
      <c r="B97" s="8">
        <v>9</v>
      </c>
      <c r="C97">
        <v>4</v>
      </c>
      <c r="D97">
        <v>62</v>
      </c>
      <c r="E97">
        <f t="shared" si="3"/>
        <v>260.40000000000003</v>
      </c>
      <c r="F97" t="str">
        <f>VLOOKUP(A97,'Grocery Store Catalog'!$A$2:$B$28,2,FALSE)</f>
        <v>Sirloin Steak</v>
      </c>
      <c r="G97" t="str">
        <f>VLOOKUP(B97,'Customer Information'!$A$2:$B$21,2,FALSE)</f>
        <v>Elias</v>
      </c>
      <c r="H97" t="str">
        <f>VLOOKUP(B97,'Customer Information'!$A$2:$C$21,3,FALSE)</f>
        <v>Shakour</v>
      </c>
      <c r="I97" t="str">
        <f t="shared" si="4"/>
        <v>Elias Shakour</v>
      </c>
      <c r="J97" t="str">
        <f>VLOOKUP(B97,'Customer Information'!$A$2:$C$21,2,FALSE)&amp;" "&amp;VLOOKUP(B97,'Customer Information'!$A$2:$C$21,3,FALSE)</f>
        <v>Elias Shakour</v>
      </c>
      <c r="K97">
        <f t="shared" si="5"/>
        <v>1</v>
      </c>
    </row>
    <row r="98" spans="1:11" x14ac:dyDescent="0.3">
      <c r="A98" s="8">
        <v>19</v>
      </c>
      <c r="B98" s="8">
        <v>12</v>
      </c>
      <c r="C98">
        <v>4</v>
      </c>
      <c r="D98">
        <v>26</v>
      </c>
      <c r="E98">
        <f t="shared" si="3"/>
        <v>109.2</v>
      </c>
      <c r="F98" t="str">
        <f>VLOOKUP(A98,'Grocery Store Catalog'!$A$2:$B$28,2,FALSE)</f>
        <v>Tea</v>
      </c>
      <c r="G98" t="str">
        <f>VLOOKUP(B98,'Customer Information'!$A$2:$B$21,2,FALSE)</f>
        <v>Silivia</v>
      </c>
      <c r="H98" t="str">
        <f>VLOOKUP(B98,'Customer Information'!$A$2:$C$21,3,FALSE)</f>
        <v>Waters</v>
      </c>
      <c r="I98" t="str">
        <f t="shared" si="4"/>
        <v>Silivia Waters</v>
      </c>
      <c r="J98" t="str">
        <f>VLOOKUP(B98,'Customer Information'!$A$2:$C$21,2,FALSE)&amp;" "&amp;VLOOKUP(B98,'Customer Information'!$A$2:$C$21,3,FALSE)</f>
        <v>Silivia Waters</v>
      </c>
      <c r="K98">
        <f t="shared" si="5"/>
        <v>0</v>
      </c>
    </row>
    <row r="99" spans="1:11" x14ac:dyDescent="0.3">
      <c r="A99" s="8">
        <v>1</v>
      </c>
      <c r="B99" s="8">
        <v>15</v>
      </c>
      <c r="C99">
        <v>5</v>
      </c>
      <c r="D99">
        <v>11</v>
      </c>
      <c r="E99">
        <f t="shared" si="3"/>
        <v>57.75</v>
      </c>
      <c r="F99" t="str">
        <f>VLOOKUP(A99,'Grocery Store Catalog'!$A$2:$B$28,2,FALSE)</f>
        <v>Apples</v>
      </c>
      <c r="G99" t="str">
        <f>VLOOKUP(B99,'Customer Information'!$A$2:$B$21,2,FALSE)</f>
        <v>Shari</v>
      </c>
      <c r="H99" t="str">
        <f>VLOOKUP(B99,'Customer Information'!$A$2:$C$21,3,FALSE)</f>
        <v>Maxwell</v>
      </c>
      <c r="I99" t="str">
        <f t="shared" si="4"/>
        <v>Shari Maxwell</v>
      </c>
      <c r="J99" t="str">
        <f>VLOOKUP(B99,'Customer Information'!$A$2:$C$21,2,FALSE)&amp;" "&amp;VLOOKUP(B99,'Customer Information'!$A$2:$C$21,3,FALSE)</f>
        <v>Shari Maxwell</v>
      </c>
      <c r="K99">
        <f t="shared" si="5"/>
        <v>0</v>
      </c>
    </row>
    <row r="100" spans="1:11" x14ac:dyDescent="0.3">
      <c r="A100" s="8">
        <v>10</v>
      </c>
      <c r="B100" s="8">
        <v>2</v>
      </c>
      <c r="C100">
        <v>5</v>
      </c>
      <c r="D100">
        <v>4</v>
      </c>
      <c r="E100">
        <f t="shared" si="3"/>
        <v>21</v>
      </c>
      <c r="F100" t="str">
        <f>VLOOKUP(A100,'Grocery Store Catalog'!$A$2:$B$28,2,FALSE)</f>
        <v>Sirloin Steak</v>
      </c>
      <c r="G100" t="str">
        <f>VLOOKUP(B100,'Customer Information'!$A$2:$B$21,2,FALSE)</f>
        <v>Toi</v>
      </c>
      <c r="H100" t="str">
        <f>VLOOKUP(B100,'Customer Information'!$A$2:$C$21,3,FALSE)</f>
        <v>Mchugh</v>
      </c>
      <c r="I100" t="str">
        <f t="shared" si="4"/>
        <v>Toi Mchugh</v>
      </c>
      <c r="J100" t="str">
        <f>VLOOKUP(B100,'Customer Information'!$A$2:$C$21,2,FALSE)&amp;" "&amp;VLOOKUP(B100,'Customer Information'!$A$2:$C$21,3,FALSE)</f>
        <v>Toi Mchugh</v>
      </c>
      <c r="K100">
        <f t="shared" si="5"/>
        <v>0</v>
      </c>
    </row>
    <row r="101" spans="1:11" x14ac:dyDescent="0.3">
      <c r="A101" s="8">
        <v>6</v>
      </c>
      <c r="B101" s="8">
        <v>9</v>
      </c>
      <c r="C101">
        <v>4</v>
      </c>
      <c r="D101">
        <v>21</v>
      </c>
      <c r="E101">
        <f t="shared" si="3"/>
        <v>88.2</v>
      </c>
      <c r="F101" t="str">
        <f>VLOOKUP(A101,'Grocery Store Catalog'!$A$2:$B$28,2,FALSE)</f>
        <v>Asparagus</v>
      </c>
      <c r="G101" t="str">
        <f>VLOOKUP(B101,'Customer Information'!$A$2:$B$21,2,FALSE)</f>
        <v>Elias</v>
      </c>
      <c r="H101" t="str">
        <f>VLOOKUP(B101,'Customer Information'!$A$2:$C$21,3,FALSE)</f>
        <v>Shakour</v>
      </c>
      <c r="I101" t="str">
        <f t="shared" si="4"/>
        <v>Elias Shakour</v>
      </c>
      <c r="J101" t="str">
        <f>VLOOKUP(B101,'Customer Information'!$A$2:$C$21,2,FALSE)&amp;" "&amp;VLOOKUP(B101,'Customer Information'!$A$2:$C$21,3,FALSE)</f>
        <v>Elias Shakour</v>
      </c>
      <c r="K101">
        <f t="shared" si="5"/>
        <v>0</v>
      </c>
    </row>
    <row r="102" spans="1:11" x14ac:dyDescent="0.3">
      <c r="A102" s="8">
        <v>5</v>
      </c>
      <c r="B102" s="8">
        <v>6</v>
      </c>
      <c r="C102">
        <v>4</v>
      </c>
      <c r="D102">
        <v>38</v>
      </c>
      <c r="E102">
        <f t="shared" si="3"/>
        <v>159.6</v>
      </c>
      <c r="F102" t="str">
        <f>VLOOKUP(A102,'Grocery Store Catalog'!$A$2:$B$28,2,FALSE)</f>
        <v>Brocolli</v>
      </c>
      <c r="G102" t="str">
        <f>VLOOKUP(B102,'Customer Information'!$A$2:$B$21,2,FALSE)</f>
        <v>Clarence</v>
      </c>
      <c r="H102" t="str">
        <f>VLOOKUP(B102,'Customer Information'!$A$2:$C$21,3,FALSE)</f>
        <v>King</v>
      </c>
      <c r="I102" t="str">
        <f t="shared" si="4"/>
        <v>Clarence King</v>
      </c>
      <c r="J102" t="str">
        <f>VLOOKUP(B102,'Customer Information'!$A$2:$C$21,2,FALSE)&amp;" "&amp;VLOOKUP(B102,'Customer Information'!$A$2:$C$21,3,FALSE)</f>
        <v>Clarence King</v>
      </c>
      <c r="K102">
        <f t="shared" si="5"/>
        <v>0</v>
      </c>
    </row>
    <row r="103" spans="1:11" x14ac:dyDescent="0.3">
      <c r="A103" s="8">
        <v>8</v>
      </c>
      <c r="B103" s="8">
        <v>20</v>
      </c>
      <c r="C103">
        <v>1</v>
      </c>
      <c r="D103">
        <v>54</v>
      </c>
      <c r="E103">
        <f t="shared" si="3"/>
        <v>56.7</v>
      </c>
      <c r="F103" t="str">
        <f>VLOOKUP(A103,'Grocery Store Catalog'!$A$2:$B$28,2,FALSE)</f>
        <v>Cucumber</v>
      </c>
      <c r="G103" t="str">
        <f>VLOOKUP(B103,'Customer Information'!$A$2:$B$21,2,FALSE)</f>
        <v>Beckie</v>
      </c>
      <c r="H103" t="str">
        <f>VLOOKUP(B103,'Customer Information'!$A$2:$C$21,3,FALSE)</f>
        <v>Foss</v>
      </c>
      <c r="I103" t="str">
        <f t="shared" si="4"/>
        <v>Beckie Foss</v>
      </c>
      <c r="J103" t="str">
        <f>VLOOKUP(B103,'Customer Information'!$A$2:$C$21,2,FALSE)&amp;" "&amp;VLOOKUP(B103,'Customer Information'!$A$2:$C$21,3,FALSE)</f>
        <v>Beckie Foss</v>
      </c>
      <c r="K103">
        <f t="shared" si="5"/>
        <v>0</v>
      </c>
    </row>
    <row r="104" spans="1:11" x14ac:dyDescent="0.3">
      <c r="A104" s="8">
        <v>12</v>
      </c>
      <c r="B104" s="8">
        <v>5</v>
      </c>
      <c r="C104">
        <v>4</v>
      </c>
      <c r="D104">
        <v>52</v>
      </c>
      <c r="E104">
        <f t="shared" si="3"/>
        <v>218.4</v>
      </c>
      <c r="F104" t="str">
        <f>VLOOKUP(A104,'Grocery Store Catalog'!$A$2:$B$28,2,FALSE)</f>
        <v>Tortilla Chips</v>
      </c>
      <c r="G104" t="str">
        <f>VLOOKUP(B104,'Customer Information'!$A$2:$B$21,2,FALSE)</f>
        <v>Angela</v>
      </c>
      <c r="H104" t="str">
        <f>VLOOKUP(B104,'Customer Information'!$A$2:$C$21,3,FALSE)</f>
        <v>Torres</v>
      </c>
      <c r="I104" t="str">
        <f t="shared" si="4"/>
        <v>Angela Torres</v>
      </c>
      <c r="J104" t="str">
        <f>VLOOKUP(B104,'Customer Information'!$A$2:$C$21,2,FALSE)&amp;" "&amp;VLOOKUP(B104,'Customer Information'!$A$2:$C$21,3,FALSE)</f>
        <v>Angela Torres</v>
      </c>
      <c r="K104">
        <f t="shared" si="5"/>
        <v>0</v>
      </c>
    </row>
    <row r="105" spans="1:11" x14ac:dyDescent="0.3">
      <c r="A105" s="8">
        <v>3</v>
      </c>
      <c r="B105" s="8">
        <v>14</v>
      </c>
      <c r="C105">
        <v>2</v>
      </c>
      <c r="D105">
        <v>39</v>
      </c>
      <c r="E105">
        <f t="shared" si="3"/>
        <v>81.900000000000006</v>
      </c>
      <c r="F105" t="str">
        <f>VLOOKUP(A105,'Grocery Store Catalog'!$A$2:$B$28,2,FALSE)</f>
        <v>Oranges</v>
      </c>
      <c r="G105" t="str">
        <f>VLOOKUP(B105,'Customer Information'!$A$2:$B$21,2,FALSE)</f>
        <v>Catherine</v>
      </c>
      <c r="H105" t="str">
        <f>VLOOKUP(B105,'Customer Information'!$A$2:$C$21,3,FALSE)</f>
        <v>Smith</v>
      </c>
      <c r="I105" t="str">
        <f t="shared" si="4"/>
        <v>Catherine Smith</v>
      </c>
      <c r="J105" t="str">
        <f>VLOOKUP(B105,'Customer Information'!$A$2:$C$21,2,FALSE)&amp;" "&amp;VLOOKUP(B105,'Customer Information'!$A$2:$C$21,3,FALSE)</f>
        <v>Catherine Smith</v>
      </c>
      <c r="K105">
        <f t="shared" si="5"/>
        <v>0</v>
      </c>
    </row>
    <row r="106" spans="1:11" x14ac:dyDescent="0.3">
      <c r="A106" s="8">
        <v>16</v>
      </c>
      <c r="B106" s="8">
        <v>18</v>
      </c>
      <c r="C106">
        <v>4</v>
      </c>
      <c r="D106">
        <v>32</v>
      </c>
      <c r="E106">
        <f t="shared" si="3"/>
        <v>134.4</v>
      </c>
      <c r="F106" t="str">
        <f>VLOOKUP(A106,'Grocery Store Catalog'!$A$2:$B$28,2,FALSE)</f>
        <v>Jelly</v>
      </c>
      <c r="G106" t="str">
        <f>VLOOKUP(B106,'Customer Information'!$A$2:$B$21,2,FALSE)</f>
        <v>Wesley</v>
      </c>
      <c r="H106" t="str">
        <f>VLOOKUP(B106,'Customer Information'!$A$2:$C$21,3,FALSE)</f>
        <v>Blair</v>
      </c>
      <c r="I106" t="str">
        <f t="shared" si="4"/>
        <v>Wesley Blair</v>
      </c>
      <c r="J106" t="str">
        <f>VLOOKUP(B106,'Customer Information'!$A$2:$C$21,2,FALSE)&amp;" "&amp;VLOOKUP(B106,'Customer Information'!$A$2:$C$21,3,FALSE)</f>
        <v>Wesley Blair</v>
      </c>
      <c r="K106">
        <f t="shared" si="5"/>
        <v>0</v>
      </c>
    </row>
    <row r="107" spans="1:11" x14ac:dyDescent="0.3">
      <c r="A107" s="8">
        <v>6</v>
      </c>
      <c r="B107" s="8">
        <v>2</v>
      </c>
      <c r="C107">
        <v>4</v>
      </c>
      <c r="D107">
        <v>44</v>
      </c>
      <c r="E107">
        <f t="shared" si="3"/>
        <v>184.8</v>
      </c>
      <c r="F107" t="str">
        <f>VLOOKUP(A107,'Grocery Store Catalog'!$A$2:$B$28,2,FALSE)</f>
        <v>Asparagus</v>
      </c>
      <c r="G107" t="str">
        <f>VLOOKUP(B107,'Customer Information'!$A$2:$B$21,2,FALSE)</f>
        <v>Toi</v>
      </c>
      <c r="H107" t="str">
        <f>VLOOKUP(B107,'Customer Information'!$A$2:$C$21,3,FALSE)</f>
        <v>Mchugh</v>
      </c>
      <c r="I107" t="str">
        <f t="shared" si="4"/>
        <v>Toi Mchugh</v>
      </c>
      <c r="J107" t="str">
        <f>VLOOKUP(B107,'Customer Information'!$A$2:$C$21,2,FALSE)&amp;" "&amp;VLOOKUP(B107,'Customer Information'!$A$2:$C$21,3,FALSE)</f>
        <v>Toi Mchugh</v>
      </c>
      <c r="K107">
        <f t="shared" si="5"/>
        <v>0</v>
      </c>
    </row>
    <row r="108" spans="1:11" x14ac:dyDescent="0.3">
      <c r="A108" s="8">
        <v>20</v>
      </c>
      <c r="B108" s="8">
        <v>20</v>
      </c>
      <c r="C108">
        <v>5</v>
      </c>
      <c r="D108">
        <v>51</v>
      </c>
      <c r="E108">
        <f t="shared" si="3"/>
        <v>267.75</v>
      </c>
      <c r="F108" t="str">
        <f>VLOOKUP(A108,'Grocery Store Catalog'!$A$2:$B$28,2,FALSE)</f>
        <v>Milk</v>
      </c>
      <c r="G108" t="str">
        <f>VLOOKUP(B108,'Customer Information'!$A$2:$B$21,2,FALSE)</f>
        <v>Beckie</v>
      </c>
      <c r="H108" t="str">
        <f>VLOOKUP(B108,'Customer Information'!$A$2:$C$21,3,FALSE)</f>
        <v>Foss</v>
      </c>
      <c r="I108" t="str">
        <f t="shared" si="4"/>
        <v>Beckie Foss</v>
      </c>
      <c r="J108" t="str">
        <f>VLOOKUP(B108,'Customer Information'!$A$2:$C$21,2,FALSE)&amp;" "&amp;VLOOKUP(B108,'Customer Information'!$A$2:$C$21,3,FALSE)</f>
        <v>Beckie Foss</v>
      </c>
      <c r="K108">
        <f t="shared" si="5"/>
        <v>1</v>
      </c>
    </row>
    <row r="109" spans="1:11" x14ac:dyDescent="0.3">
      <c r="A109" s="8">
        <v>24</v>
      </c>
      <c r="B109" s="8">
        <v>5</v>
      </c>
      <c r="C109">
        <v>5</v>
      </c>
      <c r="D109">
        <v>32</v>
      </c>
      <c r="E109">
        <f t="shared" si="3"/>
        <v>168</v>
      </c>
      <c r="F109" t="str">
        <f>VLOOKUP(A109,'Grocery Store Catalog'!$A$2:$B$28,2,FALSE)</f>
        <v>Popcorn</v>
      </c>
      <c r="G109" t="str">
        <f>VLOOKUP(B109,'Customer Information'!$A$2:$B$21,2,FALSE)</f>
        <v>Angela</v>
      </c>
      <c r="H109" t="str">
        <f>VLOOKUP(B109,'Customer Information'!$A$2:$C$21,3,FALSE)</f>
        <v>Torres</v>
      </c>
      <c r="I109" t="str">
        <f t="shared" si="4"/>
        <v>Angela Torres</v>
      </c>
      <c r="J109" t="str">
        <f>VLOOKUP(B109,'Customer Information'!$A$2:$C$21,2,FALSE)&amp;" "&amp;VLOOKUP(B109,'Customer Information'!$A$2:$C$21,3,FALSE)</f>
        <v>Angela Torres</v>
      </c>
      <c r="K109">
        <f t="shared" si="5"/>
        <v>0</v>
      </c>
    </row>
    <row r="110" spans="1:11" x14ac:dyDescent="0.3">
      <c r="A110" s="8">
        <v>13</v>
      </c>
      <c r="B110" s="8">
        <v>16</v>
      </c>
      <c r="C110">
        <v>4</v>
      </c>
      <c r="D110">
        <v>11</v>
      </c>
      <c r="E110">
        <f t="shared" si="3"/>
        <v>46.2</v>
      </c>
      <c r="F110" t="str">
        <f>VLOOKUP(A110,'Grocery Store Catalog'!$A$2:$B$28,2,FALSE)</f>
        <v>Salsa</v>
      </c>
      <c r="G110" t="str">
        <f>VLOOKUP(B110,'Customer Information'!$A$2:$B$21,2,FALSE)</f>
        <v>Eric</v>
      </c>
      <c r="H110" t="str">
        <f>VLOOKUP(B110,'Customer Information'!$A$2:$C$21,3,FALSE)</f>
        <v>Perry</v>
      </c>
      <c r="I110" t="str">
        <f t="shared" si="4"/>
        <v>Eric Perry</v>
      </c>
      <c r="J110" t="str">
        <f>VLOOKUP(B110,'Customer Information'!$A$2:$C$21,2,FALSE)&amp;" "&amp;VLOOKUP(B110,'Customer Information'!$A$2:$C$21,3,FALSE)</f>
        <v>Eric Perry</v>
      </c>
      <c r="K110">
        <f t="shared" si="5"/>
        <v>0</v>
      </c>
    </row>
    <row r="111" spans="1:11" x14ac:dyDescent="0.3">
      <c r="A111" s="8">
        <v>8</v>
      </c>
      <c r="B111" s="8">
        <v>16</v>
      </c>
      <c r="C111">
        <v>2</v>
      </c>
      <c r="D111">
        <v>16</v>
      </c>
      <c r="E111">
        <f t="shared" si="3"/>
        <v>33.6</v>
      </c>
      <c r="F111" t="str">
        <f>VLOOKUP(A111,'Grocery Store Catalog'!$A$2:$B$28,2,FALSE)</f>
        <v>Cucumber</v>
      </c>
      <c r="G111" t="str">
        <f>VLOOKUP(B111,'Customer Information'!$A$2:$B$21,2,FALSE)</f>
        <v>Eric</v>
      </c>
      <c r="H111" t="str">
        <f>VLOOKUP(B111,'Customer Information'!$A$2:$C$21,3,FALSE)</f>
        <v>Perry</v>
      </c>
      <c r="I111" t="str">
        <f t="shared" si="4"/>
        <v>Eric Perry</v>
      </c>
      <c r="J111" t="str">
        <f>VLOOKUP(B111,'Customer Information'!$A$2:$C$21,2,FALSE)&amp;" "&amp;VLOOKUP(B111,'Customer Information'!$A$2:$C$21,3,FALSE)</f>
        <v>Eric Perry</v>
      </c>
      <c r="K111">
        <f t="shared" si="5"/>
        <v>0</v>
      </c>
    </row>
    <row r="112" spans="1:11" x14ac:dyDescent="0.3">
      <c r="A112" s="8">
        <v>10</v>
      </c>
      <c r="B112" s="8">
        <v>15</v>
      </c>
      <c r="C112">
        <v>3</v>
      </c>
      <c r="D112">
        <v>17</v>
      </c>
      <c r="E112">
        <f t="shared" si="3"/>
        <v>53.550000000000004</v>
      </c>
      <c r="F112" t="str">
        <f>VLOOKUP(A112,'Grocery Store Catalog'!$A$2:$B$28,2,FALSE)</f>
        <v>Sirloin Steak</v>
      </c>
      <c r="G112" t="str">
        <f>VLOOKUP(B112,'Customer Information'!$A$2:$B$21,2,FALSE)</f>
        <v>Shari</v>
      </c>
      <c r="H112" t="str">
        <f>VLOOKUP(B112,'Customer Information'!$A$2:$C$21,3,FALSE)</f>
        <v>Maxwell</v>
      </c>
      <c r="I112" t="str">
        <f t="shared" si="4"/>
        <v>Shari Maxwell</v>
      </c>
      <c r="J112" t="str">
        <f>VLOOKUP(B112,'Customer Information'!$A$2:$C$21,2,FALSE)&amp;" "&amp;VLOOKUP(B112,'Customer Information'!$A$2:$C$21,3,FALSE)</f>
        <v>Shari Maxwell</v>
      </c>
      <c r="K112">
        <f t="shared" si="5"/>
        <v>0</v>
      </c>
    </row>
    <row r="113" spans="1:11" x14ac:dyDescent="0.3">
      <c r="A113" s="8">
        <v>8</v>
      </c>
      <c r="B113" s="8">
        <v>4</v>
      </c>
      <c r="C113">
        <v>2</v>
      </c>
      <c r="D113">
        <v>61</v>
      </c>
      <c r="E113">
        <f t="shared" si="3"/>
        <v>128.1</v>
      </c>
      <c r="F113" t="str">
        <f>VLOOKUP(A113,'Grocery Store Catalog'!$A$2:$B$28,2,FALSE)</f>
        <v>Cucumber</v>
      </c>
      <c r="G113" t="str">
        <f>VLOOKUP(B113,'Customer Information'!$A$2:$B$21,2,FALSE)</f>
        <v>Ann</v>
      </c>
      <c r="H113" t="str">
        <f>VLOOKUP(B113,'Customer Information'!$A$2:$C$21,3,FALSE)</f>
        <v>Martin</v>
      </c>
      <c r="I113" t="str">
        <f t="shared" si="4"/>
        <v>Ann Martin</v>
      </c>
      <c r="J113" t="str">
        <f>VLOOKUP(B113,'Customer Information'!$A$2:$C$21,2,FALSE)&amp;" "&amp;VLOOKUP(B113,'Customer Information'!$A$2:$C$21,3,FALSE)</f>
        <v>Ann Martin</v>
      </c>
      <c r="K113">
        <f t="shared" si="5"/>
        <v>0</v>
      </c>
    </row>
    <row r="114" spans="1:11" x14ac:dyDescent="0.3">
      <c r="A114" s="8">
        <v>23</v>
      </c>
      <c r="B114" s="8">
        <v>19</v>
      </c>
      <c r="C114">
        <v>2</v>
      </c>
      <c r="D114">
        <v>19</v>
      </c>
      <c r="E114">
        <f t="shared" si="3"/>
        <v>39.9</v>
      </c>
      <c r="F114" t="str">
        <f>VLOOKUP(A114,'Grocery Store Catalog'!$A$2:$B$28,2,FALSE)</f>
        <v>Chocolate</v>
      </c>
      <c r="G114" t="str">
        <f>VLOOKUP(B114,'Customer Information'!$A$2:$B$21,2,FALSE)</f>
        <v>Maybell</v>
      </c>
      <c r="H114" t="str">
        <f>VLOOKUP(B114,'Customer Information'!$A$2:$C$21,3,FALSE)</f>
        <v>Quigley</v>
      </c>
      <c r="I114" t="str">
        <f t="shared" si="4"/>
        <v>Maybell Quigley</v>
      </c>
      <c r="J114" t="str">
        <f>VLOOKUP(B114,'Customer Information'!$A$2:$C$21,2,FALSE)&amp;" "&amp;VLOOKUP(B114,'Customer Information'!$A$2:$C$21,3,FALSE)</f>
        <v>Maybell Quigley</v>
      </c>
      <c r="K114">
        <f t="shared" si="5"/>
        <v>0</v>
      </c>
    </row>
    <row r="115" spans="1:11" x14ac:dyDescent="0.3">
      <c r="A115" s="8">
        <v>18</v>
      </c>
      <c r="B115" s="8">
        <v>8</v>
      </c>
      <c r="C115">
        <v>4</v>
      </c>
      <c r="D115">
        <v>21</v>
      </c>
      <c r="E115">
        <f t="shared" si="3"/>
        <v>88.2</v>
      </c>
      <c r="F115" t="str">
        <f>VLOOKUP(A115,'Grocery Store Catalog'!$A$2:$B$28,2,FALSE)</f>
        <v>Coffee</v>
      </c>
      <c r="G115" t="str">
        <f>VLOOKUP(B115,'Customer Information'!$A$2:$B$21,2,FALSE)</f>
        <v>Albert</v>
      </c>
      <c r="H115" t="str">
        <f>VLOOKUP(B115,'Customer Information'!$A$2:$C$21,3,FALSE)</f>
        <v>Philips</v>
      </c>
      <c r="I115" t="str">
        <f t="shared" si="4"/>
        <v>Albert Philips</v>
      </c>
      <c r="J115" t="str">
        <f>VLOOKUP(B115,'Customer Information'!$A$2:$C$21,2,FALSE)&amp;" "&amp;VLOOKUP(B115,'Customer Information'!$A$2:$C$21,3,FALSE)</f>
        <v>Albert Philips</v>
      </c>
      <c r="K115">
        <f t="shared" si="5"/>
        <v>0</v>
      </c>
    </row>
    <row r="116" spans="1:11" x14ac:dyDescent="0.3">
      <c r="A116" s="8">
        <v>13</v>
      </c>
      <c r="B116" s="8">
        <v>18</v>
      </c>
      <c r="C116">
        <v>2</v>
      </c>
      <c r="D116">
        <v>52</v>
      </c>
      <c r="E116">
        <f t="shared" si="3"/>
        <v>109.2</v>
      </c>
      <c r="F116" t="str">
        <f>VLOOKUP(A116,'Grocery Store Catalog'!$A$2:$B$28,2,FALSE)</f>
        <v>Salsa</v>
      </c>
      <c r="G116" t="str">
        <f>VLOOKUP(B116,'Customer Information'!$A$2:$B$21,2,FALSE)</f>
        <v>Wesley</v>
      </c>
      <c r="H116" t="str">
        <f>VLOOKUP(B116,'Customer Information'!$A$2:$C$21,3,FALSE)</f>
        <v>Blair</v>
      </c>
      <c r="I116" t="str">
        <f t="shared" si="4"/>
        <v>Wesley Blair</v>
      </c>
      <c r="J116" t="str">
        <f>VLOOKUP(B116,'Customer Information'!$A$2:$C$21,2,FALSE)&amp;" "&amp;VLOOKUP(B116,'Customer Information'!$A$2:$C$21,3,FALSE)</f>
        <v>Wesley Blair</v>
      </c>
      <c r="K116">
        <f t="shared" si="5"/>
        <v>0</v>
      </c>
    </row>
    <row r="117" spans="1:11" x14ac:dyDescent="0.3">
      <c r="A117" s="8">
        <v>24</v>
      </c>
      <c r="B117" s="8">
        <v>6</v>
      </c>
      <c r="C117">
        <v>3</v>
      </c>
      <c r="D117">
        <v>22</v>
      </c>
      <c r="E117">
        <f t="shared" si="3"/>
        <v>69.3</v>
      </c>
      <c r="F117" t="str">
        <f>VLOOKUP(A117,'Grocery Store Catalog'!$A$2:$B$28,2,FALSE)</f>
        <v>Popcorn</v>
      </c>
      <c r="G117" t="str">
        <f>VLOOKUP(B117,'Customer Information'!$A$2:$B$21,2,FALSE)</f>
        <v>Clarence</v>
      </c>
      <c r="H117" t="str">
        <f>VLOOKUP(B117,'Customer Information'!$A$2:$C$21,3,FALSE)</f>
        <v>King</v>
      </c>
      <c r="I117" t="str">
        <f t="shared" si="4"/>
        <v>Clarence King</v>
      </c>
      <c r="J117" t="str">
        <f>VLOOKUP(B117,'Customer Information'!$A$2:$C$21,2,FALSE)&amp;" "&amp;VLOOKUP(B117,'Customer Information'!$A$2:$C$21,3,FALSE)</f>
        <v>Clarence King</v>
      </c>
      <c r="K117">
        <f t="shared" si="5"/>
        <v>0</v>
      </c>
    </row>
    <row r="118" spans="1:11" x14ac:dyDescent="0.3">
      <c r="A118" s="8">
        <v>19</v>
      </c>
      <c r="B118" s="8">
        <v>3</v>
      </c>
      <c r="C118">
        <v>5</v>
      </c>
      <c r="D118">
        <v>45</v>
      </c>
      <c r="E118">
        <f t="shared" si="3"/>
        <v>236.25</v>
      </c>
      <c r="F118" t="str">
        <f>VLOOKUP(A118,'Grocery Store Catalog'!$A$2:$B$28,2,FALSE)</f>
        <v>Tea</v>
      </c>
      <c r="G118" t="str">
        <f>VLOOKUP(B118,'Customer Information'!$A$2:$B$21,2,FALSE)</f>
        <v>Bridgid</v>
      </c>
      <c r="H118" t="str">
        <f>VLOOKUP(B118,'Customer Information'!$A$2:$C$21,3,FALSE)</f>
        <v>Manson</v>
      </c>
      <c r="I118" t="str">
        <f t="shared" si="4"/>
        <v>Bridgid Manson</v>
      </c>
      <c r="J118" t="str">
        <f>VLOOKUP(B118,'Customer Information'!$A$2:$C$21,2,FALSE)&amp;" "&amp;VLOOKUP(B118,'Customer Information'!$A$2:$C$21,3,FALSE)</f>
        <v>Bridgid Manson</v>
      </c>
      <c r="K118">
        <f t="shared" si="5"/>
        <v>0</v>
      </c>
    </row>
    <row r="119" spans="1:11" x14ac:dyDescent="0.3">
      <c r="A119" s="8">
        <v>12</v>
      </c>
      <c r="B119" s="8">
        <v>20</v>
      </c>
      <c r="C119">
        <v>5</v>
      </c>
      <c r="D119">
        <v>27</v>
      </c>
      <c r="E119">
        <f t="shared" si="3"/>
        <v>141.75</v>
      </c>
      <c r="F119" t="str">
        <f>VLOOKUP(A119,'Grocery Store Catalog'!$A$2:$B$28,2,FALSE)</f>
        <v>Tortilla Chips</v>
      </c>
      <c r="G119" t="str">
        <f>VLOOKUP(B119,'Customer Information'!$A$2:$B$21,2,FALSE)</f>
        <v>Beckie</v>
      </c>
      <c r="H119" t="str">
        <f>VLOOKUP(B119,'Customer Information'!$A$2:$C$21,3,FALSE)</f>
        <v>Foss</v>
      </c>
      <c r="I119" t="str">
        <f t="shared" si="4"/>
        <v>Beckie Foss</v>
      </c>
      <c r="J119" t="str">
        <f>VLOOKUP(B119,'Customer Information'!$A$2:$C$21,2,FALSE)&amp;" "&amp;VLOOKUP(B119,'Customer Information'!$A$2:$C$21,3,FALSE)</f>
        <v>Beckie Foss</v>
      </c>
      <c r="K119">
        <f t="shared" si="5"/>
        <v>0</v>
      </c>
    </row>
    <row r="120" spans="1:11" x14ac:dyDescent="0.3">
      <c r="A120" s="8">
        <v>24</v>
      </c>
      <c r="B120" s="8">
        <v>16</v>
      </c>
      <c r="C120">
        <v>2</v>
      </c>
      <c r="D120">
        <v>17</v>
      </c>
      <c r="E120">
        <f t="shared" si="3"/>
        <v>35.700000000000003</v>
      </c>
      <c r="F120" t="str">
        <f>VLOOKUP(A120,'Grocery Store Catalog'!$A$2:$B$28,2,FALSE)</f>
        <v>Popcorn</v>
      </c>
      <c r="G120" t="str">
        <f>VLOOKUP(B120,'Customer Information'!$A$2:$B$21,2,FALSE)</f>
        <v>Eric</v>
      </c>
      <c r="H120" t="str">
        <f>VLOOKUP(B120,'Customer Information'!$A$2:$C$21,3,FALSE)</f>
        <v>Perry</v>
      </c>
      <c r="I120" t="str">
        <f t="shared" si="4"/>
        <v>Eric Perry</v>
      </c>
      <c r="J120" t="str">
        <f>VLOOKUP(B120,'Customer Information'!$A$2:$C$21,2,FALSE)&amp;" "&amp;VLOOKUP(B120,'Customer Information'!$A$2:$C$21,3,FALSE)</f>
        <v>Eric Perry</v>
      </c>
      <c r="K120">
        <f t="shared" si="5"/>
        <v>0</v>
      </c>
    </row>
    <row r="121" spans="1:11" x14ac:dyDescent="0.3">
      <c r="A121" s="8">
        <v>6</v>
      </c>
      <c r="B121" s="8">
        <v>2</v>
      </c>
      <c r="C121">
        <v>3</v>
      </c>
      <c r="D121">
        <v>70</v>
      </c>
      <c r="E121">
        <f t="shared" si="3"/>
        <v>220.5</v>
      </c>
      <c r="F121" t="str">
        <f>VLOOKUP(A121,'Grocery Store Catalog'!$A$2:$B$28,2,FALSE)</f>
        <v>Asparagus</v>
      </c>
      <c r="G121" t="str">
        <f>VLOOKUP(B121,'Customer Information'!$A$2:$B$21,2,FALSE)</f>
        <v>Toi</v>
      </c>
      <c r="H121" t="str">
        <f>VLOOKUP(B121,'Customer Information'!$A$2:$C$21,3,FALSE)</f>
        <v>Mchugh</v>
      </c>
      <c r="I121" t="str">
        <f t="shared" si="4"/>
        <v>Toi Mchugh</v>
      </c>
      <c r="J121" t="str">
        <f>VLOOKUP(B121,'Customer Information'!$A$2:$C$21,2,FALSE)&amp;" "&amp;VLOOKUP(B121,'Customer Information'!$A$2:$C$21,3,FALSE)</f>
        <v>Toi Mchugh</v>
      </c>
      <c r="K121">
        <f t="shared" si="5"/>
        <v>0</v>
      </c>
    </row>
    <row r="122" spans="1:11" x14ac:dyDescent="0.3">
      <c r="A122" s="8">
        <v>11</v>
      </c>
      <c r="B122" s="8">
        <v>17</v>
      </c>
      <c r="C122">
        <v>1</v>
      </c>
      <c r="D122">
        <v>27</v>
      </c>
      <c r="E122">
        <f t="shared" si="3"/>
        <v>28.35</v>
      </c>
      <c r="F122" t="str">
        <f>VLOOKUP(A122,'Grocery Store Catalog'!$A$2:$B$28,2,FALSE)</f>
        <v>Salmon</v>
      </c>
      <c r="G122" t="str">
        <f>VLOOKUP(B122,'Customer Information'!$A$2:$B$21,2,FALSE)</f>
        <v>Doug</v>
      </c>
      <c r="H122" t="str">
        <f>VLOOKUP(B122,'Customer Information'!$A$2:$C$21,3,FALSE)</f>
        <v>Riley</v>
      </c>
      <c r="I122" t="str">
        <f t="shared" si="4"/>
        <v>Doug Riley</v>
      </c>
      <c r="J122" t="str">
        <f>VLOOKUP(B122,'Customer Information'!$A$2:$C$21,2,FALSE)&amp;" "&amp;VLOOKUP(B122,'Customer Information'!$A$2:$C$21,3,FALSE)</f>
        <v>Doug Riley</v>
      </c>
      <c r="K122">
        <f t="shared" si="5"/>
        <v>0</v>
      </c>
    </row>
    <row r="123" spans="1:11" x14ac:dyDescent="0.3">
      <c r="A123" s="8">
        <v>19</v>
      </c>
      <c r="B123" s="8">
        <v>17</v>
      </c>
      <c r="C123">
        <v>5</v>
      </c>
      <c r="D123">
        <v>48</v>
      </c>
      <c r="E123">
        <f t="shared" si="3"/>
        <v>252</v>
      </c>
      <c r="F123" t="str">
        <f>VLOOKUP(A123,'Grocery Store Catalog'!$A$2:$B$28,2,FALSE)</f>
        <v>Tea</v>
      </c>
      <c r="G123" t="str">
        <f>VLOOKUP(B123,'Customer Information'!$A$2:$B$21,2,FALSE)</f>
        <v>Doug</v>
      </c>
      <c r="H123" t="str">
        <f>VLOOKUP(B123,'Customer Information'!$A$2:$C$21,3,FALSE)</f>
        <v>Riley</v>
      </c>
      <c r="I123" t="str">
        <f t="shared" si="4"/>
        <v>Doug Riley</v>
      </c>
      <c r="J123" t="str">
        <f>VLOOKUP(B123,'Customer Information'!$A$2:$C$21,2,FALSE)&amp;" "&amp;VLOOKUP(B123,'Customer Information'!$A$2:$C$21,3,FALSE)</f>
        <v>Doug Riley</v>
      </c>
      <c r="K123">
        <f t="shared" si="5"/>
        <v>1</v>
      </c>
    </row>
    <row r="124" spans="1:11" x14ac:dyDescent="0.3">
      <c r="A124" s="8">
        <v>16</v>
      </c>
      <c r="B124" s="8">
        <v>5</v>
      </c>
      <c r="C124">
        <v>4</v>
      </c>
      <c r="D124">
        <v>71</v>
      </c>
      <c r="E124">
        <f t="shared" si="3"/>
        <v>298.2</v>
      </c>
      <c r="F124" t="str">
        <f>VLOOKUP(A124,'Grocery Store Catalog'!$A$2:$B$28,2,FALSE)</f>
        <v>Jelly</v>
      </c>
      <c r="G124" t="str">
        <f>VLOOKUP(B124,'Customer Information'!$A$2:$B$21,2,FALSE)</f>
        <v>Angela</v>
      </c>
      <c r="H124" t="str">
        <f>VLOOKUP(B124,'Customer Information'!$A$2:$C$21,3,FALSE)</f>
        <v>Torres</v>
      </c>
      <c r="I124" t="str">
        <f t="shared" si="4"/>
        <v>Angela Torres</v>
      </c>
      <c r="J124" t="str">
        <f>VLOOKUP(B124,'Customer Information'!$A$2:$C$21,2,FALSE)&amp;" "&amp;VLOOKUP(B124,'Customer Information'!$A$2:$C$21,3,FALSE)</f>
        <v>Angela Torres</v>
      </c>
      <c r="K124">
        <f t="shared" si="5"/>
        <v>1</v>
      </c>
    </row>
    <row r="125" spans="1:11" x14ac:dyDescent="0.3">
      <c r="A125" s="8">
        <v>5</v>
      </c>
      <c r="B125" s="8">
        <v>15</v>
      </c>
      <c r="C125">
        <v>4</v>
      </c>
      <c r="D125">
        <v>26</v>
      </c>
      <c r="E125">
        <f t="shared" si="3"/>
        <v>109.2</v>
      </c>
      <c r="F125" t="str">
        <f>VLOOKUP(A125,'Grocery Store Catalog'!$A$2:$B$28,2,FALSE)</f>
        <v>Brocolli</v>
      </c>
      <c r="G125" t="str">
        <f>VLOOKUP(B125,'Customer Information'!$A$2:$B$21,2,FALSE)</f>
        <v>Shari</v>
      </c>
      <c r="H125" t="str">
        <f>VLOOKUP(B125,'Customer Information'!$A$2:$C$21,3,FALSE)</f>
        <v>Maxwell</v>
      </c>
      <c r="I125" t="str">
        <f t="shared" si="4"/>
        <v>Shari Maxwell</v>
      </c>
      <c r="J125" t="str">
        <f>VLOOKUP(B125,'Customer Information'!$A$2:$C$21,2,FALSE)&amp;" "&amp;VLOOKUP(B125,'Customer Information'!$A$2:$C$21,3,FALSE)</f>
        <v>Shari Maxwell</v>
      </c>
      <c r="K125">
        <f t="shared" si="5"/>
        <v>0</v>
      </c>
    </row>
    <row r="126" spans="1:11" x14ac:dyDescent="0.3">
      <c r="A126" s="8">
        <v>23</v>
      </c>
      <c r="B126" s="8">
        <v>19</v>
      </c>
      <c r="C126">
        <v>5</v>
      </c>
      <c r="D126">
        <v>48</v>
      </c>
      <c r="E126">
        <f t="shared" si="3"/>
        <v>252</v>
      </c>
      <c r="F126" t="str">
        <f>VLOOKUP(A126,'Grocery Store Catalog'!$A$2:$B$28,2,FALSE)</f>
        <v>Chocolate</v>
      </c>
      <c r="G126" t="str">
        <f>VLOOKUP(B126,'Customer Information'!$A$2:$B$21,2,FALSE)</f>
        <v>Maybell</v>
      </c>
      <c r="H126" t="str">
        <f>VLOOKUP(B126,'Customer Information'!$A$2:$C$21,3,FALSE)</f>
        <v>Quigley</v>
      </c>
      <c r="I126" t="str">
        <f t="shared" si="4"/>
        <v>Maybell Quigley</v>
      </c>
      <c r="J126" t="str">
        <f>VLOOKUP(B126,'Customer Information'!$A$2:$C$21,2,FALSE)&amp;" "&amp;VLOOKUP(B126,'Customer Information'!$A$2:$C$21,3,FALSE)</f>
        <v>Maybell Quigley</v>
      </c>
      <c r="K126">
        <f t="shared" si="5"/>
        <v>1</v>
      </c>
    </row>
    <row r="127" spans="1:11" x14ac:dyDescent="0.3">
      <c r="A127" s="8">
        <v>15</v>
      </c>
      <c r="B127" s="8">
        <v>20</v>
      </c>
      <c r="C127">
        <v>1</v>
      </c>
      <c r="D127">
        <v>7</v>
      </c>
      <c r="E127">
        <f t="shared" si="3"/>
        <v>7.3500000000000005</v>
      </c>
      <c r="F127" t="str">
        <f>VLOOKUP(A127,'Grocery Store Catalog'!$A$2:$B$28,2,FALSE)</f>
        <v>Peanut Butter</v>
      </c>
      <c r="G127" t="str">
        <f>VLOOKUP(B127,'Customer Information'!$A$2:$B$21,2,FALSE)</f>
        <v>Beckie</v>
      </c>
      <c r="H127" t="str">
        <f>VLOOKUP(B127,'Customer Information'!$A$2:$C$21,3,FALSE)</f>
        <v>Foss</v>
      </c>
      <c r="I127" t="str">
        <f t="shared" si="4"/>
        <v>Beckie Foss</v>
      </c>
      <c r="J127" t="str">
        <f>VLOOKUP(B127,'Customer Information'!$A$2:$C$21,2,FALSE)&amp;" "&amp;VLOOKUP(B127,'Customer Information'!$A$2:$C$21,3,FALSE)</f>
        <v>Beckie Foss</v>
      </c>
      <c r="K127">
        <f t="shared" si="5"/>
        <v>0</v>
      </c>
    </row>
    <row r="128" spans="1:11" x14ac:dyDescent="0.3">
      <c r="A128" s="8">
        <v>2</v>
      </c>
      <c r="B128" s="8">
        <v>11</v>
      </c>
      <c r="C128">
        <v>4</v>
      </c>
      <c r="D128">
        <v>79</v>
      </c>
      <c r="E128">
        <f t="shared" si="3"/>
        <v>331.8</v>
      </c>
      <c r="F128" t="str">
        <f>VLOOKUP(A128,'Grocery Store Catalog'!$A$2:$B$28,2,FALSE)</f>
        <v>Bananas</v>
      </c>
      <c r="G128" t="str">
        <f>VLOOKUP(B128,'Customer Information'!$A$2:$B$21,2,FALSE)</f>
        <v>David</v>
      </c>
      <c r="H128" t="str">
        <f>VLOOKUP(B128,'Customer Information'!$A$2:$C$21,3,FALSE)</f>
        <v>Kelley</v>
      </c>
      <c r="I128" t="str">
        <f t="shared" si="4"/>
        <v>David Kelley</v>
      </c>
      <c r="J128" t="str">
        <f>VLOOKUP(B128,'Customer Information'!$A$2:$C$21,2,FALSE)&amp;" "&amp;VLOOKUP(B128,'Customer Information'!$A$2:$C$21,3,FALSE)</f>
        <v>David Kelley</v>
      </c>
      <c r="K128">
        <f t="shared" si="5"/>
        <v>1</v>
      </c>
    </row>
    <row r="129" spans="1:11" x14ac:dyDescent="0.3">
      <c r="A129" s="8">
        <v>27</v>
      </c>
      <c r="B129" s="8">
        <v>8</v>
      </c>
      <c r="C129">
        <v>3</v>
      </c>
      <c r="D129">
        <v>53</v>
      </c>
      <c r="E129">
        <f t="shared" si="3"/>
        <v>166.95000000000002</v>
      </c>
      <c r="F129" t="str">
        <f>VLOOKUP(A129,'Grocery Store Catalog'!$A$2:$B$28,2,FALSE)</f>
        <v>Lettuce</v>
      </c>
      <c r="G129" t="str">
        <f>VLOOKUP(B129,'Customer Information'!$A$2:$B$21,2,FALSE)</f>
        <v>Albert</v>
      </c>
      <c r="H129" t="str">
        <f>VLOOKUP(B129,'Customer Information'!$A$2:$C$21,3,FALSE)</f>
        <v>Philips</v>
      </c>
      <c r="I129" t="str">
        <f t="shared" si="4"/>
        <v>Albert Philips</v>
      </c>
      <c r="J129" t="str">
        <f>VLOOKUP(B129,'Customer Information'!$A$2:$C$21,2,FALSE)&amp;" "&amp;VLOOKUP(B129,'Customer Information'!$A$2:$C$21,3,FALSE)</f>
        <v>Albert Philips</v>
      </c>
      <c r="K129">
        <f t="shared" si="5"/>
        <v>0</v>
      </c>
    </row>
    <row r="130" spans="1:11" x14ac:dyDescent="0.3">
      <c r="A130" s="8">
        <v>4</v>
      </c>
      <c r="B130" s="8">
        <v>9</v>
      </c>
      <c r="C130">
        <v>1</v>
      </c>
      <c r="D130">
        <v>49</v>
      </c>
      <c r="E130">
        <f t="shared" si="3"/>
        <v>51.45</v>
      </c>
      <c r="F130" t="str">
        <f>VLOOKUP(A130,'Grocery Store Catalog'!$A$2:$B$28,2,FALSE)</f>
        <v>Peach</v>
      </c>
      <c r="G130" t="str">
        <f>VLOOKUP(B130,'Customer Information'!$A$2:$B$21,2,FALSE)</f>
        <v>Elias</v>
      </c>
      <c r="H130" t="str">
        <f>VLOOKUP(B130,'Customer Information'!$A$2:$C$21,3,FALSE)</f>
        <v>Shakour</v>
      </c>
      <c r="I130" t="str">
        <f t="shared" si="4"/>
        <v>Elias Shakour</v>
      </c>
      <c r="J130" t="str">
        <f>VLOOKUP(B130,'Customer Information'!$A$2:$C$21,2,FALSE)&amp;" "&amp;VLOOKUP(B130,'Customer Information'!$A$2:$C$21,3,FALSE)</f>
        <v>Elias Shakour</v>
      </c>
      <c r="K130">
        <f t="shared" si="5"/>
        <v>0</v>
      </c>
    </row>
    <row r="131" spans="1:11" x14ac:dyDescent="0.3">
      <c r="A131" s="8">
        <v>14</v>
      </c>
      <c r="B131" s="8">
        <v>15</v>
      </c>
      <c r="C131">
        <v>1</v>
      </c>
      <c r="D131">
        <v>52</v>
      </c>
      <c r="E131">
        <f t="shared" ref="E131:E194" si="6">D131*C131*(1+$Q$1)</f>
        <v>54.6</v>
      </c>
      <c r="F131" t="str">
        <f>VLOOKUP(A131,'Grocery Store Catalog'!$A$2:$B$28,2,FALSE)</f>
        <v>Bread</v>
      </c>
      <c r="G131" t="str">
        <f>VLOOKUP(B131,'Customer Information'!$A$2:$B$21,2,FALSE)</f>
        <v>Shari</v>
      </c>
      <c r="H131" t="str">
        <f>VLOOKUP(B131,'Customer Information'!$A$2:$C$21,3,FALSE)</f>
        <v>Maxwell</v>
      </c>
      <c r="I131" t="str">
        <f t="shared" ref="I131:I194" si="7">G131&amp;" "&amp;H131</f>
        <v>Shari Maxwell</v>
      </c>
      <c r="J131" t="str">
        <f>VLOOKUP(B131,'Customer Information'!$A$2:$C$21,2,FALSE)&amp;" "&amp;VLOOKUP(B131,'Customer Information'!$A$2:$C$21,3,FALSE)</f>
        <v>Shari Maxwell</v>
      </c>
      <c r="K131">
        <f t="shared" ref="K131:K194" si="8">IF(E131&gt;250,1,0)</f>
        <v>0</v>
      </c>
    </row>
    <row r="132" spans="1:11" x14ac:dyDescent="0.3">
      <c r="A132" s="8">
        <v>24</v>
      </c>
      <c r="B132" s="8">
        <v>5</v>
      </c>
      <c r="C132">
        <v>2</v>
      </c>
      <c r="D132">
        <v>77</v>
      </c>
      <c r="E132">
        <f t="shared" si="6"/>
        <v>161.70000000000002</v>
      </c>
      <c r="F132" t="str">
        <f>VLOOKUP(A132,'Grocery Store Catalog'!$A$2:$B$28,2,FALSE)</f>
        <v>Popcorn</v>
      </c>
      <c r="G132" t="str">
        <f>VLOOKUP(B132,'Customer Information'!$A$2:$B$21,2,FALSE)</f>
        <v>Angela</v>
      </c>
      <c r="H132" t="str">
        <f>VLOOKUP(B132,'Customer Information'!$A$2:$C$21,3,FALSE)</f>
        <v>Torres</v>
      </c>
      <c r="I132" t="str">
        <f t="shared" si="7"/>
        <v>Angela Torres</v>
      </c>
      <c r="J132" t="str">
        <f>VLOOKUP(B132,'Customer Information'!$A$2:$C$21,2,FALSE)&amp;" "&amp;VLOOKUP(B132,'Customer Information'!$A$2:$C$21,3,FALSE)</f>
        <v>Angela Torres</v>
      </c>
      <c r="K132">
        <f t="shared" si="8"/>
        <v>0</v>
      </c>
    </row>
    <row r="133" spans="1:11" x14ac:dyDescent="0.3">
      <c r="A133" s="8">
        <v>25</v>
      </c>
      <c r="B133" s="8">
        <v>5</v>
      </c>
      <c r="C133">
        <v>4</v>
      </c>
      <c r="D133">
        <v>76</v>
      </c>
      <c r="E133">
        <f t="shared" si="6"/>
        <v>319.2</v>
      </c>
      <c r="F133" t="str">
        <f>VLOOKUP(A133,'Grocery Store Catalog'!$A$2:$B$28,2,FALSE)</f>
        <v>Pickles</v>
      </c>
      <c r="G133" t="str">
        <f>VLOOKUP(B133,'Customer Information'!$A$2:$B$21,2,FALSE)</f>
        <v>Angela</v>
      </c>
      <c r="H133" t="str">
        <f>VLOOKUP(B133,'Customer Information'!$A$2:$C$21,3,FALSE)</f>
        <v>Torres</v>
      </c>
      <c r="I133" t="str">
        <f t="shared" si="7"/>
        <v>Angela Torres</v>
      </c>
      <c r="J133" t="str">
        <f>VLOOKUP(B133,'Customer Information'!$A$2:$C$21,2,FALSE)&amp;" "&amp;VLOOKUP(B133,'Customer Information'!$A$2:$C$21,3,FALSE)</f>
        <v>Angela Torres</v>
      </c>
      <c r="K133">
        <f t="shared" si="8"/>
        <v>1</v>
      </c>
    </row>
    <row r="134" spans="1:11" x14ac:dyDescent="0.3">
      <c r="A134" s="8">
        <v>17</v>
      </c>
      <c r="B134" s="8">
        <v>15</v>
      </c>
      <c r="C134">
        <v>2</v>
      </c>
      <c r="D134">
        <v>20</v>
      </c>
      <c r="E134">
        <f t="shared" si="6"/>
        <v>42</v>
      </c>
      <c r="F134" t="str">
        <f>VLOOKUP(A134,'Grocery Store Catalog'!$A$2:$B$28,2,FALSE)</f>
        <v>Soda</v>
      </c>
      <c r="G134" t="str">
        <f>VLOOKUP(B134,'Customer Information'!$A$2:$B$21,2,FALSE)</f>
        <v>Shari</v>
      </c>
      <c r="H134" t="str">
        <f>VLOOKUP(B134,'Customer Information'!$A$2:$C$21,3,FALSE)</f>
        <v>Maxwell</v>
      </c>
      <c r="I134" t="str">
        <f t="shared" si="7"/>
        <v>Shari Maxwell</v>
      </c>
      <c r="J134" t="str">
        <f>VLOOKUP(B134,'Customer Information'!$A$2:$C$21,2,FALSE)&amp;" "&amp;VLOOKUP(B134,'Customer Information'!$A$2:$C$21,3,FALSE)</f>
        <v>Shari Maxwell</v>
      </c>
      <c r="K134">
        <f t="shared" si="8"/>
        <v>0</v>
      </c>
    </row>
    <row r="135" spans="1:11" x14ac:dyDescent="0.3">
      <c r="A135" s="8">
        <v>23</v>
      </c>
      <c r="B135" s="8">
        <v>3</v>
      </c>
      <c r="C135">
        <v>4</v>
      </c>
      <c r="D135">
        <v>18</v>
      </c>
      <c r="E135">
        <f t="shared" si="6"/>
        <v>75.600000000000009</v>
      </c>
      <c r="F135" t="str">
        <f>VLOOKUP(A135,'Grocery Store Catalog'!$A$2:$B$28,2,FALSE)</f>
        <v>Chocolate</v>
      </c>
      <c r="G135" t="str">
        <f>VLOOKUP(B135,'Customer Information'!$A$2:$B$21,2,FALSE)</f>
        <v>Bridgid</v>
      </c>
      <c r="H135" t="str">
        <f>VLOOKUP(B135,'Customer Information'!$A$2:$C$21,3,FALSE)</f>
        <v>Manson</v>
      </c>
      <c r="I135" t="str">
        <f t="shared" si="7"/>
        <v>Bridgid Manson</v>
      </c>
      <c r="J135" t="str">
        <f>VLOOKUP(B135,'Customer Information'!$A$2:$C$21,2,FALSE)&amp;" "&amp;VLOOKUP(B135,'Customer Information'!$A$2:$C$21,3,FALSE)</f>
        <v>Bridgid Manson</v>
      </c>
      <c r="K135">
        <f t="shared" si="8"/>
        <v>0</v>
      </c>
    </row>
    <row r="136" spans="1:11" x14ac:dyDescent="0.3">
      <c r="A136" s="8">
        <v>22</v>
      </c>
      <c r="B136" s="8">
        <v>7</v>
      </c>
      <c r="C136">
        <v>5</v>
      </c>
      <c r="D136">
        <v>15</v>
      </c>
      <c r="E136">
        <f t="shared" si="6"/>
        <v>78.75</v>
      </c>
      <c r="F136" t="str">
        <f>VLOOKUP(A136,'Grocery Store Catalog'!$A$2:$B$28,2,FALSE)</f>
        <v>Rice</v>
      </c>
      <c r="G136" t="str">
        <f>VLOOKUP(B136,'Customer Information'!$A$2:$B$21,2,FALSE)</f>
        <v>Stephanie</v>
      </c>
      <c r="H136" t="str">
        <f>VLOOKUP(B136,'Customer Information'!$A$2:$C$21,3,FALSE)</f>
        <v>Harris</v>
      </c>
      <c r="I136" t="str">
        <f t="shared" si="7"/>
        <v>Stephanie Harris</v>
      </c>
      <c r="J136" t="str">
        <f>VLOOKUP(B136,'Customer Information'!$A$2:$C$21,2,FALSE)&amp;" "&amp;VLOOKUP(B136,'Customer Information'!$A$2:$C$21,3,FALSE)</f>
        <v>Stephanie Harris</v>
      </c>
      <c r="K136">
        <f t="shared" si="8"/>
        <v>0</v>
      </c>
    </row>
    <row r="137" spans="1:11" x14ac:dyDescent="0.3">
      <c r="A137" s="8">
        <v>15</v>
      </c>
      <c r="B137" s="8">
        <v>8</v>
      </c>
      <c r="C137">
        <v>1</v>
      </c>
      <c r="D137">
        <v>71</v>
      </c>
      <c r="E137">
        <f t="shared" si="6"/>
        <v>74.55</v>
      </c>
      <c r="F137" t="str">
        <f>VLOOKUP(A137,'Grocery Store Catalog'!$A$2:$B$28,2,FALSE)</f>
        <v>Peanut Butter</v>
      </c>
      <c r="G137" t="str">
        <f>VLOOKUP(B137,'Customer Information'!$A$2:$B$21,2,FALSE)</f>
        <v>Albert</v>
      </c>
      <c r="H137" t="str">
        <f>VLOOKUP(B137,'Customer Information'!$A$2:$C$21,3,FALSE)</f>
        <v>Philips</v>
      </c>
      <c r="I137" t="str">
        <f t="shared" si="7"/>
        <v>Albert Philips</v>
      </c>
      <c r="J137" t="str">
        <f>VLOOKUP(B137,'Customer Information'!$A$2:$C$21,2,FALSE)&amp;" "&amp;VLOOKUP(B137,'Customer Information'!$A$2:$C$21,3,FALSE)</f>
        <v>Albert Philips</v>
      </c>
      <c r="K137">
        <f t="shared" si="8"/>
        <v>0</v>
      </c>
    </row>
    <row r="138" spans="1:11" x14ac:dyDescent="0.3">
      <c r="A138" s="8">
        <v>16</v>
      </c>
      <c r="B138" s="8">
        <v>10</v>
      </c>
      <c r="C138">
        <v>5</v>
      </c>
      <c r="D138">
        <v>8</v>
      </c>
      <c r="E138">
        <f t="shared" si="6"/>
        <v>42</v>
      </c>
      <c r="F138" t="str">
        <f>VLOOKUP(A138,'Grocery Store Catalog'!$A$2:$B$28,2,FALSE)</f>
        <v>Jelly</v>
      </c>
      <c r="G138" t="str">
        <f>VLOOKUP(B138,'Customer Information'!$A$2:$B$21,2,FALSE)</f>
        <v>Ira</v>
      </c>
      <c r="H138" t="str">
        <f>VLOOKUP(B138,'Customer Information'!$A$2:$C$21,3,FALSE)</f>
        <v>Vargas</v>
      </c>
      <c r="I138" t="str">
        <f t="shared" si="7"/>
        <v>Ira Vargas</v>
      </c>
      <c r="J138" t="str">
        <f>VLOOKUP(B138,'Customer Information'!$A$2:$C$21,2,FALSE)&amp;" "&amp;VLOOKUP(B138,'Customer Information'!$A$2:$C$21,3,FALSE)</f>
        <v>Ira Vargas</v>
      </c>
      <c r="K138">
        <f t="shared" si="8"/>
        <v>0</v>
      </c>
    </row>
    <row r="139" spans="1:11" x14ac:dyDescent="0.3">
      <c r="A139" s="8">
        <v>19</v>
      </c>
      <c r="B139" s="8">
        <v>9</v>
      </c>
      <c r="C139">
        <v>3</v>
      </c>
      <c r="D139">
        <v>53</v>
      </c>
      <c r="E139">
        <f t="shared" si="6"/>
        <v>166.95000000000002</v>
      </c>
      <c r="F139" t="str">
        <f>VLOOKUP(A139,'Grocery Store Catalog'!$A$2:$B$28,2,FALSE)</f>
        <v>Tea</v>
      </c>
      <c r="G139" t="str">
        <f>VLOOKUP(B139,'Customer Information'!$A$2:$B$21,2,FALSE)</f>
        <v>Elias</v>
      </c>
      <c r="H139" t="str">
        <f>VLOOKUP(B139,'Customer Information'!$A$2:$C$21,3,FALSE)</f>
        <v>Shakour</v>
      </c>
      <c r="I139" t="str">
        <f t="shared" si="7"/>
        <v>Elias Shakour</v>
      </c>
      <c r="J139" t="str">
        <f>VLOOKUP(B139,'Customer Information'!$A$2:$C$21,2,FALSE)&amp;" "&amp;VLOOKUP(B139,'Customer Information'!$A$2:$C$21,3,FALSE)</f>
        <v>Elias Shakour</v>
      </c>
      <c r="K139">
        <f t="shared" si="8"/>
        <v>0</v>
      </c>
    </row>
    <row r="140" spans="1:11" x14ac:dyDescent="0.3">
      <c r="A140" s="8">
        <v>16</v>
      </c>
      <c r="B140" s="8">
        <v>18</v>
      </c>
      <c r="C140">
        <v>2</v>
      </c>
      <c r="D140">
        <v>9</v>
      </c>
      <c r="E140">
        <f t="shared" si="6"/>
        <v>18.900000000000002</v>
      </c>
      <c r="F140" t="str">
        <f>VLOOKUP(A140,'Grocery Store Catalog'!$A$2:$B$28,2,FALSE)</f>
        <v>Jelly</v>
      </c>
      <c r="G140" t="str">
        <f>VLOOKUP(B140,'Customer Information'!$A$2:$B$21,2,FALSE)</f>
        <v>Wesley</v>
      </c>
      <c r="H140" t="str">
        <f>VLOOKUP(B140,'Customer Information'!$A$2:$C$21,3,FALSE)</f>
        <v>Blair</v>
      </c>
      <c r="I140" t="str">
        <f t="shared" si="7"/>
        <v>Wesley Blair</v>
      </c>
      <c r="J140" t="str">
        <f>VLOOKUP(B140,'Customer Information'!$A$2:$C$21,2,FALSE)&amp;" "&amp;VLOOKUP(B140,'Customer Information'!$A$2:$C$21,3,FALSE)</f>
        <v>Wesley Blair</v>
      </c>
      <c r="K140">
        <f t="shared" si="8"/>
        <v>0</v>
      </c>
    </row>
    <row r="141" spans="1:11" x14ac:dyDescent="0.3">
      <c r="A141" s="8">
        <v>21</v>
      </c>
      <c r="B141" s="8">
        <v>5</v>
      </c>
      <c r="C141">
        <v>1</v>
      </c>
      <c r="D141">
        <v>21</v>
      </c>
      <c r="E141">
        <f t="shared" si="6"/>
        <v>22.05</v>
      </c>
      <c r="F141" t="str">
        <f>VLOOKUP(A141,'Grocery Store Catalog'!$A$2:$B$28,2,FALSE)</f>
        <v>Cookies</v>
      </c>
      <c r="G141" t="str">
        <f>VLOOKUP(B141,'Customer Information'!$A$2:$B$21,2,FALSE)</f>
        <v>Angela</v>
      </c>
      <c r="H141" t="str">
        <f>VLOOKUP(B141,'Customer Information'!$A$2:$C$21,3,FALSE)</f>
        <v>Torres</v>
      </c>
      <c r="I141" t="str">
        <f t="shared" si="7"/>
        <v>Angela Torres</v>
      </c>
      <c r="J141" t="str">
        <f>VLOOKUP(B141,'Customer Information'!$A$2:$C$21,2,FALSE)&amp;" "&amp;VLOOKUP(B141,'Customer Information'!$A$2:$C$21,3,FALSE)</f>
        <v>Angela Torres</v>
      </c>
      <c r="K141">
        <f t="shared" si="8"/>
        <v>0</v>
      </c>
    </row>
    <row r="142" spans="1:11" x14ac:dyDescent="0.3">
      <c r="A142" s="8">
        <v>19</v>
      </c>
      <c r="B142" s="8">
        <v>7</v>
      </c>
      <c r="C142">
        <v>2</v>
      </c>
      <c r="D142">
        <v>37</v>
      </c>
      <c r="E142">
        <f t="shared" si="6"/>
        <v>77.7</v>
      </c>
      <c r="F142" t="str">
        <f>VLOOKUP(A142,'Grocery Store Catalog'!$A$2:$B$28,2,FALSE)</f>
        <v>Tea</v>
      </c>
      <c r="G142" t="str">
        <f>VLOOKUP(B142,'Customer Information'!$A$2:$B$21,2,FALSE)</f>
        <v>Stephanie</v>
      </c>
      <c r="H142" t="str">
        <f>VLOOKUP(B142,'Customer Information'!$A$2:$C$21,3,FALSE)</f>
        <v>Harris</v>
      </c>
      <c r="I142" t="str">
        <f t="shared" si="7"/>
        <v>Stephanie Harris</v>
      </c>
      <c r="J142" t="str">
        <f>VLOOKUP(B142,'Customer Information'!$A$2:$C$21,2,FALSE)&amp;" "&amp;VLOOKUP(B142,'Customer Information'!$A$2:$C$21,3,FALSE)</f>
        <v>Stephanie Harris</v>
      </c>
      <c r="K142">
        <f t="shared" si="8"/>
        <v>0</v>
      </c>
    </row>
    <row r="143" spans="1:11" x14ac:dyDescent="0.3">
      <c r="A143" s="8">
        <v>10</v>
      </c>
      <c r="B143" s="8">
        <v>11</v>
      </c>
      <c r="C143">
        <v>4</v>
      </c>
      <c r="D143">
        <v>79</v>
      </c>
      <c r="E143">
        <f t="shared" si="6"/>
        <v>331.8</v>
      </c>
      <c r="F143" t="str">
        <f>VLOOKUP(A143,'Grocery Store Catalog'!$A$2:$B$28,2,FALSE)</f>
        <v>Sirloin Steak</v>
      </c>
      <c r="G143" t="str">
        <f>VLOOKUP(B143,'Customer Information'!$A$2:$B$21,2,FALSE)</f>
        <v>David</v>
      </c>
      <c r="H143" t="str">
        <f>VLOOKUP(B143,'Customer Information'!$A$2:$C$21,3,FALSE)</f>
        <v>Kelley</v>
      </c>
      <c r="I143" t="str">
        <f t="shared" si="7"/>
        <v>David Kelley</v>
      </c>
      <c r="J143" t="str">
        <f>VLOOKUP(B143,'Customer Information'!$A$2:$C$21,2,FALSE)&amp;" "&amp;VLOOKUP(B143,'Customer Information'!$A$2:$C$21,3,FALSE)</f>
        <v>David Kelley</v>
      </c>
      <c r="K143">
        <f t="shared" si="8"/>
        <v>1</v>
      </c>
    </row>
    <row r="144" spans="1:11" x14ac:dyDescent="0.3">
      <c r="A144" s="8">
        <v>14</v>
      </c>
      <c r="B144" s="8">
        <v>10</v>
      </c>
      <c r="C144">
        <v>2</v>
      </c>
      <c r="D144">
        <v>39</v>
      </c>
      <c r="E144">
        <f t="shared" si="6"/>
        <v>81.900000000000006</v>
      </c>
      <c r="F144" t="str">
        <f>VLOOKUP(A144,'Grocery Store Catalog'!$A$2:$B$28,2,FALSE)</f>
        <v>Bread</v>
      </c>
      <c r="G144" t="str">
        <f>VLOOKUP(B144,'Customer Information'!$A$2:$B$21,2,FALSE)</f>
        <v>Ira</v>
      </c>
      <c r="H144" t="str">
        <f>VLOOKUP(B144,'Customer Information'!$A$2:$C$21,3,FALSE)</f>
        <v>Vargas</v>
      </c>
      <c r="I144" t="str">
        <f t="shared" si="7"/>
        <v>Ira Vargas</v>
      </c>
      <c r="J144" t="str">
        <f>VLOOKUP(B144,'Customer Information'!$A$2:$C$21,2,FALSE)&amp;" "&amp;VLOOKUP(B144,'Customer Information'!$A$2:$C$21,3,FALSE)</f>
        <v>Ira Vargas</v>
      </c>
      <c r="K144">
        <f t="shared" si="8"/>
        <v>0</v>
      </c>
    </row>
    <row r="145" spans="1:11" x14ac:dyDescent="0.3">
      <c r="A145" s="8">
        <v>12</v>
      </c>
      <c r="B145" s="8">
        <v>16</v>
      </c>
      <c r="C145">
        <v>2</v>
      </c>
      <c r="D145">
        <v>13</v>
      </c>
      <c r="E145">
        <f t="shared" si="6"/>
        <v>27.3</v>
      </c>
      <c r="F145" t="str">
        <f>VLOOKUP(A145,'Grocery Store Catalog'!$A$2:$B$28,2,FALSE)</f>
        <v>Tortilla Chips</v>
      </c>
      <c r="G145" t="str">
        <f>VLOOKUP(B145,'Customer Information'!$A$2:$B$21,2,FALSE)</f>
        <v>Eric</v>
      </c>
      <c r="H145" t="str">
        <f>VLOOKUP(B145,'Customer Information'!$A$2:$C$21,3,FALSE)</f>
        <v>Perry</v>
      </c>
      <c r="I145" t="str">
        <f t="shared" si="7"/>
        <v>Eric Perry</v>
      </c>
      <c r="J145" t="str">
        <f>VLOOKUP(B145,'Customer Information'!$A$2:$C$21,2,FALSE)&amp;" "&amp;VLOOKUP(B145,'Customer Information'!$A$2:$C$21,3,FALSE)</f>
        <v>Eric Perry</v>
      </c>
      <c r="K145">
        <f t="shared" si="8"/>
        <v>0</v>
      </c>
    </row>
    <row r="146" spans="1:11" x14ac:dyDescent="0.3">
      <c r="A146" s="8">
        <v>6</v>
      </c>
      <c r="B146" s="8">
        <v>5</v>
      </c>
      <c r="C146">
        <v>4</v>
      </c>
      <c r="D146">
        <v>7</v>
      </c>
      <c r="E146">
        <f t="shared" si="6"/>
        <v>29.400000000000002</v>
      </c>
      <c r="F146" t="str">
        <f>VLOOKUP(A146,'Grocery Store Catalog'!$A$2:$B$28,2,FALSE)</f>
        <v>Asparagus</v>
      </c>
      <c r="G146" t="str">
        <f>VLOOKUP(B146,'Customer Information'!$A$2:$B$21,2,FALSE)</f>
        <v>Angela</v>
      </c>
      <c r="H146" t="str">
        <f>VLOOKUP(B146,'Customer Information'!$A$2:$C$21,3,FALSE)</f>
        <v>Torres</v>
      </c>
      <c r="I146" t="str">
        <f t="shared" si="7"/>
        <v>Angela Torres</v>
      </c>
      <c r="J146" t="str">
        <f>VLOOKUP(B146,'Customer Information'!$A$2:$C$21,2,FALSE)&amp;" "&amp;VLOOKUP(B146,'Customer Information'!$A$2:$C$21,3,FALSE)</f>
        <v>Angela Torres</v>
      </c>
      <c r="K146">
        <f t="shared" si="8"/>
        <v>0</v>
      </c>
    </row>
    <row r="147" spans="1:11" x14ac:dyDescent="0.3">
      <c r="A147" s="8">
        <v>18</v>
      </c>
      <c r="B147" s="8">
        <v>18</v>
      </c>
      <c r="C147">
        <v>4</v>
      </c>
      <c r="D147">
        <v>50</v>
      </c>
      <c r="E147">
        <f t="shared" si="6"/>
        <v>210</v>
      </c>
      <c r="F147" t="str">
        <f>VLOOKUP(A147,'Grocery Store Catalog'!$A$2:$B$28,2,FALSE)</f>
        <v>Coffee</v>
      </c>
      <c r="G147" t="str">
        <f>VLOOKUP(B147,'Customer Information'!$A$2:$B$21,2,FALSE)</f>
        <v>Wesley</v>
      </c>
      <c r="H147" t="str">
        <f>VLOOKUP(B147,'Customer Information'!$A$2:$C$21,3,FALSE)</f>
        <v>Blair</v>
      </c>
      <c r="I147" t="str">
        <f t="shared" si="7"/>
        <v>Wesley Blair</v>
      </c>
      <c r="J147" t="str">
        <f>VLOOKUP(B147,'Customer Information'!$A$2:$C$21,2,FALSE)&amp;" "&amp;VLOOKUP(B147,'Customer Information'!$A$2:$C$21,3,FALSE)</f>
        <v>Wesley Blair</v>
      </c>
      <c r="K147">
        <f t="shared" si="8"/>
        <v>0</v>
      </c>
    </row>
    <row r="148" spans="1:11" x14ac:dyDescent="0.3">
      <c r="A148" s="8">
        <v>11</v>
      </c>
      <c r="B148" s="8">
        <v>19</v>
      </c>
      <c r="C148">
        <v>1</v>
      </c>
      <c r="D148">
        <v>15</v>
      </c>
      <c r="E148">
        <f t="shared" si="6"/>
        <v>15.75</v>
      </c>
      <c r="F148" t="str">
        <f>VLOOKUP(A148,'Grocery Store Catalog'!$A$2:$B$28,2,FALSE)</f>
        <v>Salmon</v>
      </c>
      <c r="G148" t="str">
        <f>VLOOKUP(B148,'Customer Information'!$A$2:$B$21,2,FALSE)</f>
        <v>Maybell</v>
      </c>
      <c r="H148" t="str">
        <f>VLOOKUP(B148,'Customer Information'!$A$2:$C$21,3,FALSE)</f>
        <v>Quigley</v>
      </c>
      <c r="I148" t="str">
        <f t="shared" si="7"/>
        <v>Maybell Quigley</v>
      </c>
      <c r="J148" t="str">
        <f>VLOOKUP(B148,'Customer Information'!$A$2:$C$21,2,FALSE)&amp;" "&amp;VLOOKUP(B148,'Customer Information'!$A$2:$C$21,3,FALSE)</f>
        <v>Maybell Quigley</v>
      </c>
      <c r="K148">
        <f t="shared" si="8"/>
        <v>0</v>
      </c>
    </row>
    <row r="149" spans="1:11" x14ac:dyDescent="0.3">
      <c r="A149" s="8">
        <v>5</v>
      </c>
      <c r="B149" s="8">
        <v>20</v>
      </c>
      <c r="C149">
        <v>2</v>
      </c>
      <c r="D149">
        <v>68</v>
      </c>
      <c r="E149">
        <f t="shared" si="6"/>
        <v>142.80000000000001</v>
      </c>
      <c r="F149" t="str">
        <f>VLOOKUP(A149,'Grocery Store Catalog'!$A$2:$B$28,2,FALSE)</f>
        <v>Brocolli</v>
      </c>
      <c r="G149" t="str">
        <f>VLOOKUP(B149,'Customer Information'!$A$2:$B$21,2,FALSE)</f>
        <v>Beckie</v>
      </c>
      <c r="H149" t="str">
        <f>VLOOKUP(B149,'Customer Information'!$A$2:$C$21,3,FALSE)</f>
        <v>Foss</v>
      </c>
      <c r="I149" t="str">
        <f t="shared" si="7"/>
        <v>Beckie Foss</v>
      </c>
      <c r="J149" t="str">
        <f>VLOOKUP(B149,'Customer Information'!$A$2:$C$21,2,FALSE)&amp;" "&amp;VLOOKUP(B149,'Customer Information'!$A$2:$C$21,3,FALSE)</f>
        <v>Beckie Foss</v>
      </c>
      <c r="K149">
        <f t="shared" si="8"/>
        <v>0</v>
      </c>
    </row>
    <row r="150" spans="1:11" x14ac:dyDescent="0.3">
      <c r="A150" s="8">
        <v>6</v>
      </c>
      <c r="B150" s="8">
        <v>6</v>
      </c>
      <c r="C150">
        <v>4</v>
      </c>
      <c r="D150">
        <v>62</v>
      </c>
      <c r="E150">
        <f t="shared" si="6"/>
        <v>260.40000000000003</v>
      </c>
      <c r="F150" t="str">
        <f>VLOOKUP(A150,'Grocery Store Catalog'!$A$2:$B$28,2,FALSE)</f>
        <v>Asparagus</v>
      </c>
      <c r="G150" t="str">
        <f>VLOOKUP(B150,'Customer Information'!$A$2:$B$21,2,FALSE)</f>
        <v>Clarence</v>
      </c>
      <c r="H150" t="str">
        <f>VLOOKUP(B150,'Customer Information'!$A$2:$C$21,3,FALSE)</f>
        <v>King</v>
      </c>
      <c r="I150" t="str">
        <f t="shared" si="7"/>
        <v>Clarence King</v>
      </c>
      <c r="J150" t="str">
        <f>VLOOKUP(B150,'Customer Information'!$A$2:$C$21,2,FALSE)&amp;" "&amp;VLOOKUP(B150,'Customer Information'!$A$2:$C$21,3,FALSE)</f>
        <v>Clarence King</v>
      </c>
      <c r="K150">
        <f t="shared" si="8"/>
        <v>1</v>
      </c>
    </row>
    <row r="151" spans="1:11" x14ac:dyDescent="0.3">
      <c r="A151" s="8">
        <v>13</v>
      </c>
      <c r="B151" s="8">
        <v>6</v>
      </c>
      <c r="C151">
        <v>5</v>
      </c>
      <c r="D151">
        <v>43</v>
      </c>
      <c r="E151">
        <f t="shared" si="6"/>
        <v>225.75</v>
      </c>
      <c r="F151" t="str">
        <f>VLOOKUP(A151,'Grocery Store Catalog'!$A$2:$B$28,2,FALSE)</f>
        <v>Salsa</v>
      </c>
      <c r="G151" t="str">
        <f>VLOOKUP(B151,'Customer Information'!$A$2:$B$21,2,FALSE)</f>
        <v>Clarence</v>
      </c>
      <c r="H151" t="str">
        <f>VLOOKUP(B151,'Customer Information'!$A$2:$C$21,3,FALSE)</f>
        <v>King</v>
      </c>
      <c r="I151" t="str">
        <f t="shared" si="7"/>
        <v>Clarence King</v>
      </c>
      <c r="J151" t="str">
        <f>VLOOKUP(B151,'Customer Information'!$A$2:$C$21,2,FALSE)&amp;" "&amp;VLOOKUP(B151,'Customer Information'!$A$2:$C$21,3,FALSE)</f>
        <v>Clarence King</v>
      </c>
      <c r="K151">
        <f t="shared" si="8"/>
        <v>0</v>
      </c>
    </row>
    <row r="152" spans="1:11" x14ac:dyDescent="0.3">
      <c r="A152" s="8">
        <v>7</v>
      </c>
      <c r="B152" s="8">
        <v>13</v>
      </c>
      <c r="C152">
        <v>4</v>
      </c>
      <c r="D152">
        <v>78</v>
      </c>
      <c r="E152">
        <f t="shared" si="6"/>
        <v>327.60000000000002</v>
      </c>
      <c r="F152" t="str">
        <f>VLOOKUP(A152,'Grocery Store Catalog'!$A$2:$B$28,2,FALSE)</f>
        <v>Tomato</v>
      </c>
      <c r="G152" t="str">
        <f>VLOOKUP(B152,'Customer Information'!$A$2:$B$21,2,FALSE)</f>
        <v>Beth</v>
      </c>
      <c r="H152" t="str">
        <f>VLOOKUP(B152,'Customer Information'!$A$2:$C$21,3,FALSE)</f>
        <v>Crawford</v>
      </c>
      <c r="I152" t="str">
        <f t="shared" si="7"/>
        <v>Beth Crawford</v>
      </c>
      <c r="J152" t="str">
        <f>VLOOKUP(B152,'Customer Information'!$A$2:$C$21,2,FALSE)&amp;" "&amp;VLOOKUP(B152,'Customer Information'!$A$2:$C$21,3,FALSE)</f>
        <v>Beth Crawford</v>
      </c>
      <c r="K152">
        <f t="shared" si="8"/>
        <v>1</v>
      </c>
    </row>
    <row r="153" spans="1:11" x14ac:dyDescent="0.3">
      <c r="A153" s="8">
        <v>18</v>
      </c>
      <c r="B153" s="8">
        <v>12</v>
      </c>
      <c r="C153">
        <v>2</v>
      </c>
      <c r="D153">
        <v>19</v>
      </c>
      <c r="E153">
        <f t="shared" si="6"/>
        <v>39.9</v>
      </c>
      <c r="F153" t="str">
        <f>VLOOKUP(A153,'Grocery Store Catalog'!$A$2:$B$28,2,FALSE)</f>
        <v>Coffee</v>
      </c>
      <c r="G153" t="str">
        <f>VLOOKUP(B153,'Customer Information'!$A$2:$B$21,2,FALSE)</f>
        <v>Silivia</v>
      </c>
      <c r="H153" t="str">
        <f>VLOOKUP(B153,'Customer Information'!$A$2:$C$21,3,FALSE)</f>
        <v>Waters</v>
      </c>
      <c r="I153" t="str">
        <f t="shared" si="7"/>
        <v>Silivia Waters</v>
      </c>
      <c r="J153" t="str">
        <f>VLOOKUP(B153,'Customer Information'!$A$2:$C$21,2,FALSE)&amp;" "&amp;VLOOKUP(B153,'Customer Information'!$A$2:$C$21,3,FALSE)</f>
        <v>Silivia Waters</v>
      </c>
      <c r="K153">
        <f t="shared" si="8"/>
        <v>0</v>
      </c>
    </row>
    <row r="154" spans="1:11" x14ac:dyDescent="0.3">
      <c r="A154" s="8">
        <v>1</v>
      </c>
      <c r="B154" s="8">
        <v>2</v>
      </c>
      <c r="C154">
        <v>3</v>
      </c>
      <c r="D154">
        <v>5</v>
      </c>
      <c r="E154">
        <f t="shared" si="6"/>
        <v>15.75</v>
      </c>
      <c r="F154" t="str">
        <f>VLOOKUP(A154,'Grocery Store Catalog'!$A$2:$B$28,2,FALSE)</f>
        <v>Apples</v>
      </c>
      <c r="G154" t="str">
        <f>VLOOKUP(B154,'Customer Information'!$A$2:$B$21,2,FALSE)</f>
        <v>Toi</v>
      </c>
      <c r="H154" t="str">
        <f>VLOOKUP(B154,'Customer Information'!$A$2:$C$21,3,FALSE)</f>
        <v>Mchugh</v>
      </c>
      <c r="I154" t="str">
        <f t="shared" si="7"/>
        <v>Toi Mchugh</v>
      </c>
      <c r="J154" t="str">
        <f>VLOOKUP(B154,'Customer Information'!$A$2:$C$21,2,FALSE)&amp;" "&amp;VLOOKUP(B154,'Customer Information'!$A$2:$C$21,3,FALSE)</f>
        <v>Toi Mchugh</v>
      </c>
      <c r="K154">
        <f t="shared" si="8"/>
        <v>0</v>
      </c>
    </row>
    <row r="155" spans="1:11" x14ac:dyDescent="0.3">
      <c r="A155" s="8">
        <v>12</v>
      </c>
      <c r="B155" s="8">
        <v>17</v>
      </c>
      <c r="C155">
        <v>1</v>
      </c>
      <c r="D155">
        <v>23</v>
      </c>
      <c r="E155">
        <f t="shared" si="6"/>
        <v>24.150000000000002</v>
      </c>
      <c r="F155" t="str">
        <f>VLOOKUP(A155,'Grocery Store Catalog'!$A$2:$B$28,2,FALSE)</f>
        <v>Tortilla Chips</v>
      </c>
      <c r="G155" t="str">
        <f>VLOOKUP(B155,'Customer Information'!$A$2:$B$21,2,FALSE)</f>
        <v>Doug</v>
      </c>
      <c r="H155" t="str">
        <f>VLOOKUP(B155,'Customer Information'!$A$2:$C$21,3,FALSE)</f>
        <v>Riley</v>
      </c>
      <c r="I155" t="str">
        <f t="shared" si="7"/>
        <v>Doug Riley</v>
      </c>
      <c r="J155" t="str">
        <f>VLOOKUP(B155,'Customer Information'!$A$2:$C$21,2,FALSE)&amp;" "&amp;VLOOKUP(B155,'Customer Information'!$A$2:$C$21,3,FALSE)</f>
        <v>Doug Riley</v>
      </c>
      <c r="K155">
        <f t="shared" si="8"/>
        <v>0</v>
      </c>
    </row>
    <row r="156" spans="1:11" x14ac:dyDescent="0.3">
      <c r="A156" s="8">
        <v>2</v>
      </c>
      <c r="B156" s="8">
        <v>3</v>
      </c>
      <c r="C156">
        <v>2</v>
      </c>
      <c r="D156">
        <v>27</v>
      </c>
      <c r="E156">
        <f t="shared" si="6"/>
        <v>56.7</v>
      </c>
      <c r="F156" t="str">
        <f>VLOOKUP(A156,'Grocery Store Catalog'!$A$2:$B$28,2,FALSE)</f>
        <v>Bananas</v>
      </c>
      <c r="G156" t="str">
        <f>VLOOKUP(B156,'Customer Information'!$A$2:$B$21,2,FALSE)</f>
        <v>Bridgid</v>
      </c>
      <c r="H156" t="str">
        <f>VLOOKUP(B156,'Customer Information'!$A$2:$C$21,3,FALSE)</f>
        <v>Manson</v>
      </c>
      <c r="I156" t="str">
        <f t="shared" si="7"/>
        <v>Bridgid Manson</v>
      </c>
      <c r="J156" t="str">
        <f>VLOOKUP(B156,'Customer Information'!$A$2:$C$21,2,FALSE)&amp;" "&amp;VLOOKUP(B156,'Customer Information'!$A$2:$C$21,3,FALSE)</f>
        <v>Bridgid Manson</v>
      </c>
      <c r="K156">
        <f t="shared" si="8"/>
        <v>0</v>
      </c>
    </row>
    <row r="157" spans="1:11" x14ac:dyDescent="0.3">
      <c r="A157" s="8">
        <v>6</v>
      </c>
      <c r="B157" s="8">
        <v>17</v>
      </c>
      <c r="C157">
        <v>3</v>
      </c>
      <c r="D157">
        <v>77</v>
      </c>
      <c r="E157">
        <f t="shared" si="6"/>
        <v>242.55</v>
      </c>
      <c r="F157" t="str">
        <f>VLOOKUP(A157,'Grocery Store Catalog'!$A$2:$B$28,2,FALSE)</f>
        <v>Asparagus</v>
      </c>
      <c r="G157" t="str">
        <f>VLOOKUP(B157,'Customer Information'!$A$2:$B$21,2,FALSE)</f>
        <v>Doug</v>
      </c>
      <c r="H157" t="str">
        <f>VLOOKUP(B157,'Customer Information'!$A$2:$C$21,3,FALSE)</f>
        <v>Riley</v>
      </c>
      <c r="I157" t="str">
        <f t="shared" si="7"/>
        <v>Doug Riley</v>
      </c>
      <c r="J157" t="str">
        <f>VLOOKUP(B157,'Customer Information'!$A$2:$C$21,2,FALSE)&amp;" "&amp;VLOOKUP(B157,'Customer Information'!$A$2:$C$21,3,FALSE)</f>
        <v>Doug Riley</v>
      </c>
      <c r="K157">
        <f t="shared" si="8"/>
        <v>0</v>
      </c>
    </row>
    <row r="158" spans="1:11" x14ac:dyDescent="0.3">
      <c r="A158" s="8">
        <v>12</v>
      </c>
      <c r="B158" s="8">
        <v>9</v>
      </c>
      <c r="C158">
        <v>3</v>
      </c>
      <c r="D158">
        <v>49</v>
      </c>
      <c r="E158">
        <f t="shared" si="6"/>
        <v>154.35</v>
      </c>
      <c r="F158" t="str">
        <f>VLOOKUP(A158,'Grocery Store Catalog'!$A$2:$B$28,2,FALSE)</f>
        <v>Tortilla Chips</v>
      </c>
      <c r="G158" t="str">
        <f>VLOOKUP(B158,'Customer Information'!$A$2:$B$21,2,FALSE)</f>
        <v>Elias</v>
      </c>
      <c r="H158" t="str">
        <f>VLOOKUP(B158,'Customer Information'!$A$2:$C$21,3,FALSE)</f>
        <v>Shakour</v>
      </c>
      <c r="I158" t="str">
        <f t="shared" si="7"/>
        <v>Elias Shakour</v>
      </c>
      <c r="J158" t="str">
        <f>VLOOKUP(B158,'Customer Information'!$A$2:$C$21,2,FALSE)&amp;" "&amp;VLOOKUP(B158,'Customer Information'!$A$2:$C$21,3,FALSE)</f>
        <v>Elias Shakour</v>
      </c>
      <c r="K158">
        <f t="shared" si="8"/>
        <v>0</v>
      </c>
    </row>
    <row r="159" spans="1:11" x14ac:dyDescent="0.3">
      <c r="A159" s="8">
        <v>27</v>
      </c>
      <c r="B159" s="8">
        <v>15</v>
      </c>
      <c r="C159">
        <v>4</v>
      </c>
      <c r="D159">
        <v>5</v>
      </c>
      <c r="E159">
        <f t="shared" si="6"/>
        <v>21</v>
      </c>
      <c r="F159" t="str">
        <f>VLOOKUP(A159,'Grocery Store Catalog'!$A$2:$B$28,2,FALSE)</f>
        <v>Lettuce</v>
      </c>
      <c r="G159" t="str">
        <f>VLOOKUP(B159,'Customer Information'!$A$2:$B$21,2,FALSE)</f>
        <v>Shari</v>
      </c>
      <c r="H159" t="str">
        <f>VLOOKUP(B159,'Customer Information'!$A$2:$C$21,3,FALSE)</f>
        <v>Maxwell</v>
      </c>
      <c r="I159" t="str">
        <f t="shared" si="7"/>
        <v>Shari Maxwell</v>
      </c>
      <c r="J159" t="str">
        <f>VLOOKUP(B159,'Customer Information'!$A$2:$C$21,2,FALSE)&amp;" "&amp;VLOOKUP(B159,'Customer Information'!$A$2:$C$21,3,FALSE)</f>
        <v>Shari Maxwell</v>
      </c>
      <c r="K159">
        <f t="shared" si="8"/>
        <v>0</v>
      </c>
    </row>
    <row r="160" spans="1:11" x14ac:dyDescent="0.3">
      <c r="A160" s="8">
        <v>1</v>
      </c>
      <c r="B160" s="8">
        <v>13</v>
      </c>
      <c r="C160">
        <v>5</v>
      </c>
      <c r="D160">
        <v>36</v>
      </c>
      <c r="E160">
        <f t="shared" si="6"/>
        <v>189</v>
      </c>
      <c r="F160" t="str">
        <f>VLOOKUP(A160,'Grocery Store Catalog'!$A$2:$B$28,2,FALSE)</f>
        <v>Apples</v>
      </c>
      <c r="G160" t="str">
        <f>VLOOKUP(B160,'Customer Information'!$A$2:$B$21,2,FALSE)</f>
        <v>Beth</v>
      </c>
      <c r="H160" t="str">
        <f>VLOOKUP(B160,'Customer Information'!$A$2:$C$21,3,FALSE)</f>
        <v>Crawford</v>
      </c>
      <c r="I160" t="str">
        <f t="shared" si="7"/>
        <v>Beth Crawford</v>
      </c>
      <c r="J160" t="str">
        <f>VLOOKUP(B160,'Customer Information'!$A$2:$C$21,2,FALSE)&amp;" "&amp;VLOOKUP(B160,'Customer Information'!$A$2:$C$21,3,FALSE)</f>
        <v>Beth Crawford</v>
      </c>
      <c r="K160">
        <f t="shared" si="8"/>
        <v>0</v>
      </c>
    </row>
    <row r="161" spans="1:11" x14ac:dyDescent="0.3">
      <c r="A161" s="8">
        <v>5</v>
      </c>
      <c r="B161" s="8">
        <v>8</v>
      </c>
      <c r="C161">
        <v>1</v>
      </c>
      <c r="D161">
        <v>10</v>
      </c>
      <c r="E161">
        <f t="shared" si="6"/>
        <v>10.5</v>
      </c>
      <c r="F161" t="str">
        <f>VLOOKUP(A161,'Grocery Store Catalog'!$A$2:$B$28,2,FALSE)</f>
        <v>Brocolli</v>
      </c>
      <c r="G161" t="str">
        <f>VLOOKUP(B161,'Customer Information'!$A$2:$B$21,2,FALSE)</f>
        <v>Albert</v>
      </c>
      <c r="H161" t="str">
        <f>VLOOKUP(B161,'Customer Information'!$A$2:$C$21,3,FALSE)</f>
        <v>Philips</v>
      </c>
      <c r="I161" t="str">
        <f t="shared" si="7"/>
        <v>Albert Philips</v>
      </c>
      <c r="J161" t="str">
        <f>VLOOKUP(B161,'Customer Information'!$A$2:$C$21,2,FALSE)&amp;" "&amp;VLOOKUP(B161,'Customer Information'!$A$2:$C$21,3,FALSE)</f>
        <v>Albert Philips</v>
      </c>
      <c r="K161">
        <f t="shared" si="8"/>
        <v>0</v>
      </c>
    </row>
    <row r="162" spans="1:11" x14ac:dyDescent="0.3">
      <c r="A162" s="8">
        <v>19</v>
      </c>
      <c r="B162" s="8">
        <v>10</v>
      </c>
      <c r="C162">
        <v>4</v>
      </c>
      <c r="D162">
        <v>60</v>
      </c>
      <c r="E162">
        <f t="shared" si="6"/>
        <v>252</v>
      </c>
      <c r="F162" t="str">
        <f>VLOOKUP(A162,'Grocery Store Catalog'!$A$2:$B$28,2,FALSE)</f>
        <v>Tea</v>
      </c>
      <c r="G162" t="str">
        <f>VLOOKUP(B162,'Customer Information'!$A$2:$B$21,2,FALSE)</f>
        <v>Ira</v>
      </c>
      <c r="H162" t="str">
        <f>VLOOKUP(B162,'Customer Information'!$A$2:$C$21,3,FALSE)</f>
        <v>Vargas</v>
      </c>
      <c r="I162" t="str">
        <f t="shared" si="7"/>
        <v>Ira Vargas</v>
      </c>
      <c r="J162" t="str">
        <f>VLOOKUP(B162,'Customer Information'!$A$2:$C$21,2,FALSE)&amp;" "&amp;VLOOKUP(B162,'Customer Information'!$A$2:$C$21,3,FALSE)</f>
        <v>Ira Vargas</v>
      </c>
      <c r="K162">
        <f t="shared" si="8"/>
        <v>1</v>
      </c>
    </row>
    <row r="163" spans="1:11" x14ac:dyDescent="0.3">
      <c r="A163" s="8">
        <v>6</v>
      </c>
      <c r="B163" s="8">
        <v>13</v>
      </c>
      <c r="C163">
        <v>5</v>
      </c>
      <c r="D163">
        <v>40</v>
      </c>
      <c r="E163">
        <f t="shared" si="6"/>
        <v>210</v>
      </c>
      <c r="F163" t="str">
        <f>VLOOKUP(A163,'Grocery Store Catalog'!$A$2:$B$28,2,FALSE)</f>
        <v>Asparagus</v>
      </c>
      <c r="G163" t="str">
        <f>VLOOKUP(B163,'Customer Information'!$A$2:$B$21,2,FALSE)</f>
        <v>Beth</v>
      </c>
      <c r="H163" t="str">
        <f>VLOOKUP(B163,'Customer Information'!$A$2:$C$21,3,FALSE)</f>
        <v>Crawford</v>
      </c>
      <c r="I163" t="str">
        <f t="shared" si="7"/>
        <v>Beth Crawford</v>
      </c>
      <c r="J163" t="str">
        <f>VLOOKUP(B163,'Customer Information'!$A$2:$C$21,2,FALSE)&amp;" "&amp;VLOOKUP(B163,'Customer Information'!$A$2:$C$21,3,FALSE)</f>
        <v>Beth Crawford</v>
      </c>
      <c r="K163">
        <f t="shared" si="8"/>
        <v>0</v>
      </c>
    </row>
    <row r="164" spans="1:11" x14ac:dyDescent="0.3">
      <c r="A164" s="8">
        <v>8</v>
      </c>
      <c r="B164" s="8">
        <v>17</v>
      </c>
      <c r="C164">
        <v>1</v>
      </c>
      <c r="D164">
        <v>25</v>
      </c>
      <c r="E164">
        <f t="shared" si="6"/>
        <v>26.25</v>
      </c>
      <c r="F164" t="str">
        <f>VLOOKUP(A164,'Grocery Store Catalog'!$A$2:$B$28,2,FALSE)</f>
        <v>Cucumber</v>
      </c>
      <c r="G164" t="str">
        <f>VLOOKUP(B164,'Customer Information'!$A$2:$B$21,2,FALSE)</f>
        <v>Doug</v>
      </c>
      <c r="H164" t="str">
        <f>VLOOKUP(B164,'Customer Information'!$A$2:$C$21,3,FALSE)</f>
        <v>Riley</v>
      </c>
      <c r="I164" t="str">
        <f t="shared" si="7"/>
        <v>Doug Riley</v>
      </c>
      <c r="J164" t="str">
        <f>VLOOKUP(B164,'Customer Information'!$A$2:$C$21,2,FALSE)&amp;" "&amp;VLOOKUP(B164,'Customer Information'!$A$2:$C$21,3,FALSE)</f>
        <v>Doug Riley</v>
      </c>
      <c r="K164">
        <f t="shared" si="8"/>
        <v>0</v>
      </c>
    </row>
    <row r="165" spans="1:11" x14ac:dyDescent="0.3">
      <c r="A165" s="8">
        <v>15</v>
      </c>
      <c r="B165" s="8">
        <v>11</v>
      </c>
      <c r="C165">
        <v>4</v>
      </c>
      <c r="D165">
        <v>68</v>
      </c>
      <c r="E165">
        <f t="shared" si="6"/>
        <v>285.60000000000002</v>
      </c>
      <c r="F165" t="str">
        <f>VLOOKUP(A165,'Grocery Store Catalog'!$A$2:$B$28,2,FALSE)</f>
        <v>Peanut Butter</v>
      </c>
      <c r="G165" t="str">
        <f>VLOOKUP(B165,'Customer Information'!$A$2:$B$21,2,FALSE)</f>
        <v>David</v>
      </c>
      <c r="H165" t="str">
        <f>VLOOKUP(B165,'Customer Information'!$A$2:$C$21,3,FALSE)</f>
        <v>Kelley</v>
      </c>
      <c r="I165" t="str">
        <f t="shared" si="7"/>
        <v>David Kelley</v>
      </c>
      <c r="J165" t="str">
        <f>VLOOKUP(B165,'Customer Information'!$A$2:$C$21,2,FALSE)&amp;" "&amp;VLOOKUP(B165,'Customer Information'!$A$2:$C$21,3,FALSE)</f>
        <v>David Kelley</v>
      </c>
      <c r="K165">
        <f t="shared" si="8"/>
        <v>1</v>
      </c>
    </row>
    <row r="166" spans="1:11" x14ac:dyDescent="0.3">
      <c r="A166" s="8">
        <v>27</v>
      </c>
      <c r="B166" s="8">
        <v>16</v>
      </c>
      <c r="C166">
        <v>4</v>
      </c>
      <c r="D166">
        <v>63</v>
      </c>
      <c r="E166">
        <f t="shared" si="6"/>
        <v>264.60000000000002</v>
      </c>
      <c r="F166" t="str">
        <f>VLOOKUP(A166,'Grocery Store Catalog'!$A$2:$B$28,2,FALSE)</f>
        <v>Lettuce</v>
      </c>
      <c r="G166" t="str">
        <f>VLOOKUP(B166,'Customer Information'!$A$2:$B$21,2,FALSE)</f>
        <v>Eric</v>
      </c>
      <c r="H166" t="str">
        <f>VLOOKUP(B166,'Customer Information'!$A$2:$C$21,3,FALSE)</f>
        <v>Perry</v>
      </c>
      <c r="I166" t="str">
        <f t="shared" si="7"/>
        <v>Eric Perry</v>
      </c>
      <c r="J166" t="str">
        <f>VLOOKUP(B166,'Customer Information'!$A$2:$C$21,2,FALSE)&amp;" "&amp;VLOOKUP(B166,'Customer Information'!$A$2:$C$21,3,FALSE)</f>
        <v>Eric Perry</v>
      </c>
      <c r="K166">
        <f t="shared" si="8"/>
        <v>1</v>
      </c>
    </row>
    <row r="167" spans="1:11" x14ac:dyDescent="0.3">
      <c r="A167" s="8">
        <v>3</v>
      </c>
      <c r="B167" s="8">
        <v>4</v>
      </c>
      <c r="C167">
        <v>2</v>
      </c>
      <c r="D167">
        <v>6</v>
      </c>
      <c r="E167">
        <f t="shared" si="6"/>
        <v>12.600000000000001</v>
      </c>
      <c r="F167" t="str">
        <f>VLOOKUP(A167,'Grocery Store Catalog'!$A$2:$B$28,2,FALSE)</f>
        <v>Oranges</v>
      </c>
      <c r="G167" t="str">
        <f>VLOOKUP(B167,'Customer Information'!$A$2:$B$21,2,FALSE)</f>
        <v>Ann</v>
      </c>
      <c r="H167" t="str">
        <f>VLOOKUP(B167,'Customer Information'!$A$2:$C$21,3,FALSE)</f>
        <v>Martin</v>
      </c>
      <c r="I167" t="str">
        <f t="shared" si="7"/>
        <v>Ann Martin</v>
      </c>
      <c r="J167" t="str">
        <f>VLOOKUP(B167,'Customer Information'!$A$2:$C$21,2,FALSE)&amp;" "&amp;VLOOKUP(B167,'Customer Information'!$A$2:$C$21,3,FALSE)</f>
        <v>Ann Martin</v>
      </c>
      <c r="K167">
        <f t="shared" si="8"/>
        <v>0</v>
      </c>
    </row>
    <row r="168" spans="1:11" x14ac:dyDescent="0.3">
      <c r="A168" s="8">
        <v>5</v>
      </c>
      <c r="B168" s="8">
        <v>7</v>
      </c>
      <c r="C168">
        <v>5</v>
      </c>
      <c r="D168">
        <v>34</v>
      </c>
      <c r="E168">
        <f t="shared" si="6"/>
        <v>178.5</v>
      </c>
      <c r="F168" t="str">
        <f>VLOOKUP(A168,'Grocery Store Catalog'!$A$2:$B$28,2,FALSE)</f>
        <v>Brocolli</v>
      </c>
      <c r="G168" t="str">
        <f>VLOOKUP(B168,'Customer Information'!$A$2:$B$21,2,FALSE)</f>
        <v>Stephanie</v>
      </c>
      <c r="H168" t="str">
        <f>VLOOKUP(B168,'Customer Information'!$A$2:$C$21,3,FALSE)</f>
        <v>Harris</v>
      </c>
      <c r="I168" t="str">
        <f t="shared" si="7"/>
        <v>Stephanie Harris</v>
      </c>
      <c r="J168" t="str">
        <f>VLOOKUP(B168,'Customer Information'!$A$2:$C$21,2,FALSE)&amp;" "&amp;VLOOKUP(B168,'Customer Information'!$A$2:$C$21,3,FALSE)</f>
        <v>Stephanie Harris</v>
      </c>
      <c r="K168">
        <f t="shared" si="8"/>
        <v>0</v>
      </c>
    </row>
    <row r="169" spans="1:11" x14ac:dyDescent="0.3">
      <c r="A169" s="8">
        <v>16</v>
      </c>
      <c r="B169" s="8">
        <v>17</v>
      </c>
      <c r="C169">
        <v>5</v>
      </c>
      <c r="D169">
        <v>33</v>
      </c>
      <c r="E169">
        <f t="shared" si="6"/>
        <v>173.25</v>
      </c>
      <c r="F169" t="str">
        <f>VLOOKUP(A169,'Grocery Store Catalog'!$A$2:$B$28,2,FALSE)</f>
        <v>Jelly</v>
      </c>
      <c r="G169" t="str">
        <f>VLOOKUP(B169,'Customer Information'!$A$2:$B$21,2,FALSE)</f>
        <v>Doug</v>
      </c>
      <c r="H169" t="str">
        <f>VLOOKUP(B169,'Customer Information'!$A$2:$C$21,3,FALSE)</f>
        <v>Riley</v>
      </c>
      <c r="I169" t="str">
        <f t="shared" si="7"/>
        <v>Doug Riley</v>
      </c>
      <c r="J169" t="str">
        <f>VLOOKUP(B169,'Customer Information'!$A$2:$C$21,2,FALSE)&amp;" "&amp;VLOOKUP(B169,'Customer Information'!$A$2:$C$21,3,FALSE)</f>
        <v>Doug Riley</v>
      </c>
      <c r="K169">
        <f t="shared" si="8"/>
        <v>0</v>
      </c>
    </row>
    <row r="170" spans="1:11" x14ac:dyDescent="0.3">
      <c r="A170" s="8">
        <v>22</v>
      </c>
      <c r="B170" s="8">
        <v>6</v>
      </c>
      <c r="C170">
        <v>5</v>
      </c>
      <c r="D170">
        <v>6</v>
      </c>
      <c r="E170">
        <f t="shared" si="6"/>
        <v>31.5</v>
      </c>
      <c r="F170" t="str">
        <f>VLOOKUP(A170,'Grocery Store Catalog'!$A$2:$B$28,2,FALSE)</f>
        <v>Rice</v>
      </c>
      <c r="G170" t="str">
        <f>VLOOKUP(B170,'Customer Information'!$A$2:$B$21,2,FALSE)</f>
        <v>Clarence</v>
      </c>
      <c r="H170" t="str">
        <f>VLOOKUP(B170,'Customer Information'!$A$2:$C$21,3,FALSE)</f>
        <v>King</v>
      </c>
      <c r="I170" t="str">
        <f t="shared" si="7"/>
        <v>Clarence King</v>
      </c>
      <c r="J170" t="str">
        <f>VLOOKUP(B170,'Customer Information'!$A$2:$C$21,2,FALSE)&amp;" "&amp;VLOOKUP(B170,'Customer Information'!$A$2:$C$21,3,FALSE)</f>
        <v>Clarence King</v>
      </c>
      <c r="K170">
        <f t="shared" si="8"/>
        <v>0</v>
      </c>
    </row>
    <row r="171" spans="1:11" x14ac:dyDescent="0.3">
      <c r="A171" s="8">
        <v>14</v>
      </c>
      <c r="B171" s="8">
        <v>17</v>
      </c>
      <c r="C171">
        <v>5</v>
      </c>
      <c r="D171">
        <v>20</v>
      </c>
      <c r="E171">
        <f t="shared" si="6"/>
        <v>105</v>
      </c>
      <c r="F171" t="str">
        <f>VLOOKUP(A171,'Grocery Store Catalog'!$A$2:$B$28,2,FALSE)</f>
        <v>Bread</v>
      </c>
      <c r="G171" t="str">
        <f>VLOOKUP(B171,'Customer Information'!$A$2:$B$21,2,FALSE)</f>
        <v>Doug</v>
      </c>
      <c r="H171" t="str">
        <f>VLOOKUP(B171,'Customer Information'!$A$2:$C$21,3,FALSE)</f>
        <v>Riley</v>
      </c>
      <c r="I171" t="str">
        <f t="shared" si="7"/>
        <v>Doug Riley</v>
      </c>
      <c r="J171" t="str">
        <f>VLOOKUP(B171,'Customer Information'!$A$2:$C$21,2,FALSE)&amp;" "&amp;VLOOKUP(B171,'Customer Information'!$A$2:$C$21,3,FALSE)</f>
        <v>Doug Riley</v>
      </c>
      <c r="K171">
        <f t="shared" si="8"/>
        <v>0</v>
      </c>
    </row>
    <row r="172" spans="1:11" x14ac:dyDescent="0.3">
      <c r="A172" s="8">
        <v>21</v>
      </c>
      <c r="B172" s="8">
        <v>18</v>
      </c>
      <c r="C172">
        <v>2</v>
      </c>
      <c r="D172">
        <v>41</v>
      </c>
      <c r="E172">
        <f t="shared" si="6"/>
        <v>86.100000000000009</v>
      </c>
      <c r="F172" t="str">
        <f>VLOOKUP(A172,'Grocery Store Catalog'!$A$2:$B$28,2,FALSE)</f>
        <v>Cookies</v>
      </c>
      <c r="G172" t="str">
        <f>VLOOKUP(B172,'Customer Information'!$A$2:$B$21,2,FALSE)</f>
        <v>Wesley</v>
      </c>
      <c r="H172" t="str">
        <f>VLOOKUP(B172,'Customer Information'!$A$2:$C$21,3,FALSE)</f>
        <v>Blair</v>
      </c>
      <c r="I172" t="str">
        <f t="shared" si="7"/>
        <v>Wesley Blair</v>
      </c>
      <c r="J172" t="str">
        <f>VLOOKUP(B172,'Customer Information'!$A$2:$C$21,2,FALSE)&amp;" "&amp;VLOOKUP(B172,'Customer Information'!$A$2:$C$21,3,FALSE)</f>
        <v>Wesley Blair</v>
      </c>
      <c r="K172">
        <f t="shared" si="8"/>
        <v>0</v>
      </c>
    </row>
    <row r="173" spans="1:11" x14ac:dyDescent="0.3">
      <c r="A173" s="8">
        <v>26</v>
      </c>
      <c r="B173" s="8">
        <v>5</v>
      </c>
      <c r="C173">
        <v>1</v>
      </c>
      <c r="D173">
        <v>3</v>
      </c>
      <c r="E173">
        <f t="shared" si="6"/>
        <v>3.1500000000000004</v>
      </c>
      <c r="F173" t="str">
        <f>VLOOKUP(A173,'Grocery Store Catalog'!$A$2:$B$28,2,FALSE)</f>
        <v>Pasta</v>
      </c>
      <c r="G173" t="str">
        <f>VLOOKUP(B173,'Customer Information'!$A$2:$B$21,2,FALSE)</f>
        <v>Angela</v>
      </c>
      <c r="H173" t="str">
        <f>VLOOKUP(B173,'Customer Information'!$A$2:$C$21,3,FALSE)</f>
        <v>Torres</v>
      </c>
      <c r="I173" t="str">
        <f t="shared" si="7"/>
        <v>Angela Torres</v>
      </c>
      <c r="J173" t="str">
        <f>VLOOKUP(B173,'Customer Information'!$A$2:$C$21,2,FALSE)&amp;" "&amp;VLOOKUP(B173,'Customer Information'!$A$2:$C$21,3,FALSE)</f>
        <v>Angela Torres</v>
      </c>
      <c r="K173">
        <f t="shared" si="8"/>
        <v>0</v>
      </c>
    </row>
    <row r="174" spans="1:11" x14ac:dyDescent="0.3">
      <c r="A174" s="8">
        <v>13</v>
      </c>
      <c r="B174" s="8">
        <v>5</v>
      </c>
      <c r="C174">
        <v>4</v>
      </c>
      <c r="D174">
        <v>34</v>
      </c>
      <c r="E174">
        <f t="shared" si="6"/>
        <v>142.80000000000001</v>
      </c>
      <c r="F174" t="str">
        <f>VLOOKUP(A174,'Grocery Store Catalog'!$A$2:$B$28,2,FALSE)</f>
        <v>Salsa</v>
      </c>
      <c r="G174" t="str">
        <f>VLOOKUP(B174,'Customer Information'!$A$2:$B$21,2,FALSE)</f>
        <v>Angela</v>
      </c>
      <c r="H174" t="str">
        <f>VLOOKUP(B174,'Customer Information'!$A$2:$C$21,3,FALSE)</f>
        <v>Torres</v>
      </c>
      <c r="I174" t="str">
        <f t="shared" si="7"/>
        <v>Angela Torres</v>
      </c>
      <c r="J174" t="str">
        <f>VLOOKUP(B174,'Customer Information'!$A$2:$C$21,2,FALSE)&amp;" "&amp;VLOOKUP(B174,'Customer Information'!$A$2:$C$21,3,FALSE)</f>
        <v>Angela Torres</v>
      </c>
      <c r="K174">
        <f t="shared" si="8"/>
        <v>0</v>
      </c>
    </row>
    <row r="175" spans="1:11" x14ac:dyDescent="0.3">
      <c r="A175" s="8">
        <v>23</v>
      </c>
      <c r="B175" s="8">
        <v>4</v>
      </c>
      <c r="C175">
        <v>3</v>
      </c>
      <c r="D175">
        <v>21</v>
      </c>
      <c r="E175">
        <f t="shared" si="6"/>
        <v>66.150000000000006</v>
      </c>
      <c r="F175" t="str">
        <f>VLOOKUP(A175,'Grocery Store Catalog'!$A$2:$B$28,2,FALSE)</f>
        <v>Chocolate</v>
      </c>
      <c r="G175" t="str">
        <f>VLOOKUP(B175,'Customer Information'!$A$2:$B$21,2,FALSE)</f>
        <v>Ann</v>
      </c>
      <c r="H175" t="str">
        <f>VLOOKUP(B175,'Customer Information'!$A$2:$C$21,3,FALSE)</f>
        <v>Martin</v>
      </c>
      <c r="I175" t="str">
        <f t="shared" si="7"/>
        <v>Ann Martin</v>
      </c>
      <c r="J175" t="str">
        <f>VLOOKUP(B175,'Customer Information'!$A$2:$C$21,2,FALSE)&amp;" "&amp;VLOOKUP(B175,'Customer Information'!$A$2:$C$21,3,FALSE)</f>
        <v>Ann Martin</v>
      </c>
      <c r="K175">
        <f t="shared" si="8"/>
        <v>0</v>
      </c>
    </row>
    <row r="176" spans="1:11" x14ac:dyDescent="0.3">
      <c r="A176" s="8">
        <v>27</v>
      </c>
      <c r="B176" s="8">
        <v>16</v>
      </c>
      <c r="C176">
        <v>4</v>
      </c>
      <c r="D176">
        <v>10</v>
      </c>
      <c r="E176">
        <f t="shared" si="6"/>
        <v>42</v>
      </c>
      <c r="F176" t="str">
        <f>VLOOKUP(A176,'Grocery Store Catalog'!$A$2:$B$28,2,FALSE)</f>
        <v>Lettuce</v>
      </c>
      <c r="G176" t="str">
        <f>VLOOKUP(B176,'Customer Information'!$A$2:$B$21,2,FALSE)</f>
        <v>Eric</v>
      </c>
      <c r="H176" t="str">
        <f>VLOOKUP(B176,'Customer Information'!$A$2:$C$21,3,FALSE)</f>
        <v>Perry</v>
      </c>
      <c r="I176" t="str">
        <f t="shared" si="7"/>
        <v>Eric Perry</v>
      </c>
      <c r="J176" t="str">
        <f>VLOOKUP(B176,'Customer Information'!$A$2:$C$21,2,FALSE)&amp;" "&amp;VLOOKUP(B176,'Customer Information'!$A$2:$C$21,3,FALSE)</f>
        <v>Eric Perry</v>
      </c>
      <c r="K176">
        <f t="shared" si="8"/>
        <v>0</v>
      </c>
    </row>
    <row r="177" spans="1:11" x14ac:dyDescent="0.3">
      <c r="A177" s="8">
        <v>8</v>
      </c>
      <c r="B177" s="8">
        <v>5</v>
      </c>
      <c r="C177">
        <v>2</v>
      </c>
      <c r="D177">
        <v>28</v>
      </c>
      <c r="E177">
        <f t="shared" si="6"/>
        <v>58.800000000000004</v>
      </c>
      <c r="F177" t="str">
        <f>VLOOKUP(A177,'Grocery Store Catalog'!$A$2:$B$28,2,FALSE)</f>
        <v>Cucumber</v>
      </c>
      <c r="G177" t="str">
        <f>VLOOKUP(B177,'Customer Information'!$A$2:$B$21,2,FALSE)</f>
        <v>Angela</v>
      </c>
      <c r="H177" t="str">
        <f>VLOOKUP(B177,'Customer Information'!$A$2:$C$21,3,FALSE)</f>
        <v>Torres</v>
      </c>
      <c r="I177" t="str">
        <f t="shared" si="7"/>
        <v>Angela Torres</v>
      </c>
      <c r="J177" t="str">
        <f>VLOOKUP(B177,'Customer Information'!$A$2:$C$21,2,FALSE)&amp;" "&amp;VLOOKUP(B177,'Customer Information'!$A$2:$C$21,3,FALSE)</f>
        <v>Angela Torres</v>
      </c>
      <c r="K177">
        <f t="shared" si="8"/>
        <v>0</v>
      </c>
    </row>
    <row r="178" spans="1:11" x14ac:dyDescent="0.3">
      <c r="A178" s="8">
        <v>9</v>
      </c>
      <c r="B178" s="8">
        <v>10</v>
      </c>
      <c r="C178">
        <v>4</v>
      </c>
      <c r="D178">
        <v>34</v>
      </c>
      <c r="E178">
        <f t="shared" si="6"/>
        <v>142.80000000000001</v>
      </c>
      <c r="F178" t="str">
        <f>VLOOKUP(A178,'Grocery Store Catalog'!$A$2:$B$28,2,FALSE)</f>
        <v>Chicken Breast</v>
      </c>
      <c r="G178" t="str">
        <f>VLOOKUP(B178,'Customer Information'!$A$2:$B$21,2,FALSE)</f>
        <v>Ira</v>
      </c>
      <c r="H178" t="str">
        <f>VLOOKUP(B178,'Customer Information'!$A$2:$C$21,3,FALSE)</f>
        <v>Vargas</v>
      </c>
      <c r="I178" t="str">
        <f t="shared" si="7"/>
        <v>Ira Vargas</v>
      </c>
      <c r="J178" t="str">
        <f>VLOOKUP(B178,'Customer Information'!$A$2:$C$21,2,FALSE)&amp;" "&amp;VLOOKUP(B178,'Customer Information'!$A$2:$C$21,3,FALSE)</f>
        <v>Ira Vargas</v>
      </c>
      <c r="K178">
        <f t="shared" si="8"/>
        <v>0</v>
      </c>
    </row>
    <row r="179" spans="1:11" x14ac:dyDescent="0.3">
      <c r="A179" s="8">
        <v>10</v>
      </c>
      <c r="B179" s="8">
        <v>2</v>
      </c>
      <c r="C179">
        <v>4</v>
      </c>
      <c r="D179">
        <v>75</v>
      </c>
      <c r="E179">
        <f t="shared" si="6"/>
        <v>315</v>
      </c>
      <c r="F179" t="str">
        <f>VLOOKUP(A179,'Grocery Store Catalog'!$A$2:$B$28,2,FALSE)</f>
        <v>Sirloin Steak</v>
      </c>
      <c r="G179" t="str">
        <f>VLOOKUP(B179,'Customer Information'!$A$2:$B$21,2,FALSE)</f>
        <v>Toi</v>
      </c>
      <c r="H179" t="str">
        <f>VLOOKUP(B179,'Customer Information'!$A$2:$C$21,3,FALSE)</f>
        <v>Mchugh</v>
      </c>
      <c r="I179" t="str">
        <f t="shared" si="7"/>
        <v>Toi Mchugh</v>
      </c>
      <c r="J179" t="str">
        <f>VLOOKUP(B179,'Customer Information'!$A$2:$C$21,2,FALSE)&amp;" "&amp;VLOOKUP(B179,'Customer Information'!$A$2:$C$21,3,FALSE)</f>
        <v>Toi Mchugh</v>
      </c>
      <c r="K179">
        <f t="shared" si="8"/>
        <v>1</v>
      </c>
    </row>
    <row r="180" spans="1:11" x14ac:dyDescent="0.3">
      <c r="A180" s="8">
        <v>6</v>
      </c>
      <c r="B180" s="8">
        <v>18</v>
      </c>
      <c r="C180">
        <v>4</v>
      </c>
      <c r="D180">
        <v>16</v>
      </c>
      <c r="E180">
        <f t="shared" si="6"/>
        <v>67.2</v>
      </c>
      <c r="F180" t="str">
        <f>VLOOKUP(A180,'Grocery Store Catalog'!$A$2:$B$28,2,FALSE)</f>
        <v>Asparagus</v>
      </c>
      <c r="G180" t="str">
        <f>VLOOKUP(B180,'Customer Information'!$A$2:$B$21,2,FALSE)</f>
        <v>Wesley</v>
      </c>
      <c r="H180" t="str">
        <f>VLOOKUP(B180,'Customer Information'!$A$2:$C$21,3,FALSE)</f>
        <v>Blair</v>
      </c>
      <c r="I180" t="str">
        <f t="shared" si="7"/>
        <v>Wesley Blair</v>
      </c>
      <c r="J180" t="str">
        <f>VLOOKUP(B180,'Customer Information'!$A$2:$C$21,2,FALSE)&amp;" "&amp;VLOOKUP(B180,'Customer Information'!$A$2:$C$21,3,FALSE)</f>
        <v>Wesley Blair</v>
      </c>
      <c r="K180">
        <f t="shared" si="8"/>
        <v>0</v>
      </c>
    </row>
    <row r="181" spans="1:11" x14ac:dyDescent="0.3">
      <c r="A181" s="8">
        <v>12</v>
      </c>
      <c r="B181" s="8">
        <v>2</v>
      </c>
      <c r="C181">
        <v>1</v>
      </c>
      <c r="D181">
        <v>72</v>
      </c>
      <c r="E181">
        <f t="shared" si="6"/>
        <v>75.600000000000009</v>
      </c>
      <c r="F181" t="str">
        <f>VLOOKUP(A181,'Grocery Store Catalog'!$A$2:$B$28,2,FALSE)</f>
        <v>Tortilla Chips</v>
      </c>
      <c r="G181" t="str">
        <f>VLOOKUP(B181,'Customer Information'!$A$2:$B$21,2,FALSE)</f>
        <v>Toi</v>
      </c>
      <c r="H181" t="str">
        <f>VLOOKUP(B181,'Customer Information'!$A$2:$C$21,3,FALSE)</f>
        <v>Mchugh</v>
      </c>
      <c r="I181" t="str">
        <f t="shared" si="7"/>
        <v>Toi Mchugh</v>
      </c>
      <c r="J181" t="str">
        <f>VLOOKUP(B181,'Customer Information'!$A$2:$C$21,2,FALSE)&amp;" "&amp;VLOOKUP(B181,'Customer Information'!$A$2:$C$21,3,FALSE)</f>
        <v>Toi Mchugh</v>
      </c>
      <c r="K181">
        <f t="shared" si="8"/>
        <v>0</v>
      </c>
    </row>
    <row r="182" spans="1:11" x14ac:dyDescent="0.3">
      <c r="A182" s="8">
        <v>19</v>
      </c>
      <c r="B182" s="8">
        <v>17</v>
      </c>
      <c r="C182">
        <v>5</v>
      </c>
      <c r="D182">
        <v>33</v>
      </c>
      <c r="E182">
        <f t="shared" si="6"/>
        <v>173.25</v>
      </c>
      <c r="F182" t="str">
        <f>VLOOKUP(A182,'Grocery Store Catalog'!$A$2:$B$28,2,FALSE)</f>
        <v>Tea</v>
      </c>
      <c r="G182" t="str">
        <f>VLOOKUP(B182,'Customer Information'!$A$2:$B$21,2,FALSE)</f>
        <v>Doug</v>
      </c>
      <c r="H182" t="str">
        <f>VLOOKUP(B182,'Customer Information'!$A$2:$C$21,3,FALSE)</f>
        <v>Riley</v>
      </c>
      <c r="I182" t="str">
        <f t="shared" si="7"/>
        <v>Doug Riley</v>
      </c>
      <c r="J182" t="str">
        <f>VLOOKUP(B182,'Customer Information'!$A$2:$C$21,2,FALSE)&amp;" "&amp;VLOOKUP(B182,'Customer Information'!$A$2:$C$21,3,FALSE)</f>
        <v>Doug Riley</v>
      </c>
      <c r="K182">
        <f t="shared" si="8"/>
        <v>0</v>
      </c>
    </row>
    <row r="183" spans="1:11" x14ac:dyDescent="0.3">
      <c r="A183" s="8">
        <v>2</v>
      </c>
      <c r="B183" s="8">
        <v>3</v>
      </c>
      <c r="C183">
        <v>3</v>
      </c>
      <c r="D183">
        <v>70</v>
      </c>
      <c r="E183">
        <f t="shared" si="6"/>
        <v>220.5</v>
      </c>
      <c r="F183" t="str">
        <f>VLOOKUP(A183,'Grocery Store Catalog'!$A$2:$B$28,2,FALSE)</f>
        <v>Bananas</v>
      </c>
      <c r="G183" t="str">
        <f>VLOOKUP(B183,'Customer Information'!$A$2:$B$21,2,FALSE)</f>
        <v>Bridgid</v>
      </c>
      <c r="H183" t="str">
        <f>VLOOKUP(B183,'Customer Information'!$A$2:$C$21,3,FALSE)</f>
        <v>Manson</v>
      </c>
      <c r="I183" t="str">
        <f t="shared" si="7"/>
        <v>Bridgid Manson</v>
      </c>
      <c r="J183" t="str">
        <f>VLOOKUP(B183,'Customer Information'!$A$2:$C$21,2,FALSE)&amp;" "&amp;VLOOKUP(B183,'Customer Information'!$A$2:$C$21,3,FALSE)</f>
        <v>Bridgid Manson</v>
      </c>
      <c r="K183">
        <f t="shared" si="8"/>
        <v>0</v>
      </c>
    </row>
    <row r="184" spans="1:11" x14ac:dyDescent="0.3">
      <c r="A184" s="8">
        <v>7</v>
      </c>
      <c r="B184" s="8">
        <v>14</v>
      </c>
      <c r="C184">
        <v>2</v>
      </c>
      <c r="D184">
        <v>62</v>
      </c>
      <c r="E184">
        <f t="shared" si="6"/>
        <v>130.20000000000002</v>
      </c>
      <c r="F184" t="str">
        <f>VLOOKUP(A184,'Grocery Store Catalog'!$A$2:$B$28,2,FALSE)</f>
        <v>Tomato</v>
      </c>
      <c r="G184" t="str">
        <f>VLOOKUP(B184,'Customer Information'!$A$2:$B$21,2,FALSE)</f>
        <v>Catherine</v>
      </c>
      <c r="H184" t="str">
        <f>VLOOKUP(B184,'Customer Information'!$A$2:$C$21,3,FALSE)</f>
        <v>Smith</v>
      </c>
      <c r="I184" t="str">
        <f t="shared" si="7"/>
        <v>Catherine Smith</v>
      </c>
      <c r="J184" t="str">
        <f>VLOOKUP(B184,'Customer Information'!$A$2:$C$21,2,FALSE)&amp;" "&amp;VLOOKUP(B184,'Customer Information'!$A$2:$C$21,3,FALSE)</f>
        <v>Catherine Smith</v>
      </c>
      <c r="K184">
        <f t="shared" si="8"/>
        <v>0</v>
      </c>
    </row>
    <row r="185" spans="1:11" x14ac:dyDescent="0.3">
      <c r="A185" s="8">
        <v>5</v>
      </c>
      <c r="B185" s="8">
        <v>1</v>
      </c>
      <c r="C185">
        <v>3</v>
      </c>
      <c r="D185">
        <v>51</v>
      </c>
      <c r="E185">
        <f t="shared" si="6"/>
        <v>160.65</v>
      </c>
      <c r="F185" t="str">
        <f>VLOOKUP(A185,'Grocery Store Catalog'!$A$2:$B$28,2,FALSE)</f>
        <v>Brocolli</v>
      </c>
      <c r="G185" t="str">
        <f>VLOOKUP(B185,'Customer Information'!$A$2:$B$21,2,FALSE)</f>
        <v>Samantha</v>
      </c>
      <c r="H185" t="str">
        <f>VLOOKUP(B185,'Customer Information'!$A$2:$C$21,3,FALSE)</f>
        <v>Jones</v>
      </c>
      <c r="I185" t="str">
        <f t="shared" si="7"/>
        <v>Samantha Jones</v>
      </c>
      <c r="J185" t="str">
        <f>VLOOKUP(B185,'Customer Information'!$A$2:$C$21,2,FALSE)&amp;" "&amp;VLOOKUP(B185,'Customer Information'!$A$2:$C$21,3,FALSE)</f>
        <v>Samantha Jones</v>
      </c>
      <c r="K185">
        <f t="shared" si="8"/>
        <v>0</v>
      </c>
    </row>
    <row r="186" spans="1:11" x14ac:dyDescent="0.3">
      <c r="A186" s="8">
        <v>9</v>
      </c>
      <c r="B186" s="8">
        <v>13</v>
      </c>
      <c r="C186">
        <v>4</v>
      </c>
      <c r="D186">
        <v>55</v>
      </c>
      <c r="E186">
        <f t="shared" si="6"/>
        <v>231</v>
      </c>
      <c r="F186" t="str">
        <f>VLOOKUP(A186,'Grocery Store Catalog'!$A$2:$B$28,2,FALSE)</f>
        <v>Chicken Breast</v>
      </c>
      <c r="G186" t="str">
        <f>VLOOKUP(B186,'Customer Information'!$A$2:$B$21,2,FALSE)</f>
        <v>Beth</v>
      </c>
      <c r="H186" t="str">
        <f>VLOOKUP(B186,'Customer Information'!$A$2:$C$21,3,FALSE)</f>
        <v>Crawford</v>
      </c>
      <c r="I186" t="str">
        <f t="shared" si="7"/>
        <v>Beth Crawford</v>
      </c>
      <c r="J186" t="str">
        <f>VLOOKUP(B186,'Customer Information'!$A$2:$C$21,2,FALSE)&amp;" "&amp;VLOOKUP(B186,'Customer Information'!$A$2:$C$21,3,FALSE)</f>
        <v>Beth Crawford</v>
      </c>
      <c r="K186">
        <f t="shared" si="8"/>
        <v>0</v>
      </c>
    </row>
    <row r="187" spans="1:11" x14ac:dyDescent="0.3">
      <c r="A187" s="8">
        <v>27</v>
      </c>
      <c r="B187" s="8">
        <v>8</v>
      </c>
      <c r="C187">
        <v>4</v>
      </c>
      <c r="D187">
        <v>57</v>
      </c>
      <c r="E187">
        <f t="shared" si="6"/>
        <v>239.4</v>
      </c>
      <c r="F187" t="str">
        <f>VLOOKUP(A187,'Grocery Store Catalog'!$A$2:$B$28,2,FALSE)</f>
        <v>Lettuce</v>
      </c>
      <c r="G187" t="str">
        <f>VLOOKUP(B187,'Customer Information'!$A$2:$B$21,2,FALSE)</f>
        <v>Albert</v>
      </c>
      <c r="H187" t="str">
        <f>VLOOKUP(B187,'Customer Information'!$A$2:$C$21,3,FALSE)</f>
        <v>Philips</v>
      </c>
      <c r="I187" t="str">
        <f t="shared" si="7"/>
        <v>Albert Philips</v>
      </c>
      <c r="J187" t="str">
        <f>VLOOKUP(B187,'Customer Information'!$A$2:$C$21,2,FALSE)&amp;" "&amp;VLOOKUP(B187,'Customer Information'!$A$2:$C$21,3,FALSE)</f>
        <v>Albert Philips</v>
      </c>
      <c r="K187">
        <f t="shared" si="8"/>
        <v>0</v>
      </c>
    </row>
    <row r="188" spans="1:11" x14ac:dyDescent="0.3">
      <c r="A188" s="8">
        <v>15</v>
      </c>
      <c r="B188" s="8">
        <v>1</v>
      </c>
      <c r="C188">
        <v>2</v>
      </c>
      <c r="D188">
        <v>5</v>
      </c>
      <c r="E188">
        <f t="shared" si="6"/>
        <v>10.5</v>
      </c>
      <c r="F188" t="str">
        <f>VLOOKUP(A188,'Grocery Store Catalog'!$A$2:$B$28,2,FALSE)</f>
        <v>Peanut Butter</v>
      </c>
      <c r="G188" t="str">
        <f>VLOOKUP(B188,'Customer Information'!$A$2:$B$21,2,FALSE)</f>
        <v>Samantha</v>
      </c>
      <c r="H188" t="str">
        <f>VLOOKUP(B188,'Customer Information'!$A$2:$C$21,3,FALSE)</f>
        <v>Jones</v>
      </c>
      <c r="I188" t="str">
        <f t="shared" si="7"/>
        <v>Samantha Jones</v>
      </c>
      <c r="J188" t="str">
        <f>VLOOKUP(B188,'Customer Information'!$A$2:$C$21,2,FALSE)&amp;" "&amp;VLOOKUP(B188,'Customer Information'!$A$2:$C$21,3,FALSE)</f>
        <v>Samantha Jones</v>
      </c>
      <c r="K188">
        <f t="shared" si="8"/>
        <v>0</v>
      </c>
    </row>
    <row r="189" spans="1:11" x14ac:dyDescent="0.3">
      <c r="A189" s="8">
        <v>15</v>
      </c>
      <c r="B189" s="8">
        <v>20</v>
      </c>
      <c r="C189">
        <v>3</v>
      </c>
      <c r="D189">
        <v>13</v>
      </c>
      <c r="E189">
        <f t="shared" si="6"/>
        <v>40.950000000000003</v>
      </c>
      <c r="F189" t="str">
        <f>VLOOKUP(A189,'Grocery Store Catalog'!$A$2:$B$28,2,FALSE)</f>
        <v>Peanut Butter</v>
      </c>
      <c r="G189" t="str">
        <f>VLOOKUP(B189,'Customer Information'!$A$2:$B$21,2,FALSE)</f>
        <v>Beckie</v>
      </c>
      <c r="H189" t="str">
        <f>VLOOKUP(B189,'Customer Information'!$A$2:$C$21,3,FALSE)</f>
        <v>Foss</v>
      </c>
      <c r="I189" t="str">
        <f t="shared" si="7"/>
        <v>Beckie Foss</v>
      </c>
      <c r="J189" t="str">
        <f>VLOOKUP(B189,'Customer Information'!$A$2:$C$21,2,FALSE)&amp;" "&amp;VLOOKUP(B189,'Customer Information'!$A$2:$C$21,3,FALSE)</f>
        <v>Beckie Foss</v>
      </c>
      <c r="K189">
        <f t="shared" si="8"/>
        <v>0</v>
      </c>
    </row>
    <row r="190" spans="1:11" x14ac:dyDescent="0.3">
      <c r="A190" s="8">
        <v>26</v>
      </c>
      <c r="B190" s="8">
        <v>2</v>
      </c>
      <c r="C190">
        <v>1</v>
      </c>
      <c r="D190">
        <v>12</v>
      </c>
      <c r="E190">
        <f t="shared" si="6"/>
        <v>12.600000000000001</v>
      </c>
      <c r="F190" t="str">
        <f>VLOOKUP(A190,'Grocery Store Catalog'!$A$2:$B$28,2,FALSE)</f>
        <v>Pasta</v>
      </c>
      <c r="G190" t="str">
        <f>VLOOKUP(B190,'Customer Information'!$A$2:$B$21,2,FALSE)</f>
        <v>Toi</v>
      </c>
      <c r="H190" t="str">
        <f>VLOOKUP(B190,'Customer Information'!$A$2:$C$21,3,FALSE)</f>
        <v>Mchugh</v>
      </c>
      <c r="I190" t="str">
        <f t="shared" si="7"/>
        <v>Toi Mchugh</v>
      </c>
      <c r="J190" t="str">
        <f>VLOOKUP(B190,'Customer Information'!$A$2:$C$21,2,FALSE)&amp;" "&amp;VLOOKUP(B190,'Customer Information'!$A$2:$C$21,3,FALSE)</f>
        <v>Toi Mchugh</v>
      </c>
      <c r="K190">
        <f t="shared" si="8"/>
        <v>0</v>
      </c>
    </row>
    <row r="191" spans="1:11" x14ac:dyDescent="0.3">
      <c r="A191" s="8">
        <v>8</v>
      </c>
      <c r="B191" s="8">
        <v>6</v>
      </c>
      <c r="C191">
        <v>4</v>
      </c>
      <c r="D191">
        <v>35</v>
      </c>
      <c r="E191">
        <f t="shared" si="6"/>
        <v>147</v>
      </c>
      <c r="F191" t="str">
        <f>VLOOKUP(A191,'Grocery Store Catalog'!$A$2:$B$28,2,FALSE)</f>
        <v>Cucumber</v>
      </c>
      <c r="G191" t="str">
        <f>VLOOKUP(B191,'Customer Information'!$A$2:$B$21,2,FALSE)</f>
        <v>Clarence</v>
      </c>
      <c r="H191" t="str">
        <f>VLOOKUP(B191,'Customer Information'!$A$2:$C$21,3,FALSE)</f>
        <v>King</v>
      </c>
      <c r="I191" t="str">
        <f t="shared" si="7"/>
        <v>Clarence King</v>
      </c>
      <c r="J191" t="str">
        <f>VLOOKUP(B191,'Customer Information'!$A$2:$C$21,2,FALSE)&amp;" "&amp;VLOOKUP(B191,'Customer Information'!$A$2:$C$21,3,FALSE)</f>
        <v>Clarence King</v>
      </c>
      <c r="K191">
        <f t="shared" si="8"/>
        <v>0</v>
      </c>
    </row>
    <row r="192" spans="1:11" x14ac:dyDescent="0.3">
      <c r="A192" s="8">
        <v>17</v>
      </c>
      <c r="B192" s="8">
        <v>10</v>
      </c>
      <c r="C192">
        <v>2</v>
      </c>
      <c r="D192">
        <v>46</v>
      </c>
      <c r="E192">
        <f t="shared" si="6"/>
        <v>96.600000000000009</v>
      </c>
      <c r="F192" t="str">
        <f>VLOOKUP(A192,'Grocery Store Catalog'!$A$2:$B$28,2,FALSE)</f>
        <v>Soda</v>
      </c>
      <c r="G192" t="str">
        <f>VLOOKUP(B192,'Customer Information'!$A$2:$B$21,2,FALSE)</f>
        <v>Ira</v>
      </c>
      <c r="H192" t="str">
        <f>VLOOKUP(B192,'Customer Information'!$A$2:$C$21,3,FALSE)</f>
        <v>Vargas</v>
      </c>
      <c r="I192" t="str">
        <f t="shared" si="7"/>
        <v>Ira Vargas</v>
      </c>
      <c r="J192" t="str">
        <f>VLOOKUP(B192,'Customer Information'!$A$2:$C$21,2,FALSE)&amp;" "&amp;VLOOKUP(B192,'Customer Information'!$A$2:$C$21,3,FALSE)</f>
        <v>Ira Vargas</v>
      </c>
      <c r="K192">
        <f t="shared" si="8"/>
        <v>0</v>
      </c>
    </row>
    <row r="193" spans="1:11" x14ac:dyDescent="0.3">
      <c r="A193" s="8">
        <v>8</v>
      </c>
      <c r="B193" s="8">
        <v>4</v>
      </c>
      <c r="C193">
        <v>1</v>
      </c>
      <c r="D193">
        <v>27</v>
      </c>
      <c r="E193">
        <f t="shared" si="6"/>
        <v>28.35</v>
      </c>
      <c r="F193" t="str">
        <f>VLOOKUP(A193,'Grocery Store Catalog'!$A$2:$B$28,2,FALSE)</f>
        <v>Cucumber</v>
      </c>
      <c r="G193" t="str">
        <f>VLOOKUP(B193,'Customer Information'!$A$2:$B$21,2,FALSE)</f>
        <v>Ann</v>
      </c>
      <c r="H193" t="str">
        <f>VLOOKUP(B193,'Customer Information'!$A$2:$C$21,3,FALSE)</f>
        <v>Martin</v>
      </c>
      <c r="I193" t="str">
        <f t="shared" si="7"/>
        <v>Ann Martin</v>
      </c>
      <c r="J193" t="str">
        <f>VLOOKUP(B193,'Customer Information'!$A$2:$C$21,2,FALSE)&amp;" "&amp;VLOOKUP(B193,'Customer Information'!$A$2:$C$21,3,FALSE)</f>
        <v>Ann Martin</v>
      </c>
      <c r="K193">
        <f t="shared" si="8"/>
        <v>0</v>
      </c>
    </row>
    <row r="194" spans="1:11" x14ac:dyDescent="0.3">
      <c r="A194" s="8">
        <v>18</v>
      </c>
      <c r="B194" s="8">
        <v>8</v>
      </c>
      <c r="C194">
        <v>2</v>
      </c>
      <c r="D194">
        <v>60</v>
      </c>
      <c r="E194">
        <f t="shared" si="6"/>
        <v>126</v>
      </c>
      <c r="F194" t="str">
        <f>VLOOKUP(A194,'Grocery Store Catalog'!$A$2:$B$28,2,FALSE)</f>
        <v>Coffee</v>
      </c>
      <c r="G194" t="str">
        <f>VLOOKUP(B194,'Customer Information'!$A$2:$B$21,2,FALSE)</f>
        <v>Albert</v>
      </c>
      <c r="H194" t="str">
        <f>VLOOKUP(B194,'Customer Information'!$A$2:$C$21,3,FALSE)</f>
        <v>Philips</v>
      </c>
      <c r="I194" t="str">
        <f t="shared" si="7"/>
        <v>Albert Philips</v>
      </c>
      <c r="J194" t="str">
        <f>VLOOKUP(B194,'Customer Information'!$A$2:$C$21,2,FALSE)&amp;" "&amp;VLOOKUP(B194,'Customer Information'!$A$2:$C$21,3,FALSE)</f>
        <v>Albert Philips</v>
      </c>
      <c r="K194">
        <f t="shared" si="8"/>
        <v>0</v>
      </c>
    </row>
    <row r="195" spans="1:11" x14ac:dyDescent="0.3">
      <c r="A195" s="8">
        <v>24</v>
      </c>
      <c r="B195" s="8">
        <v>19</v>
      </c>
      <c r="C195">
        <v>3</v>
      </c>
      <c r="D195">
        <v>72</v>
      </c>
      <c r="E195">
        <f t="shared" ref="E195:E252" si="9">D195*C195*(1+$Q$1)</f>
        <v>226.8</v>
      </c>
      <c r="F195" t="str">
        <f>VLOOKUP(A195,'Grocery Store Catalog'!$A$2:$B$28,2,FALSE)</f>
        <v>Popcorn</v>
      </c>
      <c r="G195" t="str">
        <f>VLOOKUP(B195,'Customer Information'!$A$2:$B$21,2,FALSE)</f>
        <v>Maybell</v>
      </c>
      <c r="H195" t="str">
        <f>VLOOKUP(B195,'Customer Information'!$A$2:$C$21,3,FALSE)</f>
        <v>Quigley</v>
      </c>
      <c r="I195" t="str">
        <f t="shared" ref="I195:I252" si="10">G195&amp;" "&amp;H195</f>
        <v>Maybell Quigley</v>
      </c>
      <c r="J195" t="str">
        <f>VLOOKUP(B195,'Customer Information'!$A$2:$C$21,2,FALSE)&amp;" "&amp;VLOOKUP(B195,'Customer Information'!$A$2:$C$21,3,FALSE)</f>
        <v>Maybell Quigley</v>
      </c>
      <c r="K195">
        <f t="shared" ref="K195:K252" si="11">IF(E195&gt;250,1,0)</f>
        <v>0</v>
      </c>
    </row>
    <row r="196" spans="1:11" x14ac:dyDescent="0.3">
      <c r="A196" s="8">
        <v>2</v>
      </c>
      <c r="B196" s="8">
        <v>3</v>
      </c>
      <c r="C196">
        <v>4</v>
      </c>
      <c r="D196">
        <v>54</v>
      </c>
      <c r="E196">
        <f t="shared" si="9"/>
        <v>226.8</v>
      </c>
      <c r="F196" t="str">
        <f>VLOOKUP(A196,'Grocery Store Catalog'!$A$2:$B$28,2,FALSE)</f>
        <v>Bananas</v>
      </c>
      <c r="G196" t="str">
        <f>VLOOKUP(B196,'Customer Information'!$A$2:$B$21,2,FALSE)</f>
        <v>Bridgid</v>
      </c>
      <c r="H196" t="str">
        <f>VLOOKUP(B196,'Customer Information'!$A$2:$C$21,3,FALSE)</f>
        <v>Manson</v>
      </c>
      <c r="I196" t="str">
        <f t="shared" si="10"/>
        <v>Bridgid Manson</v>
      </c>
      <c r="J196" t="str">
        <f>VLOOKUP(B196,'Customer Information'!$A$2:$C$21,2,FALSE)&amp;" "&amp;VLOOKUP(B196,'Customer Information'!$A$2:$C$21,3,FALSE)</f>
        <v>Bridgid Manson</v>
      </c>
      <c r="K196">
        <f t="shared" si="11"/>
        <v>0</v>
      </c>
    </row>
    <row r="197" spans="1:11" x14ac:dyDescent="0.3">
      <c r="A197" s="8">
        <v>18</v>
      </c>
      <c r="B197" s="8">
        <v>4</v>
      </c>
      <c r="C197">
        <v>5</v>
      </c>
      <c r="D197">
        <v>51</v>
      </c>
      <c r="E197">
        <f t="shared" si="9"/>
        <v>267.75</v>
      </c>
      <c r="F197" t="str">
        <f>VLOOKUP(A197,'Grocery Store Catalog'!$A$2:$B$28,2,FALSE)</f>
        <v>Coffee</v>
      </c>
      <c r="G197" t="str">
        <f>VLOOKUP(B197,'Customer Information'!$A$2:$B$21,2,FALSE)</f>
        <v>Ann</v>
      </c>
      <c r="H197" t="str">
        <f>VLOOKUP(B197,'Customer Information'!$A$2:$C$21,3,FALSE)</f>
        <v>Martin</v>
      </c>
      <c r="I197" t="str">
        <f t="shared" si="10"/>
        <v>Ann Martin</v>
      </c>
      <c r="J197" t="str">
        <f>VLOOKUP(B197,'Customer Information'!$A$2:$C$21,2,FALSE)&amp;" "&amp;VLOOKUP(B197,'Customer Information'!$A$2:$C$21,3,FALSE)</f>
        <v>Ann Martin</v>
      </c>
      <c r="K197">
        <f t="shared" si="11"/>
        <v>1</v>
      </c>
    </row>
    <row r="198" spans="1:11" x14ac:dyDescent="0.3">
      <c r="A198" s="8">
        <v>15</v>
      </c>
      <c r="B198" s="8">
        <v>18</v>
      </c>
      <c r="C198">
        <v>4</v>
      </c>
      <c r="D198">
        <v>79</v>
      </c>
      <c r="E198">
        <f t="shared" si="9"/>
        <v>331.8</v>
      </c>
      <c r="F198" t="str">
        <f>VLOOKUP(A198,'Grocery Store Catalog'!$A$2:$B$28,2,FALSE)</f>
        <v>Peanut Butter</v>
      </c>
      <c r="G198" t="str">
        <f>VLOOKUP(B198,'Customer Information'!$A$2:$B$21,2,FALSE)</f>
        <v>Wesley</v>
      </c>
      <c r="H198" t="str">
        <f>VLOOKUP(B198,'Customer Information'!$A$2:$C$21,3,FALSE)</f>
        <v>Blair</v>
      </c>
      <c r="I198" t="str">
        <f t="shared" si="10"/>
        <v>Wesley Blair</v>
      </c>
      <c r="J198" t="str">
        <f>VLOOKUP(B198,'Customer Information'!$A$2:$C$21,2,FALSE)&amp;" "&amp;VLOOKUP(B198,'Customer Information'!$A$2:$C$21,3,FALSE)</f>
        <v>Wesley Blair</v>
      </c>
      <c r="K198">
        <f t="shared" si="11"/>
        <v>1</v>
      </c>
    </row>
    <row r="199" spans="1:11" x14ac:dyDescent="0.3">
      <c r="A199" s="8">
        <v>25</v>
      </c>
      <c r="B199" s="8">
        <v>7</v>
      </c>
      <c r="C199">
        <v>2</v>
      </c>
      <c r="D199">
        <v>28</v>
      </c>
      <c r="E199">
        <f t="shared" si="9"/>
        <v>58.800000000000004</v>
      </c>
      <c r="F199" t="str">
        <f>VLOOKUP(A199,'Grocery Store Catalog'!$A$2:$B$28,2,FALSE)</f>
        <v>Pickles</v>
      </c>
      <c r="G199" t="str">
        <f>VLOOKUP(B199,'Customer Information'!$A$2:$B$21,2,FALSE)</f>
        <v>Stephanie</v>
      </c>
      <c r="H199" t="str">
        <f>VLOOKUP(B199,'Customer Information'!$A$2:$C$21,3,FALSE)</f>
        <v>Harris</v>
      </c>
      <c r="I199" t="str">
        <f t="shared" si="10"/>
        <v>Stephanie Harris</v>
      </c>
      <c r="J199" t="str">
        <f>VLOOKUP(B199,'Customer Information'!$A$2:$C$21,2,FALSE)&amp;" "&amp;VLOOKUP(B199,'Customer Information'!$A$2:$C$21,3,FALSE)</f>
        <v>Stephanie Harris</v>
      </c>
      <c r="K199">
        <f t="shared" si="11"/>
        <v>0</v>
      </c>
    </row>
    <row r="200" spans="1:11" x14ac:dyDescent="0.3">
      <c r="A200" s="8">
        <v>8</v>
      </c>
      <c r="B200" s="8">
        <v>13</v>
      </c>
      <c r="C200">
        <v>5</v>
      </c>
      <c r="D200">
        <v>66</v>
      </c>
      <c r="E200">
        <f t="shared" si="9"/>
        <v>346.5</v>
      </c>
      <c r="F200" t="str">
        <f>VLOOKUP(A200,'Grocery Store Catalog'!$A$2:$B$28,2,FALSE)</f>
        <v>Cucumber</v>
      </c>
      <c r="G200" t="str">
        <f>VLOOKUP(B200,'Customer Information'!$A$2:$B$21,2,FALSE)</f>
        <v>Beth</v>
      </c>
      <c r="H200" t="str">
        <f>VLOOKUP(B200,'Customer Information'!$A$2:$C$21,3,FALSE)</f>
        <v>Crawford</v>
      </c>
      <c r="I200" t="str">
        <f t="shared" si="10"/>
        <v>Beth Crawford</v>
      </c>
      <c r="J200" t="str">
        <f>VLOOKUP(B200,'Customer Information'!$A$2:$C$21,2,FALSE)&amp;" "&amp;VLOOKUP(B200,'Customer Information'!$A$2:$C$21,3,FALSE)</f>
        <v>Beth Crawford</v>
      </c>
      <c r="K200">
        <f t="shared" si="11"/>
        <v>1</v>
      </c>
    </row>
    <row r="201" spans="1:11" x14ac:dyDescent="0.3">
      <c r="A201" s="8">
        <v>14</v>
      </c>
      <c r="B201" s="8">
        <v>3</v>
      </c>
      <c r="C201">
        <v>3</v>
      </c>
      <c r="D201">
        <v>45</v>
      </c>
      <c r="E201">
        <f t="shared" si="9"/>
        <v>141.75</v>
      </c>
      <c r="F201" t="str">
        <f>VLOOKUP(A201,'Grocery Store Catalog'!$A$2:$B$28,2,FALSE)</f>
        <v>Bread</v>
      </c>
      <c r="G201" t="str">
        <f>VLOOKUP(B201,'Customer Information'!$A$2:$B$21,2,FALSE)</f>
        <v>Bridgid</v>
      </c>
      <c r="H201" t="str">
        <f>VLOOKUP(B201,'Customer Information'!$A$2:$C$21,3,FALSE)</f>
        <v>Manson</v>
      </c>
      <c r="I201" t="str">
        <f t="shared" si="10"/>
        <v>Bridgid Manson</v>
      </c>
      <c r="J201" t="str">
        <f>VLOOKUP(B201,'Customer Information'!$A$2:$C$21,2,FALSE)&amp;" "&amp;VLOOKUP(B201,'Customer Information'!$A$2:$C$21,3,FALSE)</f>
        <v>Bridgid Manson</v>
      </c>
      <c r="K201">
        <f t="shared" si="11"/>
        <v>0</v>
      </c>
    </row>
    <row r="202" spans="1:11" x14ac:dyDescent="0.3">
      <c r="A202" s="8">
        <v>5</v>
      </c>
      <c r="B202" s="8">
        <v>8</v>
      </c>
      <c r="C202">
        <v>4</v>
      </c>
      <c r="D202">
        <v>72</v>
      </c>
      <c r="E202">
        <f t="shared" si="9"/>
        <v>302.40000000000003</v>
      </c>
      <c r="F202" t="str">
        <f>VLOOKUP(A202,'Grocery Store Catalog'!$A$2:$B$28,2,FALSE)</f>
        <v>Brocolli</v>
      </c>
      <c r="G202" t="str">
        <f>VLOOKUP(B202,'Customer Information'!$A$2:$B$21,2,FALSE)</f>
        <v>Albert</v>
      </c>
      <c r="H202" t="str">
        <f>VLOOKUP(B202,'Customer Information'!$A$2:$C$21,3,FALSE)</f>
        <v>Philips</v>
      </c>
      <c r="I202" t="str">
        <f t="shared" si="10"/>
        <v>Albert Philips</v>
      </c>
      <c r="J202" t="str">
        <f>VLOOKUP(B202,'Customer Information'!$A$2:$C$21,2,FALSE)&amp;" "&amp;VLOOKUP(B202,'Customer Information'!$A$2:$C$21,3,FALSE)</f>
        <v>Albert Philips</v>
      </c>
      <c r="K202">
        <f t="shared" si="11"/>
        <v>1</v>
      </c>
    </row>
    <row r="203" spans="1:11" x14ac:dyDescent="0.3">
      <c r="A203" s="8">
        <v>5</v>
      </c>
      <c r="B203" s="8">
        <v>7</v>
      </c>
      <c r="C203">
        <v>1</v>
      </c>
      <c r="D203">
        <v>24</v>
      </c>
      <c r="E203">
        <f t="shared" si="9"/>
        <v>25.200000000000003</v>
      </c>
      <c r="F203" t="str">
        <f>VLOOKUP(A203,'Grocery Store Catalog'!$A$2:$B$28,2,FALSE)</f>
        <v>Brocolli</v>
      </c>
      <c r="G203" t="str">
        <f>VLOOKUP(B203,'Customer Information'!$A$2:$B$21,2,FALSE)</f>
        <v>Stephanie</v>
      </c>
      <c r="H203" t="str">
        <f>VLOOKUP(B203,'Customer Information'!$A$2:$C$21,3,FALSE)</f>
        <v>Harris</v>
      </c>
      <c r="I203" t="str">
        <f t="shared" si="10"/>
        <v>Stephanie Harris</v>
      </c>
      <c r="J203" t="str">
        <f>VLOOKUP(B203,'Customer Information'!$A$2:$C$21,2,FALSE)&amp;" "&amp;VLOOKUP(B203,'Customer Information'!$A$2:$C$21,3,FALSE)</f>
        <v>Stephanie Harris</v>
      </c>
      <c r="K203">
        <f t="shared" si="11"/>
        <v>0</v>
      </c>
    </row>
    <row r="204" spans="1:11" x14ac:dyDescent="0.3">
      <c r="A204" s="8">
        <v>13</v>
      </c>
      <c r="B204" s="8">
        <v>17</v>
      </c>
      <c r="C204">
        <v>1</v>
      </c>
      <c r="D204">
        <v>40</v>
      </c>
      <c r="E204">
        <f t="shared" si="9"/>
        <v>42</v>
      </c>
      <c r="F204" t="str">
        <f>VLOOKUP(A204,'Grocery Store Catalog'!$A$2:$B$28,2,FALSE)</f>
        <v>Salsa</v>
      </c>
      <c r="G204" t="str">
        <f>VLOOKUP(B204,'Customer Information'!$A$2:$B$21,2,FALSE)</f>
        <v>Doug</v>
      </c>
      <c r="H204" t="str">
        <f>VLOOKUP(B204,'Customer Information'!$A$2:$C$21,3,FALSE)</f>
        <v>Riley</v>
      </c>
      <c r="I204" t="str">
        <f t="shared" si="10"/>
        <v>Doug Riley</v>
      </c>
      <c r="J204" t="str">
        <f>VLOOKUP(B204,'Customer Information'!$A$2:$C$21,2,FALSE)&amp;" "&amp;VLOOKUP(B204,'Customer Information'!$A$2:$C$21,3,FALSE)</f>
        <v>Doug Riley</v>
      </c>
      <c r="K204">
        <f t="shared" si="11"/>
        <v>0</v>
      </c>
    </row>
    <row r="205" spans="1:11" x14ac:dyDescent="0.3">
      <c r="A205" s="8">
        <v>6</v>
      </c>
      <c r="B205" s="8">
        <v>14</v>
      </c>
      <c r="C205">
        <v>5</v>
      </c>
      <c r="D205">
        <v>13</v>
      </c>
      <c r="E205">
        <f t="shared" si="9"/>
        <v>68.25</v>
      </c>
      <c r="F205" t="str">
        <f>VLOOKUP(A205,'Grocery Store Catalog'!$A$2:$B$28,2,FALSE)</f>
        <v>Asparagus</v>
      </c>
      <c r="G205" t="str">
        <f>VLOOKUP(B205,'Customer Information'!$A$2:$B$21,2,FALSE)</f>
        <v>Catherine</v>
      </c>
      <c r="H205" t="str">
        <f>VLOOKUP(B205,'Customer Information'!$A$2:$C$21,3,FALSE)</f>
        <v>Smith</v>
      </c>
      <c r="I205" t="str">
        <f t="shared" si="10"/>
        <v>Catherine Smith</v>
      </c>
      <c r="J205" t="str">
        <f>VLOOKUP(B205,'Customer Information'!$A$2:$C$21,2,FALSE)&amp;" "&amp;VLOOKUP(B205,'Customer Information'!$A$2:$C$21,3,FALSE)</f>
        <v>Catherine Smith</v>
      </c>
      <c r="K205">
        <f t="shared" si="11"/>
        <v>0</v>
      </c>
    </row>
    <row r="206" spans="1:11" x14ac:dyDescent="0.3">
      <c r="A206" s="8">
        <v>11</v>
      </c>
      <c r="B206" s="8">
        <v>7</v>
      </c>
      <c r="C206">
        <v>1</v>
      </c>
      <c r="D206">
        <v>2</v>
      </c>
      <c r="E206">
        <f t="shared" si="9"/>
        <v>2.1</v>
      </c>
      <c r="F206" t="str">
        <f>VLOOKUP(A206,'Grocery Store Catalog'!$A$2:$B$28,2,FALSE)</f>
        <v>Salmon</v>
      </c>
      <c r="G206" t="str">
        <f>VLOOKUP(B206,'Customer Information'!$A$2:$B$21,2,FALSE)</f>
        <v>Stephanie</v>
      </c>
      <c r="H206" t="str">
        <f>VLOOKUP(B206,'Customer Information'!$A$2:$C$21,3,FALSE)</f>
        <v>Harris</v>
      </c>
      <c r="I206" t="str">
        <f t="shared" si="10"/>
        <v>Stephanie Harris</v>
      </c>
      <c r="J206" t="str">
        <f>VLOOKUP(B206,'Customer Information'!$A$2:$C$21,2,FALSE)&amp;" "&amp;VLOOKUP(B206,'Customer Information'!$A$2:$C$21,3,FALSE)</f>
        <v>Stephanie Harris</v>
      </c>
      <c r="K206">
        <f t="shared" si="11"/>
        <v>0</v>
      </c>
    </row>
    <row r="207" spans="1:11" x14ac:dyDescent="0.3">
      <c r="A207" s="8">
        <v>25</v>
      </c>
      <c r="B207" s="8">
        <v>19</v>
      </c>
      <c r="C207">
        <v>3</v>
      </c>
      <c r="D207">
        <v>30</v>
      </c>
      <c r="E207">
        <f t="shared" si="9"/>
        <v>94.5</v>
      </c>
      <c r="F207" t="str">
        <f>VLOOKUP(A207,'Grocery Store Catalog'!$A$2:$B$28,2,FALSE)</f>
        <v>Pickles</v>
      </c>
      <c r="G207" t="str">
        <f>VLOOKUP(B207,'Customer Information'!$A$2:$B$21,2,FALSE)</f>
        <v>Maybell</v>
      </c>
      <c r="H207" t="str">
        <f>VLOOKUP(B207,'Customer Information'!$A$2:$C$21,3,FALSE)</f>
        <v>Quigley</v>
      </c>
      <c r="I207" t="str">
        <f t="shared" si="10"/>
        <v>Maybell Quigley</v>
      </c>
      <c r="J207" t="str">
        <f>VLOOKUP(B207,'Customer Information'!$A$2:$C$21,2,FALSE)&amp;" "&amp;VLOOKUP(B207,'Customer Information'!$A$2:$C$21,3,FALSE)</f>
        <v>Maybell Quigley</v>
      </c>
      <c r="K207">
        <f t="shared" si="11"/>
        <v>0</v>
      </c>
    </row>
    <row r="208" spans="1:11" x14ac:dyDescent="0.3">
      <c r="A208" s="8">
        <v>3</v>
      </c>
      <c r="B208" s="8">
        <v>11</v>
      </c>
      <c r="C208">
        <v>4</v>
      </c>
      <c r="D208">
        <v>34</v>
      </c>
      <c r="E208">
        <f t="shared" si="9"/>
        <v>142.80000000000001</v>
      </c>
      <c r="F208" t="str">
        <f>VLOOKUP(A208,'Grocery Store Catalog'!$A$2:$B$28,2,FALSE)</f>
        <v>Oranges</v>
      </c>
      <c r="G208" t="str">
        <f>VLOOKUP(B208,'Customer Information'!$A$2:$B$21,2,FALSE)</f>
        <v>David</v>
      </c>
      <c r="H208" t="str">
        <f>VLOOKUP(B208,'Customer Information'!$A$2:$C$21,3,FALSE)</f>
        <v>Kelley</v>
      </c>
      <c r="I208" t="str">
        <f t="shared" si="10"/>
        <v>David Kelley</v>
      </c>
      <c r="J208" t="str">
        <f>VLOOKUP(B208,'Customer Information'!$A$2:$C$21,2,FALSE)&amp;" "&amp;VLOOKUP(B208,'Customer Information'!$A$2:$C$21,3,FALSE)</f>
        <v>David Kelley</v>
      </c>
      <c r="K208">
        <f t="shared" si="11"/>
        <v>0</v>
      </c>
    </row>
    <row r="209" spans="1:11" x14ac:dyDescent="0.3">
      <c r="A209" s="8">
        <v>21</v>
      </c>
      <c r="B209" s="8">
        <v>9</v>
      </c>
      <c r="C209">
        <v>1</v>
      </c>
      <c r="D209">
        <v>62</v>
      </c>
      <c r="E209">
        <f t="shared" si="9"/>
        <v>65.100000000000009</v>
      </c>
      <c r="F209" t="str">
        <f>VLOOKUP(A209,'Grocery Store Catalog'!$A$2:$B$28,2,FALSE)</f>
        <v>Cookies</v>
      </c>
      <c r="G209" t="str">
        <f>VLOOKUP(B209,'Customer Information'!$A$2:$B$21,2,FALSE)</f>
        <v>Elias</v>
      </c>
      <c r="H209" t="str">
        <f>VLOOKUP(B209,'Customer Information'!$A$2:$C$21,3,FALSE)</f>
        <v>Shakour</v>
      </c>
      <c r="I209" t="str">
        <f t="shared" si="10"/>
        <v>Elias Shakour</v>
      </c>
      <c r="J209" t="str">
        <f>VLOOKUP(B209,'Customer Information'!$A$2:$C$21,2,FALSE)&amp;" "&amp;VLOOKUP(B209,'Customer Information'!$A$2:$C$21,3,FALSE)</f>
        <v>Elias Shakour</v>
      </c>
      <c r="K209">
        <f t="shared" si="11"/>
        <v>0</v>
      </c>
    </row>
    <row r="210" spans="1:11" x14ac:dyDescent="0.3">
      <c r="A210" s="8">
        <v>13</v>
      </c>
      <c r="B210" s="8">
        <v>11</v>
      </c>
      <c r="C210">
        <v>5</v>
      </c>
      <c r="D210">
        <v>40</v>
      </c>
      <c r="E210">
        <f t="shared" si="9"/>
        <v>210</v>
      </c>
      <c r="F210" t="str">
        <f>VLOOKUP(A210,'Grocery Store Catalog'!$A$2:$B$28,2,FALSE)</f>
        <v>Salsa</v>
      </c>
      <c r="G210" t="str">
        <f>VLOOKUP(B210,'Customer Information'!$A$2:$B$21,2,FALSE)</f>
        <v>David</v>
      </c>
      <c r="H210" t="str">
        <f>VLOOKUP(B210,'Customer Information'!$A$2:$C$21,3,FALSE)</f>
        <v>Kelley</v>
      </c>
      <c r="I210" t="str">
        <f t="shared" si="10"/>
        <v>David Kelley</v>
      </c>
      <c r="J210" t="str">
        <f>VLOOKUP(B210,'Customer Information'!$A$2:$C$21,2,FALSE)&amp;" "&amp;VLOOKUP(B210,'Customer Information'!$A$2:$C$21,3,FALSE)</f>
        <v>David Kelley</v>
      </c>
      <c r="K210">
        <f t="shared" si="11"/>
        <v>0</v>
      </c>
    </row>
    <row r="211" spans="1:11" x14ac:dyDescent="0.3">
      <c r="A211" s="8">
        <v>10</v>
      </c>
      <c r="B211" s="8">
        <v>19</v>
      </c>
      <c r="C211">
        <v>4</v>
      </c>
      <c r="D211">
        <v>24</v>
      </c>
      <c r="E211">
        <f t="shared" si="9"/>
        <v>100.80000000000001</v>
      </c>
      <c r="F211" t="str">
        <f>VLOOKUP(A211,'Grocery Store Catalog'!$A$2:$B$28,2,FALSE)</f>
        <v>Sirloin Steak</v>
      </c>
      <c r="G211" t="str">
        <f>VLOOKUP(B211,'Customer Information'!$A$2:$B$21,2,FALSE)</f>
        <v>Maybell</v>
      </c>
      <c r="H211" t="str">
        <f>VLOOKUP(B211,'Customer Information'!$A$2:$C$21,3,FALSE)</f>
        <v>Quigley</v>
      </c>
      <c r="I211" t="str">
        <f t="shared" si="10"/>
        <v>Maybell Quigley</v>
      </c>
      <c r="J211" t="str">
        <f>VLOOKUP(B211,'Customer Information'!$A$2:$C$21,2,FALSE)&amp;" "&amp;VLOOKUP(B211,'Customer Information'!$A$2:$C$21,3,FALSE)</f>
        <v>Maybell Quigley</v>
      </c>
      <c r="K211">
        <f t="shared" si="11"/>
        <v>0</v>
      </c>
    </row>
    <row r="212" spans="1:11" x14ac:dyDescent="0.3">
      <c r="A212" s="8">
        <v>13</v>
      </c>
      <c r="B212" s="8">
        <v>19</v>
      </c>
      <c r="C212">
        <v>2</v>
      </c>
      <c r="D212">
        <v>32</v>
      </c>
      <c r="E212">
        <f t="shared" si="9"/>
        <v>67.2</v>
      </c>
      <c r="F212" t="str">
        <f>VLOOKUP(A212,'Grocery Store Catalog'!$A$2:$B$28,2,FALSE)</f>
        <v>Salsa</v>
      </c>
      <c r="G212" t="str">
        <f>VLOOKUP(B212,'Customer Information'!$A$2:$B$21,2,FALSE)</f>
        <v>Maybell</v>
      </c>
      <c r="H212" t="str">
        <f>VLOOKUP(B212,'Customer Information'!$A$2:$C$21,3,FALSE)</f>
        <v>Quigley</v>
      </c>
      <c r="I212" t="str">
        <f t="shared" si="10"/>
        <v>Maybell Quigley</v>
      </c>
      <c r="J212" t="str">
        <f>VLOOKUP(B212,'Customer Information'!$A$2:$C$21,2,FALSE)&amp;" "&amp;VLOOKUP(B212,'Customer Information'!$A$2:$C$21,3,FALSE)</f>
        <v>Maybell Quigley</v>
      </c>
      <c r="K212">
        <f t="shared" si="11"/>
        <v>0</v>
      </c>
    </row>
    <row r="213" spans="1:11" x14ac:dyDescent="0.3">
      <c r="A213" s="8">
        <v>21</v>
      </c>
      <c r="B213" s="8">
        <v>9</v>
      </c>
      <c r="C213">
        <v>3</v>
      </c>
      <c r="D213">
        <v>79</v>
      </c>
      <c r="E213">
        <f t="shared" si="9"/>
        <v>248.85000000000002</v>
      </c>
      <c r="F213" t="str">
        <f>VLOOKUP(A213,'Grocery Store Catalog'!$A$2:$B$28,2,FALSE)</f>
        <v>Cookies</v>
      </c>
      <c r="G213" t="str">
        <f>VLOOKUP(B213,'Customer Information'!$A$2:$B$21,2,FALSE)</f>
        <v>Elias</v>
      </c>
      <c r="H213" t="str">
        <f>VLOOKUP(B213,'Customer Information'!$A$2:$C$21,3,FALSE)</f>
        <v>Shakour</v>
      </c>
      <c r="I213" t="str">
        <f t="shared" si="10"/>
        <v>Elias Shakour</v>
      </c>
      <c r="J213" t="str">
        <f>VLOOKUP(B213,'Customer Information'!$A$2:$C$21,2,FALSE)&amp;" "&amp;VLOOKUP(B213,'Customer Information'!$A$2:$C$21,3,FALSE)</f>
        <v>Elias Shakour</v>
      </c>
      <c r="K213">
        <f t="shared" si="11"/>
        <v>0</v>
      </c>
    </row>
    <row r="214" spans="1:11" x14ac:dyDescent="0.3">
      <c r="A214" s="8">
        <v>6</v>
      </c>
      <c r="B214" s="8">
        <v>9</v>
      </c>
      <c r="C214">
        <v>2</v>
      </c>
      <c r="D214">
        <v>14</v>
      </c>
      <c r="E214">
        <f t="shared" si="9"/>
        <v>29.400000000000002</v>
      </c>
      <c r="F214" t="str">
        <f>VLOOKUP(A214,'Grocery Store Catalog'!$A$2:$B$28,2,FALSE)</f>
        <v>Asparagus</v>
      </c>
      <c r="G214" t="str">
        <f>VLOOKUP(B214,'Customer Information'!$A$2:$B$21,2,FALSE)</f>
        <v>Elias</v>
      </c>
      <c r="H214" t="str">
        <f>VLOOKUP(B214,'Customer Information'!$A$2:$C$21,3,FALSE)</f>
        <v>Shakour</v>
      </c>
      <c r="I214" t="str">
        <f t="shared" si="10"/>
        <v>Elias Shakour</v>
      </c>
      <c r="J214" t="str">
        <f>VLOOKUP(B214,'Customer Information'!$A$2:$C$21,2,FALSE)&amp;" "&amp;VLOOKUP(B214,'Customer Information'!$A$2:$C$21,3,FALSE)</f>
        <v>Elias Shakour</v>
      </c>
      <c r="K214">
        <f t="shared" si="11"/>
        <v>0</v>
      </c>
    </row>
    <row r="215" spans="1:11" x14ac:dyDescent="0.3">
      <c r="A215" s="8">
        <v>6</v>
      </c>
      <c r="B215" s="8">
        <v>10</v>
      </c>
      <c r="C215">
        <v>3</v>
      </c>
      <c r="D215">
        <v>22</v>
      </c>
      <c r="E215">
        <f t="shared" si="9"/>
        <v>69.3</v>
      </c>
      <c r="F215" t="str">
        <f>VLOOKUP(A215,'Grocery Store Catalog'!$A$2:$B$28,2,FALSE)</f>
        <v>Asparagus</v>
      </c>
      <c r="G215" t="str">
        <f>VLOOKUP(B215,'Customer Information'!$A$2:$B$21,2,FALSE)</f>
        <v>Ira</v>
      </c>
      <c r="H215" t="str">
        <f>VLOOKUP(B215,'Customer Information'!$A$2:$C$21,3,FALSE)</f>
        <v>Vargas</v>
      </c>
      <c r="I215" t="str">
        <f t="shared" si="10"/>
        <v>Ira Vargas</v>
      </c>
      <c r="J215" t="str">
        <f>VLOOKUP(B215,'Customer Information'!$A$2:$C$21,2,FALSE)&amp;" "&amp;VLOOKUP(B215,'Customer Information'!$A$2:$C$21,3,FALSE)</f>
        <v>Ira Vargas</v>
      </c>
      <c r="K215">
        <f t="shared" si="11"/>
        <v>0</v>
      </c>
    </row>
    <row r="216" spans="1:11" x14ac:dyDescent="0.3">
      <c r="A216" s="8">
        <v>3</v>
      </c>
      <c r="B216" s="8">
        <v>16</v>
      </c>
      <c r="C216">
        <v>4</v>
      </c>
      <c r="D216">
        <v>59</v>
      </c>
      <c r="E216">
        <f t="shared" si="9"/>
        <v>247.8</v>
      </c>
      <c r="F216" t="str">
        <f>VLOOKUP(A216,'Grocery Store Catalog'!$A$2:$B$28,2,FALSE)</f>
        <v>Oranges</v>
      </c>
      <c r="G216" t="str">
        <f>VLOOKUP(B216,'Customer Information'!$A$2:$B$21,2,FALSE)</f>
        <v>Eric</v>
      </c>
      <c r="H216" t="str">
        <f>VLOOKUP(B216,'Customer Information'!$A$2:$C$21,3,FALSE)</f>
        <v>Perry</v>
      </c>
      <c r="I216" t="str">
        <f t="shared" si="10"/>
        <v>Eric Perry</v>
      </c>
      <c r="J216" t="str">
        <f>VLOOKUP(B216,'Customer Information'!$A$2:$C$21,2,FALSE)&amp;" "&amp;VLOOKUP(B216,'Customer Information'!$A$2:$C$21,3,FALSE)</f>
        <v>Eric Perry</v>
      </c>
      <c r="K216">
        <f t="shared" si="11"/>
        <v>0</v>
      </c>
    </row>
    <row r="217" spans="1:11" x14ac:dyDescent="0.3">
      <c r="A217" s="8">
        <v>12</v>
      </c>
      <c r="B217" s="8">
        <v>7</v>
      </c>
      <c r="C217">
        <v>5</v>
      </c>
      <c r="D217">
        <v>34</v>
      </c>
      <c r="E217">
        <f t="shared" si="9"/>
        <v>178.5</v>
      </c>
      <c r="F217" t="str">
        <f>VLOOKUP(A217,'Grocery Store Catalog'!$A$2:$B$28,2,FALSE)</f>
        <v>Tortilla Chips</v>
      </c>
      <c r="G217" t="str">
        <f>VLOOKUP(B217,'Customer Information'!$A$2:$B$21,2,FALSE)</f>
        <v>Stephanie</v>
      </c>
      <c r="H217" t="str">
        <f>VLOOKUP(B217,'Customer Information'!$A$2:$C$21,3,FALSE)</f>
        <v>Harris</v>
      </c>
      <c r="I217" t="str">
        <f t="shared" si="10"/>
        <v>Stephanie Harris</v>
      </c>
      <c r="J217" t="str">
        <f>VLOOKUP(B217,'Customer Information'!$A$2:$C$21,2,FALSE)&amp;" "&amp;VLOOKUP(B217,'Customer Information'!$A$2:$C$21,3,FALSE)</f>
        <v>Stephanie Harris</v>
      </c>
      <c r="K217">
        <f t="shared" si="11"/>
        <v>0</v>
      </c>
    </row>
    <row r="218" spans="1:11" x14ac:dyDescent="0.3">
      <c r="A218" s="8">
        <v>9</v>
      </c>
      <c r="B218" s="8">
        <v>7</v>
      </c>
      <c r="C218">
        <v>3</v>
      </c>
      <c r="D218">
        <v>30</v>
      </c>
      <c r="E218">
        <f t="shared" si="9"/>
        <v>94.5</v>
      </c>
      <c r="F218" t="str">
        <f>VLOOKUP(A218,'Grocery Store Catalog'!$A$2:$B$28,2,FALSE)</f>
        <v>Chicken Breast</v>
      </c>
      <c r="G218" t="str">
        <f>VLOOKUP(B218,'Customer Information'!$A$2:$B$21,2,FALSE)</f>
        <v>Stephanie</v>
      </c>
      <c r="H218" t="str">
        <f>VLOOKUP(B218,'Customer Information'!$A$2:$C$21,3,FALSE)</f>
        <v>Harris</v>
      </c>
      <c r="I218" t="str">
        <f t="shared" si="10"/>
        <v>Stephanie Harris</v>
      </c>
      <c r="J218" t="str">
        <f>VLOOKUP(B218,'Customer Information'!$A$2:$C$21,2,FALSE)&amp;" "&amp;VLOOKUP(B218,'Customer Information'!$A$2:$C$21,3,FALSE)</f>
        <v>Stephanie Harris</v>
      </c>
      <c r="K218">
        <f t="shared" si="11"/>
        <v>0</v>
      </c>
    </row>
    <row r="219" spans="1:11" x14ac:dyDescent="0.3">
      <c r="A219" s="8">
        <v>20</v>
      </c>
      <c r="B219" s="8">
        <v>20</v>
      </c>
      <c r="C219">
        <v>1</v>
      </c>
      <c r="D219">
        <v>72</v>
      </c>
      <c r="E219">
        <f t="shared" si="9"/>
        <v>75.600000000000009</v>
      </c>
      <c r="F219" t="str">
        <f>VLOOKUP(A219,'Grocery Store Catalog'!$A$2:$B$28,2,FALSE)</f>
        <v>Milk</v>
      </c>
      <c r="G219" t="str">
        <f>VLOOKUP(B219,'Customer Information'!$A$2:$B$21,2,FALSE)</f>
        <v>Beckie</v>
      </c>
      <c r="H219" t="str">
        <f>VLOOKUP(B219,'Customer Information'!$A$2:$C$21,3,FALSE)</f>
        <v>Foss</v>
      </c>
      <c r="I219" t="str">
        <f t="shared" si="10"/>
        <v>Beckie Foss</v>
      </c>
      <c r="J219" t="str">
        <f>VLOOKUP(B219,'Customer Information'!$A$2:$C$21,2,FALSE)&amp;" "&amp;VLOOKUP(B219,'Customer Information'!$A$2:$C$21,3,FALSE)</f>
        <v>Beckie Foss</v>
      </c>
      <c r="K219">
        <f t="shared" si="11"/>
        <v>0</v>
      </c>
    </row>
    <row r="220" spans="1:11" x14ac:dyDescent="0.3">
      <c r="A220" s="8">
        <v>15</v>
      </c>
      <c r="B220" s="8">
        <v>17</v>
      </c>
      <c r="C220">
        <v>1</v>
      </c>
      <c r="D220">
        <v>39</v>
      </c>
      <c r="E220">
        <f t="shared" si="9"/>
        <v>40.950000000000003</v>
      </c>
      <c r="F220" t="str">
        <f>VLOOKUP(A220,'Grocery Store Catalog'!$A$2:$B$28,2,FALSE)</f>
        <v>Peanut Butter</v>
      </c>
      <c r="G220" t="str">
        <f>VLOOKUP(B220,'Customer Information'!$A$2:$B$21,2,FALSE)</f>
        <v>Doug</v>
      </c>
      <c r="H220" t="str">
        <f>VLOOKUP(B220,'Customer Information'!$A$2:$C$21,3,FALSE)</f>
        <v>Riley</v>
      </c>
      <c r="I220" t="str">
        <f t="shared" si="10"/>
        <v>Doug Riley</v>
      </c>
      <c r="J220" t="str">
        <f>VLOOKUP(B220,'Customer Information'!$A$2:$C$21,2,FALSE)&amp;" "&amp;VLOOKUP(B220,'Customer Information'!$A$2:$C$21,3,FALSE)</f>
        <v>Doug Riley</v>
      </c>
      <c r="K220">
        <f t="shared" si="11"/>
        <v>0</v>
      </c>
    </row>
    <row r="221" spans="1:11" x14ac:dyDescent="0.3">
      <c r="A221" s="8">
        <v>1</v>
      </c>
      <c r="B221" s="8">
        <v>2</v>
      </c>
      <c r="C221">
        <v>2</v>
      </c>
      <c r="D221">
        <v>76</v>
      </c>
      <c r="E221">
        <f t="shared" si="9"/>
        <v>159.6</v>
      </c>
      <c r="F221" t="str">
        <f>VLOOKUP(A221,'Grocery Store Catalog'!$A$2:$B$28,2,FALSE)</f>
        <v>Apples</v>
      </c>
      <c r="G221" t="str">
        <f>VLOOKUP(B221,'Customer Information'!$A$2:$B$21,2,FALSE)</f>
        <v>Toi</v>
      </c>
      <c r="H221" t="str">
        <f>VLOOKUP(B221,'Customer Information'!$A$2:$C$21,3,FALSE)</f>
        <v>Mchugh</v>
      </c>
      <c r="I221" t="str">
        <f t="shared" si="10"/>
        <v>Toi Mchugh</v>
      </c>
      <c r="J221" t="str">
        <f>VLOOKUP(B221,'Customer Information'!$A$2:$C$21,2,FALSE)&amp;" "&amp;VLOOKUP(B221,'Customer Information'!$A$2:$C$21,3,FALSE)</f>
        <v>Toi Mchugh</v>
      </c>
      <c r="K221">
        <f t="shared" si="11"/>
        <v>0</v>
      </c>
    </row>
    <row r="222" spans="1:11" x14ac:dyDescent="0.3">
      <c r="A222" s="8">
        <v>20</v>
      </c>
      <c r="B222" s="8">
        <v>5</v>
      </c>
      <c r="C222">
        <v>5</v>
      </c>
      <c r="D222">
        <v>35</v>
      </c>
      <c r="E222">
        <f t="shared" si="9"/>
        <v>183.75</v>
      </c>
      <c r="F222" t="str">
        <f>VLOOKUP(A222,'Grocery Store Catalog'!$A$2:$B$28,2,FALSE)</f>
        <v>Milk</v>
      </c>
      <c r="G222" t="str">
        <f>VLOOKUP(B222,'Customer Information'!$A$2:$B$21,2,FALSE)</f>
        <v>Angela</v>
      </c>
      <c r="H222" t="str">
        <f>VLOOKUP(B222,'Customer Information'!$A$2:$C$21,3,FALSE)</f>
        <v>Torres</v>
      </c>
      <c r="I222" t="str">
        <f t="shared" si="10"/>
        <v>Angela Torres</v>
      </c>
      <c r="J222" t="str">
        <f>VLOOKUP(B222,'Customer Information'!$A$2:$C$21,2,FALSE)&amp;" "&amp;VLOOKUP(B222,'Customer Information'!$A$2:$C$21,3,FALSE)</f>
        <v>Angela Torres</v>
      </c>
      <c r="K222">
        <f t="shared" si="11"/>
        <v>0</v>
      </c>
    </row>
    <row r="223" spans="1:11" x14ac:dyDescent="0.3">
      <c r="A223" s="8">
        <v>25</v>
      </c>
      <c r="B223" s="8">
        <v>11</v>
      </c>
      <c r="C223">
        <v>5</v>
      </c>
      <c r="D223">
        <v>29</v>
      </c>
      <c r="E223">
        <f t="shared" si="9"/>
        <v>152.25</v>
      </c>
      <c r="F223" t="str">
        <f>VLOOKUP(A223,'Grocery Store Catalog'!$A$2:$B$28,2,FALSE)</f>
        <v>Pickles</v>
      </c>
      <c r="G223" t="str">
        <f>VLOOKUP(B223,'Customer Information'!$A$2:$B$21,2,FALSE)</f>
        <v>David</v>
      </c>
      <c r="H223" t="str">
        <f>VLOOKUP(B223,'Customer Information'!$A$2:$C$21,3,FALSE)</f>
        <v>Kelley</v>
      </c>
      <c r="I223" t="str">
        <f t="shared" si="10"/>
        <v>David Kelley</v>
      </c>
      <c r="J223" t="str">
        <f>VLOOKUP(B223,'Customer Information'!$A$2:$C$21,2,FALSE)&amp;" "&amp;VLOOKUP(B223,'Customer Information'!$A$2:$C$21,3,FALSE)</f>
        <v>David Kelley</v>
      </c>
      <c r="K223">
        <f t="shared" si="11"/>
        <v>0</v>
      </c>
    </row>
    <row r="224" spans="1:11" x14ac:dyDescent="0.3">
      <c r="A224" s="8">
        <v>15</v>
      </c>
      <c r="B224" s="8">
        <v>1</v>
      </c>
      <c r="C224">
        <v>1</v>
      </c>
      <c r="D224">
        <v>18</v>
      </c>
      <c r="E224">
        <f t="shared" si="9"/>
        <v>18.900000000000002</v>
      </c>
      <c r="F224" t="str">
        <f>VLOOKUP(A224,'Grocery Store Catalog'!$A$2:$B$28,2,FALSE)</f>
        <v>Peanut Butter</v>
      </c>
      <c r="G224" t="str">
        <f>VLOOKUP(B224,'Customer Information'!$A$2:$B$21,2,FALSE)</f>
        <v>Samantha</v>
      </c>
      <c r="H224" t="str">
        <f>VLOOKUP(B224,'Customer Information'!$A$2:$C$21,3,FALSE)</f>
        <v>Jones</v>
      </c>
      <c r="I224" t="str">
        <f t="shared" si="10"/>
        <v>Samantha Jones</v>
      </c>
      <c r="J224" t="str">
        <f>VLOOKUP(B224,'Customer Information'!$A$2:$C$21,2,FALSE)&amp;" "&amp;VLOOKUP(B224,'Customer Information'!$A$2:$C$21,3,FALSE)</f>
        <v>Samantha Jones</v>
      </c>
      <c r="K224">
        <f t="shared" si="11"/>
        <v>0</v>
      </c>
    </row>
    <row r="225" spans="1:11" x14ac:dyDescent="0.3">
      <c r="A225" s="8">
        <v>9</v>
      </c>
      <c r="B225" s="8">
        <v>20</v>
      </c>
      <c r="C225">
        <v>3</v>
      </c>
      <c r="D225">
        <v>50</v>
      </c>
      <c r="E225">
        <f t="shared" si="9"/>
        <v>157.5</v>
      </c>
      <c r="F225" t="str">
        <f>VLOOKUP(A225,'Grocery Store Catalog'!$A$2:$B$28,2,FALSE)</f>
        <v>Chicken Breast</v>
      </c>
      <c r="G225" t="str">
        <f>VLOOKUP(B225,'Customer Information'!$A$2:$B$21,2,FALSE)</f>
        <v>Beckie</v>
      </c>
      <c r="H225" t="str">
        <f>VLOOKUP(B225,'Customer Information'!$A$2:$C$21,3,FALSE)</f>
        <v>Foss</v>
      </c>
      <c r="I225" t="str">
        <f t="shared" si="10"/>
        <v>Beckie Foss</v>
      </c>
      <c r="J225" t="str">
        <f>VLOOKUP(B225,'Customer Information'!$A$2:$C$21,2,FALSE)&amp;" "&amp;VLOOKUP(B225,'Customer Information'!$A$2:$C$21,3,FALSE)</f>
        <v>Beckie Foss</v>
      </c>
      <c r="K225">
        <f t="shared" si="11"/>
        <v>0</v>
      </c>
    </row>
    <row r="226" spans="1:11" x14ac:dyDescent="0.3">
      <c r="A226" s="8">
        <v>3</v>
      </c>
      <c r="B226" s="8">
        <v>3</v>
      </c>
      <c r="C226">
        <v>3</v>
      </c>
      <c r="D226">
        <v>48</v>
      </c>
      <c r="E226">
        <f t="shared" si="9"/>
        <v>151.20000000000002</v>
      </c>
      <c r="F226" t="str">
        <f>VLOOKUP(A226,'Grocery Store Catalog'!$A$2:$B$28,2,FALSE)</f>
        <v>Oranges</v>
      </c>
      <c r="G226" t="str">
        <f>VLOOKUP(B226,'Customer Information'!$A$2:$B$21,2,FALSE)</f>
        <v>Bridgid</v>
      </c>
      <c r="H226" t="str">
        <f>VLOOKUP(B226,'Customer Information'!$A$2:$C$21,3,FALSE)</f>
        <v>Manson</v>
      </c>
      <c r="I226" t="str">
        <f t="shared" si="10"/>
        <v>Bridgid Manson</v>
      </c>
      <c r="J226" t="str">
        <f>VLOOKUP(B226,'Customer Information'!$A$2:$C$21,2,FALSE)&amp;" "&amp;VLOOKUP(B226,'Customer Information'!$A$2:$C$21,3,FALSE)</f>
        <v>Bridgid Manson</v>
      </c>
      <c r="K226">
        <f t="shared" si="11"/>
        <v>0</v>
      </c>
    </row>
    <row r="227" spans="1:11" x14ac:dyDescent="0.3">
      <c r="A227" s="8">
        <v>26</v>
      </c>
      <c r="B227" s="8">
        <v>19</v>
      </c>
      <c r="C227">
        <v>3</v>
      </c>
      <c r="D227">
        <v>18</v>
      </c>
      <c r="E227">
        <f t="shared" si="9"/>
        <v>56.7</v>
      </c>
      <c r="F227" t="str">
        <f>VLOOKUP(A227,'Grocery Store Catalog'!$A$2:$B$28,2,FALSE)</f>
        <v>Pasta</v>
      </c>
      <c r="G227" t="str">
        <f>VLOOKUP(B227,'Customer Information'!$A$2:$B$21,2,FALSE)</f>
        <v>Maybell</v>
      </c>
      <c r="H227" t="str">
        <f>VLOOKUP(B227,'Customer Information'!$A$2:$C$21,3,FALSE)</f>
        <v>Quigley</v>
      </c>
      <c r="I227" t="str">
        <f t="shared" si="10"/>
        <v>Maybell Quigley</v>
      </c>
      <c r="J227" t="str">
        <f>VLOOKUP(B227,'Customer Information'!$A$2:$C$21,2,FALSE)&amp;" "&amp;VLOOKUP(B227,'Customer Information'!$A$2:$C$21,3,FALSE)</f>
        <v>Maybell Quigley</v>
      </c>
      <c r="K227">
        <f t="shared" si="11"/>
        <v>0</v>
      </c>
    </row>
    <row r="228" spans="1:11" x14ac:dyDescent="0.3">
      <c r="A228" s="8">
        <v>17</v>
      </c>
      <c r="B228" s="8">
        <v>19</v>
      </c>
      <c r="C228">
        <v>1</v>
      </c>
      <c r="D228">
        <v>68</v>
      </c>
      <c r="E228">
        <f t="shared" si="9"/>
        <v>71.400000000000006</v>
      </c>
      <c r="F228" t="str">
        <f>VLOOKUP(A228,'Grocery Store Catalog'!$A$2:$B$28,2,FALSE)</f>
        <v>Soda</v>
      </c>
      <c r="G228" t="str">
        <f>VLOOKUP(B228,'Customer Information'!$A$2:$B$21,2,FALSE)</f>
        <v>Maybell</v>
      </c>
      <c r="H228" t="str">
        <f>VLOOKUP(B228,'Customer Information'!$A$2:$C$21,3,FALSE)</f>
        <v>Quigley</v>
      </c>
      <c r="I228" t="str">
        <f t="shared" si="10"/>
        <v>Maybell Quigley</v>
      </c>
      <c r="J228" t="str">
        <f>VLOOKUP(B228,'Customer Information'!$A$2:$C$21,2,FALSE)&amp;" "&amp;VLOOKUP(B228,'Customer Information'!$A$2:$C$21,3,FALSE)</f>
        <v>Maybell Quigley</v>
      </c>
      <c r="K228">
        <f t="shared" si="11"/>
        <v>0</v>
      </c>
    </row>
    <row r="229" spans="1:11" x14ac:dyDescent="0.3">
      <c r="A229" s="8">
        <v>20</v>
      </c>
      <c r="B229" s="8">
        <v>13</v>
      </c>
      <c r="C229">
        <v>1</v>
      </c>
      <c r="D229">
        <v>16</v>
      </c>
      <c r="E229">
        <f t="shared" si="9"/>
        <v>16.8</v>
      </c>
      <c r="F229" t="str">
        <f>VLOOKUP(A229,'Grocery Store Catalog'!$A$2:$B$28,2,FALSE)</f>
        <v>Milk</v>
      </c>
      <c r="G229" t="str">
        <f>VLOOKUP(B229,'Customer Information'!$A$2:$B$21,2,FALSE)</f>
        <v>Beth</v>
      </c>
      <c r="H229" t="str">
        <f>VLOOKUP(B229,'Customer Information'!$A$2:$C$21,3,FALSE)</f>
        <v>Crawford</v>
      </c>
      <c r="I229" t="str">
        <f t="shared" si="10"/>
        <v>Beth Crawford</v>
      </c>
      <c r="J229" t="str">
        <f>VLOOKUP(B229,'Customer Information'!$A$2:$C$21,2,FALSE)&amp;" "&amp;VLOOKUP(B229,'Customer Information'!$A$2:$C$21,3,FALSE)</f>
        <v>Beth Crawford</v>
      </c>
      <c r="K229">
        <f t="shared" si="11"/>
        <v>0</v>
      </c>
    </row>
    <row r="230" spans="1:11" x14ac:dyDescent="0.3">
      <c r="A230" s="8">
        <v>21</v>
      </c>
      <c r="B230" s="8">
        <v>6</v>
      </c>
      <c r="C230">
        <v>4</v>
      </c>
      <c r="D230">
        <v>35</v>
      </c>
      <c r="E230">
        <f t="shared" si="9"/>
        <v>147</v>
      </c>
      <c r="F230" t="str">
        <f>VLOOKUP(A230,'Grocery Store Catalog'!$A$2:$B$28,2,FALSE)</f>
        <v>Cookies</v>
      </c>
      <c r="G230" t="str">
        <f>VLOOKUP(B230,'Customer Information'!$A$2:$B$21,2,FALSE)</f>
        <v>Clarence</v>
      </c>
      <c r="H230" t="str">
        <f>VLOOKUP(B230,'Customer Information'!$A$2:$C$21,3,FALSE)</f>
        <v>King</v>
      </c>
      <c r="I230" t="str">
        <f t="shared" si="10"/>
        <v>Clarence King</v>
      </c>
      <c r="J230" t="str">
        <f>VLOOKUP(B230,'Customer Information'!$A$2:$C$21,2,FALSE)&amp;" "&amp;VLOOKUP(B230,'Customer Information'!$A$2:$C$21,3,FALSE)</f>
        <v>Clarence King</v>
      </c>
      <c r="K230">
        <f t="shared" si="11"/>
        <v>0</v>
      </c>
    </row>
    <row r="231" spans="1:11" x14ac:dyDescent="0.3">
      <c r="A231" s="8">
        <v>25</v>
      </c>
      <c r="B231" s="8">
        <v>19</v>
      </c>
      <c r="C231">
        <v>2</v>
      </c>
      <c r="D231">
        <v>53</v>
      </c>
      <c r="E231">
        <f t="shared" si="9"/>
        <v>111.30000000000001</v>
      </c>
      <c r="F231" t="str">
        <f>VLOOKUP(A231,'Grocery Store Catalog'!$A$2:$B$28,2,FALSE)</f>
        <v>Pickles</v>
      </c>
      <c r="G231" t="str">
        <f>VLOOKUP(B231,'Customer Information'!$A$2:$B$21,2,FALSE)</f>
        <v>Maybell</v>
      </c>
      <c r="H231" t="str">
        <f>VLOOKUP(B231,'Customer Information'!$A$2:$C$21,3,FALSE)</f>
        <v>Quigley</v>
      </c>
      <c r="I231" t="str">
        <f t="shared" si="10"/>
        <v>Maybell Quigley</v>
      </c>
      <c r="J231" t="str">
        <f>VLOOKUP(B231,'Customer Information'!$A$2:$C$21,2,FALSE)&amp;" "&amp;VLOOKUP(B231,'Customer Information'!$A$2:$C$21,3,FALSE)</f>
        <v>Maybell Quigley</v>
      </c>
      <c r="K231">
        <f t="shared" si="11"/>
        <v>0</v>
      </c>
    </row>
    <row r="232" spans="1:11" x14ac:dyDescent="0.3">
      <c r="A232" s="8">
        <v>1</v>
      </c>
      <c r="B232" s="8">
        <v>14</v>
      </c>
      <c r="C232">
        <v>1</v>
      </c>
      <c r="D232">
        <v>77</v>
      </c>
      <c r="E232">
        <f t="shared" si="9"/>
        <v>80.850000000000009</v>
      </c>
      <c r="F232" t="str">
        <f>VLOOKUP(A232,'Grocery Store Catalog'!$A$2:$B$28,2,FALSE)</f>
        <v>Apples</v>
      </c>
      <c r="G232" t="str">
        <f>VLOOKUP(B232,'Customer Information'!$A$2:$B$21,2,FALSE)</f>
        <v>Catherine</v>
      </c>
      <c r="H232" t="str">
        <f>VLOOKUP(B232,'Customer Information'!$A$2:$C$21,3,FALSE)</f>
        <v>Smith</v>
      </c>
      <c r="I232" t="str">
        <f t="shared" si="10"/>
        <v>Catherine Smith</v>
      </c>
      <c r="J232" t="str">
        <f>VLOOKUP(B232,'Customer Information'!$A$2:$C$21,2,FALSE)&amp;" "&amp;VLOOKUP(B232,'Customer Information'!$A$2:$C$21,3,FALSE)</f>
        <v>Catherine Smith</v>
      </c>
      <c r="K232">
        <f t="shared" si="11"/>
        <v>0</v>
      </c>
    </row>
    <row r="233" spans="1:11" x14ac:dyDescent="0.3">
      <c r="A233" s="8">
        <v>1</v>
      </c>
      <c r="B233" s="8">
        <v>10</v>
      </c>
      <c r="C233">
        <v>5</v>
      </c>
      <c r="D233">
        <v>48</v>
      </c>
      <c r="E233">
        <f t="shared" si="9"/>
        <v>252</v>
      </c>
      <c r="F233" t="str">
        <f>VLOOKUP(A233,'Grocery Store Catalog'!$A$2:$B$28,2,FALSE)</f>
        <v>Apples</v>
      </c>
      <c r="G233" t="str">
        <f>VLOOKUP(B233,'Customer Information'!$A$2:$B$21,2,FALSE)</f>
        <v>Ira</v>
      </c>
      <c r="H233" t="str">
        <f>VLOOKUP(B233,'Customer Information'!$A$2:$C$21,3,FALSE)</f>
        <v>Vargas</v>
      </c>
      <c r="I233" t="str">
        <f t="shared" si="10"/>
        <v>Ira Vargas</v>
      </c>
      <c r="J233" t="str">
        <f>VLOOKUP(B233,'Customer Information'!$A$2:$C$21,2,FALSE)&amp;" "&amp;VLOOKUP(B233,'Customer Information'!$A$2:$C$21,3,FALSE)</f>
        <v>Ira Vargas</v>
      </c>
      <c r="K233">
        <f t="shared" si="11"/>
        <v>1</v>
      </c>
    </row>
    <row r="234" spans="1:11" x14ac:dyDescent="0.3">
      <c r="A234" s="8">
        <v>23</v>
      </c>
      <c r="B234" s="8">
        <v>7</v>
      </c>
      <c r="C234">
        <v>4</v>
      </c>
      <c r="D234">
        <v>12</v>
      </c>
      <c r="E234">
        <f t="shared" si="9"/>
        <v>50.400000000000006</v>
      </c>
      <c r="F234" t="str">
        <f>VLOOKUP(A234,'Grocery Store Catalog'!$A$2:$B$28,2,FALSE)</f>
        <v>Chocolate</v>
      </c>
      <c r="G234" t="str">
        <f>VLOOKUP(B234,'Customer Information'!$A$2:$B$21,2,FALSE)</f>
        <v>Stephanie</v>
      </c>
      <c r="H234" t="str">
        <f>VLOOKUP(B234,'Customer Information'!$A$2:$C$21,3,FALSE)</f>
        <v>Harris</v>
      </c>
      <c r="I234" t="str">
        <f t="shared" si="10"/>
        <v>Stephanie Harris</v>
      </c>
      <c r="J234" t="str">
        <f>VLOOKUP(B234,'Customer Information'!$A$2:$C$21,2,FALSE)&amp;" "&amp;VLOOKUP(B234,'Customer Information'!$A$2:$C$21,3,FALSE)</f>
        <v>Stephanie Harris</v>
      </c>
      <c r="K234">
        <f t="shared" si="11"/>
        <v>0</v>
      </c>
    </row>
    <row r="235" spans="1:11" x14ac:dyDescent="0.3">
      <c r="A235" s="8">
        <v>10</v>
      </c>
      <c r="B235" s="8">
        <v>7</v>
      </c>
      <c r="C235">
        <v>4</v>
      </c>
      <c r="D235">
        <v>54</v>
      </c>
      <c r="E235">
        <f t="shared" si="9"/>
        <v>226.8</v>
      </c>
      <c r="F235" t="str">
        <f>VLOOKUP(A235,'Grocery Store Catalog'!$A$2:$B$28,2,FALSE)</f>
        <v>Sirloin Steak</v>
      </c>
      <c r="G235" t="str">
        <f>VLOOKUP(B235,'Customer Information'!$A$2:$B$21,2,FALSE)</f>
        <v>Stephanie</v>
      </c>
      <c r="H235" t="str">
        <f>VLOOKUP(B235,'Customer Information'!$A$2:$C$21,3,FALSE)</f>
        <v>Harris</v>
      </c>
      <c r="I235" t="str">
        <f t="shared" si="10"/>
        <v>Stephanie Harris</v>
      </c>
      <c r="J235" t="str">
        <f>VLOOKUP(B235,'Customer Information'!$A$2:$C$21,2,FALSE)&amp;" "&amp;VLOOKUP(B235,'Customer Information'!$A$2:$C$21,3,FALSE)</f>
        <v>Stephanie Harris</v>
      </c>
      <c r="K235">
        <f t="shared" si="11"/>
        <v>0</v>
      </c>
    </row>
    <row r="236" spans="1:11" x14ac:dyDescent="0.3">
      <c r="A236" s="8">
        <v>2</v>
      </c>
      <c r="B236" s="8">
        <v>13</v>
      </c>
      <c r="C236">
        <v>3</v>
      </c>
      <c r="D236">
        <v>3</v>
      </c>
      <c r="E236">
        <f t="shared" si="9"/>
        <v>9.4500000000000011</v>
      </c>
      <c r="F236" t="str">
        <f>VLOOKUP(A236,'Grocery Store Catalog'!$A$2:$B$28,2,FALSE)</f>
        <v>Bananas</v>
      </c>
      <c r="G236" t="str">
        <f>VLOOKUP(B236,'Customer Information'!$A$2:$B$21,2,FALSE)</f>
        <v>Beth</v>
      </c>
      <c r="H236" t="str">
        <f>VLOOKUP(B236,'Customer Information'!$A$2:$C$21,3,FALSE)</f>
        <v>Crawford</v>
      </c>
      <c r="I236" t="str">
        <f t="shared" si="10"/>
        <v>Beth Crawford</v>
      </c>
      <c r="J236" t="str">
        <f>VLOOKUP(B236,'Customer Information'!$A$2:$C$21,2,FALSE)&amp;" "&amp;VLOOKUP(B236,'Customer Information'!$A$2:$C$21,3,FALSE)</f>
        <v>Beth Crawford</v>
      </c>
      <c r="K236">
        <f t="shared" si="11"/>
        <v>0</v>
      </c>
    </row>
    <row r="237" spans="1:11" x14ac:dyDescent="0.3">
      <c r="A237" s="8">
        <v>4</v>
      </c>
      <c r="B237" s="8">
        <v>18</v>
      </c>
      <c r="C237">
        <v>5</v>
      </c>
      <c r="D237">
        <v>19</v>
      </c>
      <c r="E237">
        <f t="shared" si="9"/>
        <v>99.75</v>
      </c>
      <c r="F237" t="str">
        <f>VLOOKUP(A237,'Grocery Store Catalog'!$A$2:$B$28,2,FALSE)</f>
        <v>Peach</v>
      </c>
      <c r="G237" t="str">
        <f>VLOOKUP(B237,'Customer Information'!$A$2:$B$21,2,FALSE)</f>
        <v>Wesley</v>
      </c>
      <c r="H237" t="str">
        <f>VLOOKUP(B237,'Customer Information'!$A$2:$C$21,3,FALSE)</f>
        <v>Blair</v>
      </c>
      <c r="I237" t="str">
        <f t="shared" si="10"/>
        <v>Wesley Blair</v>
      </c>
      <c r="J237" t="str">
        <f>VLOOKUP(B237,'Customer Information'!$A$2:$C$21,2,FALSE)&amp;" "&amp;VLOOKUP(B237,'Customer Information'!$A$2:$C$21,3,FALSE)</f>
        <v>Wesley Blair</v>
      </c>
      <c r="K237">
        <f t="shared" si="11"/>
        <v>0</v>
      </c>
    </row>
    <row r="238" spans="1:11" x14ac:dyDescent="0.3">
      <c r="A238" s="8">
        <v>2</v>
      </c>
      <c r="B238" s="8">
        <v>11</v>
      </c>
      <c r="C238">
        <v>4</v>
      </c>
      <c r="D238">
        <v>16</v>
      </c>
      <c r="E238">
        <f t="shared" si="9"/>
        <v>67.2</v>
      </c>
      <c r="F238" t="str">
        <f>VLOOKUP(A238,'Grocery Store Catalog'!$A$2:$B$28,2,FALSE)</f>
        <v>Bananas</v>
      </c>
      <c r="G238" t="str">
        <f>VLOOKUP(B238,'Customer Information'!$A$2:$B$21,2,FALSE)</f>
        <v>David</v>
      </c>
      <c r="H238" t="str">
        <f>VLOOKUP(B238,'Customer Information'!$A$2:$C$21,3,FALSE)</f>
        <v>Kelley</v>
      </c>
      <c r="I238" t="str">
        <f t="shared" si="10"/>
        <v>David Kelley</v>
      </c>
      <c r="J238" t="str">
        <f>VLOOKUP(B238,'Customer Information'!$A$2:$C$21,2,FALSE)&amp;" "&amp;VLOOKUP(B238,'Customer Information'!$A$2:$C$21,3,FALSE)</f>
        <v>David Kelley</v>
      </c>
      <c r="K238">
        <f t="shared" si="11"/>
        <v>0</v>
      </c>
    </row>
    <row r="239" spans="1:11" x14ac:dyDescent="0.3">
      <c r="A239" s="8">
        <v>17</v>
      </c>
      <c r="B239" s="8">
        <v>19</v>
      </c>
      <c r="C239">
        <v>3</v>
      </c>
      <c r="D239">
        <v>79</v>
      </c>
      <c r="E239">
        <f t="shared" si="9"/>
        <v>248.85000000000002</v>
      </c>
      <c r="F239" t="str">
        <f>VLOOKUP(A239,'Grocery Store Catalog'!$A$2:$B$28,2,FALSE)</f>
        <v>Soda</v>
      </c>
      <c r="G239" t="str">
        <f>VLOOKUP(B239,'Customer Information'!$A$2:$B$21,2,FALSE)</f>
        <v>Maybell</v>
      </c>
      <c r="H239" t="str">
        <f>VLOOKUP(B239,'Customer Information'!$A$2:$C$21,3,FALSE)</f>
        <v>Quigley</v>
      </c>
      <c r="I239" t="str">
        <f t="shared" si="10"/>
        <v>Maybell Quigley</v>
      </c>
      <c r="J239" t="str">
        <f>VLOOKUP(B239,'Customer Information'!$A$2:$C$21,2,FALSE)&amp;" "&amp;VLOOKUP(B239,'Customer Information'!$A$2:$C$21,3,FALSE)</f>
        <v>Maybell Quigley</v>
      </c>
      <c r="K239">
        <f t="shared" si="11"/>
        <v>0</v>
      </c>
    </row>
    <row r="240" spans="1:11" x14ac:dyDescent="0.3">
      <c r="A240" s="8">
        <v>9</v>
      </c>
      <c r="B240" s="8">
        <v>6</v>
      </c>
      <c r="C240">
        <v>1</v>
      </c>
      <c r="D240">
        <v>56</v>
      </c>
      <c r="E240">
        <f t="shared" si="9"/>
        <v>58.800000000000004</v>
      </c>
      <c r="F240" t="str">
        <f>VLOOKUP(A240,'Grocery Store Catalog'!$A$2:$B$28,2,FALSE)</f>
        <v>Chicken Breast</v>
      </c>
      <c r="G240" t="str">
        <f>VLOOKUP(B240,'Customer Information'!$A$2:$B$21,2,FALSE)</f>
        <v>Clarence</v>
      </c>
      <c r="H240" t="str">
        <f>VLOOKUP(B240,'Customer Information'!$A$2:$C$21,3,FALSE)</f>
        <v>King</v>
      </c>
      <c r="I240" t="str">
        <f t="shared" si="10"/>
        <v>Clarence King</v>
      </c>
      <c r="J240" t="str">
        <f>VLOOKUP(B240,'Customer Information'!$A$2:$C$21,2,FALSE)&amp;" "&amp;VLOOKUP(B240,'Customer Information'!$A$2:$C$21,3,FALSE)</f>
        <v>Clarence King</v>
      </c>
      <c r="K240">
        <f t="shared" si="11"/>
        <v>0</v>
      </c>
    </row>
    <row r="241" spans="1:11" x14ac:dyDescent="0.3">
      <c r="A241" s="8">
        <v>15</v>
      </c>
      <c r="B241" s="8">
        <v>12</v>
      </c>
      <c r="C241">
        <v>5</v>
      </c>
      <c r="D241">
        <v>69</v>
      </c>
      <c r="E241">
        <f t="shared" si="9"/>
        <v>362.25</v>
      </c>
      <c r="F241" t="str">
        <f>VLOOKUP(A241,'Grocery Store Catalog'!$A$2:$B$28,2,FALSE)</f>
        <v>Peanut Butter</v>
      </c>
      <c r="G241" t="str">
        <f>VLOOKUP(B241,'Customer Information'!$A$2:$B$21,2,FALSE)</f>
        <v>Silivia</v>
      </c>
      <c r="H241" t="str">
        <f>VLOOKUP(B241,'Customer Information'!$A$2:$C$21,3,FALSE)</f>
        <v>Waters</v>
      </c>
      <c r="I241" t="str">
        <f t="shared" si="10"/>
        <v>Silivia Waters</v>
      </c>
      <c r="J241" t="str">
        <f>VLOOKUP(B241,'Customer Information'!$A$2:$C$21,2,FALSE)&amp;" "&amp;VLOOKUP(B241,'Customer Information'!$A$2:$C$21,3,FALSE)</f>
        <v>Silivia Waters</v>
      </c>
      <c r="K241">
        <f t="shared" si="11"/>
        <v>1</v>
      </c>
    </row>
    <row r="242" spans="1:11" x14ac:dyDescent="0.3">
      <c r="A242" s="8">
        <v>9</v>
      </c>
      <c r="B242" s="8">
        <v>4</v>
      </c>
      <c r="C242">
        <v>1</v>
      </c>
      <c r="D242">
        <v>14</v>
      </c>
      <c r="E242">
        <f t="shared" si="9"/>
        <v>14.700000000000001</v>
      </c>
      <c r="F242" t="str">
        <f>VLOOKUP(A242,'Grocery Store Catalog'!$A$2:$B$28,2,FALSE)</f>
        <v>Chicken Breast</v>
      </c>
      <c r="G242" t="str">
        <f>VLOOKUP(B242,'Customer Information'!$A$2:$B$21,2,FALSE)</f>
        <v>Ann</v>
      </c>
      <c r="H242" t="str">
        <f>VLOOKUP(B242,'Customer Information'!$A$2:$C$21,3,FALSE)</f>
        <v>Martin</v>
      </c>
      <c r="I242" t="str">
        <f t="shared" si="10"/>
        <v>Ann Martin</v>
      </c>
      <c r="J242" t="str">
        <f>VLOOKUP(B242,'Customer Information'!$A$2:$C$21,2,FALSE)&amp;" "&amp;VLOOKUP(B242,'Customer Information'!$A$2:$C$21,3,FALSE)</f>
        <v>Ann Martin</v>
      </c>
      <c r="K242">
        <f t="shared" si="11"/>
        <v>0</v>
      </c>
    </row>
    <row r="243" spans="1:11" x14ac:dyDescent="0.3">
      <c r="A243" s="8">
        <v>1</v>
      </c>
      <c r="B243" s="8">
        <v>1</v>
      </c>
      <c r="C243">
        <v>4</v>
      </c>
      <c r="D243">
        <v>64</v>
      </c>
      <c r="E243">
        <f t="shared" si="9"/>
        <v>268.8</v>
      </c>
      <c r="F243" t="str">
        <f>VLOOKUP(A243,'Grocery Store Catalog'!$A$2:$B$28,2,FALSE)</f>
        <v>Apples</v>
      </c>
      <c r="G243" t="str">
        <f>VLOOKUP(B243,'Customer Information'!$A$2:$B$21,2,FALSE)</f>
        <v>Samantha</v>
      </c>
      <c r="H243" t="str">
        <f>VLOOKUP(B243,'Customer Information'!$A$2:$C$21,3,FALSE)</f>
        <v>Jones</v>
      </c>
      <c r="I243" t="str">
        <f t="shared" si="10"/>
        <v>Samantha Jones</v>
      </c>
      <c r="J243" t="str">
        <f>VLOOKUP(B243,'Customer Information'!$A$2:$C$21,2,FALSE)&amp;" "&amp;VLOOKUP(B243,'Customer Information'!$A$2:$C$21,3,FALSE)</f>
        <v>Samantha Jones</v>
      </c>
      <c r="K243">
        <f t="shared" si="11"/>
        <v>1</v>
      </c>
    </row>
    <row r="244" spans="1:11" x14ac:dyDescent="0.3">
      <c r="A244" s="8">
        <v>16</v>
      </c>
      <c r="B244" s="8">
        <v>17</v>
      </c>
      <c r="C244">
        <v>1</v>
      </c>
      <c r="D244">
        <v>52</v>
      </c>
      <c r="E244">
        <f t="shared" si="9"/>
        <v>54.6</v>
      </c>
      <c r="F244" t="str">
        <f>VLOOKUP(A244,'Grocery Store Catalog'!$A$2:$B$28,2,FALSE)</f>
        <v>Jelly</v>
      </c>
      <c r="G244" t="str">
        <f>VLOOKUP(B244,'Customer Information'!$A$2:$B$21,2,FALSE)</f>
        <v>Doug</v>
      </c>
      <c r="H244" t="str">
        <f>VLOOKUP(B244,'Customer Information'!$A$2:$C$21,3,FALSE)</f>
        <v>Riley</v>
      </c>
      <c r="I244" t="str">
        <f t="shared" si="10"/>
        <v>Doug Riley</v>
      </c>
      <c r="J244" t="str">
        <f>VLOOKUP(B244,'Customer Information'!$A$2:$C$21,2,FALSE)&amp;" "&amp;VLOOKUP(B244,'Customer Information'!$A$2:$C$21,3,FALSE)</f>
        <v>Doug Riley</v>
      </c>
      <c r="K244">
        <f t="shared" si="11"/>
        <v>0</v>
      </c>
    </row>
    <row r="245" spans="1:11" x14ac:dyDescent="0.3">
      <c r="A245" s="8">
        <v>5</v>
      </c>
      <c r="B245" s="8">
        <v>18</v>
      </c>
      <c r="C245">
        <v>3</v>
      </c>
      <c r="D245">
        <v>17</v>
      </c>
      <c r="E245">
        <f t="shared" si="9"/>
        <v>53.550000000000004</v>
      </c>
      <c r="F245" t="str">
        <f>VLOOKUP(A245,'Grocery Store Catalog'!$A$2:$B$28,2,FALSE)</f>
        <v>Brocolli</v>
      </c>
      <c r="G245" t="str">
        <f>VLOOKUP(B245,'Customer Information'!$A$2:$B$21,2,FALSE)</f>
        <v>Wesley</v>
      </c>
      <c r="H245" t="str">
        <f>VLOOKUP(B245,'Customer Information'!$A$2:$C$21,3,FALSE)</f>
        <v>Blair</v>
      </c>
      <c r="I245" t="str">
        <f t="shared" si="10"/>
        <v>Wesley Blair</v>
      </c>
      <c r="J245" t="str">
        <f>VLOOKUP(B245,'Customer Information'!$A$2:$C$21,2,FALSE)&amp;" "&amp;VLOOKUP(B245,'Customer Information'!$A$2:$C$21,3,FALSE)</f>
        <v>Wesley Blair</v>
      </c>
      <c r="K245">
        <f t="shared" si="11"/>
        <v>0</v>
      </c>
    </row>
    <row r="246" spans="1:11" x14ac:dyDescent="0.3">
      <c r="A246" s="8">
        <v>27</v>
      </c>
      <c r="B246" s="8">
        <v>8</v>
      </c>
      <c r="C246">
        <v>2</v>
      </c>
      <c r="D246">
        <v>14</v>
      </c>
      <c r="E246">
        <f t="shared" si="9"/>
        <v>29.400000000000002</v>
      </c>
      <c r="F246" t="str">
        <f>VLOOKUP(A246,'Grocery Store Catalog'!$A$2:$B$28,2,FALSE)</f>
        <v>Lettuce</v>
      </c>
      <c r="G246" t="str">
        <f>VLOOKUP(B246,'Customer Information'!$A$2:$B$21,2,FALSE)</f>
        <v>Albert</v>
      </c>
      <c r="H246" t="str">
        <f>VLOOKUP(B246,'Customer Information'!$A$2:$C$21,3,FALSE)</f>
        <v>Philips</v>
      </c>
      <c r="I246" t="str">
        <f t="shared" si="10"/>
        <v>Albert Philips</v>
      </c>
      <c r="J246" t="str">
        <f>VLOOKUP(B246,'Customer Information'!$A$2:$C$21,2,FALSE)&amp;" "&amp;VLOOKUP(B246,'Customer Information'!$A$2:$C$21,3,FALSE)</f>
        <v>Albert Philips</v>
      </c>
      <c r="K246">
        <f t="shared" si="11"/>
        <v>0</v>
      </c>
    </row>
    <row r="247" spans="1:11" x14ac:dyDescent="0.3">
      <c r="A247" s="8">
        <v>26</v>
      </c>
      <c r="B247" s="8">
        <v>18</v>
      </c>
      <c r="C247">
        <v>5</v>
      </c>
      <c r="D247">
        <v>17</v>
      </c>
      <c r="E247">
        <f t="shared" si="9"/>
        <v>89.25</v>
      </c>
      <c r="F247" t="str">
        <f>VLOOKUP(A247,'Grocery Store Catalog'!$A$2:$B$28,2,FALSE)</f>
        <v>Pasta</v>
      </c>
      <c r="G247" t="str">
        <f>VLOOKUP(B247,'Customer Information'!$A$2:$B$21,2,FALSE)</f>
        <v>Wesley</v>
      </c>
      <c r="H247" t="str">
        <f>VLOOKUP(B247,'Customer Information'!$A$2:$C$21,3,FALSE)</f>
        <v>Blair</v>
      </c>
      <c r="I247" t="str">
        <f t="shared" si="10"/>
        <v>Wesley Blair</v>
      </c>
      <c r="J247" t="str">
        <f>VLOOKUP(B247,'Customer Information'!$A$2:$C$21,2,FALSE)&amp;" "&amp;VLOOKUP(B247,'Customer Information'!$A$2:$C$21,3,FALSE)</f>
        <v>Wesley Blair</v>
      </c>
      <c r="K247">
        <f t="shared" si="11"/>
        <v>0</v>
      </c>
    </row>
    <row r="248" spans="1:11" x14ac:dyDescent="0.3">
      <c r="A248" s="8">
        <v>18</v>
      </c>
      <c r="B248" s="8">
        <v>8</v>
      </c>
      <c r="C248">
        <v>3</v>
      </c>
      <c r="D248">
        <v>41</v>
      </c>
      <c r="E248">
        <f t="shared" si="9"/>
        <v>129.15</v>
      </c>
      <c r="F248" t="str">
        <f>VLOOKUP(A248,'Grocery Store Catalog'!$A$2:$B$28,2,FALSE)</f>
        <v>Coffee</v>
      </c>
      <c r="G248" t="str">
        <f>VLOOKUP(B248,'Customer Information'!$A$2:$B$21,2,FALSE)</f>
        <v>Albert</v>
      </c>
      <c r="H248" t="str">
        <f>VLOOKUP(B248,'Customer Information'!$A$2:$C$21,3,FALSE)</f>
        <v>Philips</v>
      </c>
      <c r="I248" t="str">
        <f t="shared" si="10"/>
        <v>Albert Philips</v>
      </c>
      <c r="J248" t="str">
        <f>VLOOKUP(B248,'Customer Information'!$A$2:$C$21,2,FALSE)&amp;" "&amp;VLOOKUP(B248,'Customer Information'!$A$2:$C$21,3,FALSE)</f>
        <v>Albert Philips</v>
      </c>
      <c r="K248">
        <f t="shared" si="11"/>
        <v>0</v>
      </c>
    </row>
    <row r="249" spans="1:11" x14ac:dyDescent="0.3">
      <c r="A249" s="8">
        <v>22</v>
      </c>
      <c r="B249" s="8">
        <v>18</v>
      </c>
      <c r="C249">
        <v>5</v>
      </c>
      <c r="D249">
        <v>17</v>
      </c>
      <c r="E249">
        <f t="shared" si="9"/>
        <v>89.25</v>
      </c>
      <c r="F249" t="str">
        <f>VLOOKUP(A249,'Grocery Store Catalog'!$A$2:$B$28,2,FALSE)</f>
        <v>Rice</v>
      </c>
      <c r="G249" t="str">
        <f>VLOOKUP(B249,'Customer Information'!$A$2:$B$21,2,FALSE)</f>
        <v>Wesley</v>
      </c>
      <c r="H249" t="str">
        <f>VLOOKUP(B249,'Customer Information'!$A$2:$C$21,3,FALSE)</f>
        <v>Blair</v>
      </c>
      <c r="I249" t="str">
        <f t="shared" si="10"/>
        <v>Wesley Blair</v>
      </c>
      <c r="J249" t="str">
        <f>VLOOKUP(B249,'Customer Information'!$A$2:$C$21,2,FALSE)&amp;" "&amp;VLOOKUP(B249,'Customer Information'!$A$2:$C$21,3,FALSE)</f>
        <v>Wesley Blair</v>
      </c>
      <c r="K249">
        <f t="shared" si="11"/>
        <v>0</v>
      </c>
    </row>
    <row r="250" spans="1:11" x14ac:dyDescent="0.3">
      <c r="A250" s="8">
        <v>23</v>
      </c>
      <c r="B250" s="8">
        <v>13</v>
      </c>
      <c r="C250">
        <v>4</v>
      </c>
      <c r="D250">
        <v>45</v>
      </c>
      <c r="E250">
        <f t="shared" si="9"/>
        <v>189</v>
      </c>
      <c r="F250" t="str">
        <f>VLOOKUP(A250,'Grocery Store Catalog'!$A$2:$B$28,2,FALSE)</f>
        <v>Chocolate</v>
      </c>
      <c r="G250" t="str">
        <f>VLOOKUP(B250,'Customer Information'!$A$2:$B$21,2,FALSE)</f>
        <v>Beth</v>
      </c>
      <c r="H250" t="str">
        <f>VLOOKUP(B250,'Customer Information'!$A$2:$C$21,3,FALSE)</f>
        <v>Crawford</v>
      </c>
      <c r="I250" t="str">
        <f t="shared" si="10"/>
        <v>Beth Crawford</v>
      </c>
      <c r="J250" t="str">
        <f>VLOOKUP(B250,'Customer Information'!$A$2:$C$21,2,FALSE)&amp;" "&amp;VLOOKUP(B250,'Customer Information'!$A$2:$C$21,3,FALSE)</f>
        <v>Beth Crawford</v>
      </c>
      <c r="K250">
        <f t="shared" si="11"/>
        <v>0</v>
      </c>
    </row>
    <row r="251" spans="1:11" x14ac:dyDescent="0.3">
      <c r="A251" s="8">
        <v>4</v>
      </c>
      <c r="B251" s="8">
        <v>17</v>
      </c>
      <c r="C251">
        <v>5</v>
      </c>
      <c r="D251">
        <v>69</v>
      </c>
      <c r="E251">
        <f t="shared" si="9"/>
        <v>362.25</v>
      </c>
      <c r="F251" t="str">
        <f>VLOOKUP(A251,'Grocery Store Catalog'!$A$2:$B$28,2,FALSE)</f>
        <v>Peach</v>
      </c>
      <c r="G251" t="str">
        <f>VLOOKUP(B251,'Customer Information'!$A$2:$B$21,2,FALSE)</f>
        <v>Doug</v>
      </c>
      <c r="H251" t="str">
        <f>VLOOKUP(B251,'Customer Information'!$A$2:$C$21,3,FALSE)</f>
        <v>Riley</v>
      </c>
      <c r="I251" t="str">
        <f t="shared" si="10"/>
        <v>Doug Riley</v>
      </c>
      <c r="J251" t="str">
        <f>VLOOKUP(B251,'Customer Information'!$A$2:$C$21,2,FALSE)&amp;" "&amp;VLOOKUP(B251,'Customer Information'!$A$2:$C$21,3,FALSE)</f>
        <v>Doug Riley</v>
      </c>
      <c r="K251">
        <f t="shared" si="11"/>
        <v>1</v>
      </c>
    </row>
    <row r="252" spans="1:11" x14ac:dyDescent="0.3">
      <c r="A252" s="8">
        <v>5</v>
      </c>
      <c r="B252" s="8">
        <v>10</v>
      </c>
      <c r="C252">
        <v>3</v>
      </c>
      <c r="D252">
        <v>10</v>
      </c>
      <c r="E252">
        <f t="shared" si="9"/>
        <v>31.5</v>
      </c>
      <c r="F252" t="str">
        <f>VLOOKUP(A252,'Grocery Store Catalog'!$A$2:$B$28,2,FALSE)</f>
        <v>Brocolli</v>
      </c>
      <c r="G252" t="str">
        <f>VLOOKUP(B252,'Customer Information'!$A$2:$B$21,2,FALSE)</f>
        <v>Ira</v>
      </c>
      <c r="H252" t="str">
        <f>VLOOKUP(B252,'Customer Information'!$A$2:$C$21,3,FALSE)</f>
        <v>Vargas</v>
      </c>
      <c r="I252" t="str">
        <f t="shared" si="10"/>
        <v>Ira Vargas</v>
      </c>
      <c r="J252" t="str">
        <f>VLOOKUP(B252,'Customer Information'!$A$2:$C$21,2,FALSE)&amp;" "&amp;VLOOKUP(B252,'Customer Information'!$A$2:$C$21,3,FALSE)</f>
        <v>Ira Vargas</v>
      </c>
      <c r="K252">
        <f t="shared" si="11"/>
        <v>0</v>
      </c>
    </row>
  </sheetData>
  <autoFilter ref="A1:K252" xr:uid="{76C8014D-1965-4A65-9DA4-ADA1D9642E39}"/>
  <mergeCells count="1">
    <mergeCell ref="Q2:Z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9B3E3-F0A8-43DF-A6F5-6B6E8275F39A}">
  <dimension ref="A1:B19"/>
  <sheetViews>
    <sheetView workbookViewId="0"/>
  </sheetViews>
  <sheetFormatPr defaultRowHeight="14.4" x14ac:dyDescent="0.3"/>
  <cols>
    <col min="1" max="1" width="15.44140625" bestFit="1" customWidth="1"/>
    <col min="2" max="2" width="11.109375" bestFit="1" customWidth="1"/>
  </cols>
  <sheetData>
    <row r="1" spans="1:2" x14ac:dyDescent="0.3">
      <c r="A1" s="2" t="s">
        <v>170</v>
      </c>
      <c r="B1" s="2" t="s">
        <v>172</v>
      </c>
    </row>
    <row r="2" spans="1:2" x14ac:dyDescent="0.3">
      <c r="A2" t="s">
        <v>50</v>
      </c>
      <c r="B2">
        <f>VLOOKUP(A2,'Customer Information'!$B$2:$D$21,3,FALSE)</f>
        <v>12</v>
      </c>
    </row>
    <row r="3" spans="1:2" x14ac:dyDescent="0.3">
      <c r="A3" t="s">
        <v>66</v>
      </c>
      <c r="B3">
        <f>VLOOKUP(A3,'Customer Information'!$B$2:$D$21,3,FALSE)</f>
        <v>20</v>
      </c>
    </row>
    <row r="4" spans="1:2" x14ac:dyDescent="0.3">
      <c r="A4" t="s">
        <v>78</v>
      </c>
      <c r="B4">
        <f>VLOOKUP(A4,'Customer Information'!$B$2:$D$21,3,FALSE)</f>
        <v>8</v>
      </c>
    </row>
    <row r="5" spans="1:2" x14ac:dyDescent="0.3">
      <c r="A5" t="s">
        <v>54</v>
      </c>
      <c r="B5">
        <f>VLOOKUP(A5,'Customer Information'!$B$2:$D$21,3,FALSE)</f>
        <v>14</v>
      </c>
    </row>
    <row r="6" spans="1:2" x14ac:dyDescent="0.3">
      <c r="A6" t="s">
        <v>64</v>
      </c>
      <c r="B6">
        <f>VLOOKUP(A6,'Customer Information'!$B$2:$D$21,3,FALSE)</f>
        <v>19</v>
      </c>
    </row>
    <row r="7" spans="1:2" x14ac:dyDescent="0.3">
      <c r="A7" t="s">
        <v>52</v>
      </c>
      <c r="B7">
        <f>VLOOKUP(A7,'Customer Information'!$B$2:$D$21,3,FALSE)</f>
        <v>13</v>
      </c>
    </row>
    <row r="8" spans="1:2" x14ac:dyDescent="0.3">
      <c r="A8" t="s">
        <v>70</v>
      </c>
      <c r="B8">
        <f>VLOOKUP(A8,'Customer Information'!$B$2:$D$21,3,FALSE)</f>
        <v>3</v>
      </c>
    </row>
    <row r="9" spans="1:2" x14ac:dyDescent="0.3">
      <c r="A9" t="s">
        <v>74</v>
      </c>
      <c r="B9">
        <f>VLOOKUP(A9,'Customer Information'!$B$2:$D$21,3,FALSE)</f>
        <v>5</v>
      </c>
    </row>
    <row r="10" spans="1:2" x14ac:dyDescent="0.3">
      <c r="A10" t="s">
        <v>40</v>
      </c>
      <c r="B10">
        <f>VLOOKUP(A10,'Customer Information'!$B$2:$D$21,3,FALSE)</f>
        <v>1</v>
      </c>
    </row>
    <row r="11" spans="1:2" x14ac:dyDescent="0.3">
      <c r="A11" t="s">
        <v>76</v>
      </c>
      <c r="B11">
        <f>VLOOKUP(A11,'Customer Information'!$B$2:$D$21,3,FALSE)</f>
        <v>6</v>
      </c>
    </row>
    <row r="12" spans="1:2" x14ac:dyDescent="0.3">
      <c r="A12" t="s">
        <v>62</v>
      </c>
      <c r="B12">
        <f>VLOOKUP(A12,'Customer Information'!$B$2:$D$21,3,FALSE)</f>
        <v>18</v>
      </c>
    </row>
    <row r="13" spans="1:2" x14ac:dyDescent="0.3">
      <c r="A13" t="s">
        <v>58</v>
      </c>
      <c r="B13">
        <f>VLOOKUP(A13,'Customer Information'!$B$2:$D$21,3,FALSE)</f>
        <v>16</v>
      </c>
    </row>
    <row r="14" spans="1:2" x14ac:dyDescent="0.3">
      <c r="A14" t="s">
        <v>44</v>
      </c>
      <c r="B14">
        <f>VLOOKUP(A14,'Customer Information'!$B$2:$D$21,3,FALSE)</f>
        <v>9</v>
      </c>
    </row>
    <row r="15" spans="1:2" x14ac:dyDescent="0.3">
      <c r="A15" t="s">
        <v>60</v>
      </c>
      <c r="B15">
        <f>VLOOKUP(A15,'Customer Information'!$B$2:$D$21,3,FALSE)</f>
        <v>17</v>
      </c>
    </row>
    <row r="16" spans="1:2" x14ac:dyDescent="0.3">
      <c r="A16" t="s">
        <v>48</v>
      </c>
      <c r="B16">
        <f>VLOOKUP(A16,'Customer Information'!$B$2:$D$21,3,FALSE)</f>
        <v>11</v>
      </c>
    </row>
    <row r="17" spans="1:2" x14ac:dyDescent="0.3">
      <c r="A17" t="s">
        <v>46</v>
      </c>
      <c r="B17">
        <f>VLOOKUP(A17,'Customer Information'!$B$2:$D$21,3,FALSE)</f>
        <v>10</v>
      </c>
    </row>
    <row r="18" spans="1:2" x14ac:dyDescent="0.3">
      <c r="A18" t="s">
        <v>68</v>
      </c>
      <c r="B18">
        <f>VLOOKUP(A18,'Customer Information'!$B$2:$D$21,3,FALSE)</f>
        <v>2</v>
      </c>
    </row>
    <row r="19" spans="1:2" x14ac:dyDescent="0.3">
      <c r="A19" t="s">
        <v>72</v>
      </c>
      <c r="B19">
        <f>VLOOKUP(A19,'Customer Information'!$B$2:$D$21,3,FALSE)</f>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AAEA-4BF8-4815-A653-2D7B72B470D6}">
  <dimension ref="A1:A8"/>
  <sheetViews>
    <sheetView workbookViewId="0"/>
  </sheetViews>
  <sheetFormatPr defaultRowHeight="14.4" x14ac:dyDescent="0.3"/>
  <cols>
    <col min="1" max="1" width="11.88671875" bestFit="1" customWidth="1"/>
  </cols>
  <sheetData>
    <row r="1" spans="1:1" x14ac:dyDescent="0.3">
      <c r="A1" s="2" t="s">
        <v>36</v>
      </c>
    </row>
    <row r="2" spans="1:1" x14ac:dyDescent="0.3">
      <c r="A2" s="8">
        <v>2</v>
      </c>
    </row>
    <row r="3" spans="1:1" x14ac:dyDescent="0.3">
      <c r="A3" s="8">
        <v>16</v>
      </c>
    </row>
    <row r="4" spans="1:1" x14ac:dyDescent="0.3">
      <c r="A4" s="8">
        <v>4</v>
      </c>
    </row>
    <row r="5" spans="1:1" x14ac:dyDescent="0.3">
      <c r="A5" s="8">
        <v>3</v>
      </c>
    </row>
    <row r="6" spans="1:1" x14ac:dyDescent="0.3">
      <c r="A6" s="8">
        <v>6</v>
      </c>
    </row>
    <row r="7" spans="1:1" x14ac:dyDescent="0.3">
      <c r="A7" s="8">
        <v>8</v>
      </c>
    </row>
    <row r="8" spans="1:1" x14ac:dyDescent="0.3">
      <c r="A8" s="8">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E631-1A73-405C-B81A-4A060C97CC48}">
  <dimension ref="A1:D21"/>
  <sheetViews>
    <sheetView workbookViewId="0">
      <selection activeCell="A2" sqref="A2:C2"/>
    </sheetView>
  </sheetViews>
  <sheetFormatPr defaultRowHeight="14.4" x14ac:dyDescent="0.3"/>
  <cols>
    <col min="1" max="1" width="11.88671875" bestFit="1" customWidth="1"/>
    <col min="2" max="2" width="10.5546875" bestFit="1" customWidth="1"/>
    <col min="3" max="3" width="10.109375" bestFit="1" customWidth="1"/>
    <col min="4" max="4" width="11.88671875" bestFit="1" customWidth="1"/>
  </cols>
  <sheetData>
    <row r="1" spans="1:4" x14ac:dyDescent="0.3">
      <c r="A1" t="s">
        <v>36</v>
      </c>
      <c r="B1" t="s">
        <v>38</v>
      </c>
      <c r="C1" t="s">
        <v>39</v>
      </c>
      <c r="D1" t="s">
        <v>36</v>
      </c>
    </row>
    <row r="2" spans="1:4" x14ac:dyDescent="0.3">
      <c r="A2" s="8">
        <v>1</v>
      </c>
      <c r="B2" t="s">
        <v>40</v>
      </c>
      <c r="C2" t="s">
        <v>41</v>
      </c>
      <c r="D2" s="8">
        <v>1</v>
      </c>
    </row>
    <row r="3" spans="1:4" x14ac:dyDescent="0.3">
      <c r="A3" s="8">
        <v>2</v>
      </c>
      <c r="B3" t="s">
        <v>68</v>
      </c>
      <c r="C3" t="s">
        <v>69</v>
      </c>
      <c r="D3" s="8">
        <v>2</v>
      </c>
    </row>
    <row r="4" spans="1:4" x14ac:dyDescent="0.3">
      <c r="A4" s="8">
        <v>3</v>
      </c>
      <c r="B4" t="s">
        <v>70</v>
      </c>
      <c r="C4" t="s">
        <v>71</v>
      </c>
      <c r="D4" s="8">
        <v>3</v>
      </c>
    </row>
    <row r="5" spans="1:4" x14ac:dyDescent="0.3">
      <c r="A5" s="8">
        <v>4</v>
      </c>
      <c r="B5" t="s">
        <v>72</v>
      </c>
      <c r="C5" t="s">
        <v>73</v>
      </c>
      <c r="D5" s="8">
        <v>4</v>
      </c>
    </row>
    <row r="6" spans="1:4" x14ac:dyDescent="0.3">
      <c r="A6" s="8">
        <v>5</v>
      </c>
      <c r="B6" t="s">
        <v>74</v>
      </c>
      <c r="C6" t="s">
        <v>75</v>
      </c>
      <c r="D6" s="8">
        <v>5</v>
      </c>
    </row>
    <row r="7" spans="1:4" x14ac:dyDescent="0.3">
      <c r="A7" s="8">
        <v>6</v>
      </c>
      <c r="B7" t="s">
        <v>76</v>
      </c>
      <c r="C7" t="s">
        <v>77</v>
      </c>
      <c r="D7" s="8">
        <v>6</v>
      </c>
    </row>
    <row r="8" spans="1:4" x14ac:dyDescent="0.3">
      <c r="A8" s="8">
        <v>7</v>
      </c>
      <c r="B8" t="s">
        <v>42</v>
      </c>
      <c r="C8" t="s">
        <v>43</v>
      </c>
      <c r="D8" s="8">
        <v>7</v>
      </c>
    </row>
    <row r="9" spans="1:4" x14ac:dyDescent="0.3">
      <c r="A9" s="8">
        <v>8</v>
      </c>
      <c r="B9" t="s">
        <v>78</v>
      </c>
      <c r="C9" t="s">
        <v>79</v>
      </c>
      <c r="D9" s="8">
        <v>8</v>
      </c>
    </row>
    <row r="10" spans="1:4" x14ac:dyDescent="0.3">
      <c r="A10" s="8">
        <v>9</v>
      </c>
      <c r="B10" t="s">
        <v>44</v>
      </c>
      <c r="C10" t="s">
        <v>45</v>
      </c>
      <c r="D10" s="8">
        <v>9</v>
      </c>
    </row>
    <row r="11" spans="1:4" x14ac:dyDescent="0.3">
      <c r="A11" s="8">
        <v>10</v>
      </c>
      <c r="B11" t="s">
        <v>46</v>
      </c>
      <c r="C11" t="s">
        <v>47</v>
      </c>
      <c r="D11" s="8">
        <v>10</v>
      </c>
    </row>
    <row r="12" spans="1:4" x14ac:dyDescent="0.3">
      <c r="A12" s="8">
        <v>11</v>
      </c>
      <c r="B12" t="s">
        <v>48</v>
      </c>
      <c r="C12" t="s">
        <v>49</v>
      </c>
      <c r="D12" s="8">
        <v>11</v>
      </c>
    </row>
    <row r="13" spans="1:4" x14ac:dyDescent="0.3">
      <c r="A13" s="8">
        <v>12</v>
      </c>
      <c r="B13" t="s">
        <v>50</v>
      </c>
      <c r="C13" t="s">
        <v>51</v>
      </c>
      <c r="D13" s="8">
        <v>12</v>
      </c>
    </row>
    <row r="14" spans="1:4" x14ac:dyDescent="0.3">
      <c r="A14" s="8">
        <v>13</v>
      </c>
      <c r="B14" t="s">
        <v>52</v>
      </c>
      <c r="C14" t="s">
        <v>53</v>
      </c>
      <c r="D14" s="8">
        <v>13</v>
      </c>
    </row>
    <row r="15" spans="1:4" x14ac:dyDescent="0.3">
      <c r="A15" s="8">
        <v>14</v>
      </c>
      <c r="B15" t="s">
        <v>54</v>
      </c>
      <c r="C15" t="s">
        <v>55</v>
      </c>
      <c r="D15" s="8">
        <v>14</v>
      </c>
    </row>
    <row r="16" spans="1:4" x14ac:dyDescent="0.3">
      <c r="A16" s="8">
        <v>15</v>
      </c>
      <c r="B16" t="s">
        <v>56</v>
      </c>
      <c r="C16" t="s">
        <v>57</v>
      </c>
      <c r="D16" s="8">
        <v>15</v>
      </c>
    </row>
    <row r="17" spans="1:4" x14ac:dyDescent="0.3">
      <c r="A17" s="8">
        <v>16</v>
      </c>
      <c r="B17" t="s">
        <v>58</v>
      </c>
      <c r="C17" t="s">
        <v>59</v>
      </c>
      <c r="D17" s="8">
        <v>16</v>
      </c>
    </row>
    <row r="18" spans="1:4" x14ac:dyDescent="0.3">
      <c r="A18" s="8">
        <v>17</v>
      </c>
      <c r="B18" t="s">
        <v>60</v>
      </c>
      <c r="C18" t="s">
        <v>61</v>
      </c>
      <c r="D18" s="8">
        <v>17</v>
      </c>
    </row>
    <row r="19" spans="1:4" x14ac:dyDescent="0.3">
      <c r="A19" s="8">
        <v>18</v>
      </c>
      <c r="B19" t="s">
        <v>62</v>
      </c>
      <c r="C19" t="s">
        <v>63</v>
      </c>
      <c r="D19" s="8">
        <v>18</v>
      </c>
    </row>
    <row r="20" spans="1:4" x14ac:dyDescent="0.3">
      <c r="A20" s="8">
        <v>19</v>
      </c>
      <c r="B20" t="s">
        <v>64</v>
      </c>
      <c r="C20" t="s">
        <v>65</v>
      </c>
      <c r="D20" s="8">
        <v>19</v>
      </c>
    </row>
    <row r="21" spans="1:4" x14ac:dyDescent="0.3">
      <c r="A21" s="8">
        <v>20</v>
      </c>
      <c r="B21" t="s">
        <v>66</v>
      </c>
      <c r="C21" t="s">
        <v>67</v>
      </c>
      <c r="D21" s="8">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CBB58-2983-45D0-8EA9-64406EB96FE5}">
  <dimension ref="A1:U100"/>
  <sheetViews>
    <sheetView workbookViewId="0">
      <selection activeCell="B28" sqref="B28"/>
    </sheetView>
  </sheetViews>
  <sheetFormatPr defaultRowHeight="14.4" x14ac:dyDescent="0.3"/>
  <cols>
    <col min="1" max="1" width="9.109375" style="8"/>
    <col min="2" max="2" width="11.88671875" bestFit="1" customWidth="1"/>
    <col min="3" max="3" width="8.6640625" bestFit="1" customWidth="1"/>
    <col min="4" max="4" width="12.88671875" bestFit="1" customWidth="1"/>
    <col min="5" max="5" width="9.6640625" bestFit="1" customWidth="1"/>
    <col min="6" max="6" width="12.88671875" bestFit="1" customWidth="1"/>
    <col min="7" max="7" width="13.88671875" bestFit="1" customWidth="1"/>
    <col min="8" max="8" width="31.88671875" bestFit="1" customWidth="1"/>
    <col min="9" max="9" width="14" bestFit="1" customWidth="1"/>
    <col min="11" max="11" width="14" bestFit="1" customWidth="1"/>
  </cols>
  <sheetData>
    <row r="1" spans="1:21" s="3" customFormat="1" ht="15" customHeight="1" x14ac:dyDescent="0.3">
      <c r="A1" s="9" t="s">
        <v>0</v>
      </c>
      <c r="B1" s="2" t="s">
        <v>36</v>
      </c>
      <c r="C1" s="2" t="s">
        <v>37</v>
      </c>
      <c r="D1" s="2" t="s">
        <v>82</v>
      </c>
      <c r="E1"/>
      <c r="F1"/>
      <c r="G1"/>
      <c r="H1"/>
      <c r="I1"/>
      <c r="J1"/>
      <c r="K1"/>
      <c r="L1"/>
      <c r="M1"/>
      <c r="N1"/>
      <c r="O1"/>
      <c r="P1"/>
      <c r="Q1"/>
      <c r="R1"/>
      <c r="S1"/>
      <c r="T1"/>
      <c r="U1"/>
    </row>
    <row r="2" spans="1:21" x14ac:dyDescent="0.3">
      <c r="A2" s="8">
        <v>4</v>
      </c>
      <c r="B2" s="8">
        <v>16</v>
      </c>
      <c r="C2">
        <v>7</v>
      </c>
      <c r="D2">
        <v>2</v>
      </c>
    </row>
    <row r="3" spans="1:21" x14ac:dyDescent="0.3">
      <c r="A3" s="8">
        <v>7</v>
      </c>
      <c r="B3" s="8">
        <v>13</v>
      </c>
      <c r="C3">
        <v>2</v>
      </c>
      <c r="D3">
        <v>1</v>
      </c>
    </row>
    <row r="4" spans="1:21" x14ac:dyDescent="0.3">
      <c r="A4" s="8">
        <v>11</v>
      </c>
      <c r="B4" s="8">
        <v>1</v>
      </c>
      <c r="C4">
        <v>4</v>
      </c>
      <c r="D4">
        <v>8</v>
      </c>
    </row>
    <row r="5" spans="1:21" x14ac:dyDescent="0.3">
      <c r="A5" s="8">
        <v>10</v>
      </c>
      <c r="B5" s="8">
        <v>8</v>
      </c>
      <c r="C5">
        <v>8</v>
      </c>
      <c r="D5">
        <v>15</v>
      </c>
    </row>
    <row r="6" spans="1:21" x14ac:dyDescent="0.3">
      <c r="A6" s="8">
        <v>9</v>
      </c>
      <c r="B6" s="8">
        <v>1</v>
      </c>
      <c r="C6">
        <v>10</v>
      </c>
      <c r="D6">
        <v>10</v>
      </c>
    </row>
    <row r="7" spans="1:21" x14ac:dyDescent="0.3">
      <c r="A7" s="8">
        <v>5</v>
      </c>
      <c r="B7" s="8">
        <v>12</v>
      </c>
      <c r="C7">
        <v>9</v>
      </c>
      <c r="D7">
        <v>3</v>
      </c>
    </row>
    <row r="8" spans="1:21" x14ac:dyDescent="0.3">
      <c r="A8" s="8">
        <v>4</v>
      </c>
      <c r="B8" s="8">
        <v>3</v>
      </c>
      <c r="C8">
        <v>6</v>
      </c>
      <c r="D8">
        <v>2</v>
      </c>
    </row>
    <row r="9" spans="1:21" x14ac:dyDescent="0.3">
      <c r="A9" s="8">
        <v>7</v>
      </c>
      <c r="B9" s="8">
        <v>12</v>
      </c>
      <c r="C9">
        <v>3</v>
      </c>
      <c r="D9">
        <v>1</v>
      </c>
    </row>
    <row r="10" spans="1:21" x14ac:dyDescent="0.3">
      <c r="A10" s="8">
        <v>15</v>
      </c>
      <c r="B10" s="8">
        <v>16</v>
      </c>
      <c r="C10">
        <v>4</v>
      </c>
      <c r="D10">
        <v>2.15</v>
      </c>
    </row>
    <row r="11" spans="1:21" x14ac:dyDescent="0.3">
      <c r="A11" s="8">
        <v>1</v>
      </c>
      <c r="B11" s="8">
        <v>15</v>
      </c>
      <c r="C11">
        <v>1</v>
      </c>
      <c r="D11">
        <v>1.2</v>
      </c>
    </row>
    <row r="12" spans="1:21" x14ac:dyDescent="0.3">
      <c r="A12" s="8">
        <v>9</v>
      </c>
      <c r="B12" s="8">
        <v>3</v>
      </c>
      <c r="C12">
        <v>9</v>
      </c>
      <c r="D12">
        <v>10</v>
      </c>
    </row>
    <row r="13" spans="1:21" x14ac:dyDescent="0.3">
      <c r="A13" s="8">
        <v>1</v>
      </c>
      <c r="B13" s="8">
        <v>3</v>
      </c>
      <c r="C13">
        <v>4</v>
      </c>
      <c r="D13">
        <v>1.2</v>
      </c>
    </row>
    <row r="14" spans="1:21" x14ac:dyDescent="0.3">
      <c r="A14" s="8">
        <v>3</v>
      </c>
      <c r="B14" s="8">
        <v>4</v>
      </c>
      <c r="C14">
        <v>7</v>
      </c>
      <c r="D14">
        <v>1.1499999999999999</v>
      </c>
    </row>
    <row r="15" spans="1:21" x14ac:dyDescent="0.3">
      <c r="A15" s="8">
        <v>1</v>
      </c>
      <c r="B15" s="8">
        <v>6</v>
      </c>
      <c r="C15">
        <v>8</v>
      </c>
      <c r="D15">
        <v>1.2</v>
      </c>
    </row>
    <row r="16" spans="1:21" x14ac:dyDescent="0.3">
      <c r="A16" s="8">
        <v>16</v>
      </c>
      <c r="B16" s="8">
        <v>14</v>
      </c>
      <c r="C16">
        <v>5</v>
      </c>
      <c r="D16">
        <v>3.5</v>
      </c>
    </row>
    <row r="17" spans="1:4" x14ac:dyDescent="0.3">
      <c r="A17" s="8">
        <v>12</v>
      </c>
      <c r="B17" s="8">
        <v>14</v>
      </c>
      <c r="C17">
        <v>10</v>
      </c>
      <c r="D17">
        <v>0.7</v>
      </c>
    </row>
    <row r="18" spans="1:4" x14ac:dyDescent="0.3">
      <c r="A18" s="8">
        <v>15</v>
      </c>
      <c r="B18" s="8">
        <v>9</v>
      </c>
      <c r="C18">
        <v>2</v>
      </c>
      <c r="D18">
        <v>2.15</v>
      </c>
    </row>
    <row r="19" spans="1:4" x14ac:dyDescent="0.3">
      <c r="A19" s="8">
        <v>9</v>
      </c>
      <c r="B19" s="8">
        <v>3</v>
      </c>
      <c r="C19">
        <v>6</v>
      </c>
      <c r="D19">
        <v>10</v>
      </c>
    </row>
    <row r="20" spans="1:4" x14ac:dyDescent="0.3">
      <c r="A20" s="8">
        <v>11</v>
      </c>
      <c r="B20" s="8">
        <v>19</v>
      </c>
      <c r="C20">
        <v>2</v>
      </c>
      <c r="D20">
        <v>8</v>
      </c>
    </row>
    <row r="21" spans="1:4" x14ac:dyDescent="0.3">
      <c r="A21" s="8">
        <v>16</v>
      </c>
      <c r="B21" s="8">
        <v>12</v>
      </c>
      <c r="C21">
        <v>10</v>
      </c>
      <c r="D21">
        <v>3.5</v>
      </c>
    </row>
    <row r="22" spans="1:4" x14ac:dyDescent="0.3">
      <c r="A22" s="8">
        <v>2</v>
      </c>
      <c r="B22" s="8">
        <v>1</v>
      </c>
      <c r="C22">
        <v>7</v>
      </c>
      <c r="D22">
        <v>1.3</v>
      </c>
    </row>
    <row r="23" spans="1:4" x14ac:dyDescent="0.3">
      <c r="A23" s="8">
        <v>11</v>
      </c>
      <c r="B23" s="8">
        <v>4</v>
      </c>
      <c r="C23">
        <v>10</v>
      </c>
      <c r="D23">
        <v>8</v>
      </c>
    </row>
    <row r="24" spans="1:4" x14ac:dyDescent="0.3">
      <c r="A24" s="8">
        <v>5</v>
      </c>
      <c r="B24" s="8">
        <v>14</v>
      </c>
      <c r="C24">
        <v>5</v>
      </c>
      <c r="D24">
        <v>3</v>
      </c>
    </row>
    <row r="25" spans="1:4" x14ac:dyDescent="0.3">
      <c r="A25" s="8">
        <v>10</v>
      </c>
      <c r="B25" s="8">
        <v>3</v>
      </c>
      <c r="C25">
        <v>2</v>
      </c>
      <c r="D25">
        <v>15</v>
      </c>
    </row>
    <row r="26" spans="1:4" x14ac:dyDescent="0.3">
      <c r="A26" s="8">
        <v>17</v>
      </c>
      <c r="B26" s="8">
        <v>16</v>
      </c>
      <c r="C26">
        <v>1</v>
      </c>
      <c r="D26">
        <v>5</v>
      </c>
    </row>
    <row r="27" spans="1:4" x14ac:dyDescent="0.3">
      <c r="A27" s="8">
        <v>15</v>
      </c>
      <c r="B27" s="8">
        <v>16</v>
      </c>
      <c r="C27">
        <v>3</v>
      </c>
      <c r="D27">
        <v>2.15</v>
      </c>
    </row>
    <row r="28" spans="1:4" x14ac:dyDescent="0.3">
      <c r="A28" s="8">
        <v>17</v>
      </c>
      <c r="B28" s="8">
        <v>11</v>
      </c>
      <c r="C28">
        <v>8</v>
      </c>
      <c r="D28">
        <v>5</v>
      </c>
    </row>
    <row r="29" spans="1:4" x14ac:dyDescent="0.3">
      <c r="A29" s="8">
        <v>11</v>
      </c>
      <c r="B29" s="8">
        <v>15</v>
      </c>
      <c r="C29">
        <v>6</v>
      </c>
      <c r="D29">
        <v>8</v>
      </c>
    </row>
    <row r="30" spans="1:4" x14ac:dyDescent="0.3">
      <c r="A30" s="8">
        <v>10</v>
      </c>
      <c r="B30" s="8">
        <v>20</v>
      </c>
      <c r="C30">
        <v>10</v>
      </c>
      <c r="D30">
        <v>15</v>
      </c>
    </row>
    <row r="31" spans="1:4" x14ac:dyDescent="0.3">
      <c r="A31" s="8">
        <v>7</v>
      </c>
      <c r="B31" s="8">
        <v>6</v>
      </c>
      <c r="C31">
        <v>6</v>
      </c>
      <c r="D31">
        <v>1</v>
      </c>
    </row>
    <row r="32" spans="1:4" x14ac:dyDescent="0.3">
      <c r="A32" s="8">
        <v>1</v>
      </c>
      <c r="B32" s="8">
        <v>15</v>
      </c>
      <c r="C32">
        <v>2</v>
      </c>
      <c r="D32">
        <v>1.2</v>
      </c>
    </row>
    <row r="33" spans="1:4" x14ac:dyDescent="0.3">
      <c r="A33" s="8">
        <v>10</v>
      </c>
      <c r="B33" s="8">
        <v>10</v>
      </c>
      <c r="C33">
        <v>1</v>
      </c>
      <c r="D33">
        <v>15</v>
      </c>
    </row>
    <row r="34" spans="1:4" x14ac:dyDescent="0.3">
      <c r="A34" s="8">
        <v>2</v>
      </c>
      <c r="B34" s="8">
        <v>1</v>
      </c>
      <c r="C34">
        <v>6</v>
      </c>
      <c r="D34">
        <v>1.3</v>
      </c>
    </row>
    <row r="35" spans="1:4" x14ac:dyDescent="0.3">
      <c r="A35" s="8">
        <v>10</v>
      </c>
      <c r="B35" s="8">
        <v>9</v>
      </c>
      <c r="C35">
        <v>7</v>
      </c>
      <c r="D35">
        <v>15</v>
      </c>
    </row>
    <row r="36" spans="1:4" x14ac:dyDescent="0.3">
      <c r="A36" s="8">
        <v>5</v>
      </c>
      <c r="B36" s="8">
        <v>13</v>
      </c>
      <c r="C36">
        <v>1</v>
      </c>
      <c r="D36">
        <v>3</v>
      </c>
    </row>
    <row r="37" spans="1:4" x14ac:dyDescent="0.3">
      <c r="A37" s="8">
        <v>9</v>
      </c>
      <c r="B37" s="8">
        <v>12</v>
      </c>
      <c r="C37">
        <v>5</v>
      </c>
      <c r="D37">
        <v>10</v>
      </c>
    </row>
    <row r="38" spans="1:4" x14ac:dyDescent="0.3">
      <c r="A38" s="8">
        <v>4</v>
      </c>
      <c r="B38" s="8">
        <v>11</v>
      </c>
      <c r="C38">
        <v>9</v>
      </c>
      <c r="D38">
        <v>2</v>
      </c>
    </row>
    <row r="39" spans="1:4" x14ac:dyDescent="0.3">
      <c r="A39" s="8">
        <v>11</v>
      </c>
      <c r="B39" s="8">
        <v>1</v>
      </c>
      <c r="C39">
        <v>1</v>
      </c>
      <c r="D39">
        <v>8</v>
      </c>
    </row>
    <row r="40" spans="1:4" x14ac:dyDescent="0.3">
      <c r="A40" s="8">
        <v>9</v>
      </c>
      <c r="B40" s="8">
        <v>10</v>
      </c>
      <c r="C40">
        <v>5</v>
      </c>
      <c r="D40">
        <v>10</v>
      </c>
    </row>
    <row r="41" spans="1:4" x14ac:dyDescent="0.3">
      <c r="A41" s="8">
        <v>15</v>
      </c>
      <c r="B41" s="8">
        <v>20</v>
      </c>
      <c r="C41">
        <v>4</v>
      </c>
      <c r="D41">
        <v>2.15</v>
      </c>
    </row>
    <row r="42" spans="1:4" x14ac:dyDescent="0.3">
      <c r="A42" s="8">
        <v>9</v>
      </c>
      <c r="B42" s="8">
        <v>4</v>
      </c>
      <c r="C42">
        <v>4</v>
      </c>
      <c r="D42">
        <v>10</v>
      </c>
    </row>
    <row r="43" spans="1:4" x14ac:dyDescent="0.3">
      <c r="A43" s="8">
        <v>4</v>
      </c>
      <c r="B43" s="8">
        <v>8</v>
      </c>
      <c r="C43">
        <v>5</v>
      </c>
      <c r="D43">
        <v>2</v>
      </c>
    </row>
    <row r="44" spans="1:4" x14ac:dyDescent="0.3">
      <c r="A44" s="8">
        <v>17</v>
      </c>
      <c r="B44" s="8">
        <v>17</v>
      </c>
      <c r="C44">
        <v>10</v>
      </c>
      <c r="D44">
        <v>5</v>
      </c>
    </row>
    <row r="45" spans="1:4" x14ac:dyDescent="0.3">
      <c r="A45" s="8">
        <v>7</v>
      </c>
      <c r="B45" s="8">
        <v>12</v>
      </c>
      <c r="C45">
        <v>6</v>
      </c>
      <c r="D45">
        <v>1</v>
      </c>
    </row>
    <row r="46" spans="1:4" x14ac:dyDescent="0.3">
      <c r="A46" s="8">
        <v>12</v>
      </c>
      <c r="B46" s="8">
        <v>2</v>
      </c>
      <c r="C46">
        <v>5</v>
      </c>
      <c r="D46">
        <v>0.7</v>
      </c>
    </row>
    <row r="47" spans="1:4" x14ac:dyDescent="0.3">
      <c r="A47" s="8">
        <v>12</v>
      </c>
      <c r="B47" s="8">
        <v>17</v>
      </c>
      <c r="C47">
        <v>3</v>
      </c>
      <c r="D47">
        <v>0.7</v>
      </c>
    </row>
    <row r="48" spans="1:4" x14ac:dyDescent="0.3">
      <c r="A48" s="8">
        <v>9</v>
      </c>
      <c r="B48" s="8">
        <v>20</v>
      </c>
      <c r="C48">
        <v>10</v>
      </c>
      <c r="D48">
        <v>10</v>
      </c>
    </row>
    <row r="49" spans="1:4" x14ac:dyDescent="0.3">
      <c r="A49" s="8">
        <v>2</v>
      </c>
      <c r="B49" s="8">
        <v>10</v>
      </c>
      <c r="C49">
        <v>9</v>
      </c>
      <c r="D49">
        <v>1.3</v>
      </c>
    </row>
    <row r="50" spans="1:4" x14ac:dyDescent="0.3">
      <c r="A50" s="8">
        <v>3</v>
      </c>
      <c r="B50" s="8">
        <v>4</v>
      </c>
      <c r="C50">
        <v>5</v>
      </c>
      <c r="D50">
        <v>1.1499999999999999</v>
      </c>
    </row>
    <row r="51" spans="1:4" x14ac:dyDescent="0.3">
      <c r="A51" s="8">
        <v>6</v>
      </c>
      <c r="B51" s="8">
        <v>11</v>
      </c>
      <c r="C51">
        <v>10</v>
      </c>
      <c r="D51">
        <v>2</v>
      </c>
    </row>
    <row r="52" spans="1:4" x14ac:dyDescent="0.3">
      <c r="A52" s="8">
        <v>11</v>
      </c>
      <c r="B52" s="8">
        <v>13</v>
      </c>
      <c r="C52">
        <v>7</v>
      </c>
      <c r="D52">
        <v>8</v>
      </c>
    </row>
    <row r="53" spans="1:4" x14ac:dyDescent="0.3">
      <c r="A53" s="8">
        <v>3</v>
      </c>
      <c r="B53" s="8">
        <v>17</v>
      </c>
      <c r="C53">
        <v>3</v>
      </c>
      <c r="D53">
        <v>1.1499999999999999</v>
      </c>
    </row>
    <row r="54" spans="1:4" x14ac:dyDescent="0.3">
      <c r="A54" s="8">
        <v>16</v>
      </c>
      <c r="B54" s="8">
        <v>12</v>
      </c>
      <c r="C54">
        <v>4</v>
      </c>
      <c r="D54">
        <v>3.5</v>
      </c>
    </row>
    <row r="55" spans="1:4" x14ac:dyDescent="0.3">
      <c r="A55" s="8">
        <v>12</v>
      </c>
      <c r="B55" s="8">
        <v>17</v>
      </c>
      <c r="C55">
        <v>10</v>
      </c>
      <c r="D55">
        <v>0.7</v>
      </c>
    </row>
    <row r="56" spans="1:4" x14ac:dyDescent="0.3">
      <c r="A56" s="8">
        <v>15</v>
      </c>
      <c r="B56" s="8">
        <v>9</v>
      </c>
      <c r="C56">
        <v>6</v>
      </c>
      <c r="D56">
        <v>2.15</v>
      </c>
    </row>
    <row r="57" spans="1:4" x14ac:dyDescent="0.3">
      <c r="A57" s="8">
        <v>9</v>
      </c>
      <c r="B57" s="8">
        <v>14</v>
      </c>
      <c r="C57">
        <v>4</v>
      </c>
      <c r="D57">
        <v>10</v>
      </c>
    </row>
    <row r="58" spans="1:4" x14ac:dyDescent="0.3">
      <c r="A58" s="8">
        <v>10</v>
      </c>
      <c r="B58" s="8">
        <v>6</v>
      </c>
      <c r="C58">
        <v>2</v>
      </c>
      <c r="D58">
        <v>15</v>
      </c>
    </row>
    <row r="59" spans="1:4" x14ac:dyDescent="0.3">
      <c r="A59" s="8">
        <v>3</v>
      </c>
      <c r="B59" s="8">
        <v>17</v>
      </c>
      <c r="C59">
        <v>4</v>
      </c>
      <c r="D59">
        <v>1.1499999999999999</v>
      </c>
    </row>
    <row r="60" spans="1:4" x14ac:dyDescent="0.3">
      <c r="A60" s="8">
        <v>4</v>
      </c>
      <c r="B60" s="8">
        <v>15</v>
      </c>
      <c r="C60">
        <v>6</v>
      </c>
      <c r="D60">
        <v>2</v>
      </c>
    </row>
    <row r="61" spans="1:4" x14ac:dyDescent="0.3">
      <c r="A61" s="8">
        <v>11</v>
      </c>
      <c r="B61" s="8">
        <v>16</v>
      </c>
      <c r="C61">
        <v>7</v>
      </c>
      <c r="D61">
        <v>8</v>
      </c>
    </row>
    <row r="62" spans="1:4" x14ac:dyDescent="0.3">
      <c r="A62" s="8">
        <v>12</v>
      </c>
      <c r="B62" s="8">
        <v>6</v>
      </c>
      <c r="C62">
        <v>6</v>
      </c>
      <c r="D62">
        <v>0.7</v>
      </c>
    </row>
    <row r="63" spans="1:4" x14ac:dyDescent="0.3">
      <c r="A63" s="8">
        <v>2</v>
      </c>
      <c r="B63" s="8">
        <v>13</v>
      </c>
      <c r="C63">
        <v>9</v>
      </c>
      <c r="D63">
        <v>1.3</v>
      </c>
    </row>
    <row r="64" spans="1:4" x14ac:dyDescent="0.3">
      <c r="A64" s="8">
        <v>9</v>
      </c>
      <c r="B64" s="8">
        <v>9</v>
      </c>
      <c r="C64">
        <v>8</v>
      </c>
      <c r="D64">
        <v>10</v>
      </c>
    </row>
    <row r="65" spans="1:4" x14ac:dyDescent="0.3">
      <c r="A65" s="8">
        <v>5</v>
      </c>
      <c r="B65" s="8">
        <v>12</v>
      </c>
      <c r="C65">
        <v>9</v>
      </c>
      <c r="D65">
        <v>3</v>
      </c>
    </row>
    <row r="66" spans="1:4" x14ac:dyDescent="0.3">
      <c r="A66" s="8">
        <v>16</v>
      </c>
      <c r="B66" s="8">
        <v>16</v>
      </c>
      <c r="C66">
        <v>3</v>
      </c>
      <c r="D66">
        <v>3.5</v>
      </c>
    </row>
    <row r="67" spans="1:4" x14ac:dyDescent="0.3">
      <c r="A67" s="8">
        <v>13</v>
      </c>
      <c r="B67" s="8">
        <v>5</v>
      </c>
      <c r="C67">
        <v>8</v>
      </c>
      <c r="D67">
        <v>2.15</v>
      </c>
    </row>
    <row r="68" spans="1:4" x14ac:dyDescent="0.3">
      <c r="A68" s="8">
        <v>16</v>
      </c>
      <c r="B68" s="8">
        <v>2</v>
      </c>
      <c r="C68">
        <v>10</v>
      </c>
      <c r="D68">
        <v>3.5</v>
      </c>
    </row>
    <row r="69" spans="1:4" x14ac:dyDescent="0.3">
      <c r="A69" s="8">
        <v>1</v>
      </c>
      <c r="B69" s="8">
        <v>10</v>
      </c>
      <c r="C69">
        <v>7</v>
      </c>
      <c r="D69">
        <v>1.2</v>
      </c>
    </row>
    <row r="70" spans="1:4" x14ac:dyDescent="0.3">
      <c r="A70" s="8">
        <v>9</v>
      </c>
      <c r="B70" s="8">
        <v>16</v>
      </c>
      <c r="C70">
        <v>9</v>
      </c>
      <c r="D70">
        <v>10</v>
      </c>
    </row>
    <row r="71" spans="1:4" x14ac:dyDescent="0.3">
      <c r="A71" s="8">
        <v>12</v>
      </c>
      <c r="B71" s="8">
        <v>3</v>
      </c>
      <c r="C71">
        <v>8</v>
      </c>
      <c r="D71">
        <v>0.7</v>
      </c>
    </row>
    <row r="72" spans="1:4" x14ac:dyDescent="0.3">
      <c r="A72" s="8">
        <v>16</v>
      </c>
      <c r="B72" s="8">
        <v>4</v>
      </c>
      <c r="C72">
        <v>8</v>
      </c>
      <c r="D72">
        <v>3.5</v>
      </c>
    </row>
    <row r="73" spans="1:4" x14ac:dyDescent="0.3">
      <c r="A73" s="8">
        <v>2</v>
      </c>
      <c r="B73" s="8">
        <v>6</v>
      </c>
      <c r="C73">
        <v>1</v>
      </c>
      <c r="D73">
        <v>1.3</v>
      </c>
    </row>
    <row r="74" spans="1:4" x14ac:dyDescent="0.3">
      <c r="A74" s="8">
        <v>9</v>
      </c>
      <c r="B74" s="8">
        <v>14</v>
      </c>
      <c r="C74">
        <v>8</v>
      </c>
      <c r="D74">
        <v>10</v>
      </c>
    </row>
    <row r="75" spans="1:4" x14ac:dyDescent="0.3">
      <c r="A75" s="8">
        <v>9</v>
      </c>
      <c r="B75" s="8">
        <v>10</v>
      </c>
      <c r="C75">
        <v>3</v>
      </c>
      <c r="D75">
        <v>10</v>
      </c>
    </row>
    <row r="76" spans="1:4" x14ac:dyDescent="0.3">
      <c r="A76" s="8">
        <v>7</v>
      </c>
      <c r="B76" s="8">
        <v>8</v>
      </c>
      <c r="C76">
        <v>7</v>
      </c>
      <c r="D76">
        <v>1</v>
      </c>
    </row>
    <row r="77" spans="1:4" x14ac:dyDescent="0.3">
      <c r="A77" s="8">
        <v>8</v>
      </c>
      <c r="B77" s="8">
        <v>7</v>
      </c>
      <c r="C77">
        <v>1</v>
      </c>
      <c r="D77">
        <v>4</v>
      </c>
    </row>
    <row r="78" spans="1:4" x14ac:dyDescent="0.3">
      <c r="A78" s="8">
        <v>13</v>
      </c>
      <c r="B78" s="8">
        <v>16</v>
      </c>
      <c r="C78">
        <v>8</v>
      </c>
      <c r="D78">
        <v>2.15</v>
      </c>
    </row>
    <row r="79" spans="1:4" x14ac:dyDescent="0.3">
      <c r="A79" s="8">
        <v>16</v>
      </c>
      <c r="B79" s="8">
        <v>9</v>
      </c>
      <c r="C79">
        <v>8</v>
      </c>
      <c r="D79">
        <v>3.5</v>
      </c>
    </row>
    <row r="80" spans="1:4" x14ac:dyDescent="0.3">
      <c r="A80" s="8">
        <v>15</v>
      </c>
      <c r="B80" s="8">
        <v>13</v>
      </c>
      <c r="C80">
        <v>4</v>
      </c>
      <c r="D80">
        <v>2.15</v>
      </c>
    </row>
    <row r="81" spans="1:4" x14ac:dyDescent="0.3">
      <c r="A81" s="8">
        <v>16</v>
      </c>
      <c r="B81" s="8">
        <v>10</v>
      </c>
      <c r="C81">
        <v>5</v>
      </c>
      <c r="D81">
        <v>3.5</v>
      </c>
    </row>
    <row r="82" spans="1:4" x14ac:dyDescent="0.3">
      <c r="A82" s="8">
        <v>8</v>
      </c>
      <c r="B82" s="8">
        <v>15</v>
      </c>
      <c r="C82">
        <v>3</v>
      </c>
      <c r="D82">
        <v>4</v>
      </c>
    </row>
    <row r="83" spans="1:4" x14ac:dyDescent="0.3">
      <c r="A83" s="8">
        <v>3</v>
      </c>
      <c r="B83" s="8">
        <v>7</v>
      </c>
      <c r="C83">
        <v>5</v>
      </c>
      <c r="D83">
        <v>1.1499999999999999</v>
      </c>
    </row>
    <row r="84" spans="1:4" x14ac:dyDescent="0.3">
      <c r="A84" s="8">
        <v>14</v>
      </c>
      <c r="B84" s="8">
        <v>5</v>
      </c>
      <c r="C84">
        <v>7</v>
      </c>
      <c r="D84">
        <v>3</v>
      </c>
    </row>
    <row r="85" spans="1:4" x14ac:dyDescent="0.3">
      <c r="A85" s="8">
        <v>7</v>
      </c>
      <c r="B85" s="8">
        <v>14</v>
      </c>
      <c r="C85">
        <v>3</v>
      </c>
      <c r="D85">
        <v>1</v>
      </c>
    </row>
    <row r="86" spans="1:4" x14ac:dyDescent="0.3">
      <c r="A86" s="8">
        <v>10</v>
      </c>
      <c r="B86" s="8">
        <v>5</v>
      </c>
      <c r="C86">
        <v>10</v>
      </c>
      <c r="D86">
        <v>15</v>
      </c>
    </row>
    <row r="87" spans="1:4" x14ac:dyDescent="0.3">
      <c r="A87" s="8">
        <v>17</v>
      </c>
      <c r="B87" s="8">
        <v>14</v>
      </c>
      <c r="C87">
        <v>2</v>
      </c>
      <c r="D87">
        <v>5</v>
      </c>
    </row>
    <row r="88" spans="1:4" x14ac:dyDescent="0.3">
      <c r="A88" s="8">
        <v>16</v>
      </c>
      <c r="B88" s="8">
        <v>8</v>
      </c>
      <c r="C88">
        <v>5</v>
      </c>
      <c r="D88">
        <v>3.5</v>
      </c>
    </row>
    <row r="89" spans="1:4" x14ac:dyDescent="0.3">
      <c r="A89" s="8">
        <v>16</v>
      </c>
      <c r="B89" s="8">
        <v>9</v>
      </c>
      <c r="C89">
        <v>2</v>
      </c>
      <c r="D89">
        <v>3.5</v>
      </c>
    </row>
    <row r="90" spans="1:4" x14ac:dyDescent="0.3">
      <c r="A90" s="8">
        <v>8</v>
      </c>
      <c r="B90" s="8">
        <v>16</v>
      </c>
      <c r="C90">
        <v>4</v>
      </c>
      <c r="D90">
        <v>4</v>
      </c>
    </row>
    <row r="91" spans="1:4" x14ac:dyDescent="0.3">
      <c r="A91" s="8">
        <v>10</v>
      </c>
      <c r="B91" s="8">
        <v>4</v>
      </c>
      <c r="C91">
        <v>1</v>
      </c>
      <c r="D91">
        <v>15</v>
      </c>
    </row>
    <row r="92" spans="1:4" x14ac:dyDescent="0.3">
      <c r="A92" s="8">
        <v>16</v>
      </c>
      <c r="B92" s="8">
        <v>17</v>
      </c>
      <c r="C92">
        <v>9</v>
      </c>
      <c r="D92">
        <v>3.5</v>
      </c>
    </row>
    <row r="93" spans="1:4" x14ac:dyDescent="0.3">
      <c r="A93" s="8">
        <v>9</v>
      </c>
      <c r="B93" s="8">
        <v>1</v>
      </c>
      <c r="C93">
        <v>10</v>
      </c>
      <c r="D93">
        <v>10</v>
      </c>
    </row>
    <row r="94" spans="1:4" x14ac:dyDescent="0.3">
      <c r="A94" s="8">
        <v>12</v>
      </c>
      <c r="B94" s="8">
        <v>12</v>
      </c>
      <c r="C94">
        <v>10</v>
      </c>
      <c r="D94">
        <v>0.7</v>
      </c>
    </row>
    <row r="95" spans="1:4" x14ac:dyDescent="0.3">
      <c r="A95" s="8">
        <v>6</v>
      </c>
      <c r="B95" s="8">
        <v>7</v>
      </c>
      <c r="C95">
        <v>8</v>
      </c>
      <c r="D95">
        <v>2</v>
      </c>
    </row>
    <row r="96" spans="1:4" x14ac:dyDescent="0.3">
      <c r="A96" s="8">
        <v>15</v>
      </c>
      <c r="B96" s="8">
        <v>9</v>
      </c>
      <c r="C96">
        <v>9</v>
      </c>
      <c r="D96">
        <v>2.15</v>
      </c>
    </row>
    <row r="97" spans="1:4" x14ac:dyDescent="0.3">
      <c r="A97" s="8">
        <v>9</v>
      </c>
      <c r="B97" s="8">
        <v>9</v>
      </c>
      <c r="C97">
        <v>8</v>
      </c>
      <c r="D97">
        <v>10</v>
      </c>
    </row>
    <row r="98" spans="1:4" x14ac:dyDescent="0.3">
      <c r="A98" s="8">
        <v>1</v>
      </c>
      <c r="B98" s="8">
        <v>2</v>
      </c>
      <c r="C98">
        <v>2</v>
      </c>
      <c r="D98">
        <v>1.2</v>
      </c>
    </row>
    <row r="99" spans="1:4" x14ac:dyDescent="0.3">
      <c r="A99" s="8">
        <v>12</v>
      </c>
      <c r="B99" s="8">
        <v>4</v>
      </c>
      <c r="C99">
        <v>5</v>
      </c>
      <c r="D99">
        <v>0.7</v>
      </c>
    </row>
    <row r="100" spans="1:4" x14ac:dyDescent="0.3">
      <c r="A100" s="8">
        <v>17</v>
      </c>
      <c r="B100" s="8">
        <v>20</v>
      </c>
      <c r="C100">
        <v>1</v>
      </c>
      <c r="D100">
        <v>5</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974DD-4DE4-4FFF-AFB8-9E86A54FA706}">
  <dimension ref="A1:F37"/>
  <sheetViews>
    <sheetView zoomScaleNormal="100" workbookViewId="0">
      <selection sqref="A1:B1"/>
    </sheetView>
  </sheetViews>
  <sheetFormatPr defaultRowHeight="14.4" x14ac:dyDescent="0.3"/>
  <cols>
    <col min="1" max="1" width="15.33203125" bestFit="1" customWidth="1"/>
    <col min="2" max="2" width="58.44140625" bestFit="1" customWidth="1"/>
    <col min="4" max="4" width="14.5546875" bestFit="1" customWidth="1"/>
    <col min="5" max="5" width="13.5546875" bestFit="1" customWidth="1"/>
  </cols>
  <sheetData>
    <row r="1" spans="1:3" x14ac:dyDescent="0.3">
      <c r="A1" s="23" t="s">
        <v>114</v>
      </c>
      <c r="B1" s="23"/>
    </row>
    <row r="2" spans="1:3" x14ac:dyDescent="0.3">
      <c r="A2" s="24" t="s">
        <v>115</v>
      </c>
      <c r="B2" s="24"/>
    </row>
    <row r="3" spans="1:3" x14ac:dyDescent="0.3">
      <c r="A3" s="22" t="s">
        <v>116</v>
      </c>
      <c r="B3" s="22"/>
      <c r="C3" s="22"/>
    </row>
    <row r="4" spans="1:3" x14ac:dyDescent="0.3">
      <c r="A4" s="22"/>
      <c r="B4" s="22"/>
      <c r="C4" s="22"/>
    </row>
    <row r="5" spans="1:3" x14ac:dyDescent="0.3">
      <c r="A5" s="22"/>
      <c r="B5" s="22"/>
      <c r="C5" s="22"/>
    </row>
    <row r="7" spans="1:3" ht="27" customHeight="1" x14ac:dyDescent="0.3">
      <c r="A7" s="14" t="s">
        <v>117</v>
      </c>
    </row>
    <row r="11" spans="1:3" x14ac:dyDescent="0.3">
      <c r="A11" s="15" t="s">
        <v>125</v>
      </c>
      <c r="B11" s="15" t="s">
        <v>126</v>
      </c>
    </row>
    <row r="12" spans="1:3" x14ac:dyDescent="0.3">
      <c r="A12" t="s">
        <v>118</v>
      </c>
      <c r="B12" t="s">
        <v>119</v>
      </c>
    </row>
    <row r="13" spans="1:3" x14ac:dyDescent="0.3">
      <c r="A13" t="s">
        <v>120</v>
      </c>
      <c r="B13" t="s">
        <v>121</v>
      </c>
    </row>
    <row r="14" spans="1:3" x14ac:dyDescent="0.3">
      <c r="A14" t="s">
        <v>122</v>
      </c>
      <c r="B14" t="s">
        <v>123</v>
      </c>
    </row>
    <row r="15" spans="1:3" x14ac:dyDescent="0.3">
      <c r="A15" t="s">
        <v>124</v>
      </c>
      <c r="B15" t="s">
        <v>157</v>
      </c>
    </row>
    <row r="18" spans="1:6" x14ac:dyDescent="0.3">
      <c r="A18" s="16" t="s">
        <v>140</v>
      </c>
    </row>
    <row r="19" spans="1:6" x14ac:dyDescent="0.3">
      <c r="A19" s="9" t="s">
        <v>113</v>
      </c>
      <c r="B19" s="9" t="s">
        <v>127</v>
      </c>
      <c r="C19" s="2" t="s">
        <v>128</v>
      </c>
      <c r="D19" s="2" t="s">
        <v>138</v>
      </c>
      <c r="E19" s="2" t="s">
        <v>158</v>
      </c>
    </row>
    <row r="20" spans="1:6" x14ac:dyDescent="0.3">
      <c r="A20">
        <v>1</v>
      </c>
      <c r="B20" t="s">
        <v>129</v>
      </c>
      <c r="C20">
        <v>70</v>
      </c>
      <c r="D20">
        <v>111</v>
      </c>
      <c r="E20" t="s">
        <v>159</v>
      </c>
    </row>
    <row r="21" spans="1:6" x14ac:dyDescent="0.3">
      <c r="A21">
        <v>2</v>
      </c>
      <c r="B21" t="s">
        <v>130</v>
      </c>
      <c r="C21">
        <v>60</v>
      </c>
      <c r="D21">
        <v>222</v>
      </c>
      <c r="E21" t="s">
        <v>160</v>
      </c>
    </row>
    <row r="22" spans="1:6" x14ac:dyDescent="0.3">
      <c r="A22">
        <v>3</v>
      </c>
      <c r="B22" t="s">
        <v>131</v>
      </c>
      <c r="C22">
        <v>50</v>
      </c>
      <c r="D22">
        <v>333</v>
      </c>
      <c r="E22" t="s">
        <v>161</v>
      </c>
    </row>
    <row r="23" spans="1:6" x14ac:dyDescent="0.3">
      <c r="A23">
        <v>4</v>
      </c>
      <c r="B23" t="s">
        <v>132</v>
      </c>
      <c r="C23">
        <v>40</v>
      </c>
      <c r="D23">
        <v>444</v>
      </c>
      <c r="E23" t="s">
        <v>162</v>
      </c>
    </row>
    <row r="24" spans="1:6" x14ac:dyDescent="0.3">
      <c r="A24">
        <v>5</v>
      </c>
      <c r="B24" t="s">
        <v>133</v>
      </c>
      <c r="C24">
        <v>30</v>
      </c>
      <c r="D24">
        <v>555</v>
      </c>
      <c r="E24" t="s">
        <v>163</v>
      </c>
    </row>
    <row r="25" spans="1:6" x14ac:dyDescent="0.3">
      <c r="A25">
        <v>6</v>
      </c>
      <c r="B25" t="s">
        <v>134</v>
      </c>
      <c r="C25">
        <v>100</v>
      </c>
      <c r="D25">
        <v>777</v>
      </c>
      <c r="E25" t="s">
        <v>164</v>
      </c>
    </row>
    <row r="27" spans="1:6" x14ac:dyDescent="0.3">
      <c r="A27" s="25" t="s">
        <v>139</v>
      </c>
      <c r="B27" s="25"/>
      <c r="C27" s="25"/>
    </row>
    <row r="28" spans="1:6" ht="30.75" customHeight="1" x14ac:dyDescent="0.3">
      <c r="A28" s="25"/>
      <c r="B28" s="25"/>
      <c r="C28" s="25"/>
    </row>
    <row r="30" spans="1:6" x14ac:dyDescent="0.3">
      <c r="A30" s="16" t="s">
        <v>141</v>
      </c>
    </row>
    <row r="31" spans="1:6" x14ac:dyDescent="0.3">
      <c r="A31" s="9" t="s">
        <v>113</v>
      </c>
      <c r="B31" s="9" t="s">
        <v>135</v>
      </c>
      <c r="C31" s="9" t="s">
        <v>127</v>
      </c>
      <c r="D31" s="2" t="s">
        <v>138</v>
      </c>
      <c r="E31" s="2" t="s">
        <v>158</v>
      </c>
      <c r="F31" s="9" t="s">
        <v>128</v>
      </c>
    </row>
    <row r="32" spans="1:6" x14ac:dyDescent="0.3">
      <c r="A32">
        <v>2</v>
      </c>
      <c r="B32" t="s">
        <v>136</v>
      </c>
      <c r="C32" t="str">
        <f>VLOOKUP(A32,$A$20:$E$25,2,FALSE)</f>
        <v>Susan</v>
      </c>
      <c r="D32">
        <f>VLOOKUP($A$32,$A$20:$D$25,4,FALSE)</f>
        <v>222</v>
      </c>
      <c r="E32" t="str">
        <f>VLOOKUP(C32,$B$20:$E$25,4,FALSE)</f>
        <v>Yellow</v>
      </c>
      <c r="F32">
        <v>60</v>
      </c>
    </row>
    <row r="33" spans="1:6" x14ac:dyDescent="0.3">
      <c r="A33">
        <v>6</v>
      </c>
      <c r="B33" t="s">
        <v>136</v>
      </c>
      <c r="C33" t="str">
        <f t="shared" ref="C33:C37" si="0">VLOOKUP(A33,$A$20:$E$25,2,FALSE)</f>
        <v>Ness</v>
      </c>
      <c r="D33">
        <f t="shared" ref="D33:D37" si="1">VLOOKUP(A33,$A$20:$E$25,4,FALSE)</f>
        <v>777</v>
      </c>
      <c r="E33" t="str">
        <f t="shared" ref="E33:E37" si="2">VLOOKUP(C33,$B$20:$E$25,4,FALSE)</f>
        <v>Pink</v>
      </c>
      <c r="F33">
        <v>100</v>
      </c>
    </row>
    <row r="34" spans="1:6" x14ac:dyDescent="0.3">
      <c r="A34">
        <v>5</v>
      </c>
      <c r="B34" t="s">
        <v>136</v>
      </c>
      <c r="C34" t="str">
        <f t="shared" si="0"/>
        <v>Bill</v>
      </c>
      <c r="D34">
        <f t="shared" si="1"/>
        <v>555</v>
      </c>
      <c r="E34" t="str">
        <f t="shared" si="2"/>
        <v>Orange</v>
      </c>
      <c r="F34">
        <v>30</v>
      </c>
    </row>
    <row r="35" spans="1:6" x14ac:dyDescent="0.3">
      <c r="A35">
        <v>3</v>
      </c>
      <c r="B35" t="s">
        <v>137</v>
      </c>
      <c r="C35" t="str">
        <f t="shared" si="0"/>
        <v>Sam</v>
      </c>
      <c r="D35">
        <f t="shared" si="1"/>
        <v>333</v>
      </c>
      <c r="E35" t="str">
        <f t="shared" si="2"/>
        <v>Green</v>
      </c>
      <c r="F35">
        <v>50</v>
      </c>
    </row>
    <row r="36" spans="1:6" x14ac:dyDescent="0.3">
      <c r="A36">
        <v>4</v>
      </c>
      <c r="B36" t="s">
        <v>136</v>
      </c>
      <c r="C36" t="str">
        <f t="shared" si="0"/>
        <v>William</v>
      </c>
      <c r="D36">
        <f t="shared" si="1"/>
        <v>444</v>
      </c>
      <c r="E36" t="str">
        <f t="shared" si="2"/>
        <v>Purple</v>
      </c>
      <c r="F36">
        <v>40</v>
      </c>
    </row>
    <row r="37" spans="1:6" x14ac:dyDescent="0.3">
      <c r="A37">
        <v>1</v>
      </c>
      <c r="B37" t="s">
        <v>137</v>
      </c>
      <c r="C37" t="str">
        <f t="shared" si="0"/>
        <v>Sarah</v>
      </c>
      <c r="D37">
        <f t="shared" si="1"/>
        <v>111</v>
      </c>
      <c r="E37" t="str">
        <f t="shared" si="2"/>
        <v>Red</v>
      </c>
      <c r="F37">
        <v>70</v>
      </c>
    </row>
  </sheetData>
  <mergeCells count="4">
    <mergeCell ref="A3:C5"/>
    <mergeCell ref="A1:B1"/>
    <mergeCell ref="A2:B2"/>
    <mergeCell ref="A27:C28"/>
  </mergeCells>
  <hyperlinks>
    <hyperlink ref="A1:B1" r:id="rId1" display="What is Vlookup" xr:uid="{C9996C95-1B14-44DA-8AFB-25333B20752E}"/>
  </hyperlinks>
  <pageMargins left="0.7" right="0.7" top="0.75" bottom="0.75" header="0.3" footer="0.3"/>
  <pageSetup orientation="portrait" horizontalDpi="4294967293"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B48C2-B340-49C4-A594-DC87DFF8A980}">
  <dimension ref="A1:J19"/>
  <sheetViews>
    <sheetView workbookViewId="0">
      <selection activeCell="C20" sqref="C20"/>
    </sheetView>
  </sheetViews>
  <sheetFormatPr defaultRowHeight="14.4" x14ac:dyDescent="0.3"/>
  <cols>
    <col min="1" max="1" width="41.88671875" bestFit="1" customWidth="1"/>
    <col min="2" max="2" width="38.6640625" bestFit="1" customWidth="1"/>
    <col min="3" max="3" width="9.6640625" bestFit="1" customWidth="1"/>
    <col min="7" max="7" width="37.88671875" customWidth="1"/>
  </cols>
  <sheetData>
    <row r="1" spans="1:10" x14ac:dyDescent="0.3">
      <c r="A1" s="17" t="s">
        <v>142</v>
      </c>
    </row>
    <row r="2" spans="1:10" x14ac:dyDescent="0.3">
      <c r="A2" t="s">
        <v>143</v>
      </c>
    </row>
    <row r="3" spans="1:10" x14ac:dyDescent="0.3">
      <c r="A3" t="s">
        <v>153</v>
      </c>
    </row>
    <row r="5" spans="1:10" x14ac:dyDescent="0.3">
      <c r="A5" t="s">
        <v>117</v>
      </c>
    </row>
    <row r="9" spans="1:10" x14ac:dyDescent="0.3">
      <c r="A9" s="15" t="s">
        <v>125</v>
      </c>
      <c r="B9" s="15" t="s">
        <v>126</v>
      </c>
    </row>
    <row r="10" spans="1:10" x14ac:dyDescent="0.3">
      <c r="A10" t="s">
        <v>144</v>
      </c>
      <c r="B10" t="s">
        <v>145</v>
      </c>
    </row>
    <row r="11" spans="1:10" x14ac:dyDescent="0.3">
      <c r="A11" t="s">
        <v>146</v>
      </c>
      <c r="B11" t="s">
        <v>147</v>
      </c>
    </row>
    <row r="12" spans="1:10" x14ac:dyDescent="0.3">
      <c r="A12" t="s">
        <v>148</v>
      </c>
      <c r="B12" t="s">
        <v>149</v>
      </c>
    </row>
    <row r="13" spans="1:10" x14ac:dyDescent="0.3">
      <c r="G13" s="26" t="s">
        <v>165</v>
      </c>
      <c r="H13" s="26"/>
      <c r="I13" s="26"/>
      <c r="J13" s="26"/>
    </row>
    <row r="14" spans="1:10" x14ac:dyDescent="0.3">
      <c r="G14" s="26"/>
      <c r="H14" s="26"/>
      <c r="I14" s="26"/>
      <c r="J14" s="26"/>
    </row>
    <row r="15" spans="1:10" x14ac:dyDescent="0.3">
      <c r="A15" s="9" t="s">
        <v>150</v>
      </c>
      <c r="B15" s="9" t="s">
        <v>151</v>
      </c>
      <c r="C15" s="2" t="s">
        <v>152</v>
      </c>
      <c r="G15" s="26"/>
      <c r="H15" s="26"/>
      <c r="I15" s="26"/>
      <c r="J15" s="26"/>
    </row>
    <row r="16" spans="1:10" x14ac:dyDescent="0.3">
      <c r="A16" t="s">
        <v>134</v>
      </c>
      <c r="B16">
        <v>40</v>
      </c>
      <c r="C16" t="str">
        <f>IF(B16&lt;61,"Fail","Pass")</f>
        <v>Fail</v>
      </c>
      <c r="G16" s="26"/>
      <c r="H16" s="26"/>
      <c r="I16" s="26"/>
      <c r="J16" s="26"/>
    </row>
    <row r="17" spans="1:3" x14ac:dyDescent="0.3">
      <c r="A17" t="s">
        <v>132</v>
      </c>
      <c r="B17">
        <v>100</v>
      </c>
      <c r="C17" t="str">
        <f t="shared" ref="C17:C19" si="0">IF(B17&lt;61,"Fail","Pass")</f>
        <v>Pass</v>
      </c>
    </row>
    <row r="18" spans="1:3" x14ac:dyDescent="0.3">
      <c r="A18" t="s">
        <v>154</v>
      </c>
      <c r="B18">
        <v>60</v>
      </c>
      <c r="C18" t="str">
        <f t="shared" si="0"/>
        <v>Fail</v>
      </c>
    </row>
    <row r="19" spans="1:3" x14ac:dyDescent="0.3">
      <c r="A19" t="s">
        <v>155</v>
      </c>
      <c r="B19">
        <v>80</v>
      </c>
      <c r="C19" t="str">
        <f t="shared" si="0"/>
        <v>Pass</v>
      </c>
    </row>
  </sheetData>
  <mergeCells count="1">
    <mergeCell ref="G13:J16"/>
  </mergeCells>
  <hyperlinks>
    <hyperlink ref="A1" r:id="rId1" xr:uid="{D0A125A4-B551-4387-A94D-979547B7676C}"/>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01A3-E510-4AB0-B020-DD45AE6A107D}">
  <dimension ref="A1:J7"/>
  <sheetViews>
    <sheetView workbookViewId="0">
      <selection activeCell="J7" sqref="J7"/>
    </sheetView>
  </sheetViews>
  <sheetFormatPr defaultRowHeight="14.4" x14ac:dyDescent="0.3"/>
  <cols>
    <col min="1" max="1" width="2.88671875" bestFit="1" customWidth="1"/>
    <col min="2" max="2" width="10.88671875" bestFit="1" customWidth="1"/>
    <col min="3" max="3" width="7.88671875" bestFit="1" customWidth="1"/>
    <col min="4" max="4" width="14.5546875" bestFit="1" customWidth="1"/>
    <col min="5" max="5" width="13.5546875" bestFit="1" customWidth="1"/>
    <col min="6" max="6" width="4.44140625" bestFit="1" customWidth="1"/>
    <col min="9" max="9" width="13.109375" bestFit="1" customWidth="1"/>
    <col min="10" max="10" width="19.109375" bestFit="1" customWidth="1"/>
    <col min="11" max="12" width="3" bestFit="1" customWidth="1"/>
    <col min="13" max="13" width="11.33203125" bestFit="1" customWidth="1"/>
  </cols>
  <sheetData>
    <row r="1" spans="1:10" x14ac:dyDescent="0.3">
      <c r="A1" s="9" t="s">
        <v>113</v>
      </c>
      <c r="B1" s="9" t="s">
        <v>135</v>
      </c>
      <c r="C1" s="9" t="s">
        <v>127</v>
      </c>
      <c r="D1" s="2" t="s">
        <v>138</v>
      </c>
      <c r="E1" s="2" t="s">
        <v>158</v>
      </c>
      <c r="F1" s="9" t="s">
        <v>128</v>
      </c>
    </row>
    <row r="2" spans="1:10" x14ac:dyDescent="0.3">
      <c r="A2">
        <v>2</v>
      </c>
      <c r="B2" t="s">
        <v>136</v>
      </c>
      <c r="C2" t="s">
        <v>130</v>
      </c>
      <c r="D2">
        <v>222</v>
      </c>
      <c r="E2" t="s">
        <v>160</v>
      </c>
      <c r="F2">
        <v>60</v>
      </c>
    </row>
    <row r="3" spans="1:10" x14ac:dyDescent="0.3">
      <c r="A3">
        <v>6</v>
      </c>
      <c r="B3" t="s">
        <v>136</v>
      </c>
      <c r="C3" t="s">
        <v>134</v>
      </c>
      <c r="D3">
        <v>777</v>
      </c>
      <c r="E3" t="s">
        <v>164</v>
      </c>
      <c r="F3">
        <v>100</v>
      </c>
      <c r="I3" s="18" t="s">
        <v>166</v>
      </c>
      <c r="J3" t="s">
        <v>169</v>
      </c>
    </row>
    <row r="4" spans="1:10" x14ac:dyDescent="0.3">
      <c r="A4">
        <v>5</v>
      </c>
      <c r="B4" t="s">
        <v>136</v>
      </c>
      <c r="C4" t="s">
        <v>133</v>
      </c>
      <c r="D4">
        <v>555</v>
      </c>
      <c r="E4" t="s">
        <v>163</v>
      </c>
      <c r="F4">
        <v>30</v>
      </c>
      <c r="I4" s="19" t="s">
        <v>136</v>
      </c>
      <c r="J4" s="20">
        <v>4</v>
      </c>
    </row>
    <row r="5" spans="1:10" x14ac:dyDescent="0.3">
      <c r="A5">
        <v>3</v>
      </c>
      <c r="B5" t="s">
        <v>137</v>
      </c>
      <c r="C5" t="s">
        <v>131</v>
      </c>
      <c r="D5">
        <v>333</v>
      </c>
      <c r="E5" t="s">
        <v>161</v>
      </c>
      <c r="F5">
        <v>50</v>
      </c>
      <c r="I5" s="19" t="s">
        <v>137</v>
      </c>
      <c r="J5" s="20">
        <v>2</v>
      </c>
    </row>
    <row r="6" spans="1:10" x14ac:dyDescent="0.3">
      <c r="A6">
        <v>4</v>
      </c>
      <c r="B6" t="s">
        <v>136</v>
      </c>
      <c r="C6" t="s">
        <v>132</v>
      </c>
      <c r="D6">
        <v>444</v>
      </c>
      <c r="E6" t="s">
        <v>162</v>
      </c>
      <c r="F6">
        <v>40</v>
      </c>
      <c r="I6" s="19" t="s">
        <v>167</v>
      </c>
      <c r="J6" s="20"/>
    </row>
    <row r="7" spans="1:10" x14ac:dyDescent="0.3">
      <c r="A7">
        <v>1</v>
      </c>
      <c r="B7" t="s">
        <v>137</v>
      </c>
      <c r="C7" t="s">
        <v>129</v>
      </c>
      <c r="D7">
        <v>111</v>
      </c>
      <c r="E7" t="s">
        <v>159</v>
      </c>
      <c r="F7">
        <v>70</v>
      </c>
      <c r="I7" s="19" t="s">
        <v>168</v>
      </c>
      <c r="J7" s="20">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BB04F-36D9-4B37-9FF0-626EA000E652}">
  <dimension ref="A1:O130"/>
  <sheetViews>
    <sheetView workbookViewId="0">
      <selection activeCell="P15" sqref="P15"/>
    </sheetView>
  </sheetViews>
  <sheetFormatPr defaultRowHeight="14.4" x14ac:dyDescent="0.3"/>
  <sheetData>
    <row r="1" spans="1:15" x14ac:dyDescent="0.3">
      <c r="A1" t="s">
        <v>90</v>
      </c>
    </row>
    <row r="2" spans="1:15" ht="15" customHeight="1" x14ac:dyDescent="0.3">
      <c r="A2" t="s">
        <v>91</v>
      </c>
      <c r="O2" s="6"/>
    </row>
    <row r="3" spans="1:15" x14ac:dyDescent="0.3">
      <c r="A3" t="s">
        <v>92</v>
      </c>
      <c r="O3" s="6"/>
    </row>
    <row r="4" spans="1:15" x14ac:dyDescent="0.3">
      <c r="A4" t="s">
        <v>93</v>
      </c>
      <c r="O4" s="6"/>
    </row>
    <row r="5" spans="1:15" x14ac:dyDescent="0.3">
      <c r="A5" t="s">
        <v>94</v>
      </c>
      <c r="O5" s="6"/>
    </row>
    <row r="6" spans="1:15" x14ac:dyDescent="0.3">
      <c r="A6" t="s">
        <v>95</v>
      </c>
      <c r="O6" s="6"/>
    </row>
    <row r="7" spans="1:15" x14ac:dyDescent="0.3">
      <c r="A7" t="s">
        <v>96</v>
      </c>
      <c r="O7" s="6"/>
    </row>
    <row r="8" spans="1:15" x14ac:dyDescent="0.3">
      <c r="A8" t="s">
        <v>97</v>
      </c>
      <c r="O8" s="6"/>
    </row>
    <row r="9" spans="1:15" x14ac:dyDescent="0.3">
      <c r="A9" t="s">
        <v>98</v>
      </c>
      <c r="O9" s="6"/>
    </row>
    <row r="10" spans="1:15" x14ac:dyDescent="0.3">
      <c r="A10" t="s">
        <v>99</v>
      </c>
      <c r="O10" s="6"/>
    </row>
    <row r="11" spans="1:15" x14ac:dyDescent="0.3">
      <c r="A11" t="s">
        <v>100</v>
      </c>
      <c r="O11" s="6"/>
    </row>
    <row r="12" spans="1:15" x14ac:dyDescent="0.3">
      <c r="A12" t="s">
        <v>101</v>
      </c>
      <c r="O12" s="6"/>
    </row>
    <row r="13" spans="1:15" x14ac:dyDescent="0.3">
      <c r="A13" t="s">
        <v>102</v>
      </c>
      <c r="O13" s="6"/>
    </row>
    <row r="14" spans="1:15" x14ac:dyDescent="0.3">
      <c r="A14" t="s">
        <v>103</v>
      </c>
      <c r="O14" s="6"/>
    </row>
    <row r="15" spans="1:15" x14ac:dyDescent="0.3">
      <c r="A15" t="s">
        <v>104</v>
      </c>
      <c r="O15" s="6"/>
    </row>
    <row r="16" spans="1:15" x14ac:dyDescent="0.3">
      <c r="A16" t="s">
        <v>105</v>
      </c>
      <c r="O16" s="6"/>
    </row>
    <row r="17" spans="1:15" x14ac:dyDescent="0.3">
      <c r="A17" t="s">
        <v>106</v>
      </c>
      <c r="O17" s="6"/>
    </row>
    <row r="18" spans="1:15" x14ac:dyDescent="0.3">
      <c r="A18" t="s">
        <v>107</v>
      </c>
    </row>
    <row r="19" spans="1:15" x14ac:dyDescent="0.3">
      <c r="A19" t="s">
        <v>108</v>
      </c>
    </row>
    <row r="20" spans="1:15" x14ac:dyDescent="0.3">
      <c r="A20" t="s">
        <v>109</v>
      </c>
    </row>
    <row r="21" spans="1:15" x14ac:dyDescent="0.3">
      <c r="A21" t="s">
        <v>110</v>
      </c>
    </row>
    <row r="22" spans="1:15" x14ac:dyDescent="0.3">
      <c r="A22" t="s">
        <v>91</v>
      </c>
    </row>
    <row r="23" spans="1:15" x14ac:dyDescent="0.3">
      <c r="A23" t="s">
        <v>92</v>
      </c>
    </row>
    <row r="24" spans="1:15" x14ac:dyDescent="0.3">
      <c r="A24" t="s">
        <v>93</v>
      </c>
    </row>
    <row r="25" spans="1:15" x14ac:dyDescent="0.3">
      <c r="A25" t="s">
        <v>94</v>
      </c>
    </row>
    <row r="26" spans="1:15" x14ac:dyDescent="0.3">
      <c r="A26" t="s">
        <v>95</v>
      </c>
    </row>
    <row r="27" spans="1:15" x14ac:dyDescent="0.3">
      <c r="A27" t="s">
        <v>96</v>
      </c>
    </row>
    <row r="28" spans="1:15" x14ac:dyDescent="0.3">
      <c r="A28" t="s">
        <v>97</v>
      </c>
    </row>
    <row r="29" spans="1:15" x14ac:dyDescent="0.3">
      <c r="A29" t="s">
        <v>98</v>
      </c>
    </row>
    <row r="30" spans="1:15" x14ac:dyDescent="0.3">
      <c r="A30" t="s">
        <v>99</v>
      </c>
    </row>
    <row r="31" spans="1:15" x14ac:dyDescent="0.3">
      <c r="A31" t="s">
        <v>100</v>
      </c>
    </row>
    <row r="32" spans="1:15" x14ac:dyDescent="0.3">
      <c r="A32" t="s">
        <v>101</v>
      </c>
    </row>
    <row r="33" spans="1:1" x14ac:dyDescent="0.3">
      <c r="A33" t="s">
        <v>102</v>
      </c>
    </row>
    <row r="34" spans="1:1" x14ac:dyDescent="0.3">
      <c r="A34" t="s">
        <v>103</v>
      </c>
    </row>
    <row r="35" spans="1:1" x14ac:dyDescent="0.3">
      <c r="A35" t="s">
        <v>104</v>
      </c>
    </row>
    <row r="36" spans="1:1" x14ac:dyDescent="0.3">
      <c r="A36" t="s">
        <v>105</v>
      </c>
    </row>
    <row r="37" spans="1:1" x14ac:dyDescent="0.3">
      <c r="A37" t="s">
        <v>106</v>
      </c>
    </row>
    <row r="38" spans="1:1" x14ac:dyDescent="0.3">
      <c r="A38" t="s">
        <v>107</v>
      </c>
    </row>
    <row r="39" spans="1:1" x14ac:dyDescent="0.3">
      <c r="A39" t="s">
        <v>108</v>
      </c>
    </row>
    <row r="40" spans="1:1" x14ac:dyDescent="0.3">
      <c r="A40" t="s">
        <v>109</v>
      </c>
    </row>
    <row r="41" spans="1:1" x14ac:dyDescent="0.3">
      <c r="A41" t="s">
        <v>110</v>
      </c>
    </row>
    <row r="42" spans="1:1" x14ac:dyDescent="0.3">
      <c r="A42" t="s">
        <v>91</v>
      </c>
    </row>
    <row r="43" spans="1:1" x14ac:dyDescent="0.3">
      <c r="A43" t="s">
        <v>92</v>
      </c>
    </row>
    <row r="44" spans="1:1" x14ac:dyDescent="0.3">
      <c r="A44" t="s">
        <v>93</v>
      </c>
    </row>
    <row r="45" spans="1:1" x14ac:dyDescent="0.3">
      <c r="A45" t="s">
        <v>94</v>
      </c>
    </row>
    <row r="46" spans="1:1" x14ac:dyDescent="0.3">
      <c r="A46" t="s">
        <v>95</v>
      </c>
    </row>
    <row r="47" spans="1:1" x14ac:dyDescent="0.3">
      <c r="A47" t="s">
        <v>96</v>
      </c>
    </row>
    <row r="48" spans="1:1" x14ac:dyDescent="0.3">
      <c r="A48" t="s">
        <v>97</v>
      </c>
    </row>
    <row r="49" spans="1:1" x14ac:dyDescent="0.3">
      <c r="A49" t="s">
        <v>98</v>
      </c>
    </row>
    <row r="50" spans="1:1" x14ac:dyDescent="0.3">
      <c r="A50" t="s">
        <v>99</v>
      </c>
    </row>
    <row r="51" spans="1:1" x14ac:dyDescent="0.3">
      <c r="A51" t="s">
        <v>100</v>
      </c>
    </row>
    <row r="52" spans="1:1" x14ac:dyDescent="0.3">
      <c r="A52" t="s">
        <v>101</v>
      </c>
    </row>
    <row r="53" spans="1:1" x14ac:dyDescent="0.3">
      <c r="A53" t="s">
        <v>102</v>
      </c>
    </row>
    <row r="54" spans="1:1" x14ac:dyDescent="0.3">
      <c r="A54" t="s">
        <v>103</v>
      </c>
    </row>
    <row r="55" spans="1:1" x14ac:dyDescent="0.3">
      <c r="A55" t="s">
        <v>104</v>
      </c>
    </row>
    <row r="56" spans="1:1" x14ac:dyDescent="0.3">
      <c r="A56" t="s">
        <v>105</v>
      </c>
    </row>
    <row r="57" spans="1:1" x14ac:dyDescent="0.3">
      <c r="A57" t="s">
        <v>106</v>
      </c>
    </row>
    <row r="58" spans="1:1" x14ac:dyDescent="0.3">
      <c r="A58" t="s">
        <v>107</v>
      </c>
    </row>
    <row r="59" spans="1:1" x14ac:dyDescent="0.3">
      <c r="A59" t="s">
        <v>108</v>
      </c>
    </row>
    <row r="60" spans="1:1" x14ac:dyDescent="0.3">
      <c r="A60" t="s">
        <v>109</v>
      </c>
    </row>
    <row r="61" spans="1:1" x14ac:dyDescent="0.3">
      <c r="A61" t="s">
        <v>110</v>
      </c>
    </row>
    <row r="62" spans="1:1" x14ac:dyDescent="0.3">
      <c r="A62" t="s">
        <v>103</v>
      </c>
    </row>
    <row r="63" spans="1:1" x14ac:dyDescent="0.3">
      <c r="A63" t="s">
        <v>104</v>
      </c>
    </row>
    <row r="64" spans="1:1" x14ac:dyDescent="0.3">
      <c r="A64" t="s">
        <v>105</v>
      </c>
    </row>
    <row r="65" spans="1:1" x14ac:dyDescent="0.3">
      <c r="A65" t="s">
        <v>106</v>
      </c>
    </row>
    <row r="66" spans="1:1" x14ac:dyDescent="0.3">
      <c r="A66" t="s">
        <v>107</v>
      </c>
    </row>
    <row r="67" spans="1:1" x14ac:dyDescent="0.3">
      <c r="A67" t="s">
        <v>108</v>
      </c>
    </row>
    <row r="68" spans="1:1" x14ac:dyDescent="0.3">
      <c r="A68" t="s">
        <v>109</v>
      </c>
    </row>
    <row r="69" spans="1:1" x14ac:dyDescent="0.3">
      <c r="A69" t="s">
        <v>110</v>
      </c>
    </row>
    <row r="70" spans="1:1" x14ac:dyDescent="0.3">
      <c r="A70" t="s">
        <v>96</v>
      </c>
    </row>
    <row r="71" spans="1:1" x14ac:dyDescent="0.3">
      <c r="A71" t="s">
        <v>97</v>
      </c>
    </row>
    <row r="72" spans="1:1" x14ac:dyDescent="0.3">
      <c r="A72" t="s">
        <v>98</v>
      </c>
    </row>
    <row r="73" spans="1:1" x14ac:dyDescent="0.3">
      <c r="A73" t="s">
        <v>99</v>
      </c>
    </row>
    <row r="74" spans="1:1" x14ac:dyDescent="0.3">
      <c r="A74" t="s">
        <v>100</v>
      </c>
    </row>
    <row r="75" spans="1:1" x14ac:dyDescent="0.3">
      <c r="A75" t="s">
        <v>101</v>
      </c>
    </row>
    <row r="76" spans="1:1" x14ac:dyDescent="0.3">
      <c r="A76" t="s">
        <v>102</v>
      </c>
    </row>
    <row r="77" spans="1:1" x14ac:dyDescent="0.3">
      <c r="A77" t="s">
        <v>103</v>
      </c>
    </row>
    <row r="78" spans="1:1" x14ac:dyDescent="0.3">
      <c r="A78" t="s">
        <v>103</v>
      </c>
    </row>
    <row r="79" spans="1:1" x14ac:dyDescent="0.3">
      <c r="A79" t="s">
        <v>104</v>
      </c>
    </row>
    <row r="80" spans="1:1" x14ac:dyDescent="0.3">
      <c r="A80" t="s">
        <v>105</v>
      </c>
    </row>
    <row r="81" spans="1:1" x14ac:dyDescent="0.3">
      <c r="A81" t="s">
        <v>106</v>
      </c>
    </row>
    <row r="82" spans="1:1" x14ac:dyDescent="0.3">
      <c r="A82" t="s">
        <v>107</v>
      </c>
    </row>
    <row r="83" spans="1:1" x14ac:dyDescent="0.3">
      <c r="A83" t="s">
        <v>108</v>
      </c>
    </row>
    <row r="84" spans="1:1" x14ac:dyDescent="0.3">
      <c r="A84" t="s">
        <v>109</v>
      </c>
    </row>
    <row r="85" spans="1:1" x14ac:dyDescent="0.3">
      <c r="A85" t="s">
        <v>110</v>
      </c>
    </row>
    <row r="86" spans="1:1" x14ac:dyDescent="0.3">
      <c r="A86" t="s">
        <v>91</v>
      </c>
    </row>
    <row r="87" spans="1:1" x14ac:dyDescent="0.3">
      <c r="A87" t="s">
        <v>92</v>
      </c>
    </row>
    <row r="88" spans="1:1" x14ac:dyDescent="0.3">
      <c r="A88" t="s">
        <v>93</v>
      </c>
    </row>
    <row r="89" spans="1:1" x14ac:dyDescent="0.3">
      <c r="A89" t="s">
        <v>94</v>
      </c>
    </row>
    <row r="90" spans="1:1" x14ac:dyDescent="0.3">
      <c r="A90" t="s">
        <v>95</v>
      </c>
    </row>
    <row r="91" spans="1:1" x14ac:dyDescent="0.3">
      <c r="A91" t="s">
        <v>96</v>
      </c>
    </row>
    <row r="92" spans="1:1" x14ac:dyDescent="0.3">
      <c r="A92" t="s">
        <v>97</v>
      </c>
    </row>
    <row r="93" spans="1:1" x14ac:dyDescent="0.3">
      <c r="A93" t="s">
        <v>98</v>
      </c>
    </row>
    <row r="94" spans="1:1" x14ac:dyDescent="0.3">
      <c r="A94" t="s">
        <v>99</v>
      </c>
    </row>
    <row r="95" spans="1:1" x14ac:dyDescent="0.3">
      <c r="A95" t="s">
        <v>100</v>
      </c>
    </row>
    <row r="96" spans="1:1" x14ac:dyDescent="0.3">
      <c r="A96" t="s">
        <v>101</v>
      </c>
    </row>
    <row r="97" spans="1:1" x14ac:dyDescent="0.3">
      <c r="A97" t="s">
        <v>104</v>
      </c>
    </row>
    <row r="98" spans="1:1" x14ac:dyDescent="0.3">
      <c r="A98" t="s">
        <v>105</v>
      </c>
    </row>
    <row r="99" spans="1:1" x14ac:dyDescent="0.3">
      <c r="A99" t="s">
        <v>106</v>
      </c>
    </row>
    <row r="100" spans="1:1" x14ac:dyDescent="0.3">
      <c r="A100" t="s">
        <v>107</v>
      </c>
    </row>
    <row r="101" spans="1:1" x14ac:dyDescent="0.3">
      <c r="A101" t="s">
        <v>96</v>
      </c>
    </row>
    <row r="102" spans="1:1" x14ac:dyDescent="0.3">
      <c r="A102" t="s">
        <v>97</v>
      </c>
    </row>
    <row r="103" spans="1:1" x14ac:dyDescent="0.3">
      <c r="A103" t="s">
        <v>98</v>
      </c>
    </row>
    <row r="104" spans="1:1" x14ac:dyDescent="0.3">
      <c r="A104" t="s">
        <v>99</v>
      </c>
    </row>
    <row r="105" spans="1:1" x14ac:dyDescent="0.3">
      <c r="A105" t="s">
        <v>100</v>
      </c>
    </row>
    <row r="106" spans="1:1" x14ac:dyDescent="0.3">
      <c r="A106" t="s">
        <v>101</v>
      </c>
    </row>
    <row r="107" spans="1:1" x14ac:dyDescent="0.3">
      <c r="A107" t="s">
        <v>102</v>
      </c>
    </row>
    <row r="108" spans="1:1" x14ac:dyDescent="0.3">
      <c r="A108" t="s">
        <v>103</v>
      </c>
    </row>
    <row r="109" spans="1:1" x14ac:dyDescent="0.3">
      <c r="A109" t="s">
        <v>104</v>
      </c>
    </row>
    <row r="110" spans="1:1" x14ac:dyDescent="0.3">
      <c r="A110" t="s">
        <v>105</v>
      </c>
    </row>
    <row r="111" spans="1:1" x14ac:dyDescent="0.3">
      <c r="A111" t="s">
        <v>106</v>
      </c>
    </row>
    <row r="112" spans="1:1" x14ac:dyDescent="0.3">
      <c r="A112" t="s">
        <v>107</v>
      </c>
    </row>
    <row r="113" spans="1:1" x14ac:dyDescent="0.3">
      <c r="A113" t="s">
        <v>108</v>
      </c>
    </row>
    <row r="114" spans="1:1" x14ac:dyDescent="0.3">
      <c r="A114" t="s">
        <v>109</v>
      </c>
    </row>
    <row r="115" spans="1:1" x14ac:dyDescent="0.3">
      <c r="A115" t="s">
        <v>110</v>
      </c>
    </row>
    <row r="116" spans="1:1" x14ac:dyDescent="0.3">
      <c r="A116" t="s">
        <v>91</v>
      </c>
    </row>
    <row r="117" spans="1:1" x14ac:dyDescent="0.3">
      <c r="A117" t="s">
        <v>92</v>
      </c>
    </row>
    <row r="118" spans="1:1" x14ac:dyDescent="0.3">
      <c r="A118" t="s">
        <v>93</v>
      </c>
    </row>
    <row r="119" spans="1:1" x14ac:dyDescent="0.3">
      <c r="A119" t="s">
        <v>94</v>
      </c>
    </row>
    <row r="120" spans="1:1" x14ac:dyDescent="0.3">
      <c r="A120" t="s">
        <v>95</v>
      </c>
    </row>
    <row r="121" spans="1:1" x14ac:dyDescent="0.3">
      <c r="A121" t="s">
        <v>96</v>
      </c>
    </row>
    <row r="122" spans="1:1" x14ac:dyDescent="0.3">
      <c r="A122" t="s">
        <v>97</v>
      </c>
    </row>
    <row r="123" spans="1:1" x14ac:dyDescent="0.3">
      <c r="A123" t="s">
        <v>98</v>
      </c>
    </row>
    <row r="124" spans="1:1" x14ac:dyDescent="0.3">
      <c r="A124" t="s">
        <v>98</v>
      </c>
    </row>
    <row r="125" spans="1:1" x14ac:dyDescent="0.3">
      <c r="A125" t="s">
        <v>99</v>
      </c>
    </row>
    <row r="126" spans="1:1" x14ac:dyDescent="0.3">
      <c r="A126" t="s">
        <v>100</v>
      </c>
    </row>
    <row r="127" spans="1:1" x14ac:dyDescent="0.3">
      <c r="A127" t="s">
        <v>101</v>
      </c>
    </row>
    <row r="128" spans="1:1" x14ac:dyDescent="0.3">
      <c r="A128" t="s">
        <v>104</v>
      </c>
    </row>
    <row r="129" spans="1:1" x14ac:dyDescent="0.3">
      <c r="A129" t="s">
        <v>105</v>
      </c>
    </row>
    <row r="130" spans="1:1" x14ac:dyDescent="0.3">
      <c r="A130" t="s">
        <v>106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C3C56-12EF-4EE7-8E21-AE8B9120E366}">
  <dimension ref="A1:U100"/>
  <sheetViews>
    <sheetView workbookViewId="0">
      <selection activeCell="E2" sqref="E2"/>
    </sheetView>
  </sheetViews>
  <sheetFormatPr defaultRowHeight="14.4" x14ac:dyDescent="0.3"/>
  <cols>
    <col min="1" max="1" width="9.109375" style="8"/>
    <col min="2" max="2" width="11.88671875" bestFit="1" customWidth="1"/>
    <col min="3" max="3" width="8.6640625" bestFit="1" customWidth="1"/>
    <col min="4" max="4" width="12.88671875" bestFit="1" customWidth="1"/>
    <col min="5" max="5" width="11.109375" style="10" bestFit="1" customWidth="1"/>
    <col min="6" max="6" width="12.88671875" style="12" bestFit="1" customWidth="1"/>
    <col min="7" max="7" width="13.88671875" bestFit="1" customWidth="1"/>
    <col min="8" max="8" width="31.88671875" bestFit="1" customWidth="1"/>
    <col min="9" max="9" width="14" bestFit="1" customWidth="1"/>
    <col min="11" max="11" width="14" bestFit="1" customWidth="1"/>
  </cols>
  <sheetData>
    <row r="1" spans="1:21" s="3" customFormat="1" ht="15" customHeight="1" x14ac:dyDescent="0.3">
      <c r="A1" s="9" t="s">
        <v>0</v>
      </c>
      <c r="B1" s="2" t="s">
        <v>36</v>
      </c>
      <c r="C1" s="2" t="s">
        <v>37</v>
      </c>
      <c r="D1" s="2" t="s">
        <v>82</v>
      </c>
      <c r="E1" s="13" t="s">
        <v>83</v>
      </c>
      <c r="F1" s="11" t="s">
        <v>85</v>
      </c>
      <c r="G1" s="5" t="s">
        <v>84</v>
      </c>
      <c r="H1" s="5" t="s">
        <v>86</v>
      </c>
      <c r="I1" s="7"/>
      <c r="J1" s="4" t="s">
        <v>80</v>
      </c>
      <c r="K1" s="4" t="s">
        <v>81</v>
      </c>
      <c r="N1" s="27" t="s">
        <v>89</v>
      </c>
      <c r="O1" s="27"/>
      <c r="P1" s="27"/>
      <c r="Q1" s="27"/>
      <c r="R1" s="27"/>
      <c r="S1" s="27"/>
      <c r="T1" s="27"/>
      <c r="U1" s="27"/>
    </row>
    <row r="2" spans="1:21" x14ac:dyDescent="0.3">
      <c r="A2" s="8">
        <v>4</v>
      </c>
      <c r="B2" s="8">
        <v>16</v>
      </c>
      <c r="C2">
        <v>7</v>
      </c>
      <c r="D2">
        <v>2</v>
      </c>
      <c r="E2" s="10">
        <f>C2*D2*(1+$J$2)</f>
        <v>14.700000000000001</v>
      </c>
      <c r="F2" s="12">
        <f>E2*$K$2</f>
        <v>17.052</v>
      </c>
      <c r="G2" s="10">
        <f>SUM(E:E)</f>
        <v>2884.98</v>
      </c>
      <c r="H2" t="s">
        <v>112</v>
      </c>
      <c r="J2" s="1">
        <v>0.05</v>
      </c>
      <c r="K2">
        <v>1.1599999999999999</v>
      </c>
      <c r="N2" s="27"/>
      <c r="O2" s="27"/>
      <c r="P2" s="27"/>
      <c r="Q2" s="27"/>
      <c r="R2" s="27"/>
      <c r="S2" s="27"/>
      <c r="T2" s="27"/>
      <c r="U2" s="27"/>
    </row>
    <row r="3" spans="1:21" x14ac:dyDescent="0.3">
      <c r="A3" s="8">
        <v>7</v>
      </c>
      <c r="B3" s="8">
        <v>13</v>
      </c>
      <c r="C3">
        <v>2</v>
      </c>
      <c r="D3">
        <v>1</v>
      </c>
      <c r="E3" s="10">
        <f t="shared" ref="E3:E66" si="0">C3*D3*(1+$J$2)</f>
        <v>2.1</v>
      </c>
      <c r="F3" s="12">
        <f t="shared" ref="F3:F66" si="1">E3*$K$2</f>
        <v>2.4359999999999999</v>
      </c>
      <c r="N3" s="27"/>
      <c r="O3" s="27"/>
      <c r="P3" s="27"/>
      <c r="Q3" s="27"/>
      <c r="R3" s="27"/>
      <c r="S3" s="27"/>
      <c r="T3" s="27"/>
      <c r="U3" s="27"/>
    </row>
    <row r="4" spans="1:21" x14ac:dyDescent="0.3">
      <c r="A4" s="8">
        <v>11</v>
      </c>
      <c r="B4" s="8">
        <v>1</v>
      </c>
      <c r="C4">
        <v>4</v>
      </c>
      <c r="D4">
        <v>8</v>
      </c>
      <c r="E4" s="10">
        <f t="shared" si="0"/>
        <v>33.6</v>
      </c>
      <c r="F4" s="12">
        <f t="shared" si="1"/>
        <v>38.975999999999999</v>
      </c>
      <c r="N4" s="27"/>
      <c r="O4" s="27"/>
      <c r="P4" s="27"/>
      <c r="Q4" s="27"/>
      <c r="R4" s="27"/>
      <c r="S4" s="27"/>
      <c r="T4" s="27"/>
      <c r="U4" s="27"/>
    </row>
    <row r="5" spans="1:21" x14ac:dyDescent="0.3">
      <c r="A5" s="8">
        <v>10</v>
      </c>
      <c r="B5" s="8">
        <v>8</v>
      </c>
      <c r="C5">
        <v>8</v>
      </c>
      <c r="D5">
        <v>15</v>
      </c>
      <c r="E5" s="10">
        <f t="shared" si="0"/>
        <v>126</v>
      </c>
      <c r="F5" s="12">
        <f t="shared" si="1"/>
        <v>146.16</v>
      </c>
      <c r="N5" s="27"/>
      <c r="O5" s="27"/>
      <c r="P5" s="27"/>
      <c r="Q5" s="27"/>
      <c r="R5" s="27"/>
      <c r="S5" s="27"/>
      <c r="T5" s="27"/>
      <c r="U5" s="27"/>
    </row>
    <row r="6" spans="1:21" x14ac:dyDescent="0.3">
      <c r="A6" s="8">
        <v>9</v>
      </c>
      <c r="B6" s="8">
        <v>1</v>
      </c>
      <c r="C6">
        <v>10</v>
      </c>
      <c r="D6">
        <v>10</v>
      </c>
      <c r="E6" s="10">
        <f t="shared" si="0"/>
        <v>105</v>
      </c>
      <c r="F6" s="12">
        <f t="shared" si="1"/>
        <v>121.8</v>
      </c>
      <c r="N6" s="27"/>
      <c r="O6" s="27"/>
      <c r="P6" s="27"/>
      <c r="Q6" s="27"/>
      <c r="R6" s="27"/>
      <c r="S6" s="27"/>
      <c r="T6" s="27"/>
      <c r="U6" s="27"/>
    </row>
    <row r="7" spans="1:21" x14ac:dyDescent="0.3">
      <c r="A7" s="8">
        <v>5</v>
      </c>
      <c r="B7" s="8">
        <v>12</v>
      </c>
      <c r="C7">
        <v>9</v>
      </c>
      <c r="D7">
        <v>3</v>
      </c>
      <c r="E7" s="10">
        <f t="shared" si="0"/>
        <v>28.35</v>
      </c>
      <c r="F7" s="12">
        <f t="shared" si="1"/>
        <v>32.886000000000003</v>
      </c>
      <c r="N7" s="27"/>
      <c r="O7" s="27"/>
      <c r="P7" s="27"/>
      <c r="Q7" s="27"/>
      <c r="R7" s="27"/>
      <c r="S7" s="27"/>
      <c r="T7" s="27"/>
      <c r="U7" s="27"/>
    </row>
    <row r="8" spans="1:21" x14ac:dyDescent="0.3">
      <c r="A8" s="8">
        <v>4</v>
      </c>
      <c r="B8" s="8">
        <v>3</v>
      </c>
      <c r="C8">
        <v>6</v>
      </c>
      <c r="D8">
        <v>2</v>
      </c>
      <c r="E8" s="10">
        <f t="shared" si="0"/>
        <v>12.600000000000001</v>
      </c>
      <c r="F8" s="12">
        <f t="shared" si="1"/>
        <v>14.616000000000001</v>
      </c>
      <c r="N8" s="27"/>
      <c r="O8" s="27"/>
      <c r="P8" s="27"/>
      <c r="Q8" s="27"/>
      <c r="R8" s="27"/>
      <c r="S8" s="27"/>
      <c r="T8" s="27"/>
      <c r="U8" s="27"/>
    </row>
    <row r="9" spans="1:21" x14ac:dyDescent="0.3">
      <c r="A9" s="8">
        <v>7</v>
      </c>
      <c r="B9" s="8">
        <v>12</v>
      </c>
      <c r="C9">
        <v>3</v>
      </c>
      <c r="D9">
        <v>1</v>
      </c>
      <c r="E9" s="10">
        <f t="shared" si="0"/>
        <v>3.1500000000000004</v>
      </c>
      <c r="F9" s="12">
        <f t="shared" si="1"/>
        <v>3.6540000000000004</v>
      </c>
      <c r="N9" s="27"/>
      <c r="O9" s="27"/>
      <c r="P9" s="27"/>
      <c r="Q9" s="27"/>
      <c r="R9" s="27"/>
      <c r="S9" s="27"/>
      <c r="T9" s="27"/>
      <c r="U9" s="27"/>
    </row>
    <row r="10" spans="1:21" x14ac:dyDescent="0.3">
      <c r="A10" s="8">
        <v>15</v>
      </c>
      <c r="B10" s="8">
        <v>16</v>
      </c>
      <c r="C10">
        <v>4</v>
      </c>
      <c r="D10">
        <v>2.15</v>
      </c>
      <c r="E10" s="10">
        <f t="shared" si="0"/>
        <v>9.0299999999999994</v>
      </c>
      <c r="F10" s="12">
        <f t="shared" si="1"/>
        <v>10.474799999999998</v>
      </c>
      <c r="N10" s="27"/>
      <c r="O10" s="27"/>
      <c r="P10" s="27"/>
      <c r="Q10" s="27"/>
      <c r="R10" s="27"/>
      <c r="S10" s="27"/>
      <c r="T10" s="27"/>
      <c r="U10" s="27"/>
    </row>
    <row r="11" spans="1:21" x14ac:dyDescent="0.3">
      <c r="A11" s="8">
        <v>1</v>
      </c>
      <c r="B11" s="8">
        <v>15</v>
      </c>
      <c r="C11">
        <v>1</v>
      </c>
      <c r="D11">
        <v>1.2</v>
      </c>
      <c r="E11" s="10">
        <f t="shared" si="0"/>
        <v>1.26</v>
      </c>
      <c r="F11" s="12">
        <f t="shared" si="1"/>
        <v>1.4616</v>
      </c>
      <c r="N11" s="27"/>
      <c r="O11" s="27"/>
      <c r="P11" s="27"/>
      <c r="Q11" s="27"/>
      <c r="R11" s="27"/>
      <c r="S11" s="27"/>
      <c r="T11" s="27"/>
      <c r="U11" s="27"/>
    </row>
    <row r="12" spans="1:21" x14ac:dyDescent="0.3">
      <c r="A12" s="8">
        <v>9</v>
      </c>
      <c r="B12" s="8">
        <v>3</v>
      </c>
      <c r="C12">
        <v>9</v>
      </c>
      <c r="D12">
        <v>10</v>
      </c>
      <c r="E12" s="10">
        <f t="shared" si="0"/>
        <v>94.5</v>
      </c>
      <c r="F12" s="12">
        <f t="shared" si="1"/>
        <v>109.61999999999999</v>
      </c>
      <c r="N12" s="27"/>
      <c r="O12" s="27"/>
      <c r="P12" s="27"/>
      <c r="Q12" s="27"/>
      <c r="R12" s="27"/>
      <c r="S12" s="27"/>
      <c r="T12" s="27"/>
      <c r="U12" s="27"/>
    </row>
    <row r="13" spans="1:21" x14ac:dyDescent="0.3">
      <c r="A13" s="8">
        <v>1</v>
      </c>
      <c r="B13" s="8">
        <v>3</v>
      </c>
      <c r="C13">
        <v>4</v>
      </c>
      <c r="D13">
        <v>1.2</v>
      </c>
      <c r="E13" s="10">
        <f t="shared" si="0"/>
        <v>5.04</v>
      </c>
      <c r="F13" s="12">
        <f t="shared" si="1"/>
        <v>5.8464</v>
      </c>
      <c r="N13" s="27"/>
      <c r="O13" s="27"/>
      <c r="P13" s="27"/>
      <c r="Q13" s="27"/>
      <c r="R13" s="27"/>
      <c r="S13" s="27"/>
      <c r="T13" s="27"/>
      <c r="U13" s="27"/>
    </row>
    <row r="14" spans="1:21" x14ac:dyDescent="0.3">
      <c r="A14" s="8">
        <v>3</v>
      </c>
      <c r="B14" s="8">
        <v>4</v>
      </c>
      <c r="C14">
        <v>7</v>
      </c>
      <c r="D14">
        <v>1.1499999999999999</v>
      </c>
      <c r="E14" s="10">
        <f t="shared" si="0"/>
        <v>8.4524999999999988</v>
      </c>
      <c r="F14" s="12">
        <f t="shared" si="1"/>
        <v>9.8048999999999982</v>
      </c>
      <c r="N14" s="27"/>
      <c r="O14" s="27"/>
      <c r="P14" s="27"/>
      <c r="Q14" s="27"/>
      <c r="R14" s="27"/>
      <c r="S14" s="27"/>
      <c r="T14" s="27"/>
      <c r="U14" s="27"/>
    </row>
    <row r="15" spans="1:21" x14ac:dyDescent="0.3">
      <c r="A15" s="8">
        <v>1</v>
      </c>
      <c r="B15" s="8">
        <v>6</v>
      </c>
      <c r="C15">
        <v>8</v>
      </c>
      <c r="D15">
        <v>1.2</v>
      </c>
      <c r="E15" s="10">
        <f t="shared" si="0"/>
        <v>10.08</v>
      </c>
      <c r="F15" s="12">
        <f t="shared" si="1"/>
        <v>11.6928</v>
      </c>
    </row>
    <row r="16" spans="1:21" x14ac:dyDescent="0.3">
      <c r="A16" s="8">
        <v>16</v>
      </c>
      <c r="B16" s="8">
        <v>14</v>
      </c>
      <c r="C16">
        <v>5</v>
      </c>
      <c r="D16">
        <v>3.5</v>
      </c>
      <c r="E16" s="10">
        <f t="shared" si="0"/>
        <v>18.375</v>
      </c>
      <c r="F16" s="12">
        <f t="shared" si="1"/>
        <v>21.314999999999998</v>
      </c>
    </row>
    <row r="17" spans="1:6" x14ac:dyDescent="0.3">
      <c r="A17" s="8">
        <v>12</v>
      </c>
      <c r="B17" s="8">
        <v>14</v>
      </c>
      <c r="C17">
        <v>10</v>
      </c>
      <c r="D17">
        <v>0.7</v>
      </c>
      <c r="E17" s="10">
        <f t="shared" si="0"/>
        <v>7.3500000000000005</v>
      </c>
      <c r="F17" s="12">
        <f t="shared" si="1"/>
        <v>8.5259999999999998</v>
      </c>
    </row>
    <row r="18" spans="1:6" x14ac:dyDescent="0.3">
      <c r="A18" s="8">
        <v>15</v>
      </c>
      <c r="B18" s="8">
        <v>9</v>
      </c>
      <c r="C18">
        <v>2</v>
      </c>
      <c r="D18">
        <v>2.15</v>
      </c>
      <c r="E18" s="10">
        <f t="shared" si="0"/>
        <v>4.5149999999999997</v>
      </c>
      <c r="F18" s="12">
        <f t="shared" si="1"/>
        <v>5.2373999999999992</v>
      </c>
    </row>
    <row r="19" spans="1:6" x14ac:dyDescent="0.3">
      <c r="A19" s="8">
        <v>9</v>
      </c>
      <c r="B19" s="8">
        <v>3</v>
      </c>
      <c r="C19">
        <v>6</v>
      </c>
      <c r="D19">
        <v>10</v>
      </c>
      <c r="E19" s="10">
        <f t="shared" si="0"/>
        <v>63</v>
      </c>
      <c r="F19" s="12">
        <f t="shared" si="1"/>
        <v>73.08</v>
      </c>
    </row>
    <row r="20" spans="1:6" x14ac:dyDescent="0.3">
      <c r="A20" s="8">
        <v>11</v>
      </c>
      <c r="B20" s="8">
        <v>19</v>
      </c>
      <c r="C20">
        <v>2</v>
      </c>
      <c r="D20">
        <v>8</v>
      </c>
      <c r="E20" s="10">
        <f t="shared" si="0"/>
        <v>16.8</v>
      </c>
      <c r="F20" s="12">
        <f t="shared" si="1"/>
        <v>19.488</v>
      </c>
    </row>
    <row r="21" spans="1:6" x14ac:dyDescent="0.3">
      <c r="A21" s="8">
        <v>16</v>
      </c>
      <c r="B21" s="8">
        <v>12</v>
      </c>
      <c r="C21">
        <v>10</v>
      </c>
      <c r="D21">
        <v>3.5</v>
      </c>
      <c r="E21" s="10">
        <f t="shared" si="0"/>
        <v>36.75</v>
      </c>
      <c r="F21" s="12">
        <f t="shared" si="1"/>
        <v>42.629999999999995</v>
      </c>
    </row>
    <row r="22" spans="1:6" x14ac:dyDescent="0.3">
      <c r="A22" s="8">
        <v>2</v>
      </c>
      <c r="B22" s="8">
        <v>1</v>
      </c>
      <c r="C22">
        <v>7</v>
      </c>
      <c r="D22">
        <v>1.3</v>
      </c>
      <c r="E22" s="10">
        <f t="shared" si="0"/>
        <v>9.5549999999999997</v>
      </c>
      <c r="F22" s="12">
        <f t="shared" si="1"/>
        <v>11.083799999999998</v>
      </c>
    </row>
    <row r="23" spans="1:6" x14ac:dyDescent="0.3">
      <c r="A23" s="8">
        <v>11</v>
      </c>
      <c r="B23" s="8">
        <v>4</v>
      </c>
      <c r="C23">
        <v>10</v>
      </c>
      <c r="D23">
        <v>8</v>
      </c>
      <c r="E23" s="10">
        <f t="shared" si="0"/>
        <v>84</v>
      </c>
      <c r="F23" s="12">
        <f t="shared" si="1"/>
        <v>97.44</v>
      </c>
    </row>
    <row r="24" spans="1:6" x14ac:dyDescent="0.3">
      <c r="A24" s="8">
        <v>5</v>
      </c>
      <c r="B24" s="8">
        <v>14</v>
      </c>
      <c r="C24">
        <v>5</v>
      </c>
      <c r="D24">
        <v>3</v>
      </c>
      <c r="E24" s="10">
        <f t="shared" si="0"/>
        <v>15.75</v>
      </c>
      <c r="F24" s="12">
        <f t="shared" si="1"/>
        <v>18.27</v>
      </c>
    </row>
    <row r="25" spans="1:6" x14ac:dyDescent="0.3">
      <c r="A25" s="8">
        <v>10</v>
      </c>
      <c r="B25" s="8">
        <v>3</v>
      </c>
      <c r="C25">
        <v>2</v>
      </c>
      <c r="D25">
        <v>15</v>
      </c>
      <c r="E25" s="10">
        <f t="shared" si="0"/>
        <v>31.5</v>
      </c>
      <c r="F25" s="12">
        <f t="shared" si="1"/>
        <v>36.54</v>
      </c>
    </row>
    <row r="26" spans="1:6" x14ac:dyDescent="0.3">
      <c r="A26" s="8">
        <v>17</v>
      </c>
      <c r="B26" s="8">
        <v>16</v>
      </c>
      <c r="C26">
        <v>1</v>
      </c>
      <c r="D26">
        <v>5</v>
      </c>
      <c r="E26" s="10">
        <f t="shared" si="0"/>
        <v>5.25</v>
      </c>
      <c r="F26" s="12">
        <f t="shared" si="1"/>
        <v>6.09</v>
      </c>
    </row>
    <row r="27" spans="1:6" x14ac:dyDescent="0.3">
      <c r="A27" s="8">
        <v>15</v>
      </c>
      <c r="B27" s="8">
        <v>16</v>
      </c>
      <c r="C27">
        <v>3</v>
      </c>
      <c r="D27">
        <v>2.15</v>
      </c>
      <c r="E27" s="10">
        <f t="shared" si="0"/>
        <v>6.7725</v>
      </c>
      <c r="F27" s="12">
        <f t="shared" si="1"/>
        <v>7.8560999999999996</v>
      </c>
    </row>
    <row r="28" spans="1:6" x14ac:dyDescent="0.3">
      <c r="A28" s="8">
        <v>17</v>
      </c>
      <c r="B28" s="8">
        <v>11</v>
      </c>
      <c r="C28">
        <v>8</v>
      </c>
      <c r="D28">
        <v>5</v>
      </c>
      <c r="E28" s="10">
        <f t="shared" si="0"/>
        <v>42</v>
      </c>
      <c r="F28" s="12">
        <f t="shared" si="1"/>
        <v>48.72</v>
      </c>
    </row>
    <row r="29" spans="1:6" x14ac:dyDescent="0.3">
      <c r="A29" s="8">
        <v>11</v>
      </c>
      <c r="B29" s="8">
        <v>15</v>
      </c>
      <c r="C29">
        <v>6</v>
      </c>
      <c r="D29">
        <v>8</v>
      </c>
      <c r="E29" s="10">
        <f t="shared" si="0"/>
        <v>50.400000000000006</v>
      </c>
      <c r="F29" s="12">
        <f t="shared" si="1"/>
        <v>58.464000000000006</v>
      </c>
    </row>
    <row r="30" spans="1:6" x14ac:dyDescent="0.3">
      <c r="A30" s="8">
        <v>10</v>
      </c>
      <c r="B30" s="8">
        <v>20</v>
      </c>
      <c r="C30">
        <v>10</v>
      </c>
      <c r="D30">
        <v>15</v>
      </c>
      <c r="E30" s="10">
        <f t="shared" si="0"/>
        <v>157.5</v>
      </c>
      <c r="F30" s="12">
        <f t="shared" si="1"/>
        <v>182.7</v>
      </c>
    </row>
    <row r="31" spans="1:6" x14ac:dyDescent="0.3">
      <c r="A31" s="8">
        <v>7</v>
      </c>
      <c r="B31" s="8">
        <v>6</v>
      </c>
      <c r="C31">
        <v>6</v>
      </c>
      <c r="D31">
        <v>1</v>
      </c>
      <c r="E31" s="10">
        <f t="shared" si="0"/>
        <v>6.3000000000000007</v>
      </c>
      <c r="F31" s="12">
        <f t="shared" si="1"/>
        <v>7.3080000000000007</v>
      </c>
    </row>
    <row r="32" spans="1:6" x14ac:dyDescent="0.3">
      <c r="A32" s="8">
        <v>1</v>
      </c>
      <c r="B32" s="8">
        <v>15</v>
      </c>
      <c r="C32">
        <v>2</v>
      </c>
      <c r="D32">
        <v>1.2</v>
      </c>
      <c r="E32" s="10">
        <f t="shared" si="0"/>
        <v>2.52</v>
      </c>
      <c r="F32" s="12">
        <f t="shared" si="1"/>
        <v>2.9232</v>
      </c>
    </row>
    <row r="33" spans="1:6" x14ac:dyDescent="0.3">
      <c r="A33" s="8">
        <v>10</v>
      </c>
      <c r="B33" s="8">
        <v>10</v>
      </c>
      <c r="C33">
        <v>1</v>
      </c>
      <c r="D33">
        <v>15</v>
      </c>
      <c r="E33" s="10">
        <f t="shared" si="0"/>
        <v>15.75</v>
      </c>
      <c r="F33" s="12">
        <f t="shared" si="1"/>
        <v>18.27</v>
      </c>
    </row>
    <row r="34" spans="1:6" x14ac:dyDescent="0.3">
      <c r="A34" s="8">
        <v>2</v>
      </c>
      <c r="B34" s="8">
        <v>1</v>
      </c>
      <c r="C34">
        <v>6</v>
      </c>
      <c r="D34">
        <v>1.3</v>
      </c>
      <c r="E34" s="10">
        <f t="shared" si="0"/>
        <v>8.1900000000000013</v>
      </c>
      <c r="F34" s="12">
        <f t="shared" si="1"/>
        <v>9.5004000000000008</v>
      </c>
    </row>
    <row r="35" spans="1:6" x14ac:dyDescent="0.3">
      <c r="A35" s="8">
        <v>10</v>
      </c>
      <c r="B35" s="8">
        <v>9</v>
      </c>
      <c r="C35">
        <v>7</v>
      </c>
      <c r="D35">
        <v>15</v>
      </c>
      <c r="E35" s="10">
        <f t="shared" si="0"/>
        <v>110.25</v>
      </c>
      <c r="F35" s="12">
        <f t="shared" si="1"/>
        <v>127.88999999999999</v>
      </c>
    </row>
    <row r="36" spans="1:6" x14ac:dyDescent="0.3">
      <c r="A36" s="8">
        <v>5</v>
      </c>
      <c r="B36" s="8">
        <v>13</v>
      </c>
      <c r="C36">
        <v>1</v>
      </c>
      <c r="D36">
        <v>3</v>
      </c>
      <c r="E36" s="10">
        <f t="shared" si="0"/>
        <v>3.1500000000000004</v>
      </c>
      <c r="F36" s="12">
        <f t="shared" si="1"/>
        <v>3.6540000000000004</v>
      </c>
    </row>
    <row r="37" spans="1:6" x14ac:dyDescent="0.3">
      <c r="A37" s="8">
        <v>9</v>
      </c>
      <c r="B37" s="8">
        <v>12</v>
      </c>
      <c r="C37">
        <v>5</v>
      </c>
      <c r="D37">
        <v>10</v>
      </c>
      <c r="E37" s="10">
        <f t="shared" si="0"/>
        <v>52.5</v>
      </c>
      <c r="F37" s="12">
        <f t="shared" si="1"/>
        <v>60.9</v>
      </c>
    </row>
    <row r="38" spans="1:6" x14ac:dyDescent="0.3">
      <c r="A38" s="8">
        <v>4</v>
      </c>
      <c r="B38" s="8">
        <v>11</v>
      </c>
      <c r="C38">
        <v>9</v>
      </c>
      <c r="D38">
        <v>2</v>
      </c>
      <c r="E38" s="10">
        <f t="shared" si="0"/>
        <v>18.900000000000002</v>
      </c>
      <c r="F38" s="12">
        <f t="shared" si="1"/>
        <v>21.923999999999999</v>
      </c>
    </row>
    <row r="39" spans="1:6" x14ac:dyDescent="0.3">
      <c r="A39" s="8">
        <v>11</v>
      </c>
      <c r="B39" s="8">
        <v>1</v>
      </c>
      <c r="C39">
        <v>1</v>
      </c>
      <c r="D39">
        <v>8</v>
      </c>
      <c r="E39" s="10">
        <f t="shared" si="0"/>
        <v>8.4</v>
      </c>
      <c r="F39" s="12">
        <f t="shared" si="1"/>
        <v>9.7439999999999998</v>
      </c>
    </row>
    <row r="40" spans="1:6" x14ac:dyDescent="0.3">
      <c r="A40" s="8">
        <v>9</v>
      </c>
      <c r="B40" s="8">
        <v>10</v>
      </c>
      <c r="C40">
        <v>5</v>
      </c>
      <c r="D40">
        <v>10</v>
      </c>
      <c r="E40" s="10">
        <f t="shared" si="0"/>
        <v>52.5</v>
      </c>
      <c r="F40" s="12">
        <f t="shared" si="1"/>
        <v>60.9</v>
      </c>
    </row>
    <row r="41" spans="1:6" x14ac:dyDescent="0.3">
      <c r="A41" s="8">
        <v>15</v>
      </c>
      <c r="B41" s="8">
        <v>20</v>
      </c>
      <c r="C41">
        <v>4</v>
      </c>
      <c r="D41">
        <v>2.15</v>
      </c>
      <c r="E41" s="10">
        <f t="shared" si="0"/>
        <v>9.0299999999999994</v>
      </c>
      <c r="F41" s="12">
        <f t="shared" si="1"/>
        <v>10.474799999999998</v>
      </c>
    </row>
    <row r="42" spans="1:6" x14ac:dyDescent="0.3">
      <c r="A42" s="8">
        <v>9</v>
      </c>
      <c r="B42" s="8">
        <v>4</v>
      </c>
      <c r="C42">
        <v>4</v>
      </c>
      <c r="D42">
        <v>10</v>
      </c>
      <c r="E42" s="10">
        <f t="shared" si="0"/>
        <v>42</v>
      </c>
      <c r="F42" s="12">
        <f t="shared" si="1"/>
        <v>48.72</v>
      </c>
    </row>
    <row r="43" spans="1:6" x14ac:dyDescent="0.3">
      <c r="A43" s="8">
        <v>4</v>
      </c>
      <c r="B43" s="8">
        <v>8</v>
      </c>
      <c r="C43">
        <v>5</v>
      </c>
      <c r="D43">
        <v>2</v>
      </c>
      <c r="E43" s="10">
        <f t="shared" si="0"/>
        <v>10.5</v>
      </c>
      <c r="F43" s="12">
        <f t="shared" si="1"/>
        <v>12.18</v>
      </c>
    </row>
    <row r="44" spans="1:6" x14ac:dyDescent="0.3">
      <c r="A44" s="8">
        <v>17</v>
      </c>
      <c r="B44" s="8">
        <v>17</v>
      </c>
      <c r="C44">
        <v>10</v>
      </c>
      <c r="D44">
        <v>5</v>
      </c>
      <c r="E44" s="10">
        <f t="shared" si="0"/>
        <v>52.5</v>
      </c>
      <c r="F44" s="12">
        <f t="shared" si="1"/>
        <v>60.9</v>
      </c>
    </row>
    <row r="45" spans="1:6" x14ac:dyDescent="0.3">
      <c r="A45" s="8">
        <v>7</v>
      </c>
      <c r="B45" s="8">
        <v>12</v>
      </c>
      <c r="C45">
        <v>6</v>
      </c>
      <c r="D45">
        <v>1</v>
      </c>
      <c r="E45" s="10">
        <f t="shared" si="0"/>
        <v>6.3000000000000007</v>
      </c>
      <c r="F45" s="12">
        <f t="shared" si="1"/>
        <v>7.3080000000000007</v>
      </c>
    </row>
    <row r="46" spans="1:6" x14ac:dyDescent="0.3">
      <c r="A46" s="8">
        <v>12</v>
      </c>
      <c r="B46" s="8">
        <v>2</v>
      </c>
      <c r="C46">
        <v>5</v>
      </c>
      <c r="D46">
        <v>0.7</v>
      </c>
      <c r="E46" s="10">
        <f t="shared" si="0"/>
        <v>3.6750000000000003</v>
      </c>
      <c r="F46" s="12">
        <f t="shared" si="1"/>
        <v>4.2629999999999999</v>
      </c>
    </row>
    <row r="47" spans="1:6" x14ac:dyDescent="0.3">
      <c r="A47" s="8">
        <v>12</v>
      </c>
      <c r="B47" s="8">
        <v>17</v>
      </c>
      <c r="C47">
        <v>3</v>
      </c>
      <c r="D47">
        <v>0.7</v>
      </c>
      <c r="E47" s="10">
        <f t="shared" si="0"/>
        <v>2.2049999999999996</v>
      </c>
      <c r="F47" s="12">
        <f t="shared" si="1"/>
        <v>2.5577999999999994</v>
      </c>
    </row>
    <row r="48" spans="1:6" x14ac:dyDescent="0.3">
      <c r="A48" s="8">
        <v>9</v>
      </c>
      <c r="B48" s="8">
        <v>20</v>
      </c>
      <c r="C48">
        <v>10</v>
      </c>
      <c r="D48">
        <v>10</v>
      </c>
      <c r="E48" s="10">
        <f t="shared" si="0"/>
        <v>105</v>
      </c>
      <c r="F48" s="12">
        <f t="shared" si="1"/>
        <v>121.8</v>
      </c>
    </row>
    <row r="49" spans="1:6" x14ac:dyDescent="0.3">
      <c r="A49" s="8">
        <v>2</v>
      </c>
      <c r="B49" s="8">
        <v>10</v>
      </c>
      <c r="C49">
        <v>9</v>
      </c>
      <c r="D49">
        <v>1.3</v>
      </c>
      <c r="E49" s="10">
        <f t="shared" si="0"/>
        <v>12.285000000000002</v>
      </c>
      <c r="F49" s="12">
        <f t="shared" si="1"/>
        <v>14.2506</v>
      </c>
    </row>
    <row r="50" spans="1:6" x14ac:dyDescent="0.3">
      <c r="A50" s="8">
        <v>3</v>
      </c>
      <c r="B50" s="8">
        <v>4</v>
      </c>
      <c r="C50">
        <v>5</v>
      </c>
      <c r="D50">
        <v>1.1499999999999999</v>
      </c>
      <c r="E50" s="10">
        <f t="shared" si="0"/>
        <v>6.0375000000000005</v>
      </c>
      <c r="F50" s="12">
        <f t="shared" si="1"/>
        <v>7.0034999999999998</v>
      </c>
    </row>
    <row r="51" spans="1:6" x14ac:dyDescent="0.3">
      <c r="A51" s="8">
        <v>6</v>
      </c>
      <c r="B51" s="8">
        <v>11</v>
      </c>
      <c r="C51">
        <v>10</v>
      </c>
      <c r="D51">
        <v>2</v>
      </c>
      <c r="E51" s="10">
        <f t="shared" si="0"/>
        <v>21</v>
      </c>
      <c r="F51" s="12">
        <f t="shared" si="1"/>
        <v>24.36</v>
      </c>
    </row>
    <row r="52" spans="1:6" x14ac:dyDescent="0.3">
      <c r="A52" s="8">
        <v>11</v>
      </c>
      <c r="B52" s="8">
        <v>13</v>
      </c>
      <c r="C52">
        <v>7</v>
      </c>
      <c r="D52">
        <v>8</v>
      </c>
      <c r="E52" s="10">
        <f t="shared" si="0"/>
        <v>58.800000000000004</v>
      </c>
      <c r="F52" s="12">
        <f t="shared" si="1"/>
        <v>68.207999999999998</v>
      </c>
    </row>
    <row r="53" spans="1:6" x14ac:dyDescent="0.3">
      <c r="A53" s="8">
        <v>3</v>
      </c>
      <c r="B53" s="8">
        <v>17</v>
      </c>
      <c r="C53">
        <v>3</v>
      </c>
      <c r="D53">
        <v>1.1499999999999999</v>
      </c>
      <c r="E53" s="10">
        <f t="shared" si="0"/>
        <v>3.6225000000000001</v>
      </c>
      <c r="F53" s="12">
        <f t="shared" si="1"/>
        <v>4.2020999999999997</v>
      </c>
    </row>
    <row r="54" spans="1:6" x14ac:dyDescent="0.3">
      <c r="A54" s="8">
        <v>16</v>
      </c>
      <c r="B54" s="8">
        <v>12</v>
      </c>
      <c r="C54">
        <v>4</v>
      </c>
      <c r="D54">
        <v>3.5</v>
      </c>
      <c r="E54" s="10">
        <f t="shared" si="0"/>
        <v>14.700000000000001</v>
      </c>
      <c r="F54" s="12">
        <f t="shared" si="1"/>
        <v>17.052</v>
      </c>
    </row>
    <row r="55" spans="1:6" x14ac:dyDescent="0.3">
      <c r="A55" s="8">
        <v>12</v>
      </c>
      <c r="B55" s="8">
        <v>17</v>
      </c>
      <c r="C55">
        <v>10</v>
      </c>
      <c r="D55">
        <v>0.7</v>
      </c>
      <c r="E55" s="10">
        <f t="shared" si="0"/>
        <v>7.3500000000000005</v>
      </c>
      <c r="F55" s="12">
        <f t="shared" si="1"/>
        <v>8.5259999999999998</v>
      </c>
    </row>
    <row r="56" spans="1:6" x14ac:dyDescent="0.3">
      <c r="A56" s="8">
        <v>15</v>
      </c>
      <c r="B56" s="8">
        <v>9</v>
      </c>
      <c r="C56">
        <v>6</v>
      </c>
      <c r="D56">
        <v>2.15</v>
      </c>
      <c r="E56" s="10">
        <f t="shared" si="0"/>
        <v>13.545</v>
      </c>
      <c r="F56" s="12">
        <f t="shared" si="1"/>
        <v>15.712199999999999</v>
      </c>
    </row>
    <row r="57" spans="1:6" x14ac:dyDescent="0.3">
      <c r="A57" s="8">
        <v>9</v>
      </c>
      <c r="B57" s="8">
        <v>14</v>
      </c>
      <c r="C57">
        <v>4</v>
      </c>
      <c r="D57">
        <v>10</v>
      </c>
      <c r="E57" s="10">
        <f t="shared" si="0"/>
        <v>42</v>
      </c>
      <c r="F57" s="12">
        <f t="shared" si="1"/>
        <v>48.72</v>
      </c>
    </row>
    <row r="58" spans="1:6" x14ac:dyDescent="0.3">
      <c r="A58" s="8">
        <v>10</v>
      </c>
      <c r="B58" s="8">
        <v>6</v>
      </c>
      <c r="C58">
        <v>2</v>
      </c>
      <c r="D58">
        <v>15</v>
      </c>
      <c r="E58" s="10">
        <f t="shared" si="0"/>
        <v>31.5</v>
      </c>
      <c r="F58" s="12">
        <f t="shared" si="1"/>
        <v>36.54</v>
      </c>
    </row>
    <row r="59" spans="1:6" x14ac:dyDescent="0.3">
      <c r="A59" s="8">
        <v>3</v>
      </c>
      <c r="B59" s="8">
        <v>17</v>
      </c>
      <c r="C59">
        <v>4</v>
      </c>
      <c r="D59">
        <v>1.1499999999999999</v>
      </c>
      <c r="E59" s="10">
        <f t="shared" si="0"/>
        <v>4.83</v>
      </c>
      <c r="F59" s="12">
        <f t="shared" si="1"/>
        <v>5.6027999999999993</v>
      </c>
    </row>
    <row r="60" spans="1:6" x14ac:dyDescent="0.3">
      <c r="A60" s="8">
        <v>4</v>
      </c>
      <c r="B60" s="8">
        <v>15</v>
      </c>
      <c r="C60">
        <v>6</v>
      </c>
      <c r="D60">
        <v>2</v>
      </c>
      <c r="E60" s="10">
        <f t="shared" si="0"/>
        <v>12.600000000000001</v>
      </c>
      <c r="F60" s="12">
        <f t="shared" si="1"/>
        <v>14.616000000000001</v>
      </c>
    </row>
    <row r="61" spans="1:6" x14ac:dyDescent="0.3">
      <c r="A61" s="8">
        <v>11</v>
      </c>
      <c r="B61" s="8">
        <v>16</v>
      </c>
      <c r="C61">
        <v>7</v>
      </c>
      <c r="D61">
        <v>8</v>
      </c>
      <c r="E61" s="10">
        <f t="shared" si="0"/>
        <v>58.800000000000004</v>
      </c>
      <c r="F61" s="12">
        <f t="shared" si="1"/>
        <v>68.207999999999998</v>
      </c>
    </row>
    <row r="62" spans="1:6" x14ac:dyDescent="0.3">
      <c r="A62" s="8">
        <v>12</v>
      </c>
      <c r="B62" s="8">
        <v>6</v>
      </c>
      <c r="C62">
        <v>6</v>
      </c>
      <c r="D62">
        <v>0.7</v>
      </c>
      <c r="E62" s="10">
        <f t="shared" si="0"/>
        <v>4.4099999999999993</v>
      </c>
      <c r="F62" s="12">
        <f t="shared" si="1"/>
        <v>5.1155999999999988</v>
      </c>
    </row>
    <row r="63" spans="1:6" x14ac:dyDescent="0.3">
      <c r="A63" s="8">
        <v>2</v>
      </c>
      <c r="B63" s="8">
        <v>13</v>
      </c>
      <c r="C63">
        <v>9</v>
      </c>
      <c r="D63">
        <v>1.3</v>
      </c>
      <c r="E63" s="10">
        <f t="shared" si="0"/>
        <v>12.285000000000002</v>
      </c>
      <c r="F63" s="12">
        <f t="shared" si="1"/>
        <v>14.2506</v>
      </c>
    </row>
    <row r="64" spans="1:6" x14ac:dyDescent="0.3">
      <c r="A64" s="8">
        <v>9</v>
      </c>
      <c r="B64" s="8">
        <v>9</v>
      </c>
      <c r="C64">
        <v>8</v>
      </c>
      <c r="D64">
        <v>10</v>
      </c>
      <c r="E64" s="10">
        <f t="shared" si="0"/>
        <v>84</v>
      </c>
      <c r="F64" s="12">
        <f t="shared" si="1"/>
        <v>97.44</v>
      </c>
    </row>
    <row r="65" spans="1:6" x14ac:dyDescent="0.3">
      <c r="A65" s="8">
        <v>5</v>
      </c>
      <c r="B65" s="8">
        <v>12</v>
      </c>
      <c r="C65">
        <v>9</v>
      </c>
      <c r="D65">
        <v>3</v>
      </c>
      <c r="E65" s="10">
        <f t="shared" si="0"/>
        <v>28.35</v>
      </c>
      <c r="F65" s="12">
        <f t="shared" si="1"/>
        <v>32.886000000000003</v>
      </c>
    </row>
    <row r="66" spans="1:6" x14ac:dyDescent="0.3">
      <c r="A66" s="8">
        <v>16</v>
      </c>
      <c r="B66" s="8">
        <v>16</v>
      </c>
      <c r="C66">
        <v>3</v>
      </c>
      <c r="D66">
        <v>3.5</v>
      </c>
      <c r="E66" s="10">
        <f t="shared" si="0"/>
        <v>11.025</v>
      </c>
      <c r="F66" s="12">
        <f t="shared" si="1"/>
        <v>12.789</v>
      </c>
    </row>
    <row r="67" spans="1:6" x14ac:dyDescent="0.3">
      <c r="A67" s="8">
        <v>13</v>
      </c>
      <c r="B67" s="8">
        <v>5</v>
      </c>
      <c r="C67">
        <v>8</v>
      </c>
      <c r="D67">
        <v>2.15</v>
      </c>
      <c r="E67" s="10">
        <f t="shared" ref="E67:E100" si="2">C67*D67*(1+$J$2)</f>
        <v>18.059999999999999</v>
      </c>
      <c r="F67" s="12">
        <f t="shared" ref="F67:F100" si="3">E67*$K$2</f>
        <v>20.949599999999997</v>
      </c>
    </row>
    <row r="68" spans="1:6" x14ac:dyDescent="0.3">
      <c r="A68" s="8">
        <v>16</v>
      </c>
      <c r="B68" s="8">
        <v>2</v>
      </c>
      <c r="C68">
        <v>10</v>
      </c>
      <c r="D68">
        <v>3.5</v>
      </c>
      <c r="E68" s="10">
        <f t="shared" si="2"/>
        <v>36.75</v>
      </c>
      <c r="F68" s="12">
        <f t="shared" si="3"/>
        <v>42.629999999999995</v>
      </c>
    </row>
    <row r="69" spans="1:6" x14ac:dyDescent="0.3">
      <c r="A69" s="8">
        <v>1</v>
      </c>
      <c r="B69" s="8">
        <v>10</v>
      </c>
      <c r="C69">
        <v>7</v>
      </c>
      <c r="D69">
        <v>1.2</v>
      </c>
      <c r="E69" s="10">
        <f t="shared" si="2"/>
        <v>8.82</v>
      </c>
      <c r="F69" s="12">
        <f t="shared" si="3"/>
        <v>10.231199999999999</v>
      </c>
    </row>
    <row r="70" spans="1:6" x14ac:dyDescent="0.3">
      <c r="A70" s="8">
        <v>9</v>
      </c>
      <c r="B70" s="8">
        <v>16</v>
      </c>
      <c r="C70">
        <v>9</v>
      </c>
      <c r="D70">
        <v>10</v>
      </c>
      <c r="E70" s="10">
        <f t="shared" si="2"/>
        <v>94.5</v>
      </c>
      <c r="F70" s="12">
        <f t="shared" si="3"/>
        <v>109.61999999999999</v>
      </c>
    </row>
    <row r="71" spans="1:6" x14ac:dyDescent="0.3">
      <c r="A71" s="8">
        <v>12</v>
      </c>
      <c r="B71" s="8">
        <v>3</v>
      </c>
      <c r="C71">
        <v>8</v>
      </c>
      <c r="D71">
        <v>0.7</v>
      </c>
      <c r="E71" s="10">
        <f t="shared" si="2"/>
        <v>5.88</v>
      </c>
      <c r="F71" s="12">
        <f t="shared" si="3"/>
        <v>6.8207999999999993</v>
      </c>
    </row>
    <row r="72" spans="1:6" x14ac:dyDescent="0.3">
      <c r="A72" s="8">
        <v>16</v>
      </c>
      <c r="B72" s="8">
        <v>4</v>
      </c>
      <c r="C72">
        <v>8</v>
      </c>
      <c r="D72">
        <v>3.5</v>
      </c>
      <c r="E72" s="10">
        <f t="shared" si="2"/>
        <v>29.400000000000002</v>
      </c>
      <c r="F72" s="12">
        <f t="shared" si="3"/>
        <v>34.103999999999999</v>
      </c>
    </row>
    <row r="73" spans="1:6" x14ac:dyDescent="0.3">
      <c r="A73" s="8">
        <v>2</v>
      </c>
      <c r="B73" s="8">
        <v>6</v>
      </c>
      <c r="C73">
        <v>1</v>
      </c>
      <c r="D73">
        <v>1.3</v>
      </c>
      <c r="E73" s="10">
        <f t="shared" si="2"/>
        <v>1.3650000000000002</v>
      </c>
      <c r="F73" s="12">
        <f t="shared" si="3"/>
        <v>1.5834000000000001</v>
      </c>
    </row>
    <row r="74" spans="1:6" x14ac:dyDescent="0.3">
      <c r="A74" s="8">
        <v>9</v>
      </c>
      <c r="B74" s="8">
        <v>14</v>
      </c>
      <c r="C74">
        <v>8</v>
      </c>
      <c r="D74">
        <v>10</v>
      </c>
      <c r="E74" s="10">
        <f t="shared" si="2"/>
        <v>84</v>
      </c>
      <c r="F74" s="12">
        <f t="shared" si="3"/>
        <v>97.44</v>
      </c>
    </row>
    <row r="75" spans="1:6" x14ac:dyDescent="0.3">
      <c r="A75" s="8">
        <v>9</v>
      </c>
      <c r="B75" s="8">
        <v>10</v>
      </c>
      <c r="C75">
        <v>3</v>
      </c>
      <c r="D75">
        <v>10</v>
      </c>
      <c r="E75" s="10">
        <f t="shared" si="2"/>
        <v>31.5</v>
      </c>
      <c r="F75" s="12">
        <f t="shared" si="3"/>
        <v>36.54</v>
      </c>
    </row>
    <row r="76" spans="1:6" x14ac:dyDescent="0.3">
      <c r="A76" s="8">
        <v>7</v>
      </c>
      <c r="B76" s="8">
        <v>8</v>
      </c>
      <c r="C76">
        <v>7</v>
      </c>
      <c r="D76">
        <v>1</v>
      </c>
      <c r="E76" s="10">
        <f t="shared" si="2"/>
        <v>7.3500000000000005</v>
      </c>
      <c r="F76" s="12">
        <f t="shared" si="3"/>
        <v>8.5259999999999998</v>
      </c>
    </row>
    <row r="77" spans="1:6" x14ac:dyDescent="0.3">
      <c r="A77" s="8">
        <v>8</v>
      </c>
      <c r="B77" s="8">
        <v>7</v>
      </c>
      <c r="C77">
        <v>1</v>
      </c>
      <c r="D77">
        <v>4</v>
      </c>
      <c r="E77" s="10">
        <f t="shared" si="2"/>
        <v>4.2</v>
      </c>
      <c r="F77" s="12">
        <f t="shared" si="3"/>
        <v>4.8719999999999999</v>
      </c>
    </row>
    <row r="78" spans="1:6" x14ac:dyDescent="0.3">
      <c r="A78" s="8">
        <v>13</v>
      </c>
      <c r="B78" s="8">
        <v>16</v>
      </c>
      <c r="C78">
        <v>8</v>
      </c>
      <c r="D78">
        <v>2.15</v>
      </c>
      <c r="E78" s="10">
        <f t="shared" si="2"/>
        <v>18.059999999999999</v>
      </c>
      <c r="F78" s="12">
        <f t="shared" si="3"/>
        <v>20.949599999999997</v>
      </c>
    </row>
    <row r="79" spans="1:6" x14ac:dyDescent="0.3">
      <c r="A79" s="8">
        <v>16</v>
      </c>
      <c r="B79" s="8">
        <v>9</v>
      </c>
      <c r="C79">
        <v>8</v>
      </c>
      <c r="D79">
        <v>3.5</v>
      </c>
      <c r="E79" s="10">
        <f t="shared" si="2"/>
        <v>29.400000000000002</v>
      </c>
      <c r="F79" s="12">
        <f t="shared" si="3"/>
        <v>34.103999999999999</v>
      </c>
    </row>
    <row r="80" spans="1:6" x14ac:dyDescent="0.3">
      <c r="A80" s="8">
        <v>15</v>
      </c>
      <c r="B80" s="8">
        <v>13</v>
      </c>
      <c r="C80">
        <v>4</v>
      </c>
      <c r="D80">
        <v>2.15</v>
      </c>
      <c r="E80" s="10">
        <f t="shared" si="2"/>
        <v>9.0299999999999994</v>
      </c>
      <c r="F80" s="12">
        <f t="shared" si="3"/>
        <v>10.474799999999998</v>
      </c>
    </row>
    <row r="81" spans="1:6" x14ac:dyDescent="0.3">
      <c r="A81" s="8">
        <v>16</v>
      </c>
      <c r="B81" s="8">
        <v>10</v>
      </c>
      <c r="C81">
        <v>5</v>
      </c>
      <c r="D81">
        <v>3.5</v>
      </c>
      <c r="E81" s="10">
        <f t="shared" si="2"/>
        <v>18.375</v>
      </c>
      <c r="F81" s="12">
        <f t="shared" si="3"/>
        <v>21.314999999999998</v>
      </c>
    </row>
    <row r="82" spans="1:6" x14ac:dyDescent="0.3">
      <c r="A82" s="8">
        <v>8</v>
      </c>
      <c r="B82" s="8">
        <v>15</v>
      </c>
      <c r="C82">
        <v>3</v>
      </c>
      <c r="D82">
        <v>4</v>
      </c>
      <c r="E82" s="10">
        <f t="shared" si="2"/>
        <v>12.600000000000001</v>
      </c>
      <c r="F82" s="12">
        <f t="shared" si="3"/>
        <v>14.616000000000001</v>
      </c>
    </row>
    <row r="83" spans="1:6" x14ac:dyDescent="0.3">
      <c r="A83" s="8">
        <v>3</v>
      </c>
      <c r="B83" s="8">
        <v>7</v>
      </c>
      <c r="C83">
        <v>5</v>
      </c>
      <c r="D83">
        <v>1.1499999999999999</v>
      </c>
      <c r="E83" s="10">
        <f t="shared" si="2"/>
        <v>6.0375000000000005</v>
      </c>
      <c r="F83" s="12">
        <f t="shared" si="3"/>
        <v>7.0034999999999998</v>
      </c>
    </row>
    <row r="84" spans="1:6" x14ac:dyDescent="0.3">
      <c r="A84" s="8">
        <v>14</v>
      </c>
      <c r="B84" s="8">
        <v>5</v>
      </c>
      <c r="C84">
        <v>7</v>
      </c>
      <c r="D84">
        <v>3</v>
      </c>
      <c r="E84" s="10">
        <f t="shared" si="2"/>
        <v>22.05</v>
      </c>
      <c r="F84" s="12">
        <f t="shared" si="3"/>
        <v>25.577999999999999</v>
      </c>
    </row>
    <row r="85" spans="1:6" x14ac:dyDescent="0.3">
      <c r="A85" s="8">
        <v>7</v>
      </c>
      <c r="B85" s="8">
        <v>14</v>
      </c>
      <c r="C85">
        <v>3</v>
      </c>
      <c r="D85">
        <v>1</v>
      </c>
      <c r="E85" s="10">
        <f t="shared" si="2"/>
        <v>3.1500000000000004</v>
      </c>
      <c r="F85" s="12">
        <f t="shared" si="3"/>
        <v>3.6540000000000004</v>
      </c>
    </row>
    <row r="86" spans="1:6" x14ac:dyDescent="0.3">
      <c r="A86" s="8">
        <v>10</v>
      </c>
      <c r="B86" s="8">
        <v>5</v>
      </c>
      <c r="C86">
        <v>10</v>
      </c>
      <c r="D86">
        <v>15</v>
      </c>
      <c r="E86" s="10">
        <f t="shared" si="2"/>
        <v>157.5</v>
      </c>
      <c r="F86" s="12">
        <f t="shared" si="3"/>
        <v>182.7</v>
      </c>
    </row>
    <row r="87" spans="1:6" x14ac:dyDescent="0.3">
      <c r="A87" s="8">
        <v>17</v>
      </c>
      <c r="B87" s="8">
        <v>14</v>
      </c>
      <c r="C87">
        <v>2</v>
      </c>
      <c r="D87">
        <v>5</v>
      </c>
      <c r="E87" s="10">
        <f t="shared" si="2"/>
        <v>10.5</v>
      </c>
      <c r="F87" s="12">
        <f t="shared" si="3"/>
        <v>12.18</v>
      </c>
    </row>
    <row r="88" spans="1:6" x14ac:dyDescent="0.3">
      <c r="A88" s="8">
        <v>16</v>
      </c>
      <c r="B88" s="8">
        <v>8</v>
      </c>
      <c r="C88">
        <v>5</v>
      </c>
      <c r="D88">
        <v>3.5</v>
      </c>
      <c r="E88" s="10">
        <f t="shared" si="2"/>
        <v>18.375</v>
      </c>
      <c r="F88" s="12">
        <f t="shared" si="3"/>
        <v>21.314999999999998</v>
      </c>
    </row>
    <row r="89" spans="1:6" x14ac:dyDescent="0.3">
      <c r="A89" s="8">
        <v>16</v>
      </c>
      <c r="B89" s="8">
        <v>9</v>
      </c>
      <c r="C89">
        <v>2</v>
      </c>
      <c r="D89">
        <v>3.5</v>
      </c>
      <c r="E89" s="10">
        <f t="shared" si="2"/>
        <v>7.3500000000000005</v>
      </c>
      <c r="F89" s="12">
        <f t="shared" si="3"/>
        <v>8.5259999999999998</v>
      </c>
    </row>
    <row r="90" spans="1:6" x14ac:dyDescent="0.3">
      <c r="A90" s="8">
        <v>8</v>
      </c>
      <c r="B90" s="8">
        <v>16</v>
      </c>
      <c r="C90">
        <v>4</v>
      </c>
      <c r="D90">
        <v>4</v>
      </c>
      <c r="E90" s="10">
        <f t="shared" si="2"/>
        <v>16.8</v>
      </c>
      <c r="F90" s="12">
        <f t="shared" si="3"/>
        <v>19.488</v>
      </c>
    </row>
    <row r="91" spans="1:6" x14ac:dyDescent="0.3">
      <c r="A91" s="8">
        <v>10</v>
      </c>
      <c r="B91" s="8">
        <v>4</v>
      </c>
      <c r="C91">
        <v>1</v>
      </c>
      <c r="D91">
        <v>15</v>
      </c>
      <c r="E91" s="10">
        <f t="shared" si="2"/>
        <v>15.75</v>
      </c>
      <c r="F91" s="12">
        <f t="shared" si="3"/>
        <v>18.27</v>
      </c>
    </row>
    <row r="92" spans="1:6" x14ac:dyDescent="0.3">
      <c r="A92" s="8">
        <v>16</v>
      </c>
      <c r="B92" s="8">
        <v>17</v>
      </c>
      <c r="C92">
        <v>9</v>
      </c>
      <c r="D92">
        <v>3.5</v>
      </c>
      <c r="E92" s="10">
        <f t="shared" si="2"/>
        <v>33.075000000000003</v>
      </c>
      <c r="F92" s="12">
        <f t="shared" si="3"/>
        <v>38.366999999999997</v>
      </c>
    </row>
    <row r="93" spans="1:6" x14ac:dyDescent="0.3">
      <c r="A93" s="8">
        <v>9</v>
      </c>
      <c r="B93" s="8">
        <v>1</v>
      </c>
      <c r="C93">
        <v>10</v>
      </c>
      <c r="D93">
        <v>10</v>
      </c>
      <c r="E93" s="10">
        <f t="shared" si="2"/>
        <v>105</v>
      </c>
      <c r="F93" s="12">
        <f t="shared" si="3"/>
        <v>121.8</v>
      </c>
    </row>
    <row r="94" spans="1:6" x14ac:dyDescent="0.3">
      <c r="A94" s="8">
        <v>12</v>
      </c>
      <c r="B94" s="8">
        <v>12</v>
      </c>
      <c r="C94">
        <v>10</v>
      </c>
      <c r="D94">
        <v>0.7</v>
      </c>
      <c r="E94" s="10">
        <f t="shared" si="2"/>
        <v>7.3500000000000005</v>
      </c>
      <c r="F94" s="12">
        <f t="shared" si="3"/>
        <v>8.5259999999999998</v>
      </c>
    </row>
    <row r="95" spans="1:6" x14ac:dyDescent="0.3">
      <c r="A95" s="8">
        <v>6</v>
      </c>
      <c r="B95" s="8">
        <v>7</v>
      </c>
      <c r="C95">
        <v>8</v>
      </c>
      <c r="D95">
        <v>2</v>
      </c>
      <c r="E95" s="10">
        <f t="shared" si="2"/>
        <v>16.8</v>
      </c>
      <c r="F95" s="12">
        <f t="shared" si="3"/>
        <v>19.488</v>
      </c>
    </row>
    <row r="96" spans="1:6" x14ac:dyDescent="0.3">
      <c r="A96" s="8">
        <v>15</v>
      </c>
      <c r="B96" s="8">
        <v>9</v>
      </c>
      <c r="C96">
        <v>9</v>
      </c>
      <c r="D96">
        <v>2.15</v>
      </c>
      <c r="E96" s="10">
        <f t="shared" si="2"/>
        <v>20.317499999999999</v>
      </c>
      <c r="F96" s="12">
        <f t="shared" si="3"/>
        <v>23.568299999999997</v>
      </c>
    </row>
    <row r="97" spans="1:6" x14ac:dyDescent="0.3">
      <c r="A97" s="8">
        <v>9</v>
      </c>
      <c r="B97" s="8">
        <v>9</v>
      </c>
      <c r="C97">
        <v>8</v>
      </c>
      <c r="D97">
        <v>10</v>
      </c>
      <c r="E97" s="10">
        <f t="shared" si="2"/>
        <v>84</v>
      </c>
      <c r="F97" s="12">
        <f t="shared" si="3"/>
        <v>97.44</v>
      </c>
    </row>
    <row r="98" spans="1:6" x14ac:dyDescent="0.3">
      <c r="A98" s="8">
        <v>1</v>
      </c>
      <c r="B98" s="8">
        <v>2</v>
      </c>
      <c r="C98">
        <v>2</v>
      </c>
      <c r="D98">
        <v>1.2</v>
      </c>
      <c r="E98" s="10">
        <f t="shared" si="2"/>
        <v>2.52</v>
      </c>
      <c r="F98" s="12">
        <f t="shared" si="3"/>
        <v>2.9232</v>
      </c>
    </row>
    <row r="99" spans="1:6" x14ac:dyDescent="0.3">
      <c r="A99" s="8">
        <v>12</v>
      </c>
      <c r="B99" s="8">
        <v>4</v>
      </c>
      <c r="C99">
        <v>5</v>
      </c>
      <c r="D99">
        <v>0.7</v>
      </c>
      <c r="E99" s="10">
        <f t="shared" si="2"/>
        <v>3.6750000000000003</v>
      </c>
      <c r="F99" s="12">
        <f t="shared" si="3"/>
        <v>4.2629999999999999</v>
      </c>
    </row>
    <row r="100" spans="1:6" x14ac:dyDescent="0.3">
      <c r="A100" s="8">
        <v>17</v>
      </c>
      <c r="B100" s="8">
        <v>20</v>
      </c>
      <c r="C100">
        <v>1</v>
      </c>
      <c r="D100">
        <v>5</v>
      </c>
      <c r="E100" s="10">
        <f t="shared" si="2"/>
        <v>5.25</v>
      </c>
      <c r="F100" s="12">
        <f t="shared" si="3"/>
        <v>6.09</v>
      </c>
    </row>
  </sheetData>
  <mergeCells count="1">
    <mergeCell ref="N1:U14"/>
  </mergeCells>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1E2C9-153F-4381-8A4A-E790CED1D923}">
  <dimension ref="A1:X130"/>
  <sheetViews>
    <sheetView workbookViewId="0">
      <selection activeCell="E2" sqref="E2"/>
    </sheetView>
  </sheetViews>
  <sheetFormatPr defaultRowHeight="14.4" x14ac:dyDescent="0.3"/>
  <sheetData>
    <row r="1" spans="1:24" ht="15" thickBot="1" x14ac:dyDescent="0.35">
      <c r="A1" t="s">
        <v>90</v>
      </c>
    </row>
    <row r="2" spans="1:24" ht="15" customHeight="1" x14ac:dyDescent="0.3">
      <c r="A2" t="s">
        <v>91</v>
      </c>
      <c r="O2" s="28" t="s">
        <v>111</v>
      </c>
      <c r="P2" s="29"/>
      <c r="Q2" s="29"/>
      <c r="R2" s="29"/>
      <c r="S2" s="29"/>
      <c r="T2" s="29"/>
      <c r="U2" s="29"/>
      <c r="V2" s="29"/>
      <c r="W2" s="30"/>
      <c r="X2" s="6"/>
    </row>
    <row r="3" spans="1:24" x14ac:dyDescent="0.3">
      <c r="A3" t="s">
        <v>92</v>
      </c>
      <c r="O3" s="31"/>
      <c r="P3" s="32"/>
      <c r="Q3" s="32"/>
      <c r="R3" s="32"/>
      <c r="S3" s="32"/>
      <c r="T3" s="32"/>
      <c r="U3" s="32"/>
      <c r="V3" s="32"/>
      <c r="W3" s="33"/>
      <c r="X3" s="6"/>
    </row>
    <row r="4" spans="1:24" x14ac:dyDescent="0.3">
      <c r="A4" t="s">
        <v>93</v>
      </c>
      <c r="O4" s="31"/>
      <c r="P4" s="32"/>
      <c r="Q4" s="32"/>
      <c r="R4" s="32"/>
      <c r="S4" s="32"/>
      <c r="T4" s="32"/>
      <c r="U4" s="32"/>
      <c r="V4" s="32"/>
      <c r="W4" s="33"/>
      <c r="X4" s="6"/>
    </row>
    <row r="5" spans="1:24" x14ac:dyDescent="0.3">
      <c r="A5" t="s">
        <v>94</v>
      </c>
      <c r="O5" s="31"/>
      <c r="P5" s="32"/>
      <c r="Q5" s="32"/>
      <c r="R5" s="32"/>
      <c r="S5" s="32"/>
      <c r="T5" s="32"/>
      <c r="U5" s="32"/>
      <c r="V5" s="32"/>
      <c r="W5" s="33"/>
      <c r="X5" s="6"/>
    </row>
    <row r="6" spans="1:24" x14ac:dyDescent="0.3">
      <c r="A6" t="s">
        <v>95</v>
      </c>
      <c r="O6" s="31"/>
      <c r="P6" s="32"/>
      <c r="Q6" s="32"/>
      <c r="R6" s="32"/>
      <c r="S6" s="32"/>
      <c r="T6" s="32"/>
      <c r="U6" s="32"/>
      <c r="V6" s="32"/>
      <c r="W6" s="33"/>
      <c r="X6" s="6"/>
    </row>
    <row r="7" spans="1:24" x14ac:dyDescent="0.3">
      <c r="A7" t="s">
        <v>96</v>
      </c>
      <c r="O7" s="31"/>
      <c r="P7" s="32"/>
      <c r="Q7" s="32"/>
      <c r="R7" s="32"/>
      <c r="S7" s="32"/>
      <c r="T7" s="32"/>
      <c r="U7" s="32"/>
      <c r="V7" s="32"/>
      <c r="W7" s="33"/>
      <c r="X7" s="6"/>
    </row>
    <row r="8" spans="1:24" x14ac:dyDescent="0.3">
      <c r="A8" t="s">
        <v>97</v>
      </c>
      <c r="O8" s="31"/>
      <c r="P8" s="32"/>
      <c r="Q8" s="32"/>
      <c r="R8" s="32"/>
      <c r="S8" s="32"/>
      <c r="T8" s="32"/>
      <c r="U8" s="32"/>
      <c r="V8" s="32"/>
      <c r="W8" s="33"/>
      <c r="X8" s="6"/>
    </row>
    <row r="9" spans="1:24" x14ac:dyDescent="0.3">
      <c r="A9" t="s">
        <v>98</v>
      </c>
      <c r="O9" s="31"/>
      <c r="P9" s="32"/>
      <c r="Q9" s="32"/>
      <c r="R9" s="32"/>
      <c r="S9" s="32"/>
      <c r="T9" s="32"/>
      <c r="U9" s="32"/>
      <c r="V9" s="32"/>
      <c r="W9" s="33"/>
      <c r="X9" s="6"/>
    </row>
    <row r="10" spans="1:24" x14ac:dyDescent="0.3">
      <c r="A10" t="s">
        <v>99</v>
      </c>
      <c r="O10" s="31"/>
      <c r="P10" s="32"/>
      <c r="Q10" s="32"/>
      <c r="R10" s="32"/>
      <c r="S10" s="32"/>
      <c r="T10" s="32"/>
      <c r="U10" s="32"/>
      <c r="V10" s="32"/>
      <c r="W10" s="33"/>
      <c r="X10" s="6"/>
    </row>
    <row r="11" spans="1:24" x14ac:dyDescent="0.3">
      <c r="A11" t="s">
        <v>100</v>
      </c>
      <c r="O11" s="31"/>
      <c r="P11" s="32"/>
      <c r="Q11" s="32"/>
      <c r="R11" s="32"/>
      <c r="S11" s="32"/>
      <c r="T11" s="32"/>
      <c r="U11" s="32"/>
      <c r="V11" s="32"/>
      <c r="W11" s="33"/>
      <c r="X11" s="6"/>
    </row>
    <row r="12" spans="1:24" ht="15" thickBot="1" x14ac:dyDescent="0.35">
      <c r="A12" t="s">
        <v>101</v>
      </c>
      <c r="O12" s="34"/>
      <c r="P12" s="35"/>
      <c r="Q12" s="35"/>
      <c r="R12" s="35"/>
      <c r="S12" s="35"/>
      <c r="T12" s="35"/>
      <c r="U12" s="35"/>
      <c r="V12" s="35"/>
      <c r="W12" s="36"/>
      <c r="X12" s="6"/>
    </row>
    <row r="13" spans="1:24" x14ac:dyDescent="0.3">
      <c r="A13" t="s">
        <v>102</v>
      </c>
      <c r="O13" s="6"/>
      <c r="P13" s="6"/>
      <c r="Q13" s="6"/>
      <c r="R13" s="6"/>
      <c r="S13" s="6"/>
      <c r="T13" s="6"/>
      <c r="U13" s="6"/>
      <c r="V13" s="6"/>
      <c r="W13" s="6"/>
      <c r="X13" s="6"/>
    </row>
    <row r="14" spans="1:24" x14ac:dyDescent="0.3">
      <c r="A14" t="s">
        <v>103</v>
      </c>
      <c r="O14" s="6"/>
      <c r="P14" s="6"/>
      <c r="Q14" s="6"/>
      <c r="R14" s="6"/>
      <c r="S14" s="6"/>
      <c r="T14" s="6"/>
      <c r="U14" s="6"/>
      <c r="V14" s="6"/>
      <c r="W14" s="6"/>
      <c r="X14" s="6"/>
    </row>
    <row r="15" spans="1:24" x14ac:dyDescent="0.3">
      <c r="A15" t="s">
        <v>104</v>
      </c>
      <c r="O15" s="6"/>
      <c r="P15" s="6"/>
      <c r="Q15" s="6"/>
      <c r="R15" s="6"/>
      <c r="S15" s="6"/>
      <c r="T15" s="6"/>
      <c r="U15" s="6"/>
      <c r="V15" s="6"/>
      <c r="W15" s="6"/>
      <c r="X15" s="6"/>
    </row>
    <row r="16" spans="1:24" x14ac:dyDescent="0.3">
      <c r="A16" t="s">
        <v>105</v>
      </c>
      <c r="O16" s="6"/>
      <c r="P16" s="6"/>
      <c r="Q16" s="6"/>
      <c r="R16" s="6"/>
      <c r="S16" s="6"/>
      <c r="T16" s="6"/>
      <c r="U16" s="6"/>
      <c r="V16" s="6"/>
      <c r="W16" s="6"/>
      <c r="X16" s="6"/>
    </row>
    <row r="17" spans="1:24" x14ac:dyDescent="0.3">
      <c r="A17" t="s">
        <v>106</v>
      </c>
      <c r="O17" s="6"/>
      <c r="P17" s="6"/>
      <c r="Q17" s="6"/>
      <c r="R17" s="6"/>
      <c r="S17" s="6"/>
      <c r="T17" s="6"/>
      <c r="U17" s="6"/>
      <c r="V17" s="6"/>
      <c r="W17" s="6"/>
      <c r="X17" s="6"/>
    </row>
    <row r="18" spans="1:24" x14ac:dyDescent="0.3">
      <c r="A18" t="s">
        <v>107</v>
      </c>
    </row>
    <row r="19" spans="1:24" x14ac:dyDescent="0.3">
      <c r="A19" t="s">
        <v>108</v>
      </c>
    </row>
    <row r="20" spans="1:24" x14ac:dyDescent="0.3">
      <c r="A20" t="s">
        <v>109</v>
      </c>
    </row>
    <row r="21" spans="1:24" x14ac:dyDescent="0.3">
      <c r="A21" t="s">
        <v>110</v>
      </c>
    </row>
    <row r="22" spans="1:24" x14ac:dyDescent="0.3">
      <c r="A22" t="s">
        <v>91</v>
      </c>
    </row>
    <row r="23" spans="1:24" x14ac:dyDescent="0.3">
      <c r="A23" t="s">
        <v>92</v>
      </c>
    </row>
    <row r="24" spans="1:24" x14ac:dyDescent="0.3">
      <c r="A24" t="s">
        <v>93</v>
      </c>
    </row>
    <row r="25" spans="1:24" x14ac:dyDescent="0.3">
      <c r="A25" t="s">
        <v>94</v>
      </c>
    </row>
    <row r="26" spans="1:24" x14ac:dyDescent="0.3">
      <c r="A26" t="s">
        <v>95</v>
      </c>
    </row>
    <row r="27" spans="1:24" x14ac:dyDescent="0.3">
      <c r="A27" t="s">
        <v>96</v>
      </c>
    </row>
    <row r="28" spans="1:24" x14ac:dyDescent="0.3">
      <c r="A28" t="s">
        <v>97</v>
      </c>
    </row>
    <row r="29" spans="1:24" x14ac:dyDescent="0.3">
      <c r="A29" t="s">
        <v>98</v>
      </c>
    </row>
    <row r="30" spans="1:24" x14ac:dyDescent="0.3">
      <c r="A30" t="s">
        <v>99</v>
      </c>
    </row>
    <row r="31" spans="1:24" x14ac:dyDescent="0.3">
      <c r="A31" t="s">
        <v>100</v>
      </c>
    </row>
    <row r="32" spans="1:24" x14ac:dyDescent="0.3">
      <c r="A32" t="s">
        <v>101</v>
      </c>
    </row>
    <row r="33" spans="1:1" x14ac:dyDescent="0.3">
      <c r="A33" t="s">
        <v>102</v>
      </c>
    </row>
    <row r="34" spans="1:1" x14ac:dyDescent="0.3">
      <c r="A34" t="s">
        <v>103</v>
      </c>
    </row>
    <row r="35" spans="1:1" x14ac:dyDescent="0.3">
      <c r="A35" t="s">
        <v>104</v>
      </c>
    </row>
    <row r="36" spans="1:1" x14ac:dyDescent="0.3">
      <c r="A36" t="s">
        <v>105</v>
      </c>
    </row>
    <row r="37" spans="1:1" x14ac:dyDescent="0.3">
      <c r="A37" t="s">
        <v>106</v>
      </c>
    </row>
    <row r="38" spans="1:1" x14ac:dyDescent="0.3">
      <c r="A38" t="s">
        <v>107</v>
      </c>
    </row>
    <row r="39" spans="1:1" x14ac:dyDescent="0.3">
      <c r="A39" t="s">
        <v>108</v>
      </c>
    </row>
    <row r="40" spans="1:1" x14ac:dyDescent="0.3">
      <c r="A40" t="s">
        <v>109</v>
      </c>
    </row>
    <row r="41" spans="1:1" x14ac:dyDescent="0.3">
      <c r="A41" t="s">
        <v>110</v>
      </c>
    </row>
    <row r="42" spans="1:1" x14ac:dyDescent="0.3">
      <c r="A42" t="s">
        <v>91</v>
      </c>
    </row>
    <row r="43" spans="1:1" x14ac:dyDescent="0.3">
      <c r="A43" t="s">
        <v>92</v>
      </c>
    </row>
    <row r="44" spans="1:1" x14ac:dyDescent="0.3">
      <c r="A44" t="s">
        <v>93</v>
      </c>
    </row>
    <row r="45" spans="1:1" x14ac:dyDescent="0.3">
      <c r="A45" t="s">
        <v>94</v>
      </c>
    </row>
    <row r="46" spans="1:1" x14ac:dyDescent="0.3">
      <c r="A46" t="s">
        <v>95</v>
      </c>
    </row>
    <row r="47" spans="1:1" x14ac:dyDescent="0.3">
      <c r="A47" t="s">
        <v>96</v>
      </c>
    </row>
    <row r="48" spans="1:1" x14ac:dyDescent="0.3">
      <c r="A48" t="s">
        <v>97</v>
      </c>
    </row>
    <row r="49" spans="1:1" x14ac:dyDescent="0.3">
      <c r="A49" t="s">
        <v>98</v>
      </c>
    </row>
    <row r="50" spans="1:1" x14ac:dyDescent="0.3">
      <c r="A50" t="s">
        <v>99</v>
      </c>
    </row>
    <row r="51" spans="1:1" x14ac:dyDescent="0.3">
      <c r="A51" t="s">
        <v>100</v>
      </c>
    </row>
    <row r="52" spans="1:1" x14ac:dyDescent="0.3">
      <c r="A52" t="s">
        <v>101</v>
      </c>
    </row>
    <row r="53" spans="1:1" x14ac:dyDescent="0.3">
      <c r="A53" t="s">
        <v>102</v>
      </c>
    </row>
    <row r="54" spans="1:1" x14ac:dyDescent="0.3">
      <c r="A54" t="s">
        <v>103</v>
      </c>
    </row>
    <row r="55" spans="1:1" x14ac:dyDescent="0.3">
      <c r="A55" t="s">
        <v>104</v>
      </c>
    </row>
    <row r="56" spans="1:1" x14ac:dyDescent="0.3">
      <c r="A56" t="s">
        <v>105</v>
      </c>
    </row>
    <row r="57" spans="1:1" x14ac:dyDescent="0.3">
      <c r="A57" t="s">
        <v>106</v>
      </c>
    </row>
    <row r="58" spans="1:1" x14ac:dyDescent="0.3">
      <c r="A58" t="s">
        <v>107</v>
      </c>
    </row>
    <row r="59" spans="1:1" x14ac:dyDescent="0.3">
      <c r="A59" t="s">
        <v>108</v>
      </c>
    </row>
    <row r="60" spans="1:1" x14ac:dyDescent="0.3">
      <c r="A60" t="s">
        <v>109</v>
      </c>
    </row>
    <row r="61" spans="1:1" x14ac:dyDescent="0.3">
      <c r="A61" t="s">
        <v>110</v>
      </c>
    </row>
    <row r="62" spans="1:1" x14ac:dyDescent="0.3">
      <c r="A62" t="s">
        <v>103</v>
      </c>
    </row>
    <row r="63" spans="1:1" x14ac:dyDescent="0.3">
      <c r="A63" t="s">
        <v>104</v>
      </c>
    </row>
    <row r="64" spans="1:1" x14ac:dyDescent="0.3">
      <c r="A64" t="s">
        <v>105</v>
      </c>
    </row>
    <row r="65" spans="1:1" x14ac:dyDescent="0.3">
      <c r="A65" t="s">
        <v>106</v>
      </c>
    </row>
    <row r="66" spans="1:1" x14ac:dyDescent="0.3">
      <c r="A66" t="s">
        <v>107</v>
      </c>
    </row>
    <row r="67" spans="1:1" x14ac:dyDescent="0.3">
      <c r="A67" t="s">
        <v>108</v>
      </c>
    </row>
    <row r="68" spans="1:1" x14ac:dyDescent="0.3">
      <c r="A68" t="s">
        <v>109</v>
      </c>
    </row>
    <row r="69" spans="1:1" x14ac:dyDescent="0.3">
      <c r="A69" t="s">
        <v>110</v>
      </c>
    </row>
    <row r="70" spans="1:1" x14ac:dyDescent="0.3">
      <c r="A70" t="s">
        <v>96</v>
      </c>
    </row>
    <row r="71" spans="1:1" x14ac:dyDescent="0.3">
      <c r="A71" t="s">
        <v>97</v>
      </c>
    </row>
    <row r="72" spans="1:1" x14ac:dyDescent="0.3">
      <c r="A72" t="s">
        <v>98</v>
      </c>
    </row>
    <row r="73" spans="1:1" x14ac:dyDescent="0.3">
      <c r="A73" t="s">
        <v>99</v>
      </c>
    </row>
    <row r="74" spans="1:1" x14ac:dyDescent="0.3">
      <c r="A74" t="s">
        <v>100</v>
      </c>
    </row>
    <row r="75" spans="1:1" x14ac:dyDescent="0.3">
      <c r="A75" t="s">
        <v>101</v>
      </c>
    </row>
    <row r="76" spans="1:1" x14ac:dyDescent="0.3">
      <c r="A76" t="s">
        <v>102</v>
      </c>
    </row>
    <row r="77" spans="1:1" x14ac:dyDescent="0.3">
      <c r="A77" t="s">
        <v>103</v>
      </c>
    </row>
    <row r="78" spans="1:1" x14ac:dyDescent="0.3">
      <c r="A78" t="s">
        <v>103</v>
      </c>
    </row>
    <row r="79" spans="1:1" x14ac:dyDescent="0.3">
      <c r="A79" t="s">
        <v>104</v>
      </c>
    </row>
    <row r="80" spans="1:1" x14ac:dyDescent="0.3">
      <c r="A80" t="s">
        <v>105</v>
      </c>
    </row>
    <row r="81" spans="1:1" x14ac:dyDescent="0.3">
      <c r="A81" t="s">
        <v>106</v>
      </c>
    </row>
    <row r="82" spans="1:1" x14ac:dyDescent="0.3">
      <c r="A82" t="s">
        <v>107</v>
      </c>
    </row>
    <row r="83" spans="1:1" x14ac:dyDescent="0.3">
      <c r="A83" t="s">
        <v>108</v>
      </c>
    </row>
    <row r="84" spans="1:1" x14ac:dyDescent="0.3">
      <c r="A84" t="s">
        <v>109</v>
      </c>
    </row>
    <row r="85" spans="1:1" x14ac:dyDescent="0.3">
      <c r="A85" t="s">
        <v>110</v>
      </c>
    </row>
    <row r="86" spans="1:1" x14ac:dyDescent="0.3">
      <c r="A86" t="s">
        <v>91</v>
      </c>
    </row>
    <row r="87" spans="1:1" x14ac:dyDescent="0.3">
      <c r="A87" t="s">
        <v>92</v>
      </c>
    </row>
    <row r="88" spans="1:1" x14ac:dyDescent="0.3">
      <c r="A88" t="s">
        <v>93</v>
      </c>
    </row>
    <row r="89" spans="1:1" x14ac:dyDescent="0.3">
      <c r="A89" t="s">
        <v>94</v>
      </c>
    </row>
    <row r="90" spans="1:1" x14ac:dyDescent="0.3">
      <c r="A90" t="s">
        <v>95</v>
      </c>
    </row>
    <row r="91" spans="1:1" x14ac:dyDescent="0.3">
      <c r="A91" t="s">
        <v>96</v>
      </c>
    </row>
    <row r="92" spans="1:1" x14ac:dyDescent="0.3">
      <c r="A92" t="s">
        <v>97</v>
      </c>
    </row>
    <row r="93" spans="1:1" x14ac:dyDescent="0.3">
      <c r="A93" t="s">
        <v>98</v>
      </c>
    </row>
    <row r="94" spans="1:1" x14ac:dyDescent="0.3">
      <c r="A94" t="s">
        <v>99</v>
      </c>
    </row>
    <row r="95" spans="1:1" x14ac:dyDescent="0.3">
      <c r="A95" t="s">
        <v>100</v>
      </c>
    </row>
    <row r="96" spans="1:1" x14ac:dyDescent="0.3">
      <c r="A96" t="s">
        <v>101</v>
      </c>
    </row>
    <row r="97" spans="1:1" x14ac:dyDescent="0.3">
      <c r="A97" t="s">
        <v>104</v>
      </c>
    </row>
    <row r="98" spans="1:1" x14ac:dyDescent="0.3">
      <c r="A98" t="s">
        <v>105</v>
      </c>
    </row>
    <row r="99" spans="1:1" x14ac:dyDescent="0.3">
      <c r="A99" t="s">
        <v>106</v>
      </c>
    </row>
    <row r="100" spans="1:1" x14ac:dyDescent="0.3">
      <c r="A100" t="s">
        <v>107</v>
      </c>
    </row>
    <row r="101" spans="1:1" x14ac:dyDescent="0.3">
      <c r="A101" t="s">
        <v>96</v>
      </c>
    </row>
    <row r="102" spans="1:1" x14ac:dyDescent="0.3">
      <c r="A102" t="s">
        <v>97</v>
      </c>
    </row>
    <row r="103" spans="1:1" x14ac:dyDescent="0.3">
      <c r="A103" t="s">
        <v>98</v>
      </c>
    </row>
    <row r="104" spans="1:1" x14ac:dyDescent="0.3">
      <c r="A104" t="s">
        <v>99</v>
      </c>
    </row>
    <row r="105" spans="1:1" x14ac:dyDescent="0.3">
      <c r="A105" t="s">
        <v>100</v>
      </c>
    </row>
    <row r="106" spans="1:1" x14ac:dyDescent="0.3">
      <c r="A106" t="s">
        <v>101</v>
      </c>
    </row>
    <row r="107" spans="1:1" x14ac:dyDescent="0.3">
      <c r="A107" t="s">
        <v>102</v>
      </c>
    </row>
    <row r="108" spans="1:1" x14ac:dyDescent="0.3">
      <c r="A108" t="s">
        <v>103</v>
      </c>
    </row>
    <row r="109" spans="1:1" x14ac:dyDescent="0.3">
      <c r="A109" t="s">
        <v>104</v>
      </c>
    </row>
    <row r="110" spans="1:1" x14ac:dyDescent="0.3">
      <c r="A110" t="s">
        <v>105</v>
      </c>
    </row>
    <row r="111" spans="1:1" x14ac:dyDescent="0.3">
      <c r="A111" t="s">
        <v>106</v>
      </c>
    </row>
    <row r="112" spans="1:1" x14ac:dyDescent="0.3">
      <c r="A112" t="s">
        <v>107</v>
      </c>
    </row>
    <row r="113" spans="1:1" x14ac:dyDescent="0.3">
      <c r="A113" t="s">
        <v>108</v>
      </c>
    </row>
    <row r="114" spans="1:1" x14ac:dyDescent="0.3">
      <c r="A114" t="s">
        <v>109</v>
      </c>
    </row>
    <row r="115" spans="1:1" x14ac:dyDescent="0.3">
      <c r="A115" t="s">
        <v>110</v>
      </c>
    </row>
    <row r="116" spans="1:1" x14ac:dyDescent="0.3">
      <c r="A116" t="s">
        <v>91</v>
      </c>
    </row>
    <row r="117" spans="1:1" x14ac:dyDescent="0.3">
      <c r="A117" t="s">
        <v>92</v>
      </c>
    </row>
    <row r="118" spans="1:1" x14ac:dyDescent="0.3">
      <c r="A118" t="s">
        <v>93</v>
      </c>
    </row>
    <row r="119" spans="1:1" x14ac:dyDescent="0.3">
      <c r="A119" t="s">
        <v>94</v>
      </c>
    </row>
    <row r="120" spans="1:1" x14ac:dyDescent="0.3">
      <c r="A120" t="s">
        <v>95</v>
      </c>
    </row>
    <row r="121" spans="1:1" x14ac:dyDescent="0.3">
      <c r="A121" t="s">
        <v>96</v>
      </c>
    </row>
    <row r="122" spans="1:1" x14ac:dyDescent="0.3">
      <c r="A122" t="s">
        <v>97</v>
      </c>
    </row>
    <row r="123" spans="1:1" x14ac:dyDescent="0.3">
      <c r="A123" t="s">
        <v>98</v>
      </c>
    </row>
    <row r="124" spans="1:1" x14ac:dyDescent="0.3">
      <c r="A124" t="s">
        <v>98</v>
      </c>
    </row>
    <row r="125" spans="1:1" x14ac:dyDescent="0.3">
      <c r="A125" t="s">
        <v>99</v>
      </c>
    </row>
    <row r="126" spans="1:1" x14ac:dyDescent="0.3">
      <c r="A126" t="s">
        <v>100</v>
      </c>
    </row>
    <row r="127" spans="1:1" x14ac:dyDescent="0.3">
      <c r="A127" t="s">
        <v>101</v>
      </c>
    </row>
    <row r="128" spans="1:1" x14ac:dyDescent="0.3">
      <c r="A128" t="s">
        <v>104</v>
      </c>
    </row>
    <row r="129" spans="1:1" x14ac:dyDescent="0.3">
      <c r="A129" t="s">
        <v>105</v>
      </c>
    </row>
    <row r="130" spans="1:1" x14ac:dyDescent="0.3">
      <c r="A130" t="s">
        <v>106</v>
      </c>
    </row>
  </sheetData>
  <mergeCells count="1">
    <mergeCell ref="O2:W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Grocery Store Catalog</vt:lpstr>
      <vt:lpstr>Customer Information</vt:lpstr>
      <vt:lpstr>Monday's Sales</vt:lpstr>
      <vt:lpstr>Vlookup</vt:lpstr>
      <vt:lpstr>IF Function</vt:lpstr>
      <vt:lpstr>Pivot Table</vt:lpstr>
      <vt:lpstr>Customer Information Merge</vt:lpstr>
      <vt:lpstr>Assignment 1</vt:lpstr>
      <vt:lpstr>Assignment 2 (A)</vt:lpstr>
      <vt:lpstr>Example</vt:lpstr>
      <vt:lpstr>Over 250</vt:lpstr>
      <vt:lpstr>Ecoli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Nasarin Artoul</dc:creator>
  <cp:lastModifiedBy>Kishan</cp:lastModifiedBy>
  <dcterms:created xsi:type="dcterms:W3CDTF">2021-10-19T18:16:55Z</dcterms:created>
  <dcterms:modified xsi:type="dcterms:W3CDTF">2021-11-03T00:48:54Z</dcterms:modified>
</cp:coreProperties>
</file>