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ssdanielmark/Documents/01.Iskola/MSc/1/Operaciokutatas/HF/Operaciokutatas/HF1/"/>
    </mc:Choice>
  </mc:AlternateContent>
  <xr:revisionPtr revIDLastSave="0" documentId="13_ncr:1_{E984087D-F637-CA4D-B660-793F7BBF62D6}" xr6:coauthVersionLast="47" xr6:coauthVersionMax="47" xr10:uidLastSave="{00000000-0000-0000-0000-000000000000}"/>
  <bookViews>
    <workbookView xWindow="0" yWindow="500" windowWidth="16800" windowHeight="19160" xr2:uid="{4BEDAFA8-8981-6148-B186-8DF22C52DE08}"/>
  </bookViews>
  <sheets>
    <sheet name="Munka1" sheetId="1" r:id="rId1"/>
    <sheet name="Eredményjelentés 1" sheetId="2" r:id="rId2"/>
    <sheet name="Érzékenységi jelentés 1" sheetId="3" r:id="rId3"/>
    <sheet name="Korlátjelentés 1" sheetId="4" r:id="rId4"/>
  </sheets>
  <definedNames>
    <definedName name="solver_adj" localSheetId="0" hidden="1">Munka1!$C$5:$E$5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Munka1!$C$14</definedName>
    <definedName name="solver_lhs2" localSheetId="0" hidden="1">Munka1!$C$5</definedName>
    <definedName name="solver_lhs3" localSheetId="0" hidden="1">Munka1!$D$14</definedName>
    <definedName name="solver_lhs4" localSheetId="0" hidden="1">Munka1!$D$5</definedName>
    <definedName name="solver_lhs5" localSheetId="0" hidden="1">Munka1!$E$14</definedName>
    <definedName name="solver_lhs6" localSheetId="0" hidden="1">Munka1!$E$5</definedName>
    <definedName name="solver_lhs7" localSheetId="0" hidden="1">Munka1!$F$5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opt" localSheetId="0" hidden="1">Munka1!$G$16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1</definedName>
    <definedName name="solver_rel7" localSheetId="0" hidden="1">2</definedName>
    <definedName name="solver_rhs1" localSheetId="0" hidden="1">Munka1!$C$5</definedName>
    <definedName name="solver_rhs2" localSheetId="0" hidden="1">Munka1!$C$7</definedName>
    <definedName name="solver_rhs3" localSheetId="0" hidden="1">Munka1!$D$5</definedName>
    <definedName name="solver_rhs4" localSheetId="0" hidden="1">Munka1!$D$7</definedName>
    <definedName name="solver_rhs5" localSheetId="0" hidden="1">Munka1!$E$5</definedName>
    <definedName name="solver_rhs6" localSheetId="0" hidden="1">Munka1!$E$7</definedName>
    <definedName name="solver_rhs7" localSheetId="0" hidden="1">Munka1!$H$5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C14" i="1"/>
  <c r="D14" i="1"/>
  <c r="E14" i="1"/>
  <c r="F5" i="1"/>
</calcChain>
</file>

<file path=xl/sharedStrings.xml><?xml version="1.0" encoding="utf-8"?>
<sst xmlns="http://schemas.openxmlformats.org/spreadsheetml/2006/main" count="166" uniqueCount="86">
  <si>
    <t>Változók</t>
  </si>
  <si>
    <t>Raktár 1</t>
  </si>
  <si>
    <t>Raktár 2</t>
  </si>
  <si>
    <t>Raktár 3</t>
  </si>
  <si>
    <r>
      <t>X</t>
    </r>
    <r>
      <rPr>
        <sz val="10"/>
        <color theme="1"/>
        <rFont val="Calibri (Szövegtörzs)"/>
        <charset val="238"/>
      </rPr>
      <t>ij</t>
    </r>
  </si>
  <si>
    <t>Üzem</t>
  </si>
  <si>
    <t>=</t>
  </si>
  <si>
    <t>kg</t>
  </si>
  <si>
    <t>Kapacitás</t>
  </si>
  <si>
    <t>Célfüggvény:</t>
  </si>
  <si>
    <t>&lt;=</t>
  </si>
  <si>
    <t>perc</t>
  </si>
  <si>
    <t>Ft/kg</t>
  </si>
  <si>
    <t>Kamion</t>
  </si>
  <si>
    <t xml:space="preserve"> </t>
  </si>
  <si>
    <t>perc/100 kg</t>
  </si>
  <si>
    <t>Maximum ennyit tudnak felpakolni 40 p alatt</t>
  </si>
  <si>
    <t>Az időnek nincs szerepe? Nincs "jutalom" a gyorsabb pakolásért, ezért az 1.-t nem fogja használni, mert közben az a legdrágább forrás</t>
  </si>
  <si>
    <t>Az utolsó raktár kapacitását kell növelni, mert az idő ilyen szempontból nem számít, vagyis annyiban hogy max 800kg-ot lehet onnen felvenni 40 perc alatt</t>
  </si>
  <si>
    <t>Microsoft Excel 16.73 Eredményjelentés</t>
  </si>
  <si>
    <t>Munkalap: [WP871Q-ExcelSolver.xlsx]Munka1</t>
  </si>
  <si>
    <t>Készült: 2023. 06. 01. 11:39:01</t>
  </si>
  <si>
    <t>Eredmény: A Solver megoldást talált. Az összes korlátozó és optimalizálási feltétel teljesült.</t>
  </si>
  <si>
    <t>Solver motor</t>
  </si>
  <si>
    <t>Motor: Szimplex LP</t>
  </si>
  <si>
    <t>Megoldási idő: 1058,44 másodperc.</t>
  </si>
  <si>
    <t>Közelítő lépések: 5 Részproblémák: 0</t>
  </si>
  <si>
    <t>A Solver beállításai</t>
  </si>
  <si>
    <t>Maximális idő Korlátlan, Iterations Korlátlan, Precision 0,000001</t>
  </si>
  <si>
    <t>Részproblémák maximális száma Korlátlan, Egész megoldások maximális száma Korlátlan, Egész megoldások tűrése 1%, Megoldás egész értékű korlátozó feltételek nélkül, Nemnegatív feltételezése</t>
  </si>
  <si>
    <t>Célértékcella (Min)</t>
  </si>
  <si>
    <t>Cella</t>
  </si>
  <si>
    <t>Név</t>
  </si>
  <si>
    <t>Eredeti érték</t>
  </si>
  <si>
    <t>Végérték</t>
  </si>
  <si>
    <t>Változócellák</t>
  </si>
  <si>
    <t>Egész</t>
  </si>
  <si>
    <t>Korlátozó feltételek</t>
  </si>
  <si>
    <t>Cellaérték</t>
  </si>
  <si>
    <t>Képlet</t>
  </si>
  <si>
    <t>Állapot</t>
  </si>
  <si>
    <t>Korlátváltozó</t>
  </si>
  <si>
    <t>$G$16</t>
  </si>
  <si>
    <t>$C$5</t>
  </si>
  <si>
    <t>Üzem Raktár 1</t>
  </si>
  <si>
    <t>Folytonos</t>
  </si>
  <si>
    <t>$D$5</t>
  </si>
  <si>
    <t>Üzem Raktár 2</t>
  </si>
  <si>
    <t>$E$5</t>
  </si>
  <si>
    <t>Üzem Raktár 3</t>
  </si>
  <si>
    <t>$C$14</t>
  </si>
  <si>
    <t>Maximum ennyit tudnak felpakolni 40 p alatt &lt;=</t>
  </si>
  <si>
    <t>$C$14&gt;=$C$5</t>
  </si>
  <si>
    <t>Nem korlátoz</t>
  </si>
  <si>
    <t>$D$14</t>
  </si>
  <si>
    <t>$D$14&gt;=$D$5</t>
  </si>
  <si>
    <t>$E$14</t>
  </si>
  <si>
    <t>$E$14&gt;=$E$5</t>
  </si>
  <si>
    <t>$F$5</t>
  </si>
  <si>
    <t>$F$5=$H$5</t>
  </si>
  <si>
    <t>Korlátoz</t>
  </si>
  <si>
    <t>$C$5&lt;=$C$7</t>
  </si>
  <si>
    <t>$D$5&lt;=$D$7</t>
  </si>
  <si>
    <t>$E$5&lt;=$E$7</t>
  </si>
  <si>
    <t>Microsoft Excel 16.73 Érzékenységi jelentés</t>
  </si>
  <si>
    <t>Készült: 2023. 06. 01. 11:39:02</t>
  </si>
  <si>
    <t>Végső</t>
  </si>
  <si>
    <t>Érték</t>
  </si>
  <si>
    <t>Csökkentett</t>
  </si>
  <si>
    <t>költség</t>
  </si>
  <si>
    <t>Célérték</t>
  </si>
  <si>
    <t>együtthatója</t>
  </si>
  <si>
    <t>Megengedhető</t>
  </si>
  <si>
    <t>Növelés</t>
  </si>
  <si>
    <t>Csökkentés</t>
  </si>
  <si>
    <t>Árnyék</t>
  </si>
  <si>
    <t>ár</t>
  </si>
  <si>
    <t>Korlátozó feltétel</t>
  </si>
  <si>
    <t>jobb oldal</t>
  </si>
  <si>
    <t>Microsoft Excel 16.73 Korlátjelentés</t>
  </si>
  <si>
    <t>Készült: 2023. 06. 01. 11:39:03</t>
  </si>
  <si>
    <t>Változó</t>
  </si>
  <si>
    <t>Alsó</t>
  </si>
  <si>
    <t>korlát</t>
  </si>
  <si>
    <t>Eredmény</t>
  </si>
  <si>
    <t>Felső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</si>
</sst>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0"/>
      <color theme="1"/>
      <name val="Calibri (Szövegtörzs)"/>
      <charset val="238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5" xfId="0" applyFill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0" xfId="0" applyFill="1"/>
    <xf numFmtId="0" fontId="4" fillId="0" borderId="0" xfId="0" applyFont="1"/>
    <xf numFmtId="0" fontId="0" fillId="0" borderId="12" xfId="0" applyFill="1" applyBorder="1" applyAlignment="1"/>
    <xf numFmtId="0" fontId="5" fillId="0" borderId="11" xfId="0" applyFont="1" applyFill="1" applyBorder="1" applyAlignment="1">
      <alignment horizontal="center"/>
    </xf>
    <xf numFmtId="0" fontId="0" fillId="0" borderId="13" xfId="0" applyFill="1" applyBorder="1" applyAlignment="1"/>
    <xf numFmtId="0" fontId="0" fillId="0" borderId="12" xfId="0" applyNumberFormat="1" applyFill="1" applyBorder="1" applyAlignment="1"/>
    <xf numFmtId="0" fontId="0" fillId="0" borderId="13" xfId="0" applyNumberFormat="1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BB70A-04F5-2F4D-871E-D5FD04CD885B}">
  <dimension ref="B2:S24"/>
  <sheetViews>
    <sheetView tabSelected="1" workbookViewId="0">
      <selection activeCell="E27" sqref="E27"/>
    </sheetView>
  </sheetViews>
  <sheetFormatPr baseColWidth="10" defaultRowHeight="16" x14ac:dyDescent="0.2"/>
  <cols>
    <col min="2" max="2" width="38.6640625" bestFit="1" customWidth="1"/>
    <col min="3" max="3" width="9.83203125" customWidth="1"/>
    <col min="4" max="4" width="7.83203125" bestFit="1" customWidth="1"/>
    <col min="6" max="6" width="5.1640625" bestFit="1" customWidth="1"/>
    <col min="7" max="7" width="11.6640625" bestFit="1" customWidth="1"/>
  </cols>
  <sheetData>
    <row r="2" spans="2:19" ht="21" x14ac:dyDescent="0.25">
      <c r="B2" s="6" t="s">
        <v>0</v>
      </c>
    </row>
    <row r="3" spans="2:19" ht="17" thickBot="1" x14ac:dyDescent="0.25"/>
    <row r="4" spans="2:19" ht="17" thickBot="1" x14ac:dyDescent="0.25">
      <c r="B4" t="s">
        <v>4</v>
      </c>
      <c r="C4" s="1" t="s">
        <v>1</v>
      </c>
      <c r="D4" s="2" t="s">
        <v>2</v>
      </c>
      <c r="E4" s="3" t="s">
        <v>3</v>
      </c>
      <c r="S4">
        <v>23</v>
      </c>
    </row>
    <row r="5" spans="2:19" ht="17" thickBot="1" x14ac:dyDescent="0.25">
      <c r="B5" s="10" t="s">
        <v>5</v>
      </c>
      <c r="C5" s="4">
        <v>0</v>
      </c>
      <c r="D5" s="4">
        <v>600</v>
      </c>
      <c r="E5" s="5">
        <v>600</v>
      </c>
      <c r="F5">
        <f>SUM(C5:E5)</f>
        <v>1200</v>
      </c>
      <c r="G5" s="7" t="s">
        <v>6</v>
      </c>
      <c r="H5" s="7">
        <v>1200</v>
      </c>
      <c r="I5" t="s">
        <v>7</v>
      </c>
    </row>
    <row r="6" spans="2:19" x14ac:dyDescent="0.2">
      <c r="C6" s="7" t="s">
        <v>10</v>
      </c>
      <c r="D6" s="7" t="s">
        <v>10</v>
      </c>
      <c r="E6" s="7" t="s">
        <v>10</v>
      </c>
    </row>
    <row r="7" spans="2:19" x14ac:dyDescent="0.2">
      <c r="B7" t="s">
        <v>8</v>
      </c>
      <c r="C7" s="7">
        <v>1000</v>
      </c>
      <c r="D7" s="7">
        <v>800</v>
      </c>
      <c r="E7" s="7">
        <v>600</v>
      </c>
      <c r="I7" t="s">
        <v>7</v>
      </c>
    </row>
    <row r="10" spans="2:19" x14ac:dyDescent="0.2">
      <c r="C10" t="s">
        <v>1</v>
      </c>
      <c r="D10" t="s">
        <v>2</v>
      </c>
      <c r="E10" t="s">
        <v>3</v>
      </c>
    </row>
    <row r="11" spans="2:19" x14ac:dyDescent="0.2">
      <c r="B11" t="s">
        <v>13</v>
      </c>
      <c r="C11" s="11">
        <v>1</v>
      </c>
      <c r="D11" s="11">
        <v>4</v>
      </c>
      <c r="E11" s="11">
        <v>5</v>
      </c>
      <c r="G11" t="s">
        <v>14</v>
      </c>
      <c r="I11" t="s">
        <v>15</v>
      </c>
    </row>
    <row r="12" spans="2:19" x14ac:dyDescent="0.2">
      <c r="C12" s="7" t="s">
        <v>10</v>
      </c>
      <c r="D12" s="7" t="s">
        <v>10</v>
      </c>
      <c r="E12" s="7" t="s">
        <v>10</v>
      </c>
    </row>
    <row r="13" spans="2:19" x14ac:dyDescent="0.2">
      <c r="C13" s="7">
        <v>40</v>
      </c>
      <c r="D13" s="7">
        <v>40</v>
      </c>
      <c r="E13" s="7">
        <v>40</v>
      </c>
      <c r="I13" t="s">
        <v>11</v>
      </c>
    </row>
    <row r="14" spans="2:19" ht="17" thickBot="1" x14ac:dyDescent="0.25">
      <c r="B14" t="s">
        <v>16</v>
      </c>
      <c r="C14">
        <f>(C13/C11)*100</f>
        <v>4000</v>
      </c>
      <c r="D14">
        <f>(D13/D11)*100</f>
        <v>1000</v>
      </c>
      <c r="E14">
        <f>(E13/E11)*100</f>
        <v>800</v>
      </c>
    </row>
    <row r="15" spans="2:19" x14ac:dyDescent="0.2">
      <c r="G15" s="8" t="s">
        <v>9</v>
      </c>
    </row>
    <row r="16" spans="2:19" ht="17" thickBot="1" x14ac:dyDescent="0.25">
      <c r="C16" s="11">
        <v>4</v>
      </c>
      <c r="D16" s="11">
        <v>3</v>
      </c>
      <c r="E16" s="11">
        <v>1</v>
      </c>
      <c r="G16" s="9">
        <f>SUMPRODUCT(C5:E5,C16:E16)</f>
        <v>2400</v>
      </c>
      <c r="I16" t="s">
        <v>12</v>
      </c>
    </row>
    <row r="22" spans="3:3" x14ac:dyDescent="0.2">
      <c r="C22" t="s">
        <v>17</v>
      </c>
    </row>
    <row r="24" spans="3:3" x14ac:dyDescent="0.2">
      <c r="C24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93E9-7A2F-534E-9B49-357678668981}">
  <dimension ref="A1:G34"/>
  <sheetViews>
    <sheetView showGridLines="0" workbookViewId="0"/>
  </sheetViews>
  <sheetFormatPr baseColWidth="10" defaultRowHeight="16" x14ac:dyDescent="0.2"/>
  <cols>
    <col min="1" max="1" width="2.33203125" customWidth="1"/>
    <col min="2" max="2" width="6.33203125" bestFit="1" customWidth="1"/>
    <col min="3" max="3" width="41.1640625" bestFit="1" customWidth="1"/>
    <col min="4" max="4" width="12" bestFit="1" customWidth="1"/>
    <col min="5" max="5" width="12.5" bestFit="1" customWidth="1"/>
    <col min="6" max="6" width="12.1640625" bestFit="1" customWidth="1"/>
    <col min="7" max="7" width="12.33203125" bestFit="1" customWidth="1"/>
  </cols>
  <sheetData>
    <row r="1" spans="1:5" x14ac:dyDescent="0.2">
      <c r="A1" s="12" t="s">
        <v>19</v>
      </c>
    </row>
    <row r="2" spans="1:5" x14ac:dyDescent="0.2">
      <c r="A2" s="12" t="s">
        <v>20</v>
      </c>
    </row>
    <row r="3" spans="1:5" x14ac:dyDescent="0.2">
      <c r="A3" s="12" t="s">
        <v>21</v>
      </c>
    </row>
    <row r="4" spans="1:5" x14ac:dyDescent="0.2">
      <c r="A4" s="12" t="s">
        <v>22</v>
      </c>
    </row>
    <row r="5" spans="1:5" x14ac:dyDescent="0.2">
      <c r="A5" s="12" t="s">
        <v>23</v>
      </c>
    </row>
    <row r="6" spans="1:5" x14ac:dyDescent="0.2">
      <c r="A6" s="12"/>
      <c r="B6" t="s">
        <v>24</v>
      </c>
    </row>
    <row r="7" spans="1:5" x14ac:dyDescent="0.2">
      <c r="A7" s="12"/>
      <c r="B7" t="s">
        <v>25</v>
      </c>
    </row>
    <row r="8" spans="1:5" x14ac:dyDescent="0.2">
      <c r="A8" s="12"/>
      <c r="B8" t="s">
        <v>26</v>
      </c>
    </row>
    <row r="9" spans="1:5" x14ac:dyDescent="0.2">
      <c r="A9" s="12" t="s">
        <v>27</v>
      </c>
    </row>
    <row r="10" spans="1:5" x14ac:dyDescent="0.2">
      <c r="B10" t="s">
        <v>28</v>
      </c>
    </row>
    <row r="11" spans="1:5" x14ac:dyDescent="0.2">
      <c r="B11" t="s">
        <v>29</v>
      </c>
    </row>
    <row r="14" spans="1:5" ht="17" thickBot="1" x14ac:dyDescent="0.25">
      <c r="A14" t="s">
        <v>30</v>
      </c>
    </row>
    <row r="15" spans="1:5" ht="17" thickBot="1" x14ac:dyDescent="0.25">
      <c r="B15" s="14" t="s">
        <v>31</v>
      </c>
      <c r="C15" s="14" t="s">
        <v>32</v>
      </c>
      <c r="D15" s="14" t="s">
        <v>33</v>
      </c>
      <c r="E15" s="14" t="s">
        <v>34</v>
      </c>
    </row>
    <row r="16" spans="1:5" ht="17" thickBot="1" x14ac:dyDescent="0.25">
      <c r="B16" s="13" t="s">
        <v>42</v>
      </c>
      <c r="C16" s="13" t="s">
        <v>9</v>
      </c>
      <c r="D16" s="16">
        <v>2300</v>
      </c>
      <c r="E16" s="16">
        <v>2400</v>
      </c>
    </row>
    <row r="19" spans="1:7" ht="17" thickBot="1" x14ac:dyDescent="0.25">
      <c r="A19" t="s">
        <v>35</v>
      </c>
    </row>
    <row r="20" spans="1:7" ht="17" thickBot="1" x14ac:dyDescent="0.25">
      <c r="B20" s="14" t="s">
        <v>31</v>
      </c>
      <c r="C20" s="14" t="s">
        <v>32</v>
      </c>
      <c r="D20" s="14" t="s">
        <v>33</v>
      </c>
      <c r="E20" s="14" t="s">
        <v>34</v>
      </c>
      <c r="F20" s="14" t="s">
        <v>36</v>
      </c>
    </row>
    <row r="21" spans="1:7" x14ac:dyDescent="0.2">
      <c r="B21" s="15" t="s">
        <v>43</v>
      </c>
      <c r="C21" s="15" t="s">
        <v>44</v>
      </c>
      <c r="D21" s="17">
        <v>0</v>
      </c>
      <c r="E21" s="17">
        <v>0</v>
      </c>
      <c r="F21" s="15" t="s">
        <v>45</v>
      </c>
    </row>
    <row r="22" spans="1:7" x14ac:dyDescent="0.2">
      <c r="B22" s="15" t="s">
        <v>46</v>
      </c>
      <c r="C22" s="15" t="s">
        <v>47</v>
      </c>
      <c r="D22" s="17">
        <v>550</v>
      </c>
      <c r="E22" s="17">
        <v>600</v>
      </c>
      <c r="F22" s="15" t="s">
        <v>45</v>
      </c>
    </row>
    <row r="23" spans="1:7" ht="17" thickBot="1" x14ac:dyDescent="0.25">
      <c r="B23" s="13" t="s">
        <v>48</v>
      </c>
      <c r="C23" s="13" t="s">
        <v>49</v>
      </c>
      <c r="D23" s="16">
        <v>650</v>
      </c>
      <c r="E23" s="16">
        <v>600</v>
      </c>
      <c r="F23" s="13" t="s">
        <v>45</v>
      </c>
    </row>
    <row r="26" spans="1:7" ht="17" thickBot="1" x14ac:dyDescent="0.25">
      <c r="A26" t="s">
        <v>37</v>
      </c>
    </row>
    <row r="27" spans="1:7" ht="17" thickBot="1" x14ac:dyDescent="0.25">
      <c r="B27" s="14" t="s">
        <v>31</v>
      </c>
      <c r="C27" s="14" t="s">
        <v>32</v>
      </c>
      <c r="D27" s="14" t="s">
        <v>38</v>
      </c>
      <c r="E27" s="14" t="s">
        <v>39</v>
      </c>
      <c r="F27" s="14" t="s">
        <v>40</v>
      </c>
      <c r="G27" s="14" t="s">
        <v>41</v>
      </c>
    </row>
    <row r="28" spans="1:7" x14ac:dyDescent="0.2">
      <c r="B28" s="15" t="s">
        <v>50</v>
      </c>
      <c r="C28" s="15" t="s">
        <v>51</v>
      </c>
      <c r="D28" s="17">
        <v>4000</v>
      </c>
      <c r="E28" s="15" t="s">
        <v>52</v>
      </c>
      <c r="F28" s="15" t="s">
        <v>53</v>
      </c>
      <c r="G28" s="17">
        <v>4000</v>
      </c>
    </row>
    <row r="29" spans="1:7" x14ac:dyDescent="0.2">
      <c r="B29" s="15" t="s">
        <v>54</v>
      </c>
      <c r="C29" s="15" t="s">
        <v>51</v>
      </c>
      <c r="D29" s="17">
        <v>1000</v>
      </c>
      <c r="E29" s="15" t="s">
        <v>55</v>
      </c>
      <c r="F29" s="15" t="s">
        <v>53</v>
      </c>
      <c r="G29" s="17">
        <v>400</v>
      </c>
    </row>
    <row r="30" spans="1:7" x14ac:dyDescent="0.2">
      <c r="B30" s="15" t="s">
        <v>56</v>
      </c>
      <c r="C30" s="15" t="s">
        <v>51</v>
      </c>
      <c r="D30" s="17">
        <v>800</v>
      </c>
      <c r="E30" s="15" t="s">
        <v>57</v>
      </c>
      <c r="F30" s="15" t="s">
        <v>53</v>
      </c>
      <c r="G30" s="17">
        <v>200</v>
      </c>
    </row>
    <row r="31" spans="1:7" x14ac:dyDescent="0.2">
      <c r="B31" s="15" t="s">
        <v>58</v>
      </c>
      <c r="C31" s="15" t="s">
        <v>5</v>
      </c>
      <c r="D31" s="17">
        <v>1200</v>
      </c>
      <c r="E31" s="15" t="s">
        <v>59</v>
      </c>
      <c r="F31" s="15" t="s">
        <v>60</v>
      </c>
      <c r="G31" s="15">
        <v>0</v>
      </c>
    </row>
    <row r="32" spans="1:7" x14ac:dyDescent="0.2">
      <c r="B32" s="15" t="s">
        <v>43</v>
      </c>
      <c r="C32" s="15" t="s">
        <v>44</v>
      </c>
      <c r="D32" s="17">
        <v>0</v>
      </c>
      <c r="E32" s="15" t="s">
        <v>61</v>
      </c>
      <c r="F32" s="15" t="s">
        <v>53</v>
      </c>
      <c r="G32" s="15">
        <v>1000</v>
      </c>
    </row>
    <row r="33" spans="2:7" x14ac:dyDescent="0.2">
      <c r="B33" s="15" t="s">
        <v>46</v>
      </c>
      <c r="C33" s="15" t="s">
        <v>47</v>
      </c>
      <c r="D33" s="17">
        <v>600</v>
      </c>
      <c r="E33" s="15" t="s">
        <v>62</v>
      </c>
      <c r="F33" s="15" t="s">
        <v>53</v>
      </c>
      <c r="G33" s="15">
        <v>200</v>
      </c>
    </row>
    <row r="34" spans="2:7" ht="17" thickBot="1" x14ac:dyDescent="0.25">
      <c r="B34" s="13" t="s">
        <v>48</v>
      </c>
      <c r="C34" s="13" t="s">
        <v>49</v>
      </c>
      <c r="D34" s="16">
        <v>600</v>
      </c>
      <c r="E34" s="13" t="s">
        <v>63</v>
      </c>
      <c r="F34" s="13" t="s">
        <v>60</v>
      </c>
      <c r="G34" s="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9CB47-98D1-524B-B08C-2DD216F2973F}">
  <dimension ref="A1:H19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6.33203125" bestFit="1" customWidth="1"/>
    <col min="3" max="3" width="41.1640625" bestFit="1" customWidth="1"/>
    <col min="4" max="4" width="6.1640625" bestFit="1" customWidth="1"/>
    <col min="5" max="5" width="11.1640625" bestFit="1" customWidth="1"/>
    <col min="6" max="6" width="15.6640625" bestFit="1" customWidth="1"/>
    <col min="7" max="8" width="13.83203125" bestFit="1" customWidth="1"/>
  </cols>
  <sheetData>
    <row r="1" spans="1:8" x14ac:dyDescent="0.2">
      <c r="A1" s="12" t="s">
        <v>64</v>
      </c>
    </row>
    <row r="2" spans="1:8" x14ac:dyDescent="0.2">
      <c r="A2" s="12" t="s">
        <v>20</v>
      </c>
    </row>
    <row r="3" spans="1:8" x14ac:dyDescent="0.2">
      <c r="A3" s="12" t="s">
        <v>65</v>
      </c>
    </row>
    <row r="6" spans="1:8" ht="17" thickBot="1" x14ac:dyDescent="0.25">
      <c r="A6" t="s">
        <v>35</v>
      </c>
    </row>
    <row r="7" spans="1:8" x14ac:dyDescent="0.2">
      <c r="B7" s="18"/>
      <c r="C7" s="18"/>
      <c r="D7" s="18" t="s">
        <v>66</v>
      </c>
      <c r="E7" s="18" t="s">
        <v>68</v>
      </c>
      <c r="F7" s="18" t="s">
        <v>70</v>
      </c>
      <c r="G7" s="18" t="s">
        <v>72</v>
      </c>
      <c r="H7" s="18" t="s">
        <v>72</v>
      </c>
    </row>
    <row r="8" spans="1:8" ht="17" thickBot="1" x14ac:dyDescent="0.25">
      <c r="B8" s="19" t="s">
        <v>31</v>
      </c>
      <c r="C8" s="19" t="s">
        <v>32</v>
      </c>
      <c r="D8" s="19" t="s">
        <v>67</v>
      </c>
      <c r="E8" s="19" t="s">
        <v>69</v>
      </c>
      <c r="F8" s="19" t="s">
        <v>71</v>
      </c>
      <c r="G8" s="19" t="s">
        <v>73</v>
      </c>
      <c r="H8" s="19" t="s">
        <v>74</v>
      </c>
    </row>
    <row r="9" spans="1:8" x14ac:dyDescent="0.2">
      <c r="B9" s="15" t="s">
        <v>43</v>
      </c>
      <c r="C9" s="15" t="s">
        <v>44</v>
      </c>
      <c r="D9" s="15">
        <v>0</v>
      </c>
      <c r="E9" s="15">
        <v>1</v>
      </c>
      <c r="F9" s="15">
        <v>4</v>
      </c>
      <c r="G9" s="15">
        <v>1E+30</v>
      </c>
      <c r="H9" s="15">
        <v>1</v>
      </c>
    </row>
    <row r="10" spans="1:8" x14ac:dyDescent="0.2">
      <c r="B10" s="15" t="s">
        <v>46</v>
      </c>
      <c r="C10" s="15" t="s">
        <v>47</v>
      </c>
      <c r="D10" s="15">
        <v>600</v>
      </c>
      <c r="E10" s="15">
        <v>0</v>
      </c>
      <c r="F10" s="15">
        <v>3</v>
      </c>
      <c r="G10" s="15">
        <v>1</v>
      </c>
      <c r="H10" s="15">
        <v>2</v>
      </c>
    </row>
    <row r="11" spans="1:8" ht="17" thickBot="1" x14ac:dyDescent="0.25">
      <c r="B11" s="13" t="s">
        <v>48</v>
      </c>
      <c r="C11" s="13" t="s">
        <v>49</v>
      </c>
      <c r="D11" s="13">
        <v>600</v>
      </c>
      <c r="E11" s="13">
        <v>-2</v>
      </c>
      <c r="F11" s="13">
        <v>1</v>
      </c>
      <c r="G11" s="13">
        <v>2</v>
      </c>
      <c r="H11" s="13">
        <v>1E+30</v>
      </c>
    </row>
    <row r="13" spans="1:8" ht="17" thickBot="1" x14ac:dyDescent="0.25">
      <c r="A13" t="s">
        <v>37</v>
      </c>
    </row>
    <row r="14" spans="1:8" x14ac:dyDescent="0.2">
      <c r="B14" s="18"/>
      <c r="C14" s="18"/>
      <c r="D14" s="18" t="s">
        <v>66</v>
      </c>
      <c r="E14" s="18" t="s">
        <v>75</v>
      </c>
      <c r="F14" s="18" t="s">
        <v>77</v>
      </c>
      <c r="G14" s="18" t="s">
        <v>72</v>
      </c>
      <c r="H14" s="18" t="s">
        <v>72</v>
      </c>
    </row>
    <row r="15" spans="1:8" ht="17" thickBot="1" x14ac:dyDescent="0.25">
      <c r="B15" s="19" t="s">
        <v>31</v>
      </c>
      <c r="C15" s="19" t="s">
        <v>32</v>
      </c>
      <c r="D15" s="19" t="s">
        <v>67</v>
      </c>
      <c r="E15" s="19" t="s">
        <v>76</v>
      </c>
      <c r="F15" s="19" t="s">
        <v>78</v>
      </c>
      <c r="G15" s="19" t="s">
        <v>73</v>
      </c>
      <c r="H15" s="19" t="s">
        <v>74</v>
      </c>
    </row>
    <row r="16" spans="1:8" x14ac:dyDescent="0.2">
      <c r="B16" s="15" t="s">
        <v>50</v>
      </c>
      <c r="C16" s="15" t="s">
        <v>51</v>
      </c>
      <c r="D16" s="15">
        <v>4000</v>
      </c>
      <c r="E16" s="15">
        <v>0</v>
      </c>
      <c r="F16" s="15">
        <v>0</v>
      </c>
      <c r="G16" s="15">
        <v>4000</v>
      </c>
      <c r="H16" s="15">
        <v>1E+30</v>
      </c>
    </row>
    <row r="17" spans="2:8" x14ac:dyDescent="0.2">
      <c r="B17" s="15" t="s">
        <v>54</v>
      </c>
      <c r="C17" s="15" t="s">
        <v>51</v>
      </c>
      <c r="D17" s="15">
        <v>1000</v>
      </c>
      <c r="E17" s="15">
        <v>0</v>
      </c>
      <c r="F17" s="15">
        <v>0</v>
      </c>
      <c r="G17" s="15">
        <v>400</v>
      </c>
      <c r="H17" s="15">
        <v>1E+30</v>
      </c>
    </row>
    <row r="18" spans="2:8" x14ac:dyDescent="0.2">
      <c r="B18" s="15" t="s">
        <v>56</v>
      </c>
      <c r="C18" s="15" t="s">
        <v>51</v>
      </c>
      <c r="D18" s="15">
        <v>800</v>
      </c>
      <c r="E18" s="15">
        <v>0</v>
      </c>
      <c r="F18" s="15">
        <v>0</v>
      </c>
      <c r="G18" s="15">
        <v>200</v>
      </c>
      <c r="H18" s="15">
        <v>1E+30</v>
      </c>
    </row>
    <row r="19" spans="2:8" ht="17" thickBot="1" x14ac:dyDescent="0.25">
      <c r="B19" s="13" t="s">
        <v>58</v>
      </c>
      <c r="C19" s="13" t="s">
        <v>5</v>
      </c>
      <c r="D19" s="13">
        <v>1200</v>
      </c>
      <c r="E19" s="13">
        <v>3</v>
      </c>
      <c r="F19" s="13">
        <v>1200</v>
      </c>
      <c r="G19" s="13">
        <v>200</v>
      </c>
      <c r="H19" s="13"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4DF9-9612-F945-B53D-FF6016F6FDD4}">
  <dimension ref="A1:J15"/>
  <sheetViews>
    <sheetView showGridLines="0" workbookViewId="0">
      <selection sqref="A1:A3"/>
    </sheetView>
  </sheetViews>
  <sheetFormatPr baseColWidth="10" defaultRowHeight="16" x14ac:dyDescent="0.2"/>
  <cols>
    <col min="1" max="1" width="2.33203125" customWidth="1"/>
    <col min="2" max="2" width="5.1640625" bestFit="1" customWidth="1"/>
    <col min="3" max="3" width="7.5" bestFit="1" customWidth="1"/>
    <col min="4" max="4" width="5.5" bestFit="1" customWidth="1"/>
    <col min="5" max="5" width="2.33203125" customWidth="1"/>
    <col min="6" max="6" width="6.1640625" bestFit="1" customWidth="1"/>
    <col min="7" max="7" width="9.6640625" bestFit="1" customWidth="1"/>
    <col min="8" max="8" width="2.33203125" customWidth="1"/>
    <col min="9" max="9" width="6.1640625" bestFit="1" customWidth="1"/>
    <col min="10" max="10" width="9.6640625" bestFit="1" customWidth="1"/>
  </cols>
  <sheetData>
    <row r="1" spans="1:10" x14ac:dyDescent="0.2">
      <c r="A1" s="12" t="s">
        <v>79</v>
      </c>
    </row>
    <row r="2" spans="1:10" x14ac:dyDescent="0.2">
      <c r="A2" s="12" t="s">
        <v>20</v>
      </c>
    </row>
    <row r="3" spans="1:10" x14ac:dyDescent="0.2">
      <c r="A3" s="12" t="s">
        <v>80</v>
      </c>
    </row>
    <row r="5" spans="1:10" ht="17" thickBot="1" x14ac:dyDescent="0.25"/>
    <row r="6" spans="1:10" x14ac:dyDescent="0.2">
      <c r="B6" s="18"/>
      <c r="C6" s="18" t="s">
        <v>70</v>
      </c>
      <c r="D6" s="18"/>
    </row>
    <row r="7" spans="1:10" ht="17" thickBot="1" x14ac:dyDescent="0.25">
      <c r="B7" s="19" t="s">
        <v>31</v>
      </c>
      <c r="C7" s="19" t="s">
        <v>32</v>
      </c>
      <c r="D7" s="19" t="s">
        <v>67</v>
      </c>
    </row>
    <row r="8" spans="1:10" ht="17" thickBot="1" x14ac:dyDescent="0.25">
      <c r="B8" s="13" t="s">
        <v>42</v>
      </c>
      <c r="C8" s="13" t="s">
        <v>9</v>
      </c>
      <c r="D8" s="16">
        <v>2400</v>
      </c>
    </row>
    <row r="10" spans="1:10" ht="17" thickBot="1" x14ac:dyDescent="0.25"/>
    <row r="11" spans="1:10" x14ac:dyDescent="0.2">
      <c r="B11" s="18"/>
      <c r="C11" s="18" t="s">
        <v>81</v>
      </c>
      <c r="D11" s="18"/>
      <c r="F11" s="18" t="s">
        <v>82</v>
      </c>
      <c r="G11" s="18" t="s">
        <v>70</v>
      </c>
      <c r="I11" s="18" t="s">
        <v>85</v>
      </c>
      <c r="J11" s="18" t="s">
        <v>70</v>
      </c>
    </row>
    <row r="12" spans="1:10" ht="17" thickBot="1" x14ac:dyDescent="0.25">
      <c r="B12" s="19" t="s">
        <v>31</v>
      </c>
      <c r="C12" s="19" t="s">
        <v>32</v>
      </c>
      <c r="D12" s="19" t="s">
        <v>67</v>
      </c>
      <c r="F12" s="19" t="s">
        <v>83</v>
      </c>
      <c r="G12" s="19" t="s">
        <v>84</v>
      </c>
      <c r="I12" s="19" t="s">
        <v>83</v>
      </c>
      <c r="J12" s="19" t="s">
        <v>84</v>
      </c>
    </row>
    <row r="13" spans="1:10" x14ac:dyDescent="0.2">
      <c r="B13" s="15" t="s">
        <v>43</v>
      </c>
      <c r="C13" s="15" t="s">
        <v>44</v>
      </c>
      <c r="D13" s="17">
        <v>0</v>
      </c>
      <c r="F13" s="17">
        <v>0</v>
      </c>
      <c r="G13" s="17">
        <v>85</v>
      </c>
      <c r="I13" s="17">
        <v>250</v>
      </c>
      <c r="J13" s="17">
        <v>18835</v>
      </c>
    </row>
    <row r="14" spans="1:10" x14ac:dyDescent="0.2">
      <c r="B14" s="15" t="s">
        <v>46</v>
      </c>
      <c r="C14" s="15" t="s">
        <v>47</v>
      </c>
      <c r="D14" s="17">
        <v>600</v>
      </c>
      <c r="F14" s="17">
        <v>0</v>
      </c>
      <c r="G14" s="17">
        <v>110</v>
      </c>
      <c r="I14" s="17">
        <v>398.5</v>
      </c>
      <c r="J14" s="17">
        <v>20035</v>
      </c>
    </row>
    <row r="15" spans="1:10" ht="17" thickBot="1" x14ac:dyDescent="0.25">
      <c r="B15" s="13" t="s">
        <v>48</v>
      </c>
      <c r="C15" s="13" t="s">
        <v>49</v>
      </c>
      <c r="D15" s="16">
        <v>600</v>
      </c>
      <c r="F15" s="16">
        <v>0</v>
      </c>
      <c r="G15" s="16">
        <v>125</v>
      </c>
      <c r="I15" s="16">
        <v>597</v>
      </c>
      <c r="J15" s="16">
        <v>21020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Munka1</vt:lpstr>
      <vt:lpstr>Eredményjelentés 1</vt:lpstr>
      <vt:lpstr>Érzékenységi jelentés 1</vt:lpstr>
      <vt:lpstr>Korlátjelentés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Kiss Dániel Márk</dc:creator>
  <cp:lastModifiedBy>Kiss Dániel Márk</cp:lastModifiedBy>
  <dcterms:created xsi:type="dcterms:W3CDTF">2023-03-31T06:51:33Z</dcterms:created>
  <dcterms:modified xsi:type="dcterms:W3CDTF">2023-06-01T10:04:16Z</dcterms:modified>
</cp:coreProperties>
</file>