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kissa\Documents\"/>
    </mc:Choice>
  </mc:AlternateContent>
  <xr:revisionPtr revIDLastSave="0" documentId="13_ncr:1_{0D71565A-8989-42CD-B212-E98A0510B07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Главный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2" l="1"/>
  <c r="K10" i="2"/>
  <c r="E10" i="2"/>
  <c r="C10" i="2"/>
  <c r="G12" i="2"/>
  <c r="K6" i="2"/>
  <c r="K7" i="2"/>
  <c r="K8" i="2"/>
  <c r="K5" i="2"/>
  <c r="I9" i="2"/>
  <c r="I3" i="2"/>
  <c r="I4" i="2"/>
  <c r="I2" i="2"/>
  <c r="E3" i="2"/>
  <c r="E4" i="2"/>
  <c r="E5" i="2"/>
  <c r="E6" i="2"/>
  <c r="E7" i="2"/>
  <c r="E8" i="2"/>
  <c r="E9" i="2"/>
  <c r="E11" i="2"/>
  <c r="E2" i="2"/>
  <c r="C3" i="2"/>
  <c r="C4" i="2"/>
  <c r="C5" i="2"/>
  <c r="C6" i="2"/>
  <c r="C7" i="2"/>
  <c r="C8" i="2"/>
  <c r="C9" i="2"/>
  <c r="C11" i="2"/>
  <c r="C2" i="2"/>
  <c r="K12" i="2" l="1"/>
  <c r="E12" i="2"/>
  <c r="I12" i="2"/>
  <c r="C12" i="2"/>
  <c r="C16" i="2" l="1"/>
</calcChain>
</file>

<file path=xl/sharedStrings.xml><?xml version="1.0" encoding="utf-8"?>
<sst xmlns="http://schemas.openxmlformats.org/spreadsheetml/2006/main" count="72" uniqueCount="28">
  <si>
    <t>Предмет</t>
  </si>
  <si>
    <t>Mодуль 1</t>
  </si>
  <si>
    <t>Mодуль 2</t>
  </si>
  <si>
    <t>Курсовой проект</t>
  </si>
  <si>
    <t>Зачет</t>
  </si>
  <si>
    <t>Экзамен</t>
  </si>
  <si>
    <t>Коэффициент</t>
  </si>
  <si>
    <t>Безопасность жизнедеятельности</t>
  </si>
  <si>
    <t>Инженерная графика</t>
  </si>
  <si>
    <t>Иностранный язык</t>
  </si>
  <si>
    <t>Информатика</t>
  </si>
  <si>
    <t>Линейная алгебра и аналитическая геометрия</t>
  </si>
  <si>
    <t>Математический анализ</t>
  </si>
  <si>
    <t>Методы социологических исследований</t>
  </si>
  <si>
    <t>Программирование на языке высокого уровня</t>
  </si>
  <si>
    <t>Физика</t>
  </si>
  <si>
    <t>*</t>
  </si>
  <si>
    <t>Итог</t>
  </si>
  <si>
    <t>*****</t>
  </si>
  <si>
    <t>Желаемый результат</t>
  </si>
  <si>
    <t>35-37</t>
  </si>
  <si>
    <t>38-39</t>
  </si>
  <si>
    <t>40-42</t>
  </si>
  <si>
    <t>43-44</t>
  </si>
  <si>
    <t>45-47</t>
  </si>
  <si>
    <t>48-54</t>
  </si>
  <si>
    <t>Физическая культура и спорт</t>
  </si>
  <si>
    <t>Конечный результат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</si>
</sst>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  <font>
      <i/>
      <u/>
      <sz val="10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u/>
      <sz val="11"/>
      <color theme="1"/>
      <name val="Calibri"/>
      <family val="2"/>
      <charset val="204"/>
      <scheme val="minor"/>
    </font>
    <font>
      <b/>
      <i/>
      <u/>
      <sz val="10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i/>
      <u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16"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3C953-5821-4029-B68B-6F92265238ED}">
  <dimension ref="A1:L23"/>
  <sheetViews>
    <sheetView tabSelected="1" topLeftCell="A7" zoomScaleNormal="100" workbookViewId="0">
      <selection activeCell="D14" sqref="D14"/>
    </sheetView>
  </sheetViews>
  <sheetFormatPr defaultRowHeight="14.5" x14ac:dyDescent="0.35"/>
  <cols>
    <col min="1" max="1" width="30.6328125" customWidth="1"/>
    <col min="2" max="11" width="8.1796875" customWidth="1"/>
    <col min="12" max="12" width="15.6328125" customWidth="1"/>
  </cols>
  <sheetData>
    <row r="1" spans="1:12" ht="25" customHeight="1" x14ac:dyDescent="0.35">
      <c r="A1" s="6" t="s">
        <v>0</v>
      </c>
      <c r="B1" s="9" t="s">
        <v>1</v>
      </c>
      <c r="C1" s="9"/>
      <c r="D1" s="9" t="s">
        <v>2</v>
      </c>
      <c r="E1" s="9"/>
      <c r="F1" s="9" t="s">
        <v>3</v>
      </c>
      <c r="G1" s="9"/>
      <c r="H1" s="9" t="s">
        <v>4</v>
      </c>
      <c r="I1" s="9"/>
      <c r="J1" s="9" t="s">
        <v>5</v>
      </c>
      <c r="K1" s="9"/>
      <c r="L1" s="6" t="s">
        <v>6</v>
      </c>
    </row>
    <row r="2" spans="1:12" ht="25" customHeight="1" x14ac:dyDescent="0.35">
      <c r="A2" s="2" t="s">
        <v>7</v>
      </c>
      <c r="B2" s="4"/>
      <c r="C2" s="1" t="str">
        <f t="shared" ref="C2:C11" si="0">IF(NOT(B2=""),(B2-$C$14)*$L2,"")</f>
        <v/>
      </c>
      <c r="D2" s="4"/>
      <c r="E2" s="1" t="str">
        <f t="shared" ref="E2:E11" si="1">IF(NOT(D2=""),(D2-$C$14)*$L2,"")</f>
        <v/>
      </c>
      <c r="F2" s="1" t="s">
        <v>16</v>
      </c>
      <c r="G2" s="1" t="s">
        <v>16</v>
      </c>
      <c r="H2" s="4"/>
      <c r="I2" s="1" t="str">
        <f>IF(NOT(H2=""),(H2-$C$14)*$L2,"")</f>
        <v/>
      </c>
      <c r="J2" s="1" t="s">
        <v>16</v>
      </c>
      <c r="K2" s="1" t="s">
        <v>16</v>
      </c>
      <c r="L2" s="5">
        <v>2.5</v>
      </c>
    </row>
    <row r="3" spans="1:12" ht="25" customHeight="1" x14ac:dyDescent="0.35">
      <c r="A3" s="2" t="s">
        <v>8</v>
      </c>
      <c r="B3" s="4"/>
      <c r="C3" s="1" t="str">
        <f t="shared" si="0"/>
        <v/>
      </c>
      <c r="D3" s="4"/>
      <c r="E3" s="1" t="str">
        <f t="shared" si="1"/>
        <v/>
      </c>
      <c r="F3" s="1" t="s">
        <v>16</v>
      </c>
      <c r="G3" s="1" t="s">
        <v>16</v>
      </c>
      <c r="H3" s="4"/>
      <c r="I3" s="1" t="str">
        <f>IF(NOT(H3=""),(H3-$C$14)*$L3,"")</f>
        <v/>
      </c>
      <c r="J3" s="1" t="s">
        <v>16</v>
      </c>
      <c r="K3" s="1" t="s">
        <v>16</v>
      </c>
      <c r="L3" s="5">
        <v>2</v>
      </c>
    </row>
    <row r="4" spans="1:12" ht="25" customHeight="1" x14ac:dyDescent="0.35">
      <c r="A4" s="2" t="s">
        <v>9</v>
      </c>
      <c r="B4" s="4"/>
      <c r="C4" s="1" t="str">
        <f t="shared" si="0"/>
        <v/>
      </c>
      <c r="D4" s="4"/>
      <c r="E4" s="1" t="str">
        <f t="shared" si="1"/>
        <v/>
      </c>
      <c r="F4" s="1" t="s">
        <v>16</v>
      </c>
      <c r="G4" s="1" t="s">
        <v>16</v>
      </c>
      <c r="H4" s="4"/>
      <c r="I4" s="1" t="str">
        <f>IF(NOT(H4=""),(H4-$C$14)*$L4,"")</f>
        <v/>
      </c>
      <c r="J4" s="1" t="s">
        <v>16</v>
      </c>
      <c r="K4" s="1" t="s">
        <v>16</v>
      </c>
      <c r="L4" s="5">
        <v>2</v>
      </c>
    </row>
    <row r="5" spans="1:12" ht="25" customHeight="1" x14ac:dyDescent="0.35">
      <c r="A5" s="2" t="s">
        <v>10</v>
      </c>
      <c r="B5" s="4">
        <v>52</v>
      </c>
      <c r="C5" s="1">
        <f t="shared" si="0"/>
        <v>42</v>
      </c>
      <c r="D5" s="4"/>
      <c r="E5" s="1" t="str">
        <f t="shared" si="1"/>
        <v/>
      </c>
      <c r="F5" s="1" t="s">
        <v>16</v>
      </c>
      <c r="G5" s="1" t="s">
        <v>16</v>
      </c>
      <c r="H5" s="1" t="s">
        <v>16</v>
      </c>
      <c r="I5" s="1" t="s">
        <v>16</v>
      </c>
      <c r="J5" s="4"/>
      <c r="K5" s="1" t="str">
        <f>IF(NOT(J5=""),(J5-$C$14)*$L5,"")</f>
        <v/>
      </c>
      <c r="L5" s="5">
        <v>3.5</v>
      </c>
    </row>
    <row r="6" spans="1:12" ht="25" customHeight="1" x14ac:dyDescent="0.35">
      <c r="A6" s="2" t="s">
        <v>11</v>
      </c>
      <c r="B6" s="4"/>
      <c r="C6" s="1" t="str">
        <f t="shared" si="0"/>
        <v/>
      </c>
      <c r="D6" s="4"/>
      <c r="E6" s="1" t="str">
        <f t="shared" si="1"/>
        <v/>
      </c>
      <c r="F6" s="1" t="s">
        <v>16</v>
      </c>
      <c r="G6" s="1" t="s">
        <v>16</v>
      </c>
      <c r="H6" s="1" t="s">
        <v>16</v>
      </c>
      <c r="I6" s="1" t="s">
        <v>16</v>
      </c>
      <c r="J6" s="4"/>
      <c r="K6" s="1" t="str">
        <f>IF(NOT(J6=""),(J6-$C$14)*$L6,"")</f>
        <v/>
      </c>
      <c r="L6" s="5">
        <v>3</v>
      </c>
    </row>
    <row r="7" spans="1:12" ht="25" customHeight="1" x14ac:dyDescent="0.35">
      <c r="A7" s="2" t="s">
        <v>12</v>
      </c>
      <c r="B7" s="4">
        <v>34</v>
      </c>
      <c r="C7" s="1">
        <f t="shared" si="0"/>
        <v>-21</v>
      </c>
      <c r="D7" s="4"/>
      <c r="E7" s="1" t="str">
        <f t="shared" si="1"/>
        <v/>
      </c>
      <c r="F7" s="1" t="s">
        <v>16</v>
      </c>
      <c r="G7" s="1" t="s">
        <v>16</v>
      </c>
      <c r="H7" s="1" t="s">
        <v>16</v>
      </c>
      <c r="I7" s="1" t="s">
        <v>16</v>
      </c>
      <c r="J7" s="4"/>
      <c r="K7" s="1" t="str">
        <f>IF(NOT(J7=""),(J7-$C$14)*$L7,"")</f>
        <v/>
      </c>
      <c r="L7" s="5">
        <v>3.5</v>
      </c>
    </row>
    <row r="8" spans="1:12" ht="25" customHeight="1" x14ac:dyDescent="0.35">
      <c r="A8" s="2" t="s">
        <v>13</v>
      </c>
      <c r="B8" s="4">
        <v>45</v>
      </c>
      <c r="C8" s="1">
        <f t="shared" si="0"/>
        <v>12.5</v>
      </c>
      <c r="D8" s="4"/>
      <c r="E8" s="1" t="str">
        <f t="shared" si="1"/>
        <v/>
      </c>
      <c r="F8" s="1" t="s">
        <v>16</v>
      </c>
      <c r="G8" s="1" t="s">
        <v>16</v>
      </c>
      <c r="H8" s="1" t="s">
        <v>16</v>
      </c>
      <c r="I8" s="1" t="s">
        <v>16</v>
      </c>
      <c r="J8" s="4"/>
      <c r="K8" s="1" t="str">
        <f>IF(NOT(J8=""),(J8-$C$14)*$L8,"")</f>
        <v/>
      </c>
      <c r="L8" s="5">
        <v>2.5</v>
      </c>
    </row>
    <row r="9" spans="1:12" ht="25" customHeight="1" x14ac:dyDescent="0.35">
      <c r="A9" s="2" t="s">
        <v>14</v>
      </c>
      <c r="B9" s="4">
        <v>51</v>
      </c>
      <c r="C9" s="1">
        <f t="shared" si="0"/>
        <v>44</v>
      </c>
      <c r="D9" s="4"/>
      <c r="E9" s="1" t="str">
        <f t="shared" si="1"/>
        <v/>
      </c>
      <c r="F9" s="1" t="s">
        <v>16</v>
      </c>
      <c r="G9" s="1" t="s">
        <v>16</v>
      </c>
      <c r="H9" s="4"/>
      <c r="I9" s="1" t="str">
        <f>IF(NOT(H9=""),(H9-$C$14)*$L9,"")</f>
        <v/>
      </c>
      <c r="J9" s="1" t="s">
        <v>16</v>
      </c>
      <c r="K9" s="1" t="s">
        <v>16</v>
      </c>
      <c r="L9" s="5">
        <v>4</v>
      </c>
    </row>
    <row r="10" spans="1:12" ht="25" customHeight="1" x14ac:dyDescent="0.35">
      <c r="A10" s="2" t="s">
        <v>15</v>
      </c>
      <c r="B10" s="4">
        <v>37</v>
      </c>
      <c r="C10" s="1">
        <f t="shared" si="0"/>
        <v>-10.5</v>
      </c>
      <c r="D10" s="4"/>
      <c r="E10" s="1" t="str">
        <f t="shared" si="1"/>
        <v/>
      </c>
      <c r="F10" s="1" t="s">
        <v>16</v>
      </c>
      <c r="G10" s="1" t="s">
        <v>16</v>
      </c>
      <c r="H10" s="1" t="s">
        <v>16</v>
      </c>
      <c r="I10" s="1" t="s">
        <v>16</v>
      </c>
      <c r="J10" s="4"/>
      <c r="K10" s="1" t="str">
        <f>IF(NOT(J10=""),(J10-$C$14)*$L10,"")</f>
        <v/>
      </c>
      <c r="L10" s="5">
        <v>3.5</v>
      </c>
    </row>
    <row r="11" spans="1:12" ht="25" customHeight="1" x14ac:dyDescent="0.35">
      <c r="A11" s="2" t="s">
        <v>26</v>
      </c>
      <c r="B11" s="4">
        <v>25</v>
      </c>
      <c r="C11" s="1">
        <f t="shared" si="0"/>
        <v>-15</v>
      </c>
      <c r="D11" s="4"/>
      <c r="E11" s="1" t="str">
        <f t="shared" si="1"/>
        <v/>
      </c>
      <c r="F11" s="1" t="s">
        <v>16</v>
      </c>
      <c r="G11" s="1" t="s">
        <v>16</v>
      </c>
      <c r="H11" s="1"/>
      <c r="I11" s="1" t="str">
        <f>IF(NOT(H11=""),(H11-$C$14)*$L11,"")</f>
        <v/>
      </c>
      <c r="J11" s="7" t="s">
        <v>16</v>
      </c>
      <c r="K11" s="1" t="s">
        <v>16</v>
      </c>
      <c r="L11" s="5">
        <v>1</v>
      </c>
    </row>
    <row r="12" spans="1:12" ht="25" customHeight="1" x14ac:dyDescent="0.35">
      <c r="A12" s="3" t="s">
        <v>17</v>
      </c>
      <c r="B12" s="1" t="s">
        <v>18</v>
      </c>
      <c r="C12" s="1">
        <f>SUM(C2:C11)</f>
        <v>52</v>
      </c>
      <c r="D12" s="1" t="s">
        <v>18</v>
      </c>
      <c r="E12" s="1" t="str">
        <f>IF(SUM(E2:E11)=0,"",SUM(E2:E11))</f>
        <v/>
      </c>
      <c r="F12" s="1" t="s">
        <v>18</v>
      </c>
      <c r="G12" s="1" t="str">
        <f>IF(SUM(G2:G11)=0,"",SUM(G2:G11))</f>
        <v/>
      </c>
      <c r="H12" s="1" t="s">
        <v>18</v>
      </c>
      <c r="I12" s="1" t="str">
        <f>IF(SUM(I2:I11)=0,"",SUM(I2:I11))</f>
        <v/>
      </c>
      <c r="J12" s="1" t="s">
        <v>18</v>
      </c>
      <c r="K12" s="1" t="str">
        <f>IF(SUM(K2:K11)=0,"",SUM(K2:K11))</f>
        <v/>
      </c>
      <c r="L12" s="1" t="s">
        <v>18</v>
      </c>
    </row>
    <row r="13" spans="1:12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ht="25" customHeight="1" x14ac:dyDescent="0.35">
      <c r="A14" s="2" t="s">
        <v>19</v>
      </c>
      <c r="B14" s="1"/>
      <c r="C14" s="4">
        <v>40</v>
      </c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ht="25" customHeight="1" x14ac:dyDescent="0.35">
      <c r="A16" s="8" t="s">
        <v>27</v>
      </c>
      <c r="B16" s="1"/>
      <c r="C16" s="8">
        <f>IF(C12="",0,C12)*3+IF(E12="",0,E12)*2+IF(G12="",0,G12)*5+IF(I12="",0,I12)*5+IF(K12="",0,K12)*7</f>
        <v>156</v>
      </c>
      <c r="D16" s="1"/>
      <c r="E16" s="1"/>
      <c r="F16" s="1"/>
      <c r="G16" s="1"/>
      <c r="H16" s="1"/>
      <c r="I16" s="1"/>
      <c r="J16" s="1"/>
      <c r="K16" s="1"/>
      <c r="L16" s="1"/>
    </row>
    <row r="17" spans="1:12" ht="15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ht="15" customHeight="1" x14ac:dyDescent="0.35">
      <c r="A18" s="3" t="s">
        <v>20</v>
      </c>
      <c r="B18" s="1"/>
      <c r="C18" s="4">
        <v>2100</v>
      </c>
      <c r="D18" s="1"/>
      <c r="E18" s="1"/>
      <c r="F18" s="1"/>
      <c r="G18" s="1"/>
      <c r="H18" s="1"/>
      <c r="I18" s="1"/>
      <c r="J18" s="1"/>
      <c r="K18" s="1"/>
      <c r="L18" s="1"/>
    </row>
    <row r="19" spans="1:12" ht="15" customHeight="1" x14ac:dyDescent="0.35">
      <c r="A19" s="3" t="s">
        <v>21</v>
      </c>
      <c r="B19" s="1"/>
      <c r="C19" s="4">
        <v>2300</v>
      </c>
      <c r="D19" s="1"/>
      <c r="E19" s="1"/>
      <c r="F19" s="1"/>
      <c r="G19" s="1"/>
      <c r="H19" s="1"/>
      <c r="I19" s="1"/>
      <c r="J19" s="1"/>
      <c r="K19" s="1"/>
      <c r="L19" s="1"/>
    </row>
    <row r="20" spans="1:12" ht="15" customHeight="1" x14ac:dyDescent="0.35">
      <c r="A20" s="3" t="s">
        <v>22</v>
      </c>
      <c r="B20" s="1"/>
      <c r="C20" s="4">
        <v>2500</v>
      </c>
      <c r="D20" s="1"/>
      <c r="E20" s="1"/>
      <c r="F20" s="1"/>
      <c r="G20" s="1"/>
      <c r="H20" s="1"/>
      <c r="I20" s="1"/>
      <c r="J20" s="1"/>
      <c r="K20" s="1"/>
      <c r="L20" s="1"/>
    </row>
    <row r="21" spans="1:12" ht="15" customHeight="1" x14ac:dyDescent="0.35">
      <c r="A21" s="3" t="s">
        <v>23</v>
      </c>
      <c r="B21" s="1"/>
      <c r="C21" s="4">
        <v>2800</v>
      </c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35">
      <c r="A22" s="3" t="s">
        <v>24</v>
      </c>
      <c r="B22" s="1"/>
      <c r="C22" s="4">
        <v>3100</v>
      </c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35">
      <c r="A23" s="3" t="s">
        <v>25</v>
      </c>
      <c r="B23" s="1"/>
      <c r="C23" s="4">
        <v>3500</v>
      </c>
      <c r="D23" s="1"/>
      <c r="E23" s="1"/>
      <c r="F23" s="1"/>
      <c r="G23" s="1"/>
      <c r="H23" s="1"/>
      <c r="I23" s="1"/>
      <c r="J23" s="1"/>
      <c r="K23" s="1"/>
      <c r="L23" s="1"/>
    </row>
  </sheetData>
  <mergeCells count="5">
    <mergeCell ref="B1:C1"/>
    <mergeCell ref="D1:E1"/>
    <mergeCell ref="H1:I1"/>
    <mergeCell ref="J1:K1"/>
    <mergeCell ref="F1:G1"/>
  </mergeCells>
  <conditionalFormatting sqref="E2:E9 C2:C9 I2:I4 I9 K5:K8 C11 E11">
    <cfRule type="containsBlanks" dxfId="15" priority="26">
      <formula>LEN(TRIM(C2))=0</formula>
    </cfRule>
    <cfRule type="cellIs" dxfId="14" priority="27" operator="greaterThan">
      <formula>0</formula>
    </cfRule>
    <cfRule type="cellIs" dxfId="13" priority="28" operator="lessThan">
      <formula>0</formula>
    </cfRule>
  </conditionalFormatting>
  <conditionalFormatting sqref="B2:B9 D2:D9 H9 H2:H4 J5:J8 D11 B11">
    <cfRule type="containsBlanks" dxfId="12" priority="10">
      <formula>LEN(TRIM(B2))=0</formula>
    </cfRule>
    <cfRule type="notContainsBlanks" dxfId="11" priority="29">
      <formula>LEN(TRIM(B2))&gt;0</formula>
    </cfRule>
  </conditionalFormatting>
  <conditionalFormatting sqref="E10 C10 K10">
    <cfRule type="containsBlanks" dxfId="10" priority="5">
      <formula>LEN(TRIM(C10))=0</formula>
    </cfRule>
    <cfRule type="cellIs" dxfId="9" priority="6" operator="greaterThan">
      <formula>0</formula>
    </cfRule>
    <cfRule type="cellIs" dxfId="8" priority="7" operator="lessThan">
      <formula>0</formula>
    </cfRule>
  </conditionalFormatting>
  <conditionalFormatting sqref="B10 D10 J10">
    <cfRule type="containsBlanks" dxfId="7" priority="4">
      <formula>LEN(TRIM(B10))=0</formula>
    </cfRule>
    <cfRule type="notContainsBlanks" dxfId="6" priority="8">
      <formula>LEN(TRIM(B10))&gt;0</formula>
    </cfRule>
  </conditionalFormatting>
  <conditionalFormatting sqref="C12 E12 I12 K12 G12 C16">
    <cfRule type="containsBlanks" dxfId="5" priority="11">
      <formula>LEN(TRIM(C12))=0</formula>
    </cfRule>
    <cfRule type="cellIs" dxfId="4" priority="12" operator="greaterThan">
      <formula>0</formula>
    </cfRule>
    <cfRule type="cellIs" dxfId="3" priority="13" operator="lessThan">
      <formula>0</formula>
    </cfRule>
  </conditionalFormatting>
  <conditionalFormatting sqref="I11">
    <cfRule type="containsBlanks" dxfId="2" priority="1">
      <formula>LEN(TRIM(I11))=0</formula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Главный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Игорь Ратманов</dc:creator>
  <cp:lastModifiedBy>Игорь Ратманов</cp:lastModifiedBy>
  <dcterms:created xsi:type="dcterms:W3CDTF">2015-06-05T18:19:34Z</dcterms:created>
  <dcterms:modified xsi:type="dcterms:W3CDTF">2022-10-26T13:55:40Z</dcterms:modified>
</cp:coreProperties>
</file>