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krieg\Documents\"/>
    </mc:Choice>
  </mc:AlternateContent>
  <xr:revisionPtr revIDLastSave="0" documentId="13_ncr:1_{0023B9E6-F776-4E3F-8C50-B90ABFC967A2}" xr6:coauthVersionLast="45" xr6:coauthVersionMax="45" xr10:uidLastSave="{00000000-0000-0000-0000-000000000000}"/>
  <bookViews>
    <workbookView xWindow="14625" yWindow="4095" windowWidth="14175" windowHeight="8970" xr2:uid="{DA2EAEEB-FC19-4FE8-9F02-71BBCE191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5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<sst xmlns="http://schemas.openxmlformats.org/spreadsheetml/2006/main" count="138" uniqueCount="119">
  <si>
    <t>Part</t>
  </si>
  <si>
    <t>Cost x1</t>
  </si>
  <si>
    <t>Cost x10</t>
  </si>
  <si>
    <t>Number Used</t>
  </si>
  <si>
    <t>Cost per board for 1 board</t>
  </si>
  <si>
    <t>Cost per board for 10 boards</t>
  </si>
  <si>
    <t>References</t>
  </si>
  <si>
    <t>Component Type</t>
  </si>
  <si>
    <t>Link to part</t>
  </si>
  <si>
    <t>Capacitor</t>
  </si>
  <si>
    <t>1u Cap</t>
  </si>
  <si>
    <t>Manufacturer PN</t>
  </si>
  <si>
    <t>4.7u Cap</t>
  </si>
  <si>
    <t>10u Cap</t>
  </si>
  <si>
    <t>100n Cap</t>
  </si>
  <si>
    <t>C1,C7,C11</t>
  </si>
  <si>
    <t>166p Cap</t>
  </si>
  <si>
    <t>C2,C3,C10,C12,C14,C17</t>
  </si>
  <si>
    <t>C4,C18</t>
  </si>
  <si>
    <t>C5,C6,C8,C9,C16,C20</t>
  </si>
  <si>
    <t>C15</t>
  </si>
  <si>
    <t>22u Cap</t>
  </si>
  <si>
    <t>C19</t>
  </si>
  <si>
    <t>Diode</t>
  </si>
  <si>
    <t>Schottky</t>
  </si>
  <si>
    <t>LED</t>
  </si>
  <si>
    <t>D1,D2,D3</t>
  </si>
  <si>
    <t>D4</t>
  </si>
  <si>
    <t>SFH_4555</t>
  </si>
  <si>
    <t>Inductor</t>
  </si>
  <si>
    <t>33u Ind</t>
  </si>
  <si>
    <t>1u Ind</t>
  </si>
  <si>
    <t>3.9u Ind</t>
  </si>
  <si>
    <t>L1</t>
  </si>
  <si>
    <t>L2</t>
  </si>
  <si>
    <t>L3</t>
  </si>
  <si>
    <t>Integrated Circuit</t>
  </si>
  <si>
    <t>Regulator</t>
  </si>
  <si>
    <t>LIDAR</t>
  </si>
  <si>
    <t>uC</t>
  </si>
  <si>
    <t>Oscillator</t>
  </si>
  <si>
    <t>U1</t>
  </si>
  <si>
    <t>U2</t>
  </si>
  <si>
    <t>U3</t>
  </si>
  <si>
    <t>U4</t>
  </si>
  <si>
    <t>U5</t>
  </si>
  <si>
    <t>Switch</t>
  </si>
  <si>
    <t>Pushbutton</t>
  </si>
  <si>
    <t>SW1</t>
  </si>
  <si>
    <t>EPC611</t>
  </si>
  <si>
    <t>DSC6001CI2A-004.0000</t>
  </si>
  <si>
    <t>PTS647SM38SMTR2LFS</t>
  </si>
  <si>
    <t>R1283K001C</t>
  </si>
  <si>
    <t>AP63203WU-7</t>
  </si>
  <si>
    <t>Resistor</t>
  </si>
  <si>
    <t>R1</t>
  </si>
  <si>
    <t>3.3k Res</t>
  </si>
  <si>
    <t>3 Res</t>
  </si>
  <si>
    <t>R2</t>
  </si>
  <si>
    <t>1k Res</t>
  </si>
  <si>
    <t>75k Res</t>
  </si>
  <si>
    <t>R7</t>
  </si>
  <si>
    <t>83k Res</t>
  </si>
  <si>
    <t>R9</t>
  </si>
  <si>
    <t>R3,R4,R5.R6,R8,R10</t>
  </si>
  <si>
    <t>1.2k Res</t>
  </si>
  <si>
    <t>R11</t>
  </si>
  <si>
    <t>Transistor</t>
  </si>
  <si>
    <t>NMOSFET</t>
  </si>
  <si>
    <t>Q1</t>
  </si>
  <si>
    <t>https://www.digikey.com/en/products/detail/espros-photonics-ag/EPC611-CSP24-001/10516869</t>
  </si>
  <si>
    <t>https://www.digikey.com/en/products/detail/stmicroelectronics/STM32G030K8T6/10326689</t>
  </si>
  <si>
    <t>Cost x25</t>
  </si>
  <si>
    <t>2N7002P,215</t>
  </si>
  <si>
    <t>https://www.digikey.com/en/products/detail/nexperia-usa-inc/2N7002P215/2296323</t>
  </si>
  <si>
    <t>BAS40-TP</t>
  </si>
  <si>
    <t>https://www.digikey.com/en/products/detail/micro-commercial-co/BAS40-TP/717216</t>
  </si>
  <si>
    <t>https://www.digikey.com/en/products/detail/c-k/PTS-647-SM38-SMTR2-LFS/9649861</t>
  </si>
  <si>
    <t>https://www.digikey.com/en/products/detail/taiyo-yuden/CB2518T330K/2763290</t>
  </si>
  <si>
    <t>https://www.digikey.com/en/products/detail/osram-opto-semiconductors-inc/SFH-4555/2205957</t>
  </si>
  <si>
    <t>https://www.digikey.com/en/products/detail/microchip-technology/DSC6001CI2A-004-0000/6244461</t>
  </si>
  <si>
    <t>https://www.digikey.com/en/products/detail/tdk-corporation/MLZ1608A1R0WT000/2465143</t>
  </si>
  <si>
    <t>https://www.digikey.com/en/products/detail/diodes-incorporated/AP63203WU-7/9858426</t>
  </si>
  <si>
    <t>https://www.digikey.com/en/products/detail/bourns-inc/SRN6028-3R9M/4867726</t>
  </si>
  <si>
    <t>https://www.digikey.com/en/products/detail/samsung-electro-mechanics/CL21A106KOQNNNG/3894417</t>
  </si>
  <si>
    <t>https://www.digikey.com/en/products/detail/samsung-electro-mechanics/CL05B104KA5NNNC/5961204</t>
  </si>
  <si>
    <t>Cost x50</t>
  </si>
  <si>
    <t>https://www.digikey.com/en/products/detail/samsung-electro-mechanics/CL10A105KA8NNNC/3886760</t>
  </si>
  <si>
    <t>https://www.digikey.com/en/products/detail/samsung-electro-mechanics/CL21A475KAQNNNE/3886902</t>
  </si>
  <si>
    <t>https://www.digikey.com/en/products/detail/samsung-electro-mechanics/CL10C161JB8NNNC/3887863</t>
  </si>
  <si>
    <t>https://www.digikey.com/en/products/detail/samsung-electro-mechanics/CL05C270JB5NNNC/3886811</t>
  </si>
  <si>
    <t>https://www.digikey.com/en/products/detail/rohm-semiconductor/ESR03EZPJ102/1762721</t>
  </si>
  <si>
    <t>https://www.digikey.com/en/products/detail/te-connectivity-passive-product/CRGP0603F1K2/8577019</t>
  </si>
  <si>
    <t>https://www.digikey.com/en/products/detail/yageo/RC0603FR-073K3L/727126</t>
  </si>
  <si>
    <t>RC0603FR-073K3L</t>
  </si>
  <si>
    <t>RC0402FR-0782K5L</t>
  </si>
  <si>
    <t>https://www.digikey.com/en/products/detail/yageo/RC0402FR-0782K5L/726666</t>
  </si>
  <si>
    <t>https://www.digikey.com/en/products/detail/yageo/RC0402FR-0775KL/2827576</t>
  </si>
  <si>
    <t>RC0402FR-0775KL</t>
  </si>
  <si>
    <t>C13</t>
  </si>
  <si>
    <t>26p Cap</t>
  </si>
  <si>
    <t>https://www.digikey.com/en/products/detail/samsung-electro-mechanics/CL21A226MOCLRNC/5961264</t>
  </si>
  <si>
    <t>CL21A226MOCLRNC</t>
  </si>
  <si>
    <t>CB2518T330K</t>
  </si>
  <si>
    <t>SRN6028-3R9M</t>
  </si>
  <si>
    <t>MLZ1608A1R0WT000</t>
  </si>
  <si>
    <t>https://www.digikey.com/en/products/detail/stackpole-electronics-inc/RMCF1210JT3R00/1757302</t>
  </si>
  <si>
    <t>RMCF1210JT3R00</t>
  </si>
  <si>
    <t>CL21A106KOQNNNG</t>
  </si>
  <si>
    <t>CL05B104KA5NNNC</t>
  </si>
  <si>
    <t>CL10A105KA8NNNC</t>
  </si>
  <si>
    <t>CL21A475KAQNNNE</t>
  </si>
  <si>
    <t>CL10C161JB8NNNC</t>
  </si>
  <si>
    <t>CL05C270JB5NNNC</t>
  </si>
  <si>
    <t>ESR03EZPJ102</t>
  </si>
  <si>
    <t>CRGP0603F1K2</t>
  </si>
  <si>
    <t>Total</t>
  </si>
  <si>
    <t>https://www.digikey.com/en/products/detail/ricoh-electronic-devices-co-ltd/R1283K001C-TR/10212797</t>
  </si>
  <si>
    <t>STM32G030K8T6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</si>
</sst>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F1210JT3R00/1757302" TargetMode="External"/><Relationship Id="rId13" Type="http://schemas.openxmlformats.org/officeDocument/2006/relationships/hyperlink" Target="https://www.digikey.com/en/products/detail/te-connectivity-passive-product/CRGP0603F1K2/8577019" TargetMode="External"/><Relationship Id="rId18" Type="http://schemas.openxmlformats.org/officeDocument/2006/relationships/hyperlink" Target="https://www.digikey.com/en/products/detail/samsung-electro-mechanics/CL10C161JB8NNNC/3887863" TargetMode="External"/><Relationship Id="rId3" Type="http://schemas.openxmlformats.org/officeDocument/2006/relationships/hyperlink" Target="https://www.digikey.com/en/products/detail/stmicroelectronics/STM32G030K8T6/10326689" TargetMode="External"/><Relationship Id="rId21" Type="http://schemas.openxmlformats.org/officeDocument/2006/relationships/hyperlink" Target="https://www.digikey.com/en/products/detail/micro-commercial-co/BAS40-TP/717216" TargetMode="External"/><Relationship Id="rId7" Type="http://schemas.openxmlformats.org/officeDocument/2006/relationships/hyperlink" Target="https://www.digikey.com/en/products/detail/c-k/PTS-647-SM38-SMTR2-LFS/9649861" TargetMode="External"/><Relationship Id="rId12" Type="http://schemas.openxmlformats.org/officeDocument/2006/relationships/hyperlink" Target="https://www.digikey.com/en/products/detail/yageo/RC0402FR-0782K5L/726666" TargetMode="External"/><Relationship Id="rId17" Type="http://schemas.openxmlformats.org/officeDocument/2006/relationships/hyperlink" Target="https://www.digikey.com/en/products/detail/samsung-electro-mechanics/CL05B104KA5NNNC/5961204" TargetMode="External"/><Relationship Id="rId25" Type="http://schemas.openxmlformats.org/officeDocument/2006/relationships/hyperlink" Target="https://www.digikey.com/en/products/detail/bourns-inc/SRN6028-3R9M/4867726" TargetMode="External"/><Relationship Id="rId2" Type="http://schemas.openxmlformats.org/officeDocument/2006/relationships/hyperlink" Target="https://www.digikey.com/en/products/detail/espros-photonics-ag/EPC611-CSP24-001/10516869" TargetMode="External"/><Relationship Id="rId16" Type="http://schemas.openxmlformats.org/officeDocument/2006/relationships/hyperlink" Target="https://www.digikey.com/en/products/detail/samsung-electro-mechanics/CL21A106KOQNNNG/3894417" TargetMode="External"/><Relationship Id="rId20" Type="http://schemas.openxmlformats.org/officeDocument/2006/relationships/hyperlink" Target="https://www.digikey.com/en/products/detail/samsung-electro-mechanics/CL21A226MOCLRNC/5961264" TargetMode="External"/><Relationship Id="rId1" Type="http://schemas.openxmlformats.org/officeDocument/2006/relationships/hyperlink" Target="https://www.digikey.com/en/products/detail/ricoh-electronic-devices-co-ltd/R1283K001C-TR/10212797" TargetMode="External"/><Relationship Id="rId6" Type="http://schemas.openxmlformats.org/officeDocument/2006/relationships/hyperlink" Target="https://www.digikey.com/en/products/detail/nexperia-usa-inc/2N7002P215/2296323" TargetMode="External"/><Relationship Id="rId11" Type="http://schemas.openxmlformats.org/officeDocument/2006/relationships/hyperlink" Target="https://www.digikey.com/en/products/detail/yageo/RC0402FR-0775KL/2827576" TargetMode="External"/><Relationship Id="rId24" Type="http://schemas.openxmlformats.org/officeDocument/2006/relationships/hyperlink" Target="https://www.digikey.com/en/products/detail/tdk-corporation/MLZ1608A1R0WT000/2465143" TargetMode="External"/><Relationship Id="rId5" Type="http://schemas.openxmlformats.org/officeDocument/2006/relationships/hyperlink" Target="https://www.digikey.com/en/products/detail/diodes-incorporated/AP63203WU-7/9858426" TargetMode="External"/><Relationship Id="rId15" Type="http://schemas.openxmlformats.org/officeDocument/2006/relationships/hyperlink" Target="https://www.digikey.com/en/products/detail/samsung-electro-mechanics/CL21A475KAQNNNE/3886902" TargetMode="External"/><Relationship Id="rId23" Type="http://schemas.openxmlformats.org/officeDocument/2006/relationships/hyperlink" Target="https://www.digikey.com/en/products/detail/taiyo-yuden/CB2518T330K/2763290" TargetMode="External"/><Relationship Id="rId10" Type="http://schemas.openxmlformats.org/officeDocument/2006/relationships/hyperlink" Target="https://www.digikey.com/en/products/detail/rohm-semiconductor/ESR03EZPJ102/1762721" TargetMode="External"/><Relationship Id="rId19" Type="http://schemas.openxmlformats.org/officeDocument/2006/relationships/hyperlink" Target="https://www.digikey.com/en/products/detail/samsung-electro-mechanics/CL05C270JB5NNNC/3886811" TargetMode="External"/><Relationship Id="rId4" Type="http://schemas.openxmlformats.org/officeDocument/2006/relationships/hyperlink" Target="https://www.digikey.com/en/products/detail/microchip-technology/DSC6001CI2A-004-0000/6244461" TargetMode="External"/><Relationship Id="rId9" Type="http://schemas.openxmlformats.org/officeDocument/2006/relationships/hyperlink" Target="https://www.digikey.com/en/products/detail/yageo/RC0603FR-073K3L/727126" TargetMode="External"/><Relationship Id="rId14" Type="http://schemas.openxmlformats.org/officeDocument/2006/relationships/hyperlink" Target="https://www.digikey.com/en/products/detail/samsung-electro-mechanics/CL10A105KA8NNNC/3886760" TargetMode="External"/><Relationship Id="rId22" Type="http://schemas.openxmlformats.org/officeDocument/2006/relationships/hyperlink" Target="https://www.digikey.com/en/products/detail/osram-opto-semiconductors-inc/SFH-4555/2205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8EFF-4B29-4A56-8CC8-E164FA3E892F}">
  <dimension ref="A1:L27"/>
  <sheetViews>
    <sheetView tabSelected="1" topLeftCell="B1" workbookViewId="0">
      <selection activeCell="C26" sqref="C26"/>
    </sheetView>
  </sheetViews>
  <sheetFormatPr defaultRowHeight="15" x14ac:dyDescent="0.25"/>
  <cols>
    <col min="1" max="1" width="17.140625" customWidth="1"/>
    <col min="2" max="2" width="11.140625" customWidth="1"/>
    <col min="3" max="3" width="21.28515625" customWidth="1"/>
    <col min="4" max="4" width="20.28515625" customWidth="1"/>
    <col min="9" max="9" width="13.42578125" customWidth="1"/>
    <col min="10" max="10" width="24.140625" customWidth="1"/>
    <col min="11" max="11" width="25.42578125" customWidth="1"/>
    <col min="12" max="12" width="10.85546875" customWidth="1"/>
  </cols>
  <sheetData>
    <row r="1" spans="1:12" x14ac:dyDescent="0.25">
      <c r="A1" t="s">
        <v>7</v>
      </c>
      <c r="B1" t="s">
        <v>0</v>
      </c>
      <c r="C1" t="s">
        <v>11</v>
      </c>
      <c r="D1" t="s">
        <v>6</v>
      </c>
      <c r="E1" t="s">
        <v>1</v>
      </c>
      <c r="F1" t="s">
        <v>2</v>
      </c>
      <c r="G1" t="s">
        <v>72</v>
      </c>
      <c r="H1" t="s">
        <v>86</v>
      </c>
      <c r="I1" t="s">
        <v>3</v>
      </c>
      <c r="J1" t="s">
        <v>4</v>
      </c>
      <c r="K1" t="s">
        <v>5</v>
      </c>
      <c r="L1" t="s">
        <v>8</v>
      </c>
    </row>
    <row r="2" spans="1:12" x14ac:dyDescent="0.25">
      <c r="A2" t="s">
        <v>9</v>
      </c>
      <c r="B2" t="s">
        <v>10</v>
      </c>
      <c r="C2" t="s">
        <v>110</v>
      </c>
      <c r="D2" t="s">
        <v>15</v>
      </c>
      <c r="E2">
        <v>0.1</v>
      </c>
      <c r="F2">
        <v>3.5000000000000003E-2</v>
      </c>
      <c r="H2">
        <v>1.9E-2</v>
      </c>
      <c r="I2">
        <v>3</v>
      </c>
      <c r="J2">
        <f xml:space="preserve"> E2 * I2</f>
        <v>0.30000000000000004</v>
      </c>
      <c r="K2">
        <f>F2*I2</f>
        <v>0.10500000000000001</v>
      </c>
      <c r="L2" s="1" t="s">
        <v>87</v>
      </c>
    </row>
    <row r="3" spans="1:12" x14ac:dyDescent="0.25">
      <c r="A3" t="s">
        <v>9</v>
      </c>
      <c r="B3" t="s">
        <v>12</v>
      </c>
      <c r="C3" t="s">
        <v>111</v>
      </c>
      <c r="D3" t="s">
        <v>17</v>
      </c>
      <c r="E3">
        <v>0.11</v>
      </c>
      <c r="F3">
        <v>8.1000000000000003E-2</v>
      </c>
      <c r="H3">
        <v>4.5999999999999999E-2</v>
      </c>
      <c r="I3">
        <v>6</v>
      </c>
      <c r="J3">
        <f t="shared" ref="J3:J26" si="0" xml:space="preserve"> E3 * I3</f>
        <v>0.66</v>
      </c>
      <c r="K3">
        <f>H3*I3</f>
        <v>0.27600000000000002</v>
      </c>
      <c r="L3" s="1" t="s">
        <v>88</v>
      </c>
    </row>
    <row r="4" spans="1:12" x14ac:dyDescent="0.25">
      <c r="A4" t="s">
        <v>9</v>
      </c>
      <c r="B4" t="s">
        <v>13</v>
      </c>
      <c r="C4" t="s">
        <v>108</v>
      </c>
      <c r="D4" t="s">
        <v>18</v>
      </c>
      <c r="E4">
        <v>0.11</v>
      </c>
      <c r="F4">
        <v>8.3000000000000004E-2</v>
      </c>
      <c r="H4">
        <v>4.4999999999999998E-2</v>
      </c>
      <c r="I4">
        <v>2</v>
      </c>
      <c r="J4">
        <f t="shared" si="0"/>
        <v>0.22</v>
      </c>
      <c r="K4">
        <f t="shared" ref="K4:K26" si="1">F4*I4</f>
        <v>0.16600000000000001</v>
      </c>
      <c r="L4" s="1" t="s">
        <v>84</v>
      </c>
    </row>
    <row r="5" spans="1:12" x14ac:dyDescent="0.25">
      <c r="A5" t="s">
        <v>9</v>
      </c>
      <c r="B5" t="s">
        <v>14</v>
      </c>
      <c r="C5" t="s">
        <v>109</v>
      </c>
      <c r="D5" t="s">
        <v>19</v>
      </c>
      <c r="E5">
        <v>0.1</v>
      </c>
      <c r="F5">
        <v>1.9E-2</v>
      </c>
      <c r="H5">
        <v>1.06E-2</v>
      </c>
      <c r="I5">
        <v>6</v>
      </c>
      <c r="J5">
        <f t="shared" si="0"/>
        <v>0.60000000000000009</v>
      </c>
      <c r="K5">
        <f>H5*I5</f>
        <v>6.3600000000000004E-2</v>
      </c>
      <c r="L5" s="1" t="s">
        <v>85</v>
      </c>
    </row>
    <row r="6" spans="1:12" x14ac:dyDescent="0.25">
      <c r="A6" t="s">
        <v>9</v>
      </c>
      <c r="B6" t="s">
        <v>16</v>
      </c>
      <c r="C6" t="s">
        <v>112</v>
      </c>
      <c r="D6" t="s">
        <v>99</v>
      </c>
      <c r="E6">
        <v>0.1</v>
      </c>
      <c r="F6">
        <v>4.3999999999999997E-2</v>
      </c>
      <c r="H6">
        <v>2.4199999999999999E-2</v>
      </c>
      <c r="I6">
        <v>1</v>
      </c>
      <c r="J6">
        <f t="shared" si="0"/>
        <v>0.1</v>
      </c>
      <c r="K6">
        <f t="shared" si="1"/>
        <v>4.3999999999999997E-2</v>
      </c>
      <c r="L6" s="1" t="s">
        <v>89</v>
      </c>
    </row>
    <row r="7" spans="1:12" x14ac:dyDescent="0.25">
      <c r="A7" t="s">
        <v>9</v>
      </c>
      <c r="B7" t="s">
        <v>100</v>
      </c>
      <c r="C7" t="s">
        <v>113</v>
      </c>
      <c r="D7" t="s">
        <v>20</v>
      </c>
      <c r="E7">
        <v>0.1</v>
      </c>
      <c r="F7">
        <v>3.5000000000000003E-2</v>
      </c>
      <c r="H7">
        <v>1.9E-2</v>
      </c>
      <c r="I7">
        <v>1</v>
      </c>
      <c r="J7">
        <f t="shared" si="0"/>
        <v>0.1</v>
      </c>
      <c r="K7">
        <f t="shared" si="1"/>
        <v>3.5000000000000003E-2</v>
      </c>
      <c r="L7" s="1" t="s">
        <v>90</v>
      </c>
    </row>
    <row r="8" spans="1:12" x14ac:dyDescent="0.25">
      <c r="A8" t="s">
        <v>9</v>
      </c>
      <c r="B8" t="s">
        <v>21</v>
      </c>
      <c r="C8" t="s">
        <v>102</v>
      </c>
      <c r="D8" t="s">
        <v>22</v>
      </c>
      <c r="E8">
        <v>0.34</v>
      </c>
      <c r="F8">
        <v>0.23499999999999999</v>
      </c>
      <c r="H8">
        <v>0.15640000000000001</v>
      </c>
      <c r="I8">
        <v>1</v>
      </c>
      <c r="J8">
        <f t="shared" si="0"/>
        <v>0.34</v>
      </c>
      <c r="K8">
        <f t="shared" si="1"/>
        <v>0.23499999999999999</v>
      </c>
      <c r="L8" s="1" t="s">
        <v>101</v>
      </c>
    </row>
    <row r="9" spans="1:12" x14ac:dyDescent="0.25">
      <c r="A9" t="s">
        <v>23</v>
      </c>
      <c r="B9" t="s">
        <v>24</v>
      </c>
      <c r="C9" t="s">
        <v>75</v>
      </c>
      <c r="D9" t="s">
        <v>26</v>
      </c>
      <c r="E9">
        <v>0.24</v>
      </c>
      <c r="F9">
        <v>0.16200000000000001</v>
      </c>
      <c r="G9">
        <v>0.16200000000000001</v>
      </c>
      <c r="I9">
        <v>3</v>
      </c>
      <c r="J9">
        <f t="shared" si="0"/>
        <v>0.72</v>
      </c>
      <c r="K9">
        <f t="shared" si="1"/>
        <v>0.48599999999999999</v>
      </c>
      <c r="L9" s="1" t="s">
        <v>76</v>
      </c>
    </row>
    <row r="10" spans="1:12" x14ac:dyDescent="0.25">
      <c r="A10" t="s">
        <v>23</v>
      </c>
      <c r="B10" t="s">
        <v>25</v>
      </c>
      <c r="C10" t="s">
        <v>28</v>
      </c>
      <c r="D10" t="s">
        <v>27</v>
      </c>
      <c r="E10">
        <v>0.72</v>
      </c>
      <c r="F10">
        <v>0.47</v>
      </c>
      <c r="G10">
        <v>0.47</v>
      </c>
      <c r="I10">
        <v>1</v>
      </c>
      <c r="J10">
        <f t="shared" si="0"/>
        <v>0.72</v>
      </c>
      <c r="K10">
        <f t="shared" si="1"/>
        <v>0.47</v>
      </c>
      <c r="L10" s="1" t="s">
        <v>79</v>
      </c>
    </row>
    <row r="11" spans="1:12" x14ac:dyDescent="0.25">
      <c r="A11" t="s">
        <v>29</v>
      </c>
      <c r="B11" t="s">
        <v>30</v>
      </c>
      <c r="C11" t="s">
        <v>103</v>
      </c>
      <c r="D11" t="s">
        <v>33</v>
      </c>
      <c r="E11">
        <v>0.17</v>
      </c>
      <c r="F11">
        <v>0.152</v>
      </c>
      <c r="G11">
        <v>0.13600000000000001</v>
      </c>
      <c r="I11">
        <v>1</v>
      </c>
      <c r="J11">
        <f t="shared" si="0"/>
        <v>0.17</v>
      </c>
      <c r="K11">
        <f t="shared" si="1"/>
        <v>0.152</v>
      </c>
      <c r="L11" s="1" t="s">
        <v>78</v>
      </c>
    </row>
    <row r="12" spans="1:12" x14ac:dyDescent="0.25">
      <c r="A12" t="s">
        <v>29</v>
      </c>
      <c r="B12" t="s">
        <v>31</v>
      </c>
      <c r="C12" t="s">
        <v>105</v>
      </c>
      <c r="D12" t="s">
        <v>34</v>
      </c>
      <c r="E12">
        <v>0.15</v>
      </c>
      <c r="F12">
        <v>0.13500000000000001</v>
      </c>
      <c r="G12">
        <v>0.12</v>
      </c>
      <c r="I12">
        <v>1</v>
      </c>
      <c r="J12">
        <f t="shared" si="0"/>
        <v>0.15</v>
      </c>
      <c r="K12">
        <f t="shared" si="1"/>
        <v>0.13500000000000001</v>
      </c>
      <c r="L12" s="1" t="s">
        <v>81</v>
      </c>
    </row>
    <row r="13" spans="1:12" x14ac:dyDescent="0.25">
      <c r="A13" t="s">
        <v>29</v>
      </c>
      <c r="B13" t="s">
        <v>32</v>
      </c>
      <c r="C13" t="s">
        <v>104</v>
      </c>
      <c r="D13" t="s">
        <v>35</v>
      </c>
      <c r="E13">
        <v>0.44</v>
      </c>
      <c r="F13">
        <v>0.38500000000000001</v>
      </c>
      <c r="G13">
        <v>0.35759999999999997</v>
      </c>
      <c r="I13">
        <v>1</v>
      </c>
      <c r="J13">
        <f t="shared" si="0"/>
        <v>0.44</v>
      </c>
      <c r="K13">
        <f t="shared" si="1"/>
        <v>0.38500000000000001</v>
      </c>
      <c r="L13" s="1" t="s">
        <v>83</v>
      </c>
    </row>
    <row r="14" spans="1:12" x14ac:dyDescent="0.25">
      <c r="A14" t="s">
        <v>36</v>
      </c>
      <c r="B14" t="s">
        <v>37</v>
      </c>
      <c r="C14" t="s">
        <v>52</v>
      </c>
      <c r="D14" t="s">
        <v>41</v>
      </c>
      <c r="E14">
        <v>2.12</v>
      </c>
      <c r="F14">
        <v>1.9079999999999999</v>
      </c>
      <c r="G14">
        <v>1.8</v>
      </c>
      <c r="I14">
        <v>1</v>
      </c>
      <c r="J14">
        <f t="shared" si="0"/>
        <v>2.12</v>
      </c>
      <c r="K14">
        <f t="shared" si="1"/>
        <v>1.9079999999999999</v>
      </c>
      <c r="L14" s="1" t="s">
        <v>117</v>
      </c>
    </row>
    <row r="15" spans="1:12" x14ac:dyDescent="0.25">
      <c r="A15" t="s">
        <v>36</v>
      </c>
      <c r="B15" t="s">
        <v>38</v>
      </c>
      <c r="C15" t="s">
        <v>49</v>
      </c>
      <c r="D15" t="s">
        <v>42</v>
      </c>
      <c r="E15">
        <v>11.4</v>
      </c>
      <c r="F15">
        <v>9</v>
      </c>
      <c r="G15">
        <v>8</v>
      </c>
      <c r="I15">
        <v>1</v>
      </c>
      <c r="J15">
        <f t="shared" si="0"/>
        <v>11.4</v>
      </c>
      <c r="K15">
        <f t="shared" si="1"/>
        <v>9</v>
      </c>
      <c r="L15" s="1" t="s">
        <v>70</v>
      </c>
    </row>
    <row r="16" spans="1:12" x14ac:dyDescent="0.25">
      <c r="A16" t="s">
        <v>36</v>
      </c>
      <c r="B16" t="s">
        <v>39</v>
      </c>
      <c r="C16" t="s">
        <v>118</v>
      </c>
      <c r="D16" t="s">
        <v>43</v>
      </c>
      <c r="E16">
        <v>1.79</v>
      </c>
      <c r="F16">
        <v>1.601</v>
      </c>
      <c r="G16">
        <v>1.5196000000000001</v>
      </c>
      <c r="I16">
        <v>1</v>
      </c>
      <c r="J16">
        <f t="shared" si="0"/>
        <v>1.79</v>
      </c>
      <c r="K16">
        <f t="shared" si="1"/>
        <v>1.601</v>
      </c>
      <c r="L16" s="1" t="s">
        <v>71</v>
      </c>
    </row>
    <row r="17" spans="1:12" x14ac:dyDescent="0.25">
      <c r="A17" t="s">
        <v>36</v>
      </c>
      <c r="B17" t="s">
        <v>40</v>
      </c>
      <c r="C17" t="s">
        <v>50</v>
      </c>
      <c r="D17" t="s">
        <v>44</v>
      </c>
      <c r="E17">
        <v>0.9</v>
      </c>
      <c r="F17">
        <v>0.9</v>
      </c>
      <c r="G17">
        <v>0.75</v>
      </c>
      <c r="I17">
        <v>1</v>
      </c>
      <c r="J17">
        <f t="shared" si="0"/>
        <v>0.9</v>
      </c>
      <c r="K17">
        <f t="shared" si="1"/>
        <v>0.9</v>
      </c>
      <c r="L17" s="1" t="s">
        <v>80</v>
      </c>
    </row>
    <row r="18" spans="1:12" x14ac:dyDescent="0.25">
      <c r="A18" t="s">
        <v>36</v>
      </c>
      <c r="B18" t="s">
        <v>37</v>
      </c>
      <c r="C18" t="s">
        <v>53</v>
      </c>
      <c r="D18" t="s">
        <v>45</v>
      </c>
      <c r="E18">
        <v>0.83</v>
      </c>
      <c r="F18">
        <v>0.73799999999999999</v>
      </c>
      <c r="G18">
        <v>0.7</v>
      </c>
      <c r="I18">
        <v>1</v>
      </c>
      <c r="J18">
        <f t="shared" si="0"/>
        <v>0.83</v>
      </c>
      <c r="K18">
        <f t="shared" si="1"/>
        <v>0.73799999999999999</v>
      </c>
      <c r="L18" s="1" t="s">
        <v>82</v>
      </c>
    </row>
    <row r="19" spans="1:12" x14ac:dyDescent="0.25">
      <c r="A19" t="s">
        <v>67</v>
      </c>
      <c r="B19" t="s">
        <v>68</v>
      </c>
      <c r="C19" t="s">
        <v>73</v>
      </c>
      <c r="D19" t="s">
        <v>69</v>
      </c>
      <c r="E19">
        <v>0.17</v>
      </c>
      <c r="F19">
        <v>0.11700000000000001</v>
      </c>
      <c r="G19">
        <v>0.112</v>
      </c>
      <c r="I19">
        <v>1</v>
      </c>
      <c r="J19">
        <f t="shared" si="0"/>
        <v>0.17</v>
      </c>
      <c r="K19">
        <f t="shared" si="1"/>
        <v>0.11700000000000001</v>
      </c>
      <c r="L19" s="1" t="s">
        <v>74</v>
      </c>
    </row>
    <row r="20" spans="1:12" x14ac:dyDescent="0.25">
      <c r="A20" t="s">
        <v>46</v>
      </c>
      <c r="B20" t="s">
        <v>47</v>
      </c>
      <c r="C20" t="s">
        <v>51</v>
      </c>
      <c r="D20" t="s">
        <v>48</v>
      </c>
      <c r="E20">
        <v>0.13</v>
      </c>
      <c r="F20">
        <v>0.127</v>
      </c>
      <c r="G20">
        <v>0.1208</v>
      </c>
      <c r="I20">
        <v>1</v>
      </c>
      <c r="J20">
        <f t="shared" si="0"/>
        <v>0.13</v>
      </c>
      <c r="K20">
        <f t="shared" si="1"/>
        <v>0.127</v>
      </c>
      <c r="L20" s="1" t="s">
        <v>77</v>
      </c>
    </row>
    <row r="21" spans="1:12" x14ac:dyDescent="0.25">
      <c r="A21" t="s">
        <v>54</v>
      </c>
      <c r="B21" t="s">
        <v>57</v>
      </c>
      <c r="C21" t="s">
        <v>107</v>
      </c>
      <c r="D21" t="s">
        <v>55</v>
      </c>
      <c r="E21">
        <v>0.1</v>
      </c>
      <c r="F21">
        <v>9.0999999999999998E-2</v>
      </c>
      <c r="G21">
        <v>9.0999999999999998E-2</v>
      </c>
      <c r="I21">
        <v>1</v>
      </c>
      <c r="J21">
        <f t="shared" si="0"/>
        <v>0.1</v>
      </c>
      <c r="K21">
        <f t="shared" si="1"/>
        <v>9.0999999999999998E-2</v>
      </c>
      <c r="L21" s="1" t="s">
        <v>106</v>
      </c>
    </row>
    <row r="22" spans="1:12" x14ac:dyDescent="0.25">
      <c r="A22" t="s">
        <v>54</v>
      </c>
      <c r="B22" t="s">
        <v>56</v>
      </c>
      <c r="C22" t="s">
        <v>94</v>
      </c>
      <c r="D22" t="s">
        <v>58</v>
      </c>
      <c r="E22">
        <v>0.1</v>
      </c>
      <c r="F22">
        <v>2.1000000000000001E-2</v>
      </c>
      <c r="G22">
        <v>2.1000000000000001E-2</v>
      </c>
      <c r="I22">
        <v>1</v>
      </c>
      <c r="J22">
        <f t="shared" si="0"/>
        <v>0.1</v>
      </c>
      <c r="K22">
        <f t="shared" si="1"/>
        <v>2.1000000000000001E-2</v>
      </c>
      <c r="L22" s="1" t="s">
        <v>93</v>
      </c>
    </row>
    <row r="23" spans="1:12" x14ac:dyDescent="0.25">
      <c r="A23" t="s">
        <v>54</v>
      </c>
      <c r="B23" t="s">
        <v>59</v>
      </c>
      <c r="C23" t="s">
        <v>114</v>
      </c>
      <c r="D23" t="s">
        <v>64</v>
      </c>
      <c r="E23">
        <v>0.1</v>
      </c>
      <c r="F23">
        <v>7.1999999999999995E-2</v>
      </c>
      <c r="G23">
        <v>7.1999999999999995E-2</v>
      </c>
      <c r="I23">
        <v>6</v>
      </c>
      <c r="J23">
        <f t="shared" si="0"/>
        <v>0.60000000000000009</v>
      </c>
      <c r="K23">
        <f t="shared" si="1"/>
        <v>0.43199999999999994</v>
      </c>
      <c r="L23" s="1" t="s">
        <v>91</v>
      </c>
    </row>
    <row r="24" spans="1:12" x14ac:dyDescent="0.25">
      <c r="A24" t="s">
        <v>54</v>
      </c>
      <c r="B24" t="s">
        <v>60</v>
      </c>
      <c r="C24" t="s">
        <v>98</v>
      </c>
      <c r="D24" t="s">
        <v>61</v>
      </c>
      <c r="E24">
        <v>0.1</v>
      </c>
      <c r="F24">
        <v>1.4E-2</v>
      </c>
      <c r="G24">
        <v>1.4E-2</v>
      </c>
      <c r="I24">
        <v>1</v>
      </c>
      <c r="J24">
        <f t="shared" si="0"/>
        <v>0.1</v>
      </c>
      <c r="K24">
        <f t="shared" si="1"/>
        <v>1.4E-2</v>
      </c>
      <c r="L24" s="1" t="s">
        <v>97</v>
      </c>
    </row>
    <row r="25" spans="1:12" x14ac:dyDescent="0.25">
      <c r="A25" t="s">
        <v>54</v>
      </c>
      <c r="B25" t="s">
        <v>62</v>
      </c>
      <c r="C25" t="s">
        <v>95</v>
      </c>
      <c r="D25" t="s">
        <v>63</v>
      </c>
      <c r="E25">
        <v>0.1</v>
      </c>
      <c r="F25">
        <v>1.4E-2</v>
      </c>
      <c r="G25">
        <v>1.4E-2</v>
      </c>
      <c r="I25">
        <v>1</v>
      </c>
      <c r="J25">
        <f t="shared" si="0"/>
        <v>0.1</v>
      </c>
      <c r="K25">
        <f t="shared" si="1"/>
        <v>1.4E-2</v>
      </c>
      <c r="L25" s="1" t="s">
        <v>96</v>
      </c>
    </row>
    <row r="26" spans="1:12" x14ac:dyDescent="0.25">
      <c r="A26" t="s">
        <v>54</v>
      </c>
      <c r="B26" t="s">
        <v>65</v>
      </c>
      <c r="C26" t="s">
        <v>115</v>
      </c>
      <c r="D26" t="s">
        <v>66</v>
      </c>
      <c r="E26">
        <v>0.14000000000000001</v>
      </c>
      <c r="F26">
        <v>0.114</v>
      </c>
      <c r="G26">
        <v>0.114</v>
      </c>
      <c r="I26">
        <v>1</v>
      </c>
      <c r="J26">
        <f t="shared" si="0"/>
        <v>0.14000000000000001</v>
      </c>
      <c r="K26">
        <f t="shared" si="1"/>
        <v>0.114</v>
      </c>
      <c r="L26" s="1" t="s">
        <v>92</v>
      </c>
    </row>
    <row r="27" spans="1:12" x14ac:dyDescent="0.25">
      <c r="I27" t="s">
        <v>116</v>
      </c>
      <c r="J27">
        <f xml:space="preserve"> SUM(J2:J26)</f>
        <v>23.000000000000004</v>
      </c>
      <c r="K27">
        <f xml:space="preserve"> SUM(K2:K26)</f>
        <v>17.6296</v>
      </c>
    </row>
  </sheetData>
  <hyperlinks>
    <hyperlink ref="L14" r:id="rId1" xr:uid="{5689DC61-5132-4980-9EB4-6E9382CD53C7}"/>
    <hyperlink ref="L15" r:id="rId2" xr:uid="{E04C0649-FDDD-4204-AD57-1BBDCAC781AA}"/>
    <hyperlink ref="L16" r:id="rId3" xr:uid="{42384A5F-8743-4DC4-9718-8AD3F1EB1143}"/>
    <hyperlink ref="L17" r:id="rId4" xr:uid="{8AF0785E-C4A2-4F89-9B51-7BCDB3F4CB40}"/>
    <hyperlink ref="L18" r:id="rId5" xr:uid="{EE410C94-F4F4-487B-8E2B-A518E1E28976}"/>
    <hyperlink ref="L19" r:id="rId6" xr:uid="{85B4BFA9-81E4-4003-9F10-FFD86E5A22B6}"/>
    <hyperlink ref="L20" r:id="rId7" xr:uid="{4BD67DC8-B18B-4304-A056-09859098BF49}"/>
    <hyperlink ref="L21" r:id="rId8" xr:uid="{2C9795B9-15A8-4AC8-AE5E-CB73940C4236}"/>
    <hyperlink ref="L22" r:id="rId9" xr:uid="{1DC2C231-5CBE-4F3B-9152-0C55256D9627}"/>
    <hyperlink ref="L23" r:id="rId10" xr:uid="{F348F742-1287-47C7-BFD5-FF7E4FFE80BC}"/>
    <hyperlink ref="L24" r:id="rId11" xr:uid="{CF440F95-6474-4D4D-B8BD-A193B61F81BE}"/>
    <hyperlink ref="L25" r:id="rId12" xr:uid="{C7E9E44F-D796-4258-910E-EB9F8FBE72B3}"/>
    <hyperlink ref="L26" r:id="rId13" xr:uid="{1C5CC2D2-7379-44B7-AB81-6F15E3AADEE4}"/>
    <hyperlink ref="L2" r:id="rId14" xr:uid="{3D2A18C3-E683-4360-B9E6-CB1359328848}"/>
    <hyperlink ref="L3" r:id="rId15" xr:uid="{5B9107A8-1497-4CA0-B8AB-9814DBC72A6F}"/>
    <hyperlink ref="L4" r:id="rId16" xr:uid="{1875E54E-0320-4EC6-863B-59753CD5541B}"/>
    <hyperlink ref="L5" r:id="rId17" xr:uid="{5DDBA159-495A-4C0E-B613-F756BAA521BF}"/>
    <hyperlink ref="L6" r:id="rId18" xr:uid="{D33D310E-81E8-4EC9-8F17-1C04F8B8E0F0}"/>
    <hyperlink ref="L7" r:id="rId19" xr:uid="{258BFD09-0DAB-4D35-9844-BB6FC9F1B8F4}"/>
    <hyperlink ref="L8" r:id="rId20" xr:uid="{6DA9D4CD-95E0-452A-A55F-55A59C142B14}"/>
    <hyperlink ref="L9" r:id="rId21" xr:uid="{76CE8777-0608-49FB-BD3E-45A8D40FE21B}"/>
    <hyperlink ref="L10" r:id="rId22" xr:uid="{914788B7-A335-4B3B-8A33-373FB5EF39A2}"/>
    <hyperlink ref="L11" r:id="rId23" xr:uid="{EDF04DD8-F042-48C3-99CB-3971A2A6DD63}"/>
    <hyperlink ref="L12" r:id="rId24" xr:uid="{D35001D3-ED15-41E2-ACDA-F0B0466DF7F5}"/>
    <hyperlink ref="L13" r:id="rId25" xr:uid="{327BC844-2523-438A-8E3D-0C5336E321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blitzkrieg</dc:creator>
  <cp:lastModifiedBy>blitzkrieg</cp:lastModifiedBy>
  <dcterms:created xsi:type="dcterms:W3CDTF">2020-12-25T14:16:04Z</dcterms:created>
  <dcterms:modified xsi:type="dcterms:W3CDTF">2021-01-12T12:24:20Z</dcterms:modified>
</cp:coreProperties>
</file>