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289328455dfb1c/Desktop/30_day_chart_challenge2025/scratch_work/china_us_labor/"/>
    </mc:Choice>
  </mc:AlternateContent>
  <xr:revisionPtr revIDLastSave="194" documentId="8_{DD139496-A4B2-4827-B329-90C7E5DDBD86}" xr6:coauthVersionLast="47" xr6:coauthVersionMax="47" xr10:uidLastSave="{94ACFDE5-4411-42EF-A26C-5CB2E3346C00}"/>
  <bookViews>
    <workbookView xWindow="-110" yWindow="-110" windowWidth="19420" windowHeight="11020" firstSheet="1" activeTab="5" xr2:uid="{43812E72-9002-4FAB-A690-2BCE19C630C7}"/>
  </bookViews>
  <sheets>
    <sheet name="Sheet1" sheetId="1" r:id="rId1"/>
    <sheet name="US Employment by Industry" sheetId="3" r:id="rId2"/>
    <sheet name="Sheet2" sheetId="2" r:id="rId3"/>
    <sheet name="Sheet3" sheetId="4" r:id="rId4"/>
    <sheet name="Sheet5" sheetId="6" r:id="rId5"/>
    <sheet name="Sheet4" sheetId="5" r:id="rId6"/>
    <sheet name="Sheet6" sheetId="7" r:id="rId7"/>
  </sheets>
  <definedNames>
    <definedName name="_xlchart.v1.0" hidden="1">'US Employment by Industry'!$A$2:$A$12</definedName>
    <definedName name="_xlchart.v1.1" hidden="1">'US Employment by Industry'!$B$1</definedName>
    <definedName name="_xlchart.v1.10" hidden="1">Sheet4!$C$1</definedName>
    <definedName name="_xlchart.v1.11" hidden="1">Sheet4!$C$2:$C$19</definedName>
    <definedName name="_xlchart.v1.12" hidden="1">Sheet4!$A$2:$B$19</definedName>
    <definedName name="_xlchart.v1.13" hidden="1">Sheet4!$C$1</definedName>
    <definedName name="_xlchart.v1.14" hidden="1">Sheet4!$C$2:$C$19</definedName>
    <definedName name="_xlchart.v1.15" hidden="1">Sheet3!$A$2:$C$21</definedName>
    <definedName name="_xlchart.v1.16" hidden="1">Sheet3!$D$1</definedName>
    <definedName name="_xlchart.v1.17" hidden="1">Sheet3!$D$2:$D$21</definedName>
    <definedName name="_xlchart.v1.18" hidden="1">Sheet4!$A$2:$B$19</definedName>
    <definedName name="_xlchart.v1.19" hidden="1">Sheet4!$C$1</definedName>
    <definedName name="_xlchart.v1.2" hidden="1">'US Employment by Industry'!$B$2:$B$12</definedName>
    <definedName name="_xlchart.v1.20" hidden="1">Sheet4!$C$2:$C$19</definedName>
    <definedName name="_xlchart.v1.3" hidden="1">Sheet3!$A$2:$C$21</definedName>
    <definedName name="_xlchart.v1.4" hidden="1">Sheet3!$D$1</definedName>
    <definedName name="_xlchart.v1.5" hidden="1">Sheet3!$D$2:$D$21</definedName>
    <definedName name="_xlchart.v1.6" hidden="1">Sheet4!$A$2:$B$19</definedName>
    <definedName name="_xlchart.v1.7" hidden="1">Sheet4!$C$1</definedName>
    <definedName name="_xlchart.v1.8" hidden="1">Sheet4!$C$2:$C$19</definedName>
    <definedName name="_xlchart.v1.9" hidden="1">Sheet4!$A$2:$B$19</definedName>
    <definedName name="ExternalData_1" localSheetId="1" hidden="1">'US Employment by Industry'!$A$1:$B$11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E21" i="4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B21" i="1"/>
  <c r="B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7940AB-F610-40AD-840F-F759F0809670}" keepAlive="1" name="Query - US Employment by Industry" description="Connection to the 'US Employment by Industry' query in the workbook." type="5" refreshedVersion="8" background="1" saveData="1">
    <dbPr connection="Provider=Microsoft.Mashup.OleDb.1;Data Source=$Workbook$;Location=&quot;US Employment by Industry&quot;;Extended Properties=&quot;&quot;" command="SELECT * FROM [US Employment by Industry]"/>
  </connection>
</connections>
</file>

<file path=xl/sharedStrings.xml><?xml version="1.0" encoding="utf-8"?>
<sst xmlns="http://schemas.openxmlformats.org/spreadsheetml/2006/main" count="125" uniqueCount="76">
  <si>
    <t>Agriculture, Forestry, Animal Husbandry, and Fishery</t>
  </si>
  <si>
    <t>Mining</t>
  </si>
  <si>
    <t>Manufacturing</t>
  </si>
  <si>
    <t>Production and Supply of Electricity, Heat, Gas, and Water</t>
  </si>
  <si>
    <t>Construction</t>
  </si>
  <si>
    <t>Wholesale and Retail Trade</t>
  </si>
  <si>
    <t>Transportation, Storage, and Postal Services</t>
  </si>
  <si>
    <t>Accommodation and Catering Services</t>
  </si>
  <si>
    <t>Information Transmission, Software, and IT Services</t>
  </si>
  <si>
    <t>Finance</t>
  </si>
  <si>
    <t>Real Estate</t>
  </si>
  <si>
    <t>Leasing and Business Services</t>
  </si>
  <si>
    <t>Scientific Research and Technical Services</t>
  </si>
  <si>
    <t>Water Conservancy, Environment, and Public Facility Management</t>
  </si>
  <si>
    <t>Resident Services, Repairs, and Other Services</t>
  </si>
  <si>
    <t>Education</t>
  </si>
  <si>
    <t>Health and Social Work</t>
  </si>
  <si>
    <t>Culture, Sports, and Entertainment</t>
  </si>
  <si>
    <t>Public Administration, Social Security, and Social Organizations</t>
  </si>
  <si>
    <t>Field Name</t>
  </si>
  <si>
    <t>China Figures 10k</t>
  </si>
  <si>
    <t>Industry sector</t>
  </si>
  <si>
    <t>Employee count (as of April 2024)[a]</t>
  </si>
  <si>
    <t>Total</t>
  </si>
  <si>
    <t>Mining and logging</t>
  </si>
  <si>
    <t>Mining, quarrying, and oil and gas extraction</t>
  </si>
  <si>
    <t>Construction worker</t>
  </si>
  <si>
    <t>Trade, transportation, and utilities</t>
  </si>
  <si>
    <t>Wholesale trade</t>
  </si>
  <si>
    <t>Retail trade</t>
  </si>
  <si>
    <t>Transportation and warehousing</t>
  </si>
  <si>
    <t>Utilities</t>
  </si>
  <si>
    <t>Information</t>
  </si>
  <si>
    <t>Financial activities</t>
  </si>
  <si>
    <t>Professional and business services</t>
  </si>
  <si>
    <t>Private education and health services</t>
  </si>
  <si>
    <t>Leisure and hospitality</t>
  </si>
  <si>
    <t>Government</t>
  </si>
  <si>
    <t>Federal government</t>
  </si>
  <si>
    <t>Column1</t>
  </si>
  <si>
    <t>Agriculture, forestry, animal husbandry and fishery*</t>
  </si>
  <si>
    <t>Production and Supply of Electricity, Heat Power, Gas and Water</t>
  </si>
  <si>
    <t>Wholesale and Retail</t>
  </si>
  <si>
    <t>Transport, Storage and Post</t>
  </si>
  <si>
    <t>Hotels and Catering Services</t>
  </si>
  <si>
    <t>Information Transmission, Software and</t>
  </si>
  <si>
    <t>Management of Water Conservancy, Environment and Public Facilities</t>
  </si>
  <si>
    <t>Household Services, Repair and Other Services</t>
  </si>
  <si>
    <t>Health and Social Services</t>
  </si>
  <si>
    <t>Culture, Sports and Entertainment</t>
  </si>
  <si>
    <t>Public Management, Social Security and Social Organization</t>
  </si>
  <si>
    <t>Industry</t>
  </si>
  <si>
    <t>total people</t>
  </si>
  <si>
    <t>type 1 people</t>
  </si>
  <si>
    <t>type 2 people</t>
  </si>
  <si>
    <t>Self-employed workers</t>
  </si>
  <si>
    <t>Agriculture, forestry, fishing, and hunting</t>
  </si>
  <si>
    <t>Goods-producing, excluding agriculture and utilities</t>
  </si>
  <si>
    <t>Service-providing, excluding special industries</t>
  </si>
  <si>
    <t>Educational services; private</t>
  </si>
  <si>
    <t>Healthcare and social assistance; private</t>
  </si>
  <si>
    <t>Other services (except public administration)</t>
  </si>
  <si>
    <t>State and local government</t>
  </si>
  <si>
    <t>Self-Employed</t>
  </si>
  <si>
    <t>Major Sector</t>
  </si>
  <si>
    <t>Specific Sector</t>
  </si>
  <si>
    <t>Headcount</t>
  </si>
  <si>
    <t>Grand Total</t>
  </si>
  <si>
    <t>Sum of Headcount</t>
  </si>
  <si>
    <t>*</t>
  </si>
  <si>
    <t>Self-employed</t>
  </si>
  <si>
    <t>Agriculture, forestry, fishing</t>
  </si>
  <si>
    <t>Mining and Oil</t>
  </si>
  <si>
    <t>Wholesale</t>
  </si>
  <si>
    <t>Retail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</si>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</sst>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34"/>
      <scheme val="minor"/>
    </font>
    <font>
      <b/>
      <sz val="12"/>
      <color theme="1"/>
      <name val="Arial Narrow"/>
      <family val="2"/>
    </font>
    <font>
      <b/>
      <sz val="10"/>
      <color theme="1"/>
      <name val="Arial"/>
      <family val="2"/>
    </font>
    <font>
      <sz val="12"/>
      <color theme="1"/>
      <name val="Arial Narrow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EEEEEE"/>
      </left>
      <right/>
      <top style="thin">
        <color rgb="FF000000"/>
      </top>
      <bottom/>
      <diagonal/>
    </border>
    <border>
      <left style="thin">
        <color rgb="FFEEEEEE"/>
      </left>
      <right/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5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3" fontId="2" fillId="3" borderId="0" xfId="0" applyNumberFormat="1" applyFont="1" applyFill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 indent="1"/>
    </xf>
    <xf numFmtId="0" fontId="3" fillId="4" borderId="3" xfId="0" applyFont="1" applyFill="1" applyBorder="1" applyAlignment="1">
      <alignment horizontal="right" vertical="center" wrapText="1"/>
    </xf>
    <xf numFmtId="0" fontId="3" fillId="4" borderId="12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right" vertical="center" wrapText="1"/>
    </xf>
    <xf numFmtId="0" fontId="5" fillId="4" borderId="13" xfId="0" applyFont="1" applyFill="1" applyBorder="1" applyAlignment="1">
      <alignment horizontal="right" vertical="center" wrapText="1"/>
    </xf>
    <xf numFmtId="0" fontId="4" fillId="3" borderId="14" xfId="0" applyFont="1" applyFill="1" applyBorder="1" applyAlignment="1">
      <alignment horizontal="left" vertical="center" wrapText="1" indent="1"/>
    </xf>
    <xf numFmtId="0" fontId="5" fillId="4" borderId="14" xfId="0" applyFont="1" applyFill="1" applyBorder="1" applyAlignment="1">
      <alignment horizontal="right" vertical="center" wrapText="1"/>
    </xf>
    <xf numFmtId="0" fontId="5" fillId="4" borderId="15" xfId="0" applyFont="1" applyFill="1" applyBorder="1" applyAlignment="1">
      <alignment horizontal="right" vertical="center" wrapText="1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right" vertical="center" wrapText="1"/>
    </xf>
    <xf numFmtId="0" fontId="5" fillId="4" borderId="17" xfId="0" applyFont="1" applyFill="1" applyBorder="1" applyAlignment="1">
      <alignment horizontal="right" vertical="center" wrapText="1"/>
    </xf>
  </cellXfs>
  <cellStyles count="2">
    <cellStyle name="Normal" xfId="0" builtinId="0"/>
    <cellStyle name="Normal 2" xfId="1" xr:uid="{53987C3C-542A-45AC-B4FD-77CBBF0C759C}"/>
  </cellStyles>
  <dxfs count="20"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Medium2" defaultPivotStyle="PivotStyleLight16">
    <tableStyle name="TableStylePreset3_Accent1" pivot="0" table="0" count="7" xr9:uid="{F35E404A-C085-4651-87FE-FCC076785E98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pivot="0" table="0" count="10" xr9:uid="{5528FFE8-2521-4E8D-AB2A-8C43CE308E9E}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BF999EEC-E6D4-4BE0-8D66-2F9EEFCBCCFB}">
          <cx:tx>
            <cx:txData>
              <cx:f>_xlchart.v1.1</cx:f>
              <cx:v>Employee count (as of April 2024)[a]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2CD43045-CE9C-4478-A1F0-6215E45825D1}">
          <cx:tx>
            <cx:txData>
              <cx:f>_xlchart.v1.4</cx:f>
              <cx:v>total people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treemap" uniqueId="{DFC588B4-073B-4871-8D1F-865412175DAE}">
          <cx:tx>
            <cx:txData>
              <cx:f>_xlchart.v1.7</cx:f>
              <cx:v>Headcount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>
      <cx:tx>
        <cx:txData>
          <cx:v>China Labor Force by Sector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sz="1800" b="1"/>
            <a:t>China Labor Force by Sector</a:t>
          </a:r>
        </a:p>
      </cx:txPr>
    </cx:title>
    <cx:plotArea>
      <cx:plotAreaRegion>
        <cx:series layoutId="treemap" uniqueId="{2CD43045-CE9C-4478-A1F0-6215E45825D1}">
          <cx:tx>
            <cx:txData>
              <cx:f>_xlchart.v1.16</cx:f>
              <cx:v>total people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 dirty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Calibri" panose="020F0502020204030204" pitchFamily="34" charset="0"/>
              <a:cs typeface="Calibri" panose="020F0502020204030204" pitchFamily="34" charset="0"/>
            </a:rPr>
            <a:t>US Labor Force by Sector</a:t>
          </a:r>
        </a:p>
      </cx:txPr>
    </cx:title>
    <cx:plotArea>
      <cx:plotAreaRegion>
        <cx:series layoutId="treemap" uniqueId="{DFC588B4-073B-4871-8D1F-865412175DAE}">
          <cx:tx>
            <cx:txData>
              <cx:f>_xlchart.v1.19</cx:f>
              <cx:v>Headcount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282575</xdr:colOff>
      <xdr:row>6</xdr:row>
      <xdr:rowOff>47625</xdr:rowOff>
    </xdr:from>
    <xdr:to>
      <xdr:col>9</xdr:col>
      <xdr:colOff>587375</xdr:colOff>
      <xdr:row>21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C578036-71F0-2AC2-F158-1E2E336795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1152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117474</xdr:colOff>
      <xdr:row>4</xdr:row>
      <xdr:rowOff>98424</xdr:rowOff>
    </xdr:from>
    <xdr:to>
      <xdr:col>15</xdr:col>
      <xdr:colOff>406400</xdr:colOff>
      <xdr:row>28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9DB56A8-B5EF-3E20-DCDB-7AE00ACB29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4374" y="835024"/>
              <a:ext cx="5775326" cy="4403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45357</xdr:colOff>
      <xdr:row>2</xdr:row>
      <xdr:rowOff>97971</xdr:rowOff>
    </xdr:from>
    <xdr:to>
      <xdr:col>16</xdr:col>
      <xdr:colOff>272144</xdr:colOff>
      <xdr:row>33</xdr:row>
      <xdr:rowOff>145142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7CB2B8D-0F5E-A2CC-B758-65B1D4B3B2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0286" y="460828"/>
              <a:ext cx="7520215" cy="56714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567764</xdr:colOff>
      <xdr:row>2</xdr:row>
      <xdr:rowOff>22412</xdr:rowOff>
    </xdr:from>
    <xdr:to>
      <xdr:col>10</xdr:col>
      <xdr:colOff>244102</xdr:colOff>
      <xdr:row>26</xdr:row>
      <xdr:rowOff>3924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271CAD-AE1D-4690-A579-10B27AAEB5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764" y="395941"/>
              <a:ext cx="5802220" cy="4463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567765</xdr:colOff>
      <xdr:row>2</xdr:row>
      <xdr:rowOff>22412</xdr:rowOff>
    </xdr:from>
    <xdr:to>
      <xdr:col>20</xdr:col>
      <xdr:colOff>431427</xdr:colOff>
      <xdr:row>18</xdr:row>
      <xdr:rowOff>133537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608C561-2A20-45C0-8DCF-C5A87353C9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6236" y="395941"/>
              <a:ext cx="5376956" cy="30993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t Noussis" refreshedDate="45763.664693634259" createdVersion="8" refreshedVersion="8" minRefreshableVersion="3" recordCount="18" xr:uid="{4A297257-7BF4-432B-8630-76FE4285C9FC}">
  <cacheSource type="worksheet">
    <worksheetSource ref="A1:C19" sheet="Sheet4"/>
  </cacheSource>
  <cacheFields count="3">
    <cacheField name="Major Sector" numFmtId="0">
      <sharedItems count="5">
        <s v="Self-Employed"/>
        <s v="Agriculture, forestry, fishing, and hunting"/>
        <s v="Goods-producing, excluding agriculture and utilities"/>
        <s v="Service-providing, excluding special industries"/>
        <s v="Government"/>
      </sharedItems>
    </cacheField>
    <cacheField name="Specific Sector" numFmtId="0">
      <sharedItems count="18">
        <s v="Self-employed workers"/>
        <s v="Agriculture, forestry, fishing, and hunting"/>
        <s v="Mining, quarrying, and oil and gas extraction"/>
        <s v="Construction"/>
        <s v="Manufacturing"/>
        <s v="Utilities"/>
        <s v="Wholesale trade"/>
        <s v="Retail trade"/>
        <s v="Transportation and warehousing"/>
        <s v="Information"/>
        <s v="Financial activities"/>
        <s v="Professional and business services"/>
        <s v="Educational services; private"/>
        <s v="Healthcare and social assistance; private"/>
        <s v="Leisure and hospitality"/>
        <s v="Other services (except public administration)"/>
        <s v="Federal government"/>
        <s v="State and local government"/>
      </sharedItems>
    </cacheField>
    <cacheField name="Headcount" numFmtId="0">
      <sharedItems containsSemiMixedTypes="0" containsString="0" containsNumber="1" minValue="575.5" maxValue="2284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9708.9"/>
  </r>
  <r>
    <x v="1"/>
    <x v="1"/>
    <n v="1461.8"/>
  </r>
  <r>
    <x v="2"/>
    <x v="2"/>
    <n v="595.29999999999995"/>
  </r>
  <r>
    <x v="2"/>
    <x v="3"/>
    <n v="8017.9"/>
  </r>
  <r>
    <x v="2"/>
    <x v="4"/>
    <n v="12939.5"/>
  </r>
  <r>
    <x v="3"/>
    <x v="5"/>
    <n v="575.5"/>
  </r>
  <r>
    <x v="3"/>
    <x v="6"/>
    <n v="6116.3"/>
  </r>
  <r>
    <x v="3"/>
    <x v="7"/>
    <n v="15590.1"/>
  </r>
  <r>
    <x v="3"/>
    <x v="8"/>
    <n v="6565.3"/>
  </r>
  <r>
    <x v="3"/>
    <x v="9"/>
    <n v="3027.1"/>
  </r>
  <r>
    <x v="3"/>
    <x v="10"/>
    <n v="9197.4"/>
  </r>
  <r>
    <x v="3"/>
    <x v="11"/>
    <n v="22840.1"/>
  </r>
  <r>
    <x v="3"/>
    <x v="12"/>
    <n v="3817.7"/>
  </r>
  <r>
    <x v="3"/>
    <x v="13"/>
    <n v="21524.5"/>
  </r>
  <r>
    <x v="3"/>
    <x v="14"/>
    <n v="16592.8"/>
  </r>
  <r>
    <x v="3"/>
    <x v="15"/>
    <n v="6497.9"/>
  </r>
  <r>
    <x v="4"/>
    <x v="16"/>
    <n v="2925.1"/>
  </r>
  <r>
    <x v="4"/>
    <x v="17"/>
    <n v="19856.5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6A77D-DCA7-4794-AF3A-5969508C24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*">
  <location ref="A3:B27" firstHeaderRow="1" firstDataRow="1" firstDataCol="1"/>
  <pivotFields count="3">
    <pivotField axis="axisRow" showAll="0">
      <items count="6">
        <item x="1"/>
        <item x="2"/>
        <item x="4"/>
        <item x="0"/>
        <item x="3"/>
        <item t="default"/>
      </items>
    </pivotField>
    <pivotField axis="axisRow" showAll="0">
      <items count="19">
        <item x="1"/>
        <item x="3"/>
        <item x="12"/>
        <item x="16"/>
        <item x="10"/>
        <item x="13"/>
        <item x="9"/>
        <item x="14"/>
        <item x="4"/>
        <item x="2"/>
        <item x="15"/>
        <item x="11"/>
        <item x="7"/>
        <item x="0"/>
        <item x="17"/>
        <item x="8"/>
        <item x="5"/>
        <item x="6"/>
        <item t="default"/>
      </items>
    </pivotField>
    <pivotField dataField="1" showAll="0"/>
  </pivotFields>
  <rowFields count="2">
    <field x="0"/>
    <field x="1"/>
  </rowFields>
  <rowItems count="24">
    <i>
      <x/>
    </i>
    <i r="1">
      <x/>
    </i>
    <i>
      <x v="1"/>
    </i>
    <i r="1">
      <x v="1"/>
    </i>
    <i r="1">
      <x v="8"/>
    </i>
    <i r="1">
      <x v="9"/>
    </i>
    <i>
      <x v="2"/>
    </i>
    <i r="1">
      <x v="3"/>
    </i>
    <i r="1">
      <x v="14"/>
    </i>
    <i>
      <x v="3"/>
    </i>
    <i r="1">
      <x v="13"/>
    </i>
    <i>
      <x v="4"/>
    </i>
    <i r="1">
      <x v="2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5"/>
    </i>
    <i r="1">
      <x v="16"/>
    </i>
    <i r="1">
      <x v="17"/>
    </i>
    <i t="grand">
      <x/>
    </i>
  </rowItems>
  <colItems count="1">
    <i/>
  </colItems>
  <dataFields count="1">
    <dataField name="Sum of Head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BB3E0D-8093-4E29-B42E-6F8960C9F24F}" autoFormatId="16" applyNumberFormats="0" applyBorderFormats="0" applyFontFormats="0" applyPatternFormats="0" applyAlignmentFormats="0" applyWidthHeightFormats="0">
  <queryTableRefresh nextId="4">
    <queryTableFields count="2">
      <queryTableField id="1" name="Industry sector" tableColumnId="1"/>
      <queryTableField id="3" name="Employee count (as of April 2024)[a]" tableColumnId="3"/>
    </queryTableFields>
    <queryTableDeletedFields count="1">
      <deletedField name="Industry sector - Copy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E21316-C1FC-4FC1-B429-C1B930824928}" name="Table3" displayName="Table3" ref="A1:B21" totalsRowCount="1">
  <autoFilter ref="A1:B20" xr:uid="{6DE21316-C1FC-4FC1-B429-C1B930824928}"/>
  <tableColumns count="2">
    <tableColumn id="1" xr3:uid="{DDE69779-0E2C-4858-BDF6-6EEC16624757}" name="Field Name" totalsRowLabel="Total" dataDxfId="2" totalsRowDxfId="1"/>
    <tableColumn id="2" xr3:uid="{B4D9A9E2-55B7-4611-AB8E-0220D9C4B6BF}" name="China Figures 10k" totalsRowFunction="sum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35289F-69A1-4038-A493-07A872CF27AE}" name="US_Employment_by_Industry" displayName="US_Employment_by_Industry" ref="A1:B12" tableType="queryTable" totalsRowCount="1">
  <autoFilter ref="A1:B11" xr:uid="{E335289F-69A1-4038-A493-07A872CF27AE}"/>
  <tableColumns count="2">
    <tableColumn id="1" xr3:uid="{29B02584-D76C-40D1-9837-BC77EFDF34DA}" uniqueName="1" name="Industry sector" totalsRowLabel="Total" queryTableFieldId="1" dataDxfId="0"/>
    <tableColumn id="3" xr3:uid="{2D70776A-8E6A-4F7F-9EB1-ADE6CC11472F}" uniqueName="3" name="Employee count (as of April 2024)[a]" totalsRowFunction="sum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77E71B-F5A5-40DC-8700-59B53388590B}" name="Table4" displayName="Table4" ref="A1:E21" totalsRowCount="1">
  <autoFilter ref="A1:E20" xr:uid="{F377E71B-F5A5-40DC-8700-59B53388590B}"/>
  <tableColumns count="5">
    <tableColumn id="1" xr3:uid="{EEEB103B-C0ED-4986-B71E-1AF670C125BC}" name="Industry" totalsRowLabel="Total"/>
    <tableColumn id="2" xr3:uid="{70E0DAC6-F239-4FAE-85D0-E1A494501022}" name="type 1 people"/>
    <tableColumn id="3" xr3:uid="{CA3B425F-891D-44C3-9DE8-583397CE0EE4}" name="type 2 people"/>
    <tableColumn id="4" xr3:uid="{D195619F-C89A-4865-A121-B7995C2AF6C6}" name="total people" totalsRowFunction="sum">
      <calculatedColumnFormula>B2+C2</calculatedColumnFormula>
    </tableColumn>
    <tableColumn id="5" xr3:uid="{3611B51D-79B7-4D6D-BAB4-39E1D0BA7FCD}" name="Column1" totalsRowFunction="custom">
      <totalsRowFormula>Table4[[#Totals],[total people]]*10000</totalsRow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F3BB-254D-43D4-95D7-8A259D7BC357}">
  <dimension ref="A1:B21"/>
  <sheetViews>
    <sheetView topLeftCell="A5" workbookViewId="0">
      <selection activeCell="C7" sqref="C7"/>
    </sheetView>
  </sheetViews>
  <sheetFormatPr defaultRowHeight="14.5" x14ac:dyDescent="0.35"/>
  <cols>
    <col min="1" max="1" width="29.81640625" customWidth="1"/>
    <col min="2" max="2" width="17.08984375" customWidth="1"/>
  </cols>
  <sheetData>
    <row r="1" spans="1:2" x14ac:dyDescent="0.35">
      <c r="A1" t="s">
        <v>19</v>
      </c>
      <c r="B1" t="s">
        <v>20</v>
      </c>
    </row>
    <row r="2" spans="1:2" ht="29" x14ac:dyDescent="0.35">
      <c r="A2" s="1" t="s">
        <v>0</v>
      </c>
      <c r="B2">
        <v>69.31</v>
      </c>
    </row>
    <row r="3" spans="1:2" x14ac:dyDescent="0.35">
      <c r="A3" s="2" t="s">
        <v>1</v>
      </c>
      <c r="B3">
        <v>329.34</v>
      </c>
    </row>
    <row r="4" spans="1:2" x14ac:dyDescent="0.35">
      <c r="A4" s="1" t="s">
        <v>2</v>
      </c>
      <c r="B4">
        <v>3577.82</v>
      </c>
    </row>
    <row r="5" spans="1:2" ht="29" x14ac:dyDescent="0.35">
      <c r="A5" s="2" t="s">
        <v>3</v>
      </c>
      <c r="B5">
        <v>361</v>
      </c>
    </row>
    <row r="6" spans="1:2" x14ac:dyDescent="0.35">
      <c r="A6" s="1" t="s">
        <v>4</v>
      </c>
      <c r="B6">
        <v>1638.09</v>
      </c>
    </row>
    <row r="7" spans="1:2" x14ac:dyDescent="0.35">
      <c r="A7" s="2" t="s">
        <v>5</v>
      </c>
      <c r="B7">
        <v>782.44</v>
      </c>
    </row>
    <row r="8" spans="1:2" ht="29" x14ac:dyDescent="0.35">
      <c r="A8" s="1" t="s">
        <v>6</v>
      </c>
      <c r="B8">
        <v>767.88</v>
      </c>
    </row>
    <row r="9" spans="1:2" ht="29" x14ac:dyDescent="0.35">
      <c r="A9" s="2" t="s">
        <v>7</v>
      </c>
      <c r="B9">
        <v>288.42</v>
      </c>
    </row>
    <row r="10" spans="1:2" ht="29" x14ac:dyDescent="0.35">
      <c r="A10" s="1" t="s">
        <v>8</v>
      </c>
      <c r="B10">
        <v>529.51</v>
      </c>
    </row>
    <row r="11" spans="1:2" x14ac:dyDescent="0.35">
      <c r="A11" s="2" t="s">
        <v>9</v>
      </c>
      <c r="B11">
        <v>692.37</v>
      </c>
    </row>
    <row r="12" spans="1:2" x14ac:dyDescent="0.35">
      <c r="A12" s="1" t="s">
        <v>10</v>
      </c>
      <c r="B12">
        <v>509.39</v>
      </c>
    </row>
    <row r="13" spans="1:2" x14ac:dyDescent="0.35">
      <c r="A13" s="2" t="s">
        <v>11</v>
      </c>
      <c r="B13">
        <v>827.84</v>
      </c>
    </row>
    <row r="14" spans="1:2" ht="29" x14ac:dyDescent="0.35">
      <c r="A14" s="1" t="s">
        <v>12</v>
      </c>
      <c r="B14">
        <v>451.66</v>
      </c>
    </row>
    <row r="15" spans="1:2" ht="29" x14ac:dyDescent="0.35">
      <c r="A15" s="2" t="s">
        <v>13</v>
      </c>
      <c r="B15">
        <v>257.89999999999998</v>
      </c>
    </row>
    <row r="16" spans="1:2" ht="29" x14ac:dyDescent="0.35">
      <c r="A16" s="1" t="s">
        <v>14</v>
      </c>
      <c r="B16">
        <v>85.16</v>
      </c>
    </row>
    <row r="17" spans="1:2" x14ac:dyDescent="0.35">
      <c r="A17" s="2" t="s">
        <v>15</v>
      </c>
      <c r="B17">
        <v>1940.5</v>
      </c>
    </row>
    <row r="18" spans="1:2" x14ac:dyDescent="0.35">
      <c r="A18" s="1" t="s">
        <v>16</v>
      </c>
      <c r="B18">
        <v>1126.8699999999999</v>
      </c>
    </row>
    <row r="19" spans="1:2" x14ac:dyDescent="0.35">
      <c r="A19" s="2" t="s">
        <v>17</v>
      </c>
      <c r="B19">
        <v>147.02000000000001</v>
      </c>
    </row>
    <row r="20" spans="1:2" ht="29" x14ac:dyDescent="0.35">
      <c r="A20" s="3" t="s">
        <v>18</v>
      </c>
      <c r="B20">
        <v>1985.78</v>
      </c>
    </row>
    <row r="21" spans="1:2" x14ac:dyDescent="0.35">
      <c r="A21" s="1" t="s">
        <v>23</v>
      </c>
      <c r="B21">
        <f>SUBTOTAL(109,Table3[China Figures 10k])</f>
        <v>16368.300000000001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BFA8-57F2-427C-8779-98AAF9235B1F}">
  <dimension ref="A1:B12"/>
  <sheetViews>
    <sheetView workbookViewId="0">
      <selection activeCell="A6" sqref="A6"/>
    </sheetView>
  </sheetViews>
  <sheetFormatPr defaultRowHeight="14.5" x14ac:dyDescent="0.35"/>
  <cols>
    <col min="1" max="1" width="35.08984375" customWidth="1"/>
    <col min="2" max="2" width="12.1796875" customWidth="1"/>
  </cols>
  <sheetData>
    <row r="1" spans="1:2" x14ac:dyDescent="0.35">
      <c r="A1" t="s">
        <v>21</v>
      </c>
      <c r="B1" t="s">
        <v>22</v>
      </c>
    </row>
    <row r="2" spans="1:2" x14ac:dyDescent="0.35">
      <c r="A2" t="s">
        <v>24</v>
      </c>
      <c r="B2">
        <v>64.099999999999994</v>
      </c>
    </row>
    <row r="3" spans="1:2" x14ac:dyDescent="0.35">
      <c r="A3" t="s">
        <v>26</v>
      </c>
      <c r="B3">
        <v>821.9</v>
      </c>
    </row>
    <row r="4" spans="1:2" x14ac:dyDescent="0.35">
      <c r="A4" t="s">
        <v>2</v>
      </c>
      <c r="B4">
        <v>1296.0999999999999</v>
      </c>
    </row>
    <row r="5" spans="1:2" x14ac:dyDescent="0.35">
      <c r="A5" t="s">
        <v>27</v>
      </c>
      <c r="B5">
        <v>2901.1</v>
      </c>
    </row>
    <row r="6" spans="1:2" x14ac:dyDescent="0.35">
      <c r="A6" t="s">
        <v>32</v>
      </c>
      <c r="B6">
        <v>301.3</v>
      </c>
    </row>
    <row r="7" spans="1:2" x14ac:dyDescent="0.35">
      <c r="A7" t="s">
        <v>33</v>
      </c>
      <c r="B7">
        <v>923.3</v>
      </c>
    </row>
    <row r="8" spans="1:2" x14ac:dyDescent="0.35">
      <c r="A8" t="s">
        <v>34</v>
      </c>
      <c r="B8">
        <v>2294.1999999999998</v>
      </c>
    </row>
    <row r="9" spans="1:2" x14ac:dyDescent="0.35">
      <c r="A9" t="s">
        <v>35</v>
      </c>
      <c r="B9">
        <v>2619.4</v>
      </c>
    </row>
    <row r="10" spans="1:2" x14ac:dyDescent="0.35">
      <c r="A10" t="s">
        <v>36</v>
      </c>
      <c r="B10">
        <v>1689.7</v>
      </c>
    </row>
    <row r="11" spans="1:2" x14ac:dyDescent="0.35">
      <c r="A11" t="s">
        <v>37</v>
      </c>
      <c r="B11">
        <v>2327.1</v>
      </c>
    </row>
    <row r="12" spans="1:2" x14ac:dyDescent="0.35">
      <c r="A12" t="s">
        <v>23</v>
      </c>
      <c r="B12">
        <f>SUBTOTAL(109,US_Employment_by_Industry[Employee count (as of April 2024)'[a']])</f>
        <v>15238.2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B626-B38E-495A-A5AB-7C2C1425E75E}">
  <dimension ref="A1:E26"/>
  <sheetViews>
    <sheetView workbookViewId="0">
      <selection activeCell="B14" sqref="B14:B15"/>
    </sheetView>
  </sheetViews>
  <sheetFormatPr defaultRowHeight="14.5" x14ac:dyDescent="0.35"/>
  <cols>
    <col min="1" max="1" width="30.1796875" customWidth="1"/>
    <col min="2" max="2" width="8.26953125" bestFit="1" customWidth="1"/>
    <col min="3" max="3" width="10.26953125" customWidth="1"/>
    <col min="4" max="4" width="8.26953125" bestFit="1" customWidth="1"/>
    <col min="5" max="5" width="8" bestFit="1" customWidth="1"/>
  </cols>
  <sheetData>
    <row r="1" spans="1:5" ht="16" thickTop="1" x14ac:dyDescent="0.35">
      <c r="A1" s="24"/>
      <c r="B1" s="7"/>
      <c r="C1" s="27"/>
      <c r="D1" s="7"/>
      <c r="E1" s="29"/>
    </row>
    <row r="2" spans="1:5" ht="16" thickBot="1" x14ac:dyDescent="0.4">
      <c r="A2" s="25"/>
      <c r="B2" s="6"/>
      <c r="C2" s="28"/>
      <c r="D2" s="5"/>
      <c r="E2" s="30"/>
    </row>
    <row r="3" spans="1:5" ht="15.5" x14ac:dyDescent="0.35">
      <c r="A3" s="25"/>
      <c r="B3" s="4"/>
      <c r="C3" s="31"/>
      <c r="D3" s="6"/>
      <c r="E3" s="9"/>
    </row>
    <row r="4" spans="1:5" ht="16" thickBot="1" x14ac:dyDescent="0.4">
      <c r="A4" s="26"/>
      <c r="B4" s="8"/>
      <c r="C4" s="32"/>
      <c r="D4" s="8"/>
      <c r="E4" s="10"/>
    </row>
    <row r="5" spans="1:5" ht="15.5" x14ac:dyDescent="0.35">
      <c r="A5" s="11"/>
      <c r="B5" s="12"/>
      <c r="C5" s="12"/>
      <c r="D5" s="12"/>
      <c r="E5" s="13"/>
    </row>
    <row r="6" spans="1:5" ht="15.5" x14ac:dyDescent="0.35">
      <c r="A6" s="14"/>
      <c r="B6" s="15"/>
      <c r="C6" s="15"/>
      <c r="D6" s="15"/>
      <c r="E6" s="16"/>
    </row>
    <row r="7" spans="1:5" ht="15.5" x14ac:dyDescent="0.35">
      <c r="A7" s="14"/>
      <c r="B7" s="15"/>
      <c r="C7" s="15"/>
      <c r="D7" s="15"/>
      <c r="E7" s="16"/>
    </row>
    <row r="8" spans="1:5" ht="15.5" x14ac:dyDescent="0.35">
      <c r="A8" s="14"/>
      <c r="B8" s="15"/>
      <c r="C8" s="15"/>
      <c r="D8" s="15"/>
      <c r="E8" s="16"/>
    </row>
    <row r="9" spans="1:5" ht="15.5" x14ac:dyDescent="0.35">
      <c r="A9" s="14"/>
      <c r="B9" s="15"/>
      <c r="C9" s="15"/>
      <c r="D9" s="15"/>
      <c r="E9" s="16"/>
    </row>
    <row r="10" spans="1:5" ht="15.5" x14ac:dyDescent="0.35">
      <c r="A10" s="14"/>
      <c r="B10" s="15"/>
      <c r="C10" s="15"/>
      <c r="D10" s="15"/>
      <c r="E10" s="16"/>
    </row>
    <row r="11" spans="1:5" ht="15.5" x14ac:dyDescent="0.35">
      <c r="A11" s="14"/>
      <c r="B11" s="15"/>
      <c r="C11" s="15"/>
      <c r="D11" s="15"/>
      <c r="E11" s="16"/>
    </row>
    <row r="12" spans="1:5" ht="15.5" x14ac:dyDescent="0.35">
      <c r="A12" s="14"/>
      <c r="B12" s="15"/>
      <c r="C12" s="15"/>
      <c r="D12" s="15"/>
      <c r="E12" s="16"/>
    </row>
    <row r="13" spans="1:5" ht="15.5" x14ac:dyDescent="0.35">
      <c r="A13" s="14"/>
      <c r="B13" s="15"/>
      <c r="C13" s="15"/>
      <c r="D13" s="15"/>
      <c r="E13" s="16"/>
    </row>
    <row r="14" spans="1:5" ht="15.5" x14ac:dyDescent="0.35">
      <c r="A14" s="14"/>
      <c r="B14" s="33"/>
      <c r="C14" s="33"/>
      <c r="D14" s="33"/>
      <c r="E14" s="34"/>
    </row>
    <row r="15" spans="1:5" ht="15.5" x14ac:dyDescent="0.35">
      <c r="A15" s="14"/>
      <c r="B15" s="33"/>
      <c r="C15" s="33"/>
      <c r="D15" s="33"/>
      <c r="E15" s="34"/>
    </row>
    <row r="16" spans="1:5" ht="15.5" x14ac:dyDescent="0.35">
      <c r="A16" s="14"/>
      <c r="B16" s="15"/>
      <c r="C16" s="15"/>
      <c r="D16" s="15"/>
      <c r="E16" s="16"/>
    </row>
    <row r="17" spans="1:5" ht="15.5" x14ac:dyDescent="0.35">
      <c r="A17" s="14"/>
      <c r="B17" s="15"/>
      <c r="C17" s="15"/>
      <c r="D17" s="15"/>
      <c r="E17" s="16"/>
    </row>
    <row r="18" spans="1:5" ht="15.5" x14ac:dyDescent="0.35">
      <c r="A18" s="14"/>
      <c r="B18" s="15"/>
      <c r="C18" s="15"/>
      <c r="D18" s="15"/>
      <c r="E18" s="16"/>
    </row>
    <row r="19" spans="1:5" ht="15.5" x14ac:dyDescent="0.35">
      <c r="A19" s="14"/>
      <c r="B19" s="15"/>
      <c r="C19" s="15"/>
      <c r="D19" s="15"/>
      <c r="E19" s="16"/>
    </row>
    <row r="20" spans="1:5" ht="15.5" x14ac:dyDescent="0.35">
      <c r="A20" s="14"/>
      <c r="B20" s="15"/>
      <c r="C20" s="15"/>
      <c r="D20" s="15"/>
      <c r="E20" s="16"/>
    </row>
    <row r="21" spans="1:5" ht="15.5" x14ac:dyDescent="0.35">
      <c r="A21" s="14"/>
      <c r="B21" s="15"/>
      <c r="C21" s="15"/>
      <c r="D21" s="15"/>
      <c r="E21" s="16"/>
    </row>
    <row r="22" spans="1:5" ht="15.5" x14ac:dyDescent="0.35">
      <c r="A22" s="14"/>
      <c r="B22" s="15"/>
      <c r="C22" s="15"/>
      <c r="D22" s="15"/>
      <c r="E22" s="16"/>
    </row>
    <row r="23" spans="1:5" ht="15.5" x14ac:dyDescent="0.35">
      <c r="A23" s="14"/>
      <c r="B23" s="15"/>
      <c r="C23" s="15"/>
      <c r="D23" s="15"/>
      <c r="E23" s="16"/>
    </row>
    <row r="24" spans="1:5" ht="15.5" x14ac:dyDescent="0.35">
      <c r="A24" s="14"/>
      <c r="B24" s="15"/>
      <c r="C24" s="15"/>
      <c r="D24" s="15"/>
      <c r="E24" s="16"/>
    </row>
    <row r="25" spans="1:5" ht="16" thickBot="1" x14ac:dyDescent="0.4">
      <c r="A25" s="17"/>
      <c r="B25" s="18"/>
      <c r="C25" s="18"/>
      <c r="D25" s="18"/>
      <c r="E25" s="19"/>
    </row>
    <row r="26" spans="1:5" ht="15" thickTop="1" x14ac:dyDescent="0.35"/>
  </sheetData>
  <mergeCells count="8">
    <mergeCell ref="A1:A4"/>
    <mergeCell ref="C1:C2"/>
    <mergeCell ref="E1:E2"/>
    <mergeCell ref="C3:C4"/>
    <mergeCell ref="B14:B15"/>
    <mergeCell ref="C14:C15"/>
    <mergeCell ref="D14:D15"/>
    <mergeCell ref="E14:E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27EB-D4AC-41E3-8BEB-0050CDBE9047}">
  <dimension ref="A1:E21"/>
  <sheetViews>
    <sheetView topLeftCell="A4" workbookViewId="0">
      <selection sqref="A1:D21"/>
    </sheetView>
  </sheetViews>
  <sheetFormatPr defaultRowHeight="14.5" x14ac:dyDescent="0.35"/>
  <cols>
    <col min="1" max="1" width="32.1796875" customWidth="1"/>
    <col min="2" max="3" width="13.453125" hidden="1" customWidth="1"/>
    <col min="4" max="4" width="12.36328125" customWidth="1"/>
    <col min="5" max="5" width="9.81640625" bestFit="1" customWidth="1"/>
  </cols>
  <sheetData>
    <row r="1" spans="1:5" x14ac:dyDescent="0.35">
      <c r="A1" t="s">
        <v>51</v>
      </c>
      <c r="B1" t="s">
        <v>53</v>
      </c>
      <c r="C1" t="s">
        <v>54</v>
      </c>
      <c r="D1" t="s">
        <v>52</v>
      </c>
      <c r="E1" t="s">
        <v>39</v>
      </c>
    </row>
    <row r="2" spans="1:5" x14ac:dyDescent="0.35">
      <c r="A2" t="s">
        <v>40</v>
      </c>
      <c r="B2">
        <v>133.5</v>
      </c>
      <c r="C2">
        <v>207.7</v>
      </c>
      <c r="D2">
        <f t="shared" ref="D2:D20" si="0">B2+C2</f>
        <v>341.2</v>
      </c>
    </row>
    <row r="3" spans="1:5" x14ac:dyDescent="0.35">
      <c r="A3" t="s">
        <v>1</v>
      </c>
      <c r="B3">
        <v>469.8</v>
      </c>
      <c r="C3">
        <v>6.8</v>
      </c>
      <c r="D3">
        <f t="shared" si="0"/>
        <v>476.6</v>
      </c>
    </row>
    <row r="4" spans="1:5" x14ac:dyDescent="0.35">
      <c r="A4" t="s">
        <v>2</v>
      </c>
      <c r="B4">
        <v>10481.5</v>
      </c>
      <c r="C4">
        <v>1836.1</v>
      </c>
      <c r="D4">
        <f t="shared" si="0"/>
        <v>12317.6</v>
      </c>
    </row>
    <row r="5" spans="1:5" x14ac:dyDescent="0.35">
      <c r="A5" t="s">
        <v>41</v>
      </c>
      <c r="B5">
        <v>478.2</v>
      </c>
      <c r="C5">
        <v>29.6</v>
      </c>
      <c r="D5">
        <f t="shared" si="0"/>
        <v>507.8</v>
      </c>
    </row>
    <row r="6" spans="1:5" x14ac:dyDescent="0.35">
      <c r="A6" t="s">
        <v>4</v>
      </c>
      <c r="B6">
        <v>5117.2</v>
      </c>
      <c r="C6">
        <v>961.8</v>
      </c>
      <c r="D6">
        <f t="shared" si="0"/>
        <v>6079</v>
      </c>
    </row>
    <row r="7" spans="1:5" x14ac:dyDescent="0.35">
      <c r="A7" t="s">
        <v>42</v>
      </c>
      <c r="B7">
        <v>5325.8</v>
      </c>
      <c r="C7">
        <v>8224.1</v>
      </c>
      <c r="D7">
        <f t="shared" si="0"/>
        <v>13549.900000000001</v>
      </c>
    </row>
    <row r="8" spans="1:5" x14ac:dyDescent="0.35">
      <c r="A8" t="s">
        <v>43</v>
      </c>
      <c r="B8">
        <v>1582.7</v>
      </c>
      <c r="C8">
        <v>1272.7</v>
      </c>
      <c r="D8">
        <f t="shared" si="0"/>
        <v>2855.4</v>
      </c>
    </row>
    <row r="9" spans="1:5" x14ac:dyDescent="0.35">
      <c r="A9" t="s">
        <v>44</v>
      </c>
      <c r="B9">
        <v>894.2</v>
      </c>
      <c r="C9">
        <v>2541</v>
      </c>
      <c r="D9">
        <f t="shared" si="0"/>
        <v>3435.2</v>
      </c>
    </row>
    <row r="10" spans="1:5" x14ac:dyDescent="0.35">
      <c r="A10" t="s">
        <v>45</v>
      </c>
      <c r="B10">
        <v>1517.9</v>
      </c>
      <c r="C10">
        <v>154.19999999999999</v>
      </c>
      <c r="D10">
        <f t="shared" si="0"/>
        <v>1672.1000000000001</v>
      </c>
    </row>
    <row r="11" spans="1:5" x14ac:dyDescent="0.35">
      <c r="A11" t="s">
        <v>9</v>
      </c>
      <c r="B11">
        <v>1248.4000000000001</v>
      </c>
      <c r="C11">
        <v>0</v>
      </c>
      <c r="D11">
        <f t="shared" si="0"/>
        <v>1248.4000000000001</v>
      </c>
    </row>
    <row r="12" spans="1:5" x14ac:dyDescent="0.35">
      <c r="A12" t="s">
        <v>10</v>
      </c>
      <c r="B12">
        <v>1443.5</v>
      </c>
      <c r="C12">
        <v>76.400000000000006</v>
      </c>
      <c r="D12">
        <f t="shared" si="0"/>
        <v>1519.9</v>
      </c>
    </row>
    <row r="13" spans="1:5" x14ac:dyDescent="0.35">
      <c r="A13" t="s">
        <v>11</v>
      </c>
      <c r="B13">
        <v>3906.6</v>
      </c>
      <c r="C13">
        <v>501.6</v>
      </c>
      <c r="D13">
        <f t="shared" si="0"/>
        <v>4408.2</v>
      </c>
    </row>
    <row r="14" spans="1:5" x14ac:dyDescent="0.35">
      <c r="A14" t="s">
        <v>12</v>
      </c>
      <c r="B14">
        <v>1700.3</v>
      </c>
      <c r="C14">
        <v>111.7</v>
      </c>
      <c r="D14">
        <f t="shared" si="0"/>
        <v>1812</v>
      </c>
    </row>
    <row r="15" spans="1:5" x14ac:dyDescent="0.35">
      <c r="A15" t="s">
        <v>46</v>
      </c>
      <c r="B15">
        <v>485.5</v>
      </c>
      <c r="C15">
        <v>52</v>
      </c>
      <c r="D15">
        <f t="shared" si="0"/>
        <v>537.5</v>
      </c>
    </row>
    <row r="16" spans="1:5" x14ac:dyDescent="0.35">
      <c r="A16" t="s">
        <v>47</v>
      </c>
      <c r="B16">
        <v>673.6</v>
      </c>
      <c r="C16">
        <v>1497.4</v>
      </c>
      <c r="D16">
        <f t="shared" si="0"/>
        <v>2171</v>
      </c>
    </row>
    <row r="17" spans="1:5" x14ac:dyDescent="0.35">
      <c r="A17" t="s">
        <v>15</v>
      </c>
      <c r="B17">
        <v>2677</v>
      </c>
      <c r="C17">
        <v>77.099999999999994</v>
      </c>
      <c r="D17">
        <f t="shared" si="0"/>
        <v>2754.1</v>
      </c>
    </row>
    <row r="18" spans="1:5" x14ac:dyDescent="0.35">
      <c r="A18" t="s">
        <v>48</v>
      </c>
      <c r="B18">
        <v>1461.9</v>
      </c>
      <c r="C18">
        <v>132.80000000000001</v>
      </c>
      <c r="D18">
        <f t="shared" si="0"/>
        <v>1594.7</v>
      </c>
    </row>
    <row r="19" spans="1:5" x14ac:dyDescent="0.35">
      <c r="A19" t="s">
        <v>49</v>
      </c>
      <c r="B19">
        <v>519.5</v>
      </c>
      <c r="C19">
        <v>273.39999999999998</v>
      </c>
      <c r="D19">
        <f t="shared" si="0"/>
        <v>792.9</v>
      </c>
    </row>
    <row r="20" spans="1:5" x14ac:dyDescent="0.35">
      <c r="A20" t="s">
        <v>50</v>
      </c>
      <c r="B20">
        <v>2781.1</v>
      </c>
      <c r="C20">
        <v>0</v>
      </c>
      <c r="D20">
        <f t="shared" si="0"/>
        <v>2781.1</v>
      </c>
    </row>
    <row r="21" spans="1:5" x14ac:dyDescent="0.35">
      <c r="A21" t="s">
        <v>23</v>
      </c>
      <c r="D21">
        <f>SUBTOTAL(109,Table4[total people])</f>
        <v>60854.599999999991</v>
      </c>
      <c r="E21">
        <f>Table4[[#Totals],[total people]]*10000</f>
        <v>608545999.99999988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3C0F-50A2-46C5-8315-F3613CE3B630}">
  <dimension ref="A3:B27"/>
  <sheetViews>
    <sheetView workbookViewId="0">
      <selection activeCell="B28" sqref="B28"/>
    </sheetView>
  </sheetViews>
  <sheetFormatPr defaultRowHeight="14.5" x14ac:dyDescent="0.35"/>
  <cols>
    <col min="1" max="1" width="46.54296875" bestFit="1" customWidth="1"/>
    <col min="2" max="2" width="16.26953125" bestFit="1" customWidth="1"/>
  </cols>
  <sheetData>
    <row r="3" spans="1:2" x14ac:dyDescent="0.35">
      <c r="A3" s="21" t="s">
        <v>69</v>
      </c>
      <c r="B3" t="s">
        <v>68</v>
      </c>
    </row>
    <row r="4" spans="1:2" x14ac:dyDescent="0.35">
      <c r="A4" s="22" t="s">
        <v>56</v>
      </c>
      <c r="B4">
        <v>1461.8</v>
      </c>
    </row>
    <row r="5" spans="1:2" x14ac:dyDescent="0.35">
      <c r="A5" s="23" t="s">
        <v>56</v>
      </c>
      <c r="B5">
        <v>1461.8</v>
      </c>
    </row>
    <row r="6" spans="1:2" x14ac:dyDescent="0.35">
      <c r="A6" s="22" t="s">
        <v>57</v>
      </c>
      <c r="B6">
        <v>21552.7</v>
      </c>
    </row>
    <row r="7" spans="1:2" x14ac:dyDescent="0.35">
      <c r="A7" s="23" t="s">
        <v>4</v>
      </c>
      <c r="B7">
        <v>8017.9</v>
      </c>
    </row>
    <row r="8" spans="1:2" x14ac:dyDescent="0.35">
      <c r="A8" s="23" t="s">
        <v>2</v>
      </c>
      <c r="B8">
        <v>12939.5</v>
      </c>
    </row>
    <row r="9" spans="1:2" x14ac:dyDescent="0.35">
      <c r="A9" s="23" t="s">
        <v>25</v>
      </c>
      <c r="B9">
        <v>595.29999999999995</v>
      </c>
    </row>
    <row r="10" spans="1:2" x14ac:dyDescent="0.35">
      <c r="A10" s="22" t="s">
        <v>37</v>
      </c>
      <c r="B10">
        <v>22781.699999999997</v>
      </c>
    </row>
    <row r="11" spans="1:2" x14ac:dyDescent="0.35">
      <c r="A11" s="23" t="s">
        <v>38</v>
      </c>
      <c r="B11">
        <v>2925.1</v>
      </c>
    </row>
    <row r="12" spans="1:2" x14ac:dyDescent="0.35">
      <c r="A12" s="23" t="s">
        <v>62</v>
      </c>
      <c r="B12">
        <v>19856.599999999999</v>
      </c>
    </row>
    <row r="13" spans="1:2" x14ac:dyDescent="0.35">
      <c r="A13" s="22" t="s">
        <v>63</v>
      </c>
      <c r="B13">
        <v>9708.9</v>
      </c>
    </row>
    <row r="14" spans="1:2" x14ac:dyDescent="0.35">
      <c r="A14" s="23" t="s">
        <v>55</v>
      </c>
      <c r="B14">
        <v>9708.9</v>
      </c>
    </row>
    <row r="15" spans="1:2" x14ac:dyDescent="0.35">
      <c r="A15" s="22" t="s">
        <v>58</v>
      </c>
      <c r="B15">
        <v>112344.70000000001</v>
      </c>
    </row>
    <row r="16" spans="1:2" x14ac:dyDescent="0.35">
      <c r="A16" s="23" t="s">
        <v>59</v>
      </c>
      <c r="B16">
        <v>3817.7</v>
      </c>
    </row>
    <row r="17" spans="1:2" x14ac:dyDescent="0.35">
      <c r="A17" s="23" t="s">
        <v>33</v>
      </c>
      <c r="B17">
        <v>9197.4</v>
      </c>
    </row>
    <row r="18" spans="1:2" x14ac:dyDescent="0.35">
      <c r="A18" s="23" t="s">
        <v>60</v>
      </c>
      <c r="B18">
        <v>21524.5</v>
      </c>
    </row>
    <row r="19" spans="1:2" x14ac:dyDescent="0.35">
      <c r="A19" s="23" t="s">
        <v>32</v>
      </c>
      <c r="B19">
        <v>3027.1</v>
      </c>
    </row>
    <row r="20" spans="1:2" x14ac:dyDescent="0.35">
      <c r="A20" s="23" t="s">
        <v>36</v>
      </c>
      <c r="B20">
        <v>16592.8</v>
      </c>
    </row>
    <row r="21" spans="1:2" x14ac:dyDescent="0.35">
      <c r="A21" s="23" t="s">
        <v>61</v>
      </c>
      <c r="B21">
        <v>6497.9</v>
      </c>
    </row>
    <row r="22" spans="1:2" x14ac:dyDescent="0.35">
      <c r="A22" s="23" t="s">
        <v>34</v>
      </c>
      <c r="B22">
        <v>22840.1</v>
      </c>
    </row>
    <row r="23" spans="1:2" x14ac:dyDescent="0.35">
      <c r="A23" s="23" t="s">
        <v>29</v>
      </c>
      <c r="B23">
        <v>15590.1</v>
      </c>
    </row>
    <row r="24" spans="1:2" x14ac:dyDescent="0.35">
      <c r="A24" s="23" t="s">
        <v>30</v>
      </c>
      <c r="B24">
        <v>6565.3</v>
      </c>
    </row>
    <row r="25" spans="1:2" x14ac:dyDescent="0.35">
      <c r="A25" s="23" t="s">
        <v>31</v>
      </c>
      <c r="B25">
        <v>575.5</v>
      </c>
    </row>
    <row r="26" spans="1:2" x14ac:dyDescent="0.35">
      <c r="A26" s="23" t="s">
        <v>28</v>
      </c>
      <c r="B26">
        <v>6116.3</v>
      </c>
    </row>
    <row r="27" spans="1:2" x14ac:dyDescent="0.35">
      <c r="A27" s="22" t="s">
        <v>67</v>
      </c>
      <c r="B27">
        <v>167849.8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9518-C01F-46F1-8476-F12A24C02115}">
  <dimension ref="A1:C19"/>
  <sheetViews>
    <sheetView tabSelected="1" topLeftCell="B1" zoomScale="70" zoomScaleNormal="70" workbookViewId="0">
      <selection activeCell="B13" sqref="B13"/>
    </sheetView>
  </sheetViews>
  <sheetFormatPr defaultRowHeight="14.5" x14ac:dyDescent="0.35"/>
  <cols>
    <col min="1" max="1" width="9.7265625" hidden="1" customWidth="1"/>
    <col min="2" max="2" width="40.90625" customWidth="1"/>
    <col min="3" max="3" width="35" customWidth="1"/>
  </cols>
  <sheetData>
    <row r="1" spans="1:3" x14ac:dyDescent="0.35">
      <c r="A1" t="s">
        <v>64</v>
      </c>
      <c r="B1" t="s">
        <v>65</v>
      </c>
      <c r="C1" s="20" t="s">
        <v>66</v>
      </c>
    </row>
    <row r="2" spans="1:3" x14ac:dyDescent="0.35">
      <c r="A2" t="s">
        <v>63</v>
      </c>
      <c r="B2" t="s">
        <v>70</v>
      </c>
      <c r="C2" s="20">
        <v>9708.9</v>
      </c>
    </row>
    <row r="3" spans="1:3" x14ac:dyDescent="0.35">
      <c r="A3" t="s">
        <v>56</v>
      </c>
      <c r="B3" t="s">
        <v>71</v>
      </c>
      <c r="C3" s="20">
        <v>1461.8</v>
      </c>
    </row>
    <row r="4" spans="1:3" x14ac:dyDescent="0.35">
      <c r="A4" t="s">
        <v>57</v>
      </c>
      <c r="B4" t="s">
        <v>72</v>
      </c>
      <c r="C4">
        <v>595.29999999999995</v>
      </c>
    </row>
    <row r="5" spans="1:3" x14ac:dyDescent="0.35">
      <c r="A5" t="s">
        <v>57</v>
      </c>
      <c r="B5" t="s">
        <v>4</v>
      </c>
      <c r="C5" s="20">
        <v>8017.9</v>
      </c>
    </row>
    <row r="6" spans="1:3" x14ac:dyDescent="0.35">
      <c r="A6" t="s">
        <v>57</v>
      </c>
      <c r="B6" t="s">
        <v>2</v>
      </c>
      <c r="C6" s="20">
        <v>12939.5</v>
      </c>
    </row>
    <row r="7" spans="1:3" x14ac:dyDescent="0.35">
      <c r="A7" t="s">
        <v>58</v>
      </c>
      <c r="B7" t="s">
        <v>31</v>
      </c>
      <c r="C7">
        <v>575.5</v>
      </c>
    </row>
    <row r="8" spans="1:3" x14ac:dyDescent="0.35">
      <c r="A8" t="s">
        <v>58</v>
      </c>
      <c r="B8" t="s">
        <v>73</v>
      </c>
      <c r="C8" s="20">
        <v>6116.3</v>
      </c>
    </row>
    <row r="9" spans="1:3" x14ac:dyDescent="0.35">
      <c r="A9" t="s">
        <v>58</v>
      </c>
      <c r="B9" t="s">
        <v>74</v>
      </c>
      <c r="C9" s="20">
        <v>15590.1</v>
      </c>
    </row>
    <row r="10" spans="1:3" x14ac:dyDescent="0.35">
      <c r="A10" t="s">
        <v>58</v>
      </c>
      <c r="B10" t="s">
        <v>75</v>
      </c>
      <c r="C10" s="20">
        <v>6565.3</v>
      </c>
    </row>
    <row r="11" spans="1:3" x14ac:dyDescent="0.35">
      <c r="A11" t="s">
        <v>58</v>
      </c>
      <c r="B11" t="s">
        <v>32</v>
      </c>
      <c r="C11" s="20">
        <v>3027.1</v>
      </c>
    </row>
    <row r="12" spans="1:3" x14ac:dyDescent="0.35">
      <c r="A12" t="s">
        <v>58</v>
      </c>
      <c r="B12" t="s">
        <v>9</v>
      </c>
      <c r="C12" s="20">
        <v>9197.4</v>
      </c>
    </row>
    <row r="13" spans="1:3" x14ac:dyDescent="0.35">
      <c r="A13" t="s">
        <v>58</v>
      </c>
      <c r="B13" t="s">
        <v>34</v>
      </c>
      <c r="C13" s="20">
        <v>22840.1</v>
      </c>
    </row>
    <row r="14" spans="1:3" x14ac:dyDescent="0.35">
      <c r="A14" t="s">
        <v>58</v>
      </c>
      <c r="B14" t="s">
        <v>59</v>
      </c>
      <c r="C14" s="20">
        <v>3817.7</v>
      </c>
    </row>
    <row r="15" spans="1:3" x14ac:dyDescent="0.35">
      <c r="A15" t="s">
        <v>58</v>
      </c>
      <c r="B15" t="s">
        <v>60</v>
      </c>
      <c r="C15" s="20">
        <v>21524.5</v>
      </c>
    </row>
    <row r="16" spans="1:3" x14ac:dyDescent="0.35">
      <c r="A16" t="s">
        <v>58</v>
      </c>
      <c r="B16" t="s">
        <v>36</v>
      </c>
      <c r="C16" s="20">
        <v>16592.8</v>
      </c>
    </row>
    <row r="17" spans="1:3" x14ac:dyDescent="0.35">
      <c r="A17" t="s">
        <v>58</v>
      </c>
      <c r="B17" t="s">
        <v>61</v>
      </c>
      <c r="C17" s="20">
        <v>6497.9</v>
      </c>
    </row>
    <row r="18" spans="1:3" x14ac:dyDescent="0.35">
      <c r="A18" t="s">
        <v>37</v>
      </c>
      <c r="B18" t="s">
        <v>38</v>
      </c>
      <c r="C18" s="20">
        <v>2925.1</v>
      </c>
    </row>
    <row r="19" spans="1:3" x14ac:dyDescent="0.35">
      <c r="A19" t="s">
        <v>37</v>
      </c>
      <c r="B19" t="s">
        <v>62</v>
      </c>
      <c r="C19" s="20">
        <v>19856.599999999999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2400-5A85-4A3B-8693-6F894F78638F}">
  <dimension ref="A1"/>
  <sheetViews>
    <sheetView zoomScale="85" zoomScaleNormal="85" workbookViewId="0">
      <selection activeCell="H1" sqref="H1:H2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F A A B Q S w M E F A A C A A g A G l 2 Q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G l 2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d k F r d b Z a x 6 A I A A H M N A A A T A B w A R m 9 y b X V s Y X M v U 2 V j d G l v b j E u b S C i G A A o o B Q A A A A A A A A A A A A A A A A A A A A A A A A A A A D l V 2 1 r 4 k A Q / i 7 4 H 4 Y t h X i X q t G + a I s H f b H 0 o H B H t X c f R M I m b k 3 u N t m w u 2 k b S v / 7 T U x a o z V 3 X n t Q 4 Q S N P r M 7 z z M v M K N i r v Z F C I P s a R 1 V K 9 W K 8 q h k E 9 g i 1 w P o B x E X S c B C D U 4 C n 8 N J r L R M C P S A M 1 2 t A L 4 G I p Y u Q + Q 7 c + o n U t w p J k 9 F q P G O M o i n d a Q O G w 0 W 1 u / 8 n 3 7 E J j 6 t C z l t p L 8 a l 7 7 S t r i x O Z V T h l + v Q 1 + z i T 3 Q V D O 1 3 W 9 t d 5 r b 3 b Z D F Y J s J o V J Z U + 5 c C j n y d Z c n e 0 k d k B / C G n 7 u U Z b Y U x C k p q Z y d w i / X s t q Y v + Y U g d z u B c i g A u d M D T c N J n f Y Y b W U A m P D y Q U 8 H j I L S I C W R 4 f H L Z r 7 u C c x o p H 8 / N 4 t H p j c N Q e z u u 5 / O J Y V k 1 + A Q f 8 D 2 8 S j 8 u R n h D R T T s E d I l Z H w Y C m 2 M 0 i Q h N q 4 V b 2 Y / O F X 6 G T H h l a w Z T U 6 d 0 q z P 2 n o 1 6 9 m b W M k j Z j x P e O v / S j h 8 / B s P r X + o + 2 0 l S 3 W v 7 2 G V 7 m L R 2 + 9 V 9 K K I 3 U 0 Q s b c J I v Y 3 Q c T B J o j o b I K I 7 v u J Q B W j K 3 E 3 Y H w 2 U X u v k E H G 8 z F 8 6 t F w m g 7 h J G L p 5 J 0 N 3 f p Q 0 l D d C B l k 4 a Z G Z f x u Z p s L 4 1 n j e d D s X i 9 N k V V 4 u w T f L c H 3 S v D 9 E v y g B O + U 4 N 0 F / H G e q S s W i F s M / Y v 2 m I T s s J q n L C t I D h t L i T U X l p e n h K x w P h Q R Y H W L f n F N M 8 r Y T W v u 4 i s W Q 6 S 1 u W B 0 g o v Z 3 E V u y X F j B R v 2 V H 7 o m P O B S 3 E D V D 0 t Y z Y u S o w 4 d f H W N 8 r j Q q / k + A w 1 V s g w i b X f N f c 6 b b P Z b I 6 c 8 c h q j h d B Y u Y + 5 J O z I e Y e c 5 Z t l I y B K 2 L c e Q 2 q Q N z A c S R 9 D q 1 m a 7 c 2 o u N i F o s 5 t / 7 Y z U s B p S 2 8 F m H e H 2 E c O E w W O + T M v / U n 6 C + j K e V f 7 o 6 0 J 9 b n Z t T 1 w I Y G W J i 5 Z r m W O O K + S / U K O c + m z G C 8 E I 4 t + v T f A v K 9 / S U E O 3 g 8 S k i x Q Y T E i j / 7 U c U e m Z n m 8 b + U h + V e n x Q t a / Z G t e K H 5 Q K P f g F Q S w E C L Q A U A A I A C A A a X Z B a J O y H p K Q A A A D 2 A A A A E g A A A A A A A A A A A A A A A A A A A A A A Q 2 9 u Z m l n L 1 B h Y 2 t h Z 2 U u e G 1 s U E s B A i 0 A F A A C A A g A G l 2 Q W g / K 6 a u k A A A A 6 Q A A A B M A A A A A A A A A A A A A A A A A 8 A A A A F t D b 2 5 0 Z W 5 0 X 1 R 5 c G V z X S 5 4 b W x Q S w E C L Q A U A A I A C A A a X Z B a 3 W 2 W s e g C A A B z D Q A A E w A A A A A A A A A A A A A A A A D h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E A A A A A A A A L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U y U y M E V t c G x v e W 1 l b n Q l M j B i e S U y M E l u Z H V z d H J 5 P C 9 J d G V t U G F 0 a D 4 8 L 0 l 0 Z W 1 M b 2 N h d G l v b j 4 8 U 3 R h Y m x l R W 5 0 c m l l c z 4 8 R W 5 0 c n k g V H l w Z T 0 i U X V l c n l J R C I g V m F s d W U 9 I n M 3 Z j g 5 Y 2 M 4 N S 0 3 M z M x L T Q 0 N j k t Y m I 2 M S 1 l M T Q x N z h j O D l m M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U 1 9 F b X B s b 3 l t Z W 5 0 X 2 J 5 X 0 l u Z H V z d H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l Q w M z o 0 M D o 1 M i 4 0 M T g 2 N z k 0 W i I g L z 4 8 R W 5 0 c n k g V H l w Z T 0 i R m l s b E N v b H V t b l R 5 c G V z I i B W Y W x 1 Z T 0 i c 0 J n W U Y i I C 8 + P E V u d H J 5 I F R 5 c G U 9 I k Z p b G x D b 2 x 1 b W 5 O Y W 1 l c y I g V m F s d W U 9 I n N b J n F 1 b 3 Q 7 S W 5 k d X N 0 c n k g c 2 V j d G 9 y J n F 1 b 3 Q 7 L C Z x d W 9 0 O 0 l u Z H V z d H J 5 I H N l Y 3 R v c i A t I E N v c H k m c X V v d D s s J n F 1 b 3 Q 7 R W 1 w b G 9 5 Z W U g Y 2 9 1 b n Q g K G F z I G 9 m I E F w c m l s I D I w M j Q p W 2 F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M g R W 1 w b G 9 5 b W V u d C B i e S B J b m R 1 c 3 R y e S 9 B d X R v U m V t b 3 Z l Z E N v b H V t b n M x L n t J b m R 1 c 3 R y e S B z Z W N 0 b 3 I s M H 0 m c X V v d D s s J n F 1 b 3 Q 7 U 2 V j d G l v b j E v V V M g R W 1 w b G 9 5 b W V u d C B i e S B J b m R 1 c 3 R y e S 9 B d X R v U m V t b 3 Z l Z E N v b H V t b n M x L n t J b m R 1 c 3 R y e S B z Z W N 0 b 3 I g L S B D b 3 B 5 L D F 9 J n F 1 b 3 Q 7 L C Z x d W 9 0 O 1 N l Y 3 R p b 2 4 x L 1 V T I E V t c G x v e W 1 l b n Q g Y n k g S W 5 k d X N 0 c n k v Q X V 0 b 1 J l b W 9 2 Z W R D b 2 x 1 b W 5 z M S 5 7 R W 1 w b G 9 5 Z W U g Y 2 9 1 b n Q g K G F z I G 9 m I E F w c m l s I D I w M j Q p W 2 F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T I E V t c G x v e W 1 l b n Q g Y n k g S W 5 k d X N 0 c n k v Q X V 0 b 1 J l b W 9 2 Z W R D b 2 x 1 b W 5 z M S 5 7 S W 5 k d X N 0 c n k g c 2 V j d G 9 y L D B 9 J n F 1 b 3 Q 7 L C Z x d W 9 0 O 1 N l Y 3 R p b 2 4 x L 1 V T I E V t c G x v e W 1 l b n Q g Y n k g S W 5 k d X N 0 c n k v Q X V 0 b 1 J l b W 9 2 Z W R D b 2 x 1 b W 5 z M S 5 7 S W 5 k d X N 0 c n k g c 2 V j d G 9 y I C 0 g Q 2 9 w e S w x f S Z x d W 9 0 O y w m c X V v d D t T Z W N 0 a W 9 u M S 9 V U y B F b X B s b 3 l t Z W 5 0 I G J 5 I E l u Z H V z d H J 5 L 0 F 1 d G 9 S Z W 1 v d m V k Q 2 9 s d W 1 u c z E u e 0 V t c G x v e W V l I G N v d W 5 0 I C h h c y B v Z i B B c H J p b C A y M D I 0 K V t h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F b X B s b 3 l t Z W 5 0 J T I w Y n k l M j B J b m R 1 c 3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V t c G x v e W 1 l b n Q l M j B i e S U y M E l u Z H V z d H J 5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V t c G x v e W 1 l b n Q l M j B i e S U y M E l u Z H V z d H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F b X B s b 3 l t Z W 5 0 J T I w Y n k l M j B J b m R 1 c 3 R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F b X B s b 3 l t Z W 5 0 J T I w Y n k l M j B J b m R 1 c 3 R y e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R W 1 w b G 9 5 b W V u d C U y M G J 5 J T I w S W 5 k d X N 0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F b X B s b 3 l t Z W 5 0 J T I w Y n k l M j B J b m R 1 c 3 R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F b X B s b 3 l t Z W 5 0 J T I w Y n k l M j B J b m R 1 c 3 R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V t c G x v e W 1 l b n Q l M j B i e S U y M E l u Z H V z d H J 5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V t c G x v e W 1 l b n Q l M j B i e S U y M E l u Z H V z d H J 5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V t c G x v e W 1 l b n Q l M j B i e S U y M E l u Z H V z d H J 5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i 9 1 6 I y Q I 0 K 6 + x 9 K t 1 g i 1 Q A A A A A C A A A A A A A Q Z g A A A A E A A C A A A A A B 9 w 2 / o P G n N Z X v u R m x 3 F q 8 4 P + 9 5 i 1 4 M u 7 4 E H D Y J 9 a C P w A A A A A O g A A A A A I A A C A A A A C p C d D V v N 9 J A F u W N x q l 0 + X g k L c A w O g U S v V a 5 o 6 L Y v J M 1 l A A A A A V f R 3 4 d Y W 2 c D G 8 L T e u c i n v 9 r N Z h s m 0 P M / B K f h p v q h / + g 5 d j V g J c m x W R M m Q u t H F g p I f w d k 5 Z 1 G 6 O Q e a q g 5 f Y k v B e M i q P u 8 H r x x l K G s R 7 T M m W 0 A A A A D l K c c M f H v X R o p j h T + 7 y W I a 7 g G 3 Z L f 0 y w u 8 z u j A 0 O / Z l b 5 3 p W X X o u v S R 6 b i j E J o p 6 H x L r X e b s B T L 7 n 2 9 / C F W c v Y < / D a t a M a s h u p > 
</file>

<file path=customXml/itemProps1.xml><?xml version="1.0" encoding="utf-8"?>
<ds:datastoreItem xmlns:ds="http://schemas.openxmlformats.org/officeDocument/2006/customXml" ds:itemID="{1C5124FF-C3C0-498B-9081-07ECCFC23E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US Employment by Industry</vt:lpstr>
      <vt:lpstr>Sheet2</vt:lpstr>
      <vt:lpstr>Sheet3</vt:lpstr>
      <vt:lpstr>Sheet5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Noussis</dc:creator>
  <cp:lastModifiedBy>Kit Noussis</cp:lastModifiedBy>
  <dcterms:created xsi:type="dcterms:W3CDTF">2025-04-16T03:22:48Z</dcterms:created>
  <dcterms:modified xsi:type="dcterms:W3CDTF">2025-04-17T03:44:07Z</dcterms:modified>
</cp:coreProperties>
</file>