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s\OneDrive\Área de Trabalho\Planilhas da AEP\"/>
    </mc:Choice>
  </mc:AlternateContent>
  <xr:revisionPtr revIDLastSave="0" documentId="13_ncr:1_{876494F5-88B9-4A3A-8C8B-33A04CB1CE62}" xr6:coauthVersionLast="45" xr6:coauthVersionMax="45" xr10:uidLastSave="{00000000-0000-0000-0000-000000000000}"/>
  <bookViews>
    <workbookView xWindow="-108" yWindow="-108" windowWidth="23256" windowHeight="12576" xr2:uid="{1810073A-85BB-4484-9A67-3C79C94705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B70" i="1"/>
  <c r="B66" i="1"/>
  <c r="B44" i="1"/>
  <c r="B19" i="1"/>
  <c r="B18" i="1"/>
  <c r="B17" i="1"/>
  <c r="B43" i="1"/>
  <c r="B42" i="1"/>
  <c r="B41" i="1"/>
  <c r="B69" i="1"/>
  <c r="B67" i="1"/>
  <c r="B68" i="1"/>
  <c r="B40" i="1"/>
  <c r="B16" i="1"/>
  <c r="T2" i="1"/>
  <c r="B65" i="1"/>
</calcChain>
</file>

<file path=xl/sharedStrings.xml><?xml version="1.0" encoding="utf-8"?>
<sst xmlns="http://schemas.openxmlformats.org/spreadsheetml/2006/main" count="55" uniqueCount="53">
  <si>
    <t>Luan Giustti</t>
  </si>
  <si>
    <t>Leonardo Kitagawa</t>
  </si>
  <si>
    <t>João Paulo</t>
  </si>
  <si>
    <t>Vinícius Klaus</t>
  </si>
  <si>
    <t>Data:</t>
  </si>
  <si>
    <t>Presença:</t>
  </si>
  <si>
    <t>Foi decidido ler todas as propostas da   ODS para o proximo debate.</t>
  </si>
  <si>
    <t>Foi dado inicio a elicitação de requisitos, foram determinados o requisitos funcionais e não-funcionais, sem resposta do professor.</t>
  </si>
  <si>
    <t>Descrição:</t>
  </si>
  <si>
    <t>Foi dado andamento no trabalho e inicio do caso de uso.</t>
  </si>
  <si>
    <t>Continuação dos casos de uso.</t>
  </si>
  <si>
    <t>Foi encerrado os casos de uso, foi criado um repositório com o nome "esoft4sODS" e dado inicio ao diagrama de atividades.</t>
  </si>
  <si>
    <t>Diagrama de atividade "cadastro" feito.</t>
  </si>
  <si>
    <t xml:space="preserve">Foi dado inicio ao codigo em C para realização do cadastro.  </t>
  </si>
  <si>
    <t>Continuação no codigo em C,foi feita a pesquisa sobre a fome no brasil.</t>
  </si>
  <si>
    <t>Continuação do texto, introdução finalizada e inicio do objetivo geral do projeto.</t>
  </si>
  <si>
    <t>As ideias foram mais bem discutidas e planejadas, foi decidido escrever um E-mail para saber qual seria a opnião do mentor.</t>
  </si>
  <si>
    <t xml:space="preserve">A ODS 02 foi escolhida, o objetivo é acabar com a fome e promover a segurança alimentar, tambem foi decidido fazer uma aplicação para doação. </t>
  </si>
  <si>
    <t>Total de Presença:</t>
  </si>
  <si>
    <t>Continuação do texto, finalização do texto do objetivo geral, foi feita a planilha de horas geral do projeto e foi iniciada a planilha de horas por etapa.</t>
  </si>
  <si>
    <t>Duração (min):</t>
  </si>
  <si>
    <t>Planejamento:</t>
  </si>
  <si>
    <t>Documentação:</t>
  </si>
  <si>
    <t>Desenvolvimento:</t>
  </si>
  <si>
    <t>Total de horas:</t>
  </si>
  <si>
    <t>João Paulo:</t>
  </si>
  <si>
    <t>Leonardo Kitagawa:</t>
  </si>
  <si>
    <t>Luan Giustti:</t>
  </si>
  <si>
    <t>Vinicius Klaus:</t>
  </si>
  <si>
    <t xml:space="preserve">Total de horas: </t>
  </si>
  <si>
    <t>ANÁLISE E PROJETO DE SOFTWARE</t>
  </si>
  <si>
    <t>BANCO DE DADOS II</t>
  </si>
  <si>
    <t>ESTATÍSTICA E PROBABILIDADE</t>
  </si>
  <si>
    <t>ESTRUTURA DE DADOS II</t>
  </si>
  <si>
    <t xml:space="preserve">PROGRAMAÇÃO ORIENTADA A OBJETOS
</t>
  </si>
  <si>
    <t>Continuação do codigo em C,Foi realizado o diagrama de entidades e relacionamento do banco de dados.</t>
  </si>
  <si>
    <t>Continuação da produção do texto.</t>
  </si>
  <si>
    <t>O texto, os diagramas classe e o codigo em java foram concluidos.</t>
  </si>
  <si>
    <t>Total de Dias:18 reuniões.</t>
  </si>
  <si>
    <t xml:space="preserve">De um total de 37 horas o aluno João Paulo participou de 32,83 (32 hrs 50 min). </t>
  </si>
  <si>
    <t xml:space="preserve">De um total de 37 horas o aluno Vinicius Klaus participou de 23,83 (23 hrs 50 min). </t>
  </si>
  <si>
    <t xml:space="preserve">De um total de 37 horas o aluno Leonardo Kitagawa participou de 25,5 (25 hrs 30 min). </t>
  </si>
  <si>
    <t xml:space="preserve">De um total de 37 horas o aluno Luan Giustti participou de 22,58 (22 hrs 35 min). </t>
  </si>
  <si>
    <t>De um total de 37 horas do projeto o Desenvolvimento teve 20,25 (20 hrs 15 min) dedicado.</t>
  </si>
  <si>
    <t>De um total de 37 horas do projeto a Documentação teve 33,75 (33 hrs 45 min) dedicado.</t>
  </si>
  <si>
    <t>De um total de 37 horas do projeto o Planejamento teve 2,25 (2 hrs 15 min) dedicado.</t>
  </si>
  <si>
    <t>De um total de 37 horas do projeto a materia Estrutura De Dados II teve 11,5 (11 hrs 30 min) dedicados.</t>
  </si>
  <si>
    <t>De um total de 37 horas do projeto a materia Banco De Dados II teve 5,0 (5 hrs) dedicados.</t>
  </si>
  <si>
    <t>De um total de 37 horas do projeto a materia Análize E Projeto De Software teve 25,5 (25 hrs 30 min) dedicados.</t>
  </si>
  <si>
    <t>De um total de 37 horas do projeto a materia Estatística E Probabilidade teve 12,75 (12 hrs 45 min) dedicados.</t>
  </si>
  <si>
    <t>De um total de 37 horas do projeto a materia Programação Orientada A Objeto teve 10,5 (10 hrs 30 min) dedicados.</t>
  </si>
  <si>
    <t>Continuação do codigo em C, inicio do código em java, pesquisas sobre a fome no brasil e inicio do texto argumentativo da AEP.</t>
  </si>
  <si>
    <t>Foi concluido a inserção em codigo em C, falta somente exclusão,dando andamento a produçao de texto, criaçao do diagrama de classe e planilhas de tempo para estatistica.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</si>
</sst>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C2C2C"/>
      <name val="Calibri"/>
      <family val="2"/>
    </font>
    <font>
      <sz val="11"/>
      <color rgb="FF2C2C2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0" xfId="0" applyFill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HORAS</a:t>
            </a:r>
            <a:r>
              <a:rPr lang="pt-BR" baseline="0"/>
              <a:t> TRABALHADAS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DE-408C-8FBB-7F7B03F924B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DE-408C-8FBB-7F7B03F924B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DE-408C-8FBB-7F7B03F924B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DE-408C-8FBB-7F7B03F924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Planilha1!$A$41:$A$44</c:f>
              <c:strCache>
                <c:ptCount val="4"/>
                <c:pt idx="0">
                  <c:v>João Paulo:</c:v>
                </c:pt>
                <c:pt idx="1">
                  <c:v>Leonardo Kitagawa:</c:v>
                </c:pt>
                <c:pt idx="2">
                  <c:v>Luan Giustti:</c:v>
                </c:pt>
                <c:pt idx="3">
                  <c:v>Vinicius Klaus:</c:v>
                </c:pt>
              </c:strCache>
            </c:strRef>
          </c:cat>
          <c:val>
            <c:numRef>
              <c:f>Planilha1!$B$41:$B$44</c:f>
              <c:numCache>
                <c:formatCode>General</c:formatCode>
                <c:ptCount val="4"/>
                <c:pt idx="0">
                  <c:v>32.833333333333336</c:v>
                </c:pt>
                <c:pt idx="1">
                  <c:v>25.5</c:v>
                </c:pt>
                <c:pt idx="2">
                  <c:v>22.583333333333332</c:v>
                </c:pt>
                <c:pt idx="3">
                  <c:v>23.833333333333332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CA3-A6B7-64869A2EBF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2022014529220866E-2"/>
          <c:y val="0.1163283178045468"/>
          <c:w val="0.9557105676045915"/>
          <c:h val="0.13367467929597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horas do projeto</a:t>
            </a:r>
          </a:p>
          <a:p>
            <a:pPr>
              <a:defRPr/>
            </a:pP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Planilha1!$A$17:$A$19</c:f>
              <c:strCache>
                <c:ptCount val="3"/>
                <c:pt idx="0">
                  <c:v>Planejamento:</c:v>
                </c:pt>
                <c:pt idx="1">
                  <c:v>Documentação:</c:v>
                </c:pt>
                <c:pt idx="2">
                  <c:v>Desenvolvimento:</c:v>
                </c:pt>
              </c:strCache>
            </c:strRef>
          </c:cat>
          <c:val>
            <c:numRef>
              <c:f>Planilha1!$B$17:$B$19</c:f>
              <c:numCache>
                <c:formatCode>General</c:formatCode>
                <c:ptCount val="3"/>
                <c:pt idx="0">
                  <c:v>2.25</c:v>
                </c:pt>
                <c:pt idx="1">
                  <c:v>33.75</c:v>
                </c:pt>
                <c:pt idx="2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2-4DEB-87DC-55101139BB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820261911399879E-2"/>
          <c:y val="0.13434534366619211"/>
          <c:w val="0.88961083127307272"/>
          <c:h val="0.12644207287521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Horas por materia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Planilha1!$A$66:$A$70</c:f>
              <c:strCache>
                <c:ptCount val="5"/>
                <c:pt idx="0">
                  <c:v>ANÁLISE E PROJETO DE SOFTWARE</c:v>
                </c:pt>
                <c:pt idx="1">
                  <c:v>BANCO DE DADOS II</c:v>
                </c:pt>
                <c:pt idx="2">
                  <c:v>ESTATÍSTICA E PROBABILIDADE</c:v>
                </c:pt>
                <c:pt idx="3">
                  <c:v>ESTRUTURA DE DADOS II</c:v>
                </c:pt>
                <c:pt idx="4">
                  <c:v>PROGRAMAÇÃO ORIENTADA A OBJETOS
</c:v>
                </c:pt>
              </c:strCache>
            </c:strRef>
          </c:cat>
          <c:val>
            <c:numRef>
              <c:f>Planilha1!$B$66:$B$70</c:f>
              <c:numCache>
                <c:formatCode>General</c:formatCode>
                <c:ptCount val="5"/>
                <c:pt idx="0">
                  <c:v>25.5</c:v>
                </c:pt>
                <c:pt idx="1">
                  <c:v>5</c:v>
                </c:pt>
                <c:pt idx="2">
                  <c:v>12.75</c:v>
                </c:pt>
                <c:pt idx="3">
                  <c:v>11.5</c:v>
                </c:pt>
                <c:pt idx="4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462F-BBC7-7EB1745E39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844148902822975E-2"/>
          <c:y val="0.10615813171706376"/>
          <c:w val="0.90084231410474869"/>
          <c:h val="0.20210651657134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44</xdr:row>
      <xdr:rowOff>873</xdr:rowOff>
    </xdr:from>
    <xdr:to>
      <xdr:col>5</xdr:col>
      <xdr:colOff>865483</xdr:colOff>
      <xdr:row>63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52B59F-8725-4818-A2B5-9397E248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2308</xdr:rowOff>
    </xdr:from>
    <xdr:to>
      <xdr:col>5</xdr:col>
      <xdr:colOff>865482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C7C4BC-5346-453F-B309-9D2F0D69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5</xdr:col>
      <xdr:colOff>865482</xdr:colOff>
      <xdr:row>95</xdr:row>
      <xdr:rowOff>9407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C8657-D1C2-4E3F-9901-CBCF6B7D6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6E42-0FE5-4BBF-9506-C203E2316DEF}">
  <dimension ref="A1:V95"/>
  <sheetViews>
    <sheetView tabSelected="1" topLeftCell="A65" zoomScale="81" zoomScaleNormal="76" workbookViewId="0">
      <selection activeCell="A14" sqref="A14"/>
    </sheetView>
  </sheetViews>
  <sheetFormatPr defaultRowHeight="14.4" x14ac:dyDescent="0.3"/>
  <cols>
    <col min="1" max="1" width="18.33203125" customWidth="1"/>
    <col min="2" max="8" width="12.77734375" customWidth="1"/>
    <col min="9" max="9" width="12.6640625" customWidth="1"/>
    <col min="10" max="12" width="12.77734375" customWidth="1"/>
    <col min="13" max="13" width="13.88671875" customWidth="1"/>
    <col min="14" max="15" width="12.77734375" customWidth="1"/>
    <col min="16" max="16" width="13.77734375" customWidth="1"/>
    <col min="17" max="19" width="12.77734375" customWidth="1"/>
    <col min="20" max="20" width="16.77734375" customWidth="1"/>
    <col min="21" max="22" width="12.77734375" customWidth="1"/>
    <col min="23" max="23" width="23.33203125" customWidth="1"/>
  </cols>
  <sheetData>
    <row r="1" spans="1:22" ht="18.600000000000001" customHeight="1" x14ac:dyDescent="0.3">
      <c r="A1" s="1" t="s">
        <v>4</v>
      </c>
      <c r="B1" s="6">
        <v>44060</v>
      </c>
      <c r="C1" s="6">
        <v>44063</v>
      </c>
      <c r="D1" s="6">
        <v>44073</v>
      </c>
      <c r="E1" s="6">
        <v>44081</v>
      </c>
      <c r="F1" s="6">
        <v>44083</v>
      </c>
      <c r="G1" s="6">
        <v>44084</v>
      </c>
      <c r="H1" s="6">
        <v>44085</v>
      </c>
      <c r="I1" s="6">
        <v>44087</v>
      </c>
      <c r="J1" s="6">
        <v>44088</v>
      </c>
      <c r="K1" s="6">
        <v>44089</v>
      </c>
      <c r="L1" s="6">
        <v>44090</v>
      </c>
      <c r="M1" s="6">
        <v>44091</v>
      </c>
      <c r="N1" s="6">
        <v>44092</v>
      </c>
      <c r="O1" s="6">
        <v>44093</v>
      </c>
      <c r="P1" s="6">
        <v>44095</v>
      </c>
      <c r="Q1" s="6">
        <v>44096</v>
      </c>
      <c r="R1" s="6">
        <v>44097</v>
      </c>
      <c r="S1" s="6">
        <v>44098</v>
      </c>
      <c r="T1" s="5" t="s">
        <v>38</v>
      </c>
      <c r="U1" s="18"/>
      <c r="V1" s="18"/>
    </row>
    <row r="2" spans="1:22" ht="19.2" customHeight="1" x14ac:dyDescent="0.3">
      <c r="A2" s="1" t="s">
        <v>20</v>
      </c>
      <c r="B2" s="5">
        <v>30</v>
      </c>
      <c r="C2" s="5">
        <v>45</v>
      </c>
      <c r="D2" s="5">
        <v>60</v>
      </c>
      <c r="E2" s="5">
        <v>80</v>
      </c>
      <c r="F2" s="5">
        <v>90</v>
      </c>
      <c r="G2" s="5">
        <v>60</v>
      </c>
      <c r="H2" s="5">
        <v>70</v>
      </c>
      <c r="I2" s="5">
        <v>120</v>
      </c>
      <c r="J2" s="5">
        <v>90</v>
      </c>
      <c r="K2" s="5">
        <v>60</v>
      </c>
      <c r="L2" s="5">
        <v>120</v>
      </c>
      <c r="M2" s="5">
        <v>210</v>
      </c>
      <c r="N2" s="5">
        <v>60</v>
      </c>
      <c r="O2" s="5">
        <v>300</v>
      </c>
      <c r="P2" s="5">
        <v>180</v>
      </c>
      <c r="Q2" s="5">
        <v>225</v>
      </c>
      <c r="R2" s="5">
        <v>120</v>
      </c>
      <c r="S2" s="5">
        <v>300</v>
      </c>
      <c r="T2" s="5">
        <f ca="1">SUM(B2:V2)</f>
        <v>2220</v>
      </c>
      <c r="U2" s="18"/>
      <c r="V2" s="18"/>
    </row>
    <row r="3" spans="1:22" ht="202.8" customHeight="1" x14ac:dyDescent="0.3">
      <c r="A3" s="2" t="s">
        <v>8</v>
      </c>
      <c r="B3" s="4" t="s">
        <v>6</v>
      </c>
      <c r="C3" s="4" t="s">
        <v>17</v>
      </c>
      <c r="D3" s="4" t="s">
        <v>16</v>
      </c>
      <c r="E3" s="4" t="s">
        <v>7</v>
      </c>
      <c r="F3" s="5" t="s">
        <v>9</v>
      </c>
      <c r="G3" s="5" t="s">
        <v>10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51</v>
      </c>
      <c r="N3" s="5" t="s">
        <v>15</v>
      </c>
      <c r="O3" s="5" t="s">
        <v>35</v>
      </c>
      <c r="P3" s="5" t="s">
        <v>19</v>
      </c>
      <c r="Q3" s="5" t="s">
        <v>52</v>
      </c>
      <c r="R3" s="5" t="s">
        <v>36</v>
      </c>
      <c r="S3" s="5" t="s">
        <v>37</v>
      </c>
      <c r="T3" s="5"/>
      <c r="U3" s="18"/>
      <c r="V3" s="18"/>
    </row>
    <row r="4" spans="1:22" ht="16.8" customHeight="1" x14ac:dyDescent="0.3">
      <c r="A4" s="3" t="s">
        <v>5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5" t="s">
        <v>18</v>
      </c>
      <c r="U4" s="19"/>
      <c r="V4" s="19"/>
    </row>
    <row r="5" spans="1:22" x14ac:dyDescent="0.3">
      <c r="A5" s="3" t="s">
        <v>2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/>
      <c r="I5" s="5">
        <v>1</v>
      </c>
      <c r="J5" s="5">
        <v>1</v>
      </c>
      <c r="K5" s="5">
        <v>1</v>
      </c>
      <c r="L5" s="5">
        <v>1</v>
      </c>
      <c r="M5" s="5">
        <v>1</v>
      </c>
      <c r="N5" s="5"/>
      <c r="O5" s="5">
        <v>1</v>
      </c>
      <c r="P5" s="5">
        <v>1</v>
      </c>
      <c r="Q5" s="5">
        <v>1</v>
      </c>
      <c r="R5" s="5"/>
      <c r="S5" s="5">
        <v>1</v>
      </c>
      <c r="T5" s="5">
        <f>SUM(B5:S5)</f>
        <v>15</v>
      </c>
      <c r="U5" s="18"/>
      <c r="V5" s="18"/>
    </row>
    <row r="6" spans="1:22" x14ac:dyDescent="0.3">
      <c r="A6" s="3" t="s">
        <v>1</v>
      </c>
      <c r="B6" s="5">
        <v>1</v>
      </c>
      <c r="C6" s="5">
        <v>1</v>
      </c>
      <c r="D6" s="5">
        <v>1</v>
      </c>
      <c r="E6" s="5">
        <v>1</v>
      </c>
      <c r="F6" s="5"/>
      <c r="G6" s="5">
        <v>1</v>
      </c>
      <c r="H6" s="5">
        <v>1</v>
      </c>
      <c r="I6" s="5"/>
      <c r="J6" s="5">
        <v>1</v>
      </c>
      <c r="K6" s="5"/>
      <c r="L6" s="5"/>
      <c r="M6" s="5">
        <v>1</v>
      </c>
      <c r="N6" s="5">
        <v>1</v>
      </c>
      <c r="O6" s="5"/>
      <c r="P6" s="5">
        <v>1</v>
      </c>
      <c r="Q6" s="5">
        <v>1</v>
      </c>
      <c r="R6" s="5">
        <v>1</v>
      </c>
      <c r="S6" s="5">
        <v>1</v>
      </c>
      <c r="T6" s="5">
        <f>SUM(B6:S6)</f>
        <v>13</v>
      </c>
      <c r="U6" s="18"/>
      <c r="V6" s="18"/>
    </row>
    <row r="7" spans="1:22" x14ac:dyDescent="0.3">
      <c r="A7" s="3" t="s">
        <v>0</v>
      </c>
      <c r="B7" s="5"/>
      <c r="C7" s="5"/>
      <c r="D7" s="5">
        <v>1</v>
      </c>
      <c r="E7" s="5">
        <v>1</v>
      </c>
      <c r="F7" s="5">
        <v>1</v>
      </c>
      <c r="G7" s="5">
        <v>1</v>
      </c>
      <c r="H7" s="5"/>
      <c r="I7" s="5">
        <v>1</v>
      </c>
      <c r="J7" s="5"/>
      <c r="K7" s="5"/>
      <c r="L7" s="5">
        <v>1</v>
      </c>
      <c r="M7" s="5"/>
      <c r="N7" s="5"/>
      <c r="O7" s="5">
        <v>1</v>
      </c>
      <c r="P7" s="5"/>
      <c r="Q7" s="5">
        <v>1</v>
      </c>
      <c r="R7" s="5"/>
      <c r="S7" s="5">
        <v>1</v>
      </c>
      <c r="T7" s="5">
        <f>SUM(B7:S7)</f>
        <v>9</v>
      </c>
      <c r="U7" s="18"/>
      <c r="V7" s="18"/>
    </row>
    <row r="8" spans="1:22" x14ac:dyDescent="0.3">
      <c r="A8" s="3" t="s">
        <v>3</v>
      </c>
      <c r="B8" s="5"/>
      <c r="C8" s="5">
        <v>1</v>
      </c>
      <c r="D8" s="5">
        <v>1</v>
      </c>
      <c r="E8" s="5">
        <v>1</v>
      </c>
      <c r="F8" s="5"/>
      <c r="G8" s="5"/>
      <c r="H8" s="5"/>
      <c r="I8" s="5"/>
      <c r="J8" s="5"/>
      <c r="K8" s="5"/>
      <c r="L8" s="5">
        <v>1</v>
      </c>
      <c r="M8" s="5"/>
      <c r="N8" s="5"/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f>SUM(B8:S8)</f>
        <v>9</v>
      </c>
      <c r="U8" s="18"/>
      <c r="V8" s="18"/>
    </row>
    <row r="9" spans="1:22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2" x14ac:dyDescent="0.3">
      <c r="L10" s="7"/>
      <c r="M10" s="7"/>
    </row>
    <row r="16" spans="1:22" x14ac:dyDescent="0.3">
      <c r="A16" t="s">
        <v>24</v>
      </c>
      <c r="B16" s="15">
        <f ca="1">T2/60</f>
        <v>37</v>
      </c>
    </row>
    <row r="17" spans="1:8" x14ac:dyDescent="0.3">
      <c r="A17" t="s">
        <v>21</v>
      </c>
      <c r="B17" s="15">
        <f>(B2+C2+D2)/60</f>
        <v>2.25</v>
      </c>
    </row>
    <row r="18" spans="1:8" x14ac:dyDescent="0.3">
      <c r="A18" t="s">
        <v>22</v>
      </c>
      <c r="B18" s="15">
        <f>(E2+F2+G2+H2+I2+J2+L2+M2+N2+O2+P2+Q2+R2+S2)/60</f>
        <v>33.75</v>
      </c>
    </row>
    <row r="19" spans="1:8" x14ac:dyDescent="0.3">
      <c r="A19" t="s">
        <v>23</v>
      </c>
      <c r="B19" s="15">
        <f>(K2+L2+M2+O2+Q2+S2)/60</f>
        <v>20.25</v>
      </c>
    </row>
    <row r="20" spans="1:8" x14ac:dyDescent="0.3">
      <c r="G20" s="14" t="s">
        <v>45</v>
      </c>
      <c r="H20" s="14"/>
    </row>
    <row r="21" spans="1:8" x14ac:dyDescent="0.3">
      <c r="G21" s="14"/>
      <c r="H21" s="14"/>
    </row>
    <row r="22" spans="1:8" x14ac:dyDescent="0.3">
      <c r="G22" s="14"/>
      <c r="H22" s="14"/>
    </row>
    <row r="23" spans="1:8" x14ac:dyDescent="0.3">
      <c r="G23" s="14"/>
      <c r="H23" s="14"/>
    </row>
    <row r="24" spans="1:8" x14ac:dyDescent="0.3">
      <c r="G24" s="14"/>
      <c r="H24" s="14"/>
    </row>
    <row r="25" spans="1:8" x14ac:dyDescent="0.3">
      <c r="G25" s="14"/>
      <c r="H25" s="14"/>
    </row>
    <row r="26" spans="1:8" x14ac:dyDescent="0.3">
      <c r="G26" s="14" t="s">
        <v>44</v>
      </c>
      <c r="H26" s="14"/>
    </row>
    <row r="27" spans="1:8" x14ac:dyDescent="0.3">
      <c r="G27" s="14"/>
      <c r="H27" s="14"/>
    </row>
    <row r="28" spans="1:8" x14ac:dyDescent="0.3">
      <c r="G28" s="14"/>
      <c r="H28" s="14"/>
    </row>
    <row r="29" spans="1:8" x14ac:dyDescent="0.3">
      <c r="G29" s="14"/>
      <c r="H29" s="14"/>
    </row>
    <row r="30" spans="1:8" x14ac:dyDescent="0.3">
      <c r="G30" s="14"/>
      <c r="H30" s="14"/>
    </row>
    <row r="31" spans="1:8" x14ac:dyDescent="0.3">
      <c r="G31" s="14"/>
      <c r="H31" s="14"/>
    </row>
    <row r="32" spans="1:8" x14ac:dyDescent="0.3">
      <c r="G32" s="14" t="s">
        <v>43</v>
      </c>
      <c r="H32" s="14"/>
    </row>
    <row r="33" spans="1:8" x14ac:dyDescent="0.3">
      <c r="G33" s="14"/>
      <c r="H33" s="14"/>
    </row>
    <row r="34" spans="1:8" x14ac:dyDescent="0.3">
      <c r="G34" s="14"/>
      <c r="H34" s="14"/>
    </row>
    <row r="35" spans="1:8" x14ac:dyDescent="0.3">
      <c r="G35" s="14"/>
      <c r="H35" s="14"/>
    </row>
    <row r="36" spans="1:8" x14ac:dyDescent="0.3">
      <c r="G36" s="14"/>
      <c r="H36" s="14"/>
    </row>
    <row r="37" spans="1:8" x14ac:dyDescent="0.3">
      <c r="G37" s="14"/>
      <c r="H37" s="14"/>
    </row>
    <row r="38" spans="1:8" x14ac:dyDescent="0.3">
      <c r="G38" s="13"/>
      <c r="H38" s="13"/>
    </row>
    <row r="39" spans="1:8" x14ac:dyDescent="0.3">
      <c r="G39" s="13"/>
      <c r="H39" s="13"/>
    </row>
    <row r="40" spans="1:8" x14ac:dyDescent="0.3">
      <c r="A40" t="s">
        <v>29</v>
      </c>
      <c r="B40" s="15">
        <f ca="1">T2/60</f>
        <v>37</v>
      </c>
    </row>
    <row r="41" spans="1:8" x14ac:dyDescent="0.3">
      <c r="A41" t="s">
        <v>25</v>
      </c>
      <c r="B41" s="15">
        <f>(B2+C2+D2+E2+F2+G2+I2+J2+K2+L2+M2+O2+P2+Q2+S2)/60</f>
        <v>32.833333333333336</v>
      </c>
    </row>
    <row r="42" spans="1:8" x14ac:dyDescent="0.3">
      <c r="A42" t="s">
        <v>26</v>
      </c>
      <c r="B42" s="15">
        <f>(B2+C2+D2+E2+G2+H2+J2+M2+N2+P2+Q2+R2+S2)/60</f>
        <v>25.5</v>
      </c>
    </row>
    <row r="43" spans="1:8" x14ac:dyDescent="0.3">
      <c r="A43" t="s">
        <v>27</v>
      </c>
      <c r="B43" s="15">
        <f>(D2+E2+F2+G2+I2+L2+O2+Q2+S2)/60</f>
        <v>22.583333333333332</v>
      </c>
    </row>
    <row r="44" spans="1:8" x14ac:dyDescent="0.3">
      <c r="A44" t="s">
        <v>28</v>
      </c>
      <c r="B44" s="15">
        <f>(C2+D2+E2+L2+O2+P2+Q2+R2+S2)/60</f>
        <v>23.833333333333332</v>
      </c>
    </row>
    <row r="45" spans="1:8" x14ac:dyDescent="0.3">
      <c r="G45" s="16" t="s">
        <v>39</v>
      </c>
      <c r="H45" s="16"/>
    </row>
    <row r="46" spans="1:8" x14ac:dyDescent="0.3">
      <c r="G46" s="16"/>
      <c r="H46" s="16"/>
    </row>
    <row r="47" spans="1:8" x14ac:dyDescent="0.3">
      <c r="G47" s="16"/>
      <c r="H47" s="16"/>
    </row>
    <row r="48" spans="1:8" x14ac:dyDescent="0.3">
      <c r="G48" s="16"/>
      <c r="H48" s="16"/>
    </row>
    <row r="49" spans="7:8" x14ac:dyDescent="0.3">
      <c r="G49" s="16"/>
      <c r="H49" s="16"/>
    </row>
    <row r="50" spans="7:8" x14ac:dyDescent="0.3">
      <c r="G50" s="16" t="s">
        <v>41</v>
      </c>
      <c r="H50" s="16"/>
    </row>
    <row r="51" spans="7:8" x14ac:dyDescent="0.3">
      <c r="G51" s="16"/>
      <c r="H51" s="16"/>
    </row>
    <row r="52" spans="7:8" x14ac:dyDescent="0.3">
      <c r="G52" s="16"/>
      <c r="H52" s="16"/>
    </row>
    <row r="53" spans="7:8" x14ac:dyDescent="0.3">
      <c r="G53" s="16"/>
      <c r="H53" s="16"/>
    </row>
    <row r="54" spans="7:8" x14ac:dyDescent="0.3">
      <c r="G54" s="16"/>
      <c r="H54" s="16"/>
    </row>
    <row r="55" spans="7:8" x14ac:dyDescent="0.3">
      <c r="G55" s="16" t="s">
        <v>42</v>
      </c>
      <c r="H55" s="16"/>
    </row>
    <row r="56" spans="7:8" x14ac:dyDescent="0.3">
      <c r="G56" s="16"/>
      <c r="H56" s="16"/>
    </row>
    <row r="57" spans="7:8" x14ac:dyDescent="0.3">
      <c r="G57" s="16"/>
      <c r="H57" s="16"/>
    </row>
    <row r="58" spans="7:8" x14ac:dyDescent="0.3">
      <c r="G58" s="16"/>
      <c r="H58" s="16"/>
    </row>
    <row r="59" spans="7:8" x14ac:dyDescent="0.3">
      <c r="G59" s="16"/>
      <c r="H59" s="16"/>
    </row>
    <row r="60" spans="7:8" x14ac:dyDescent="0.3">
      <c r="G60" s="16" t="s">
        <v>40</v>
      </c>
      <c r="H60" s="16"/>
    </row>
    <row r="61" spans="7:8" x14ac:dyDescent="0.3">
      <c r="G61" s="16"/>
      <c r="H61" s="16"/>
    </row>
    <row r="62" spans="7:8" x14ac:dyDescent="0.3">
      <c r="G62" s="16"/>
      <c r="H62" s="16"/>
    </row>
    <row r="63" spans="7:8" x14ac:dyDescent="0.3">
      <c r="G63" s="16"/>
      <c r="H63" s="16"/>
    </row>
    <row r="64" spans="7:8" x14ac:dyDescent="0.3">
      <c r="G64" s="16"/>
      <c r="H64" s="16"/>
    </row>
    <row r="65" spans="1:8" x14ac:dyDescent="0.3">
      <c r="A65" t="s">
        <v>24</v>
      </c>
      <c r="B65" s="15">
        <f ca="1">T2/60</f>
        <v>37</v>
      </c>
    </row>
    <row r="66" spans="1:8" ht="30.6" customHeight="1" x14ac:dyDescent="0.3">
      <c r="A66" s="13" t="s">
        <v>30</v>
      </c>
      <c r="B66" s="15">
        <f>(B2+C2+D2+E2+F2+G2+H2+I2+J2+N2+P2+Q2+R2+S2)/60</f>
        <v>25.5</v>
      </c>
    </row>
    <row r="67" spans="1:8" ht="18" customHeight="1" x14ac:dyDescent="0.3">
      <c r="A67" s="12" t="s">
        <v>31</v>
      </c>
      <c r="B67" s="15">
        <f>(O2)/60</f>
        <v>5</v>
      </c>
    </row>
    <row r="68" spans="1:8" ht="28.8" x14ac:dyDescent="0.3">
      <c r="A68" s="11" t="s">
        <v>32</v>
      </c>
      <c r="B68" s="15">
        <f>(L2+Q2+R2+S2)/60</f>
        <v>12.75</v>
      </c>
    </row>
    <row r="69" spans="1:8" ht="28.8" x14ac:dyDescent="0.3">
      <c r="A69" s="11" t="s">
        <v>33</v>
      </c>
      <c r="B69" s="15">
        <f>(K2+L2+M2+O2)/60</f>
        <v>11.5</v>
      </c>
    </row>
    <row r="70" spans="1:8" ht="42" customHeight="1" x14ac:dyDescent="0.3">
      <c r="A70" s="10" t="s">
        <v>34</v>
      </c>
      <c r="B70" s="15">
        <f>(I2+M2+S2)/60</f>
        <v>10.5</v>
      </c>
    </row>
    <row r="71" spans="1:8" x14ac:dyDescent="0.3">
      <c r="G71" s="17" t="s">
        <v>48</v>
      </c>
      <c r="H71" s="17"/>
    </row>
    <row r="72" spans="1:8" x14ac:dyDescent="0.3">
      <c r="G72" s="17"/>
      <c r="H72" s="17"/>
    </row>
    <row r="73" spans="1:8" x14ac:dyDescent="0.3">
      <c r="G73" s="17"/>
      <c r="H73" s="17"/>
    </row>
    <row r="74" spans="1:8" x14ac:dyDescent="0.3">
      <c r="G74" s="17"/>
      <c r="H74" s="17"/>
    </row>
    <row r="75" spans="1:8" x14ac:dyDescent="0.3">
      <c r="A75" s="13"/>
      <c r="G75" s="17"/>
      <c r="H75" s="17"/>
    </row>
    <row r="76" spans="1:8" ht="15" customHeight="1" x14ac:dyDescent="0.3">
      <c r="A76" s="12"/>
      <c r="G76" s="17" t="s">
        <v>49</v>
      </c>
      <c r="H76" s="17"/>
    </row>
    <row r="77" spans="1:8" x14ac:dyDescent="0.3">
      <c r="A77" s="11"/>
      <c r="G77" s="17"/>
      <c r="H77" s="17"/>
    </row>
    <row r="78" spans="1:8" x14ac:dyDescent="0.3">
      <c r="A78" s="11"/>
      <c r="G78" s="17"/>
      <c r="H78" s="17"/>
    </row>
    <row r="79" spans="1:8" x14ac:dyDescent="0.3">
      <c r="A79" s="10"/>
      <c r="G79" s="17"/>
      <c r="H79" s="17"/>
    </row>
    <row r="80" spans="1:8" x14ac:dyDescent="0.3">
      <c r="G80" s="17"/>
      <c r="H80" s="17"/>
    </row>
    <row r="81" spans="7:8" x14ac:dyDescent="0.3">
      <c r="G81" s="17" t="s">
        <v>46</v>
      </c>
      <c r="H81" s="17"/>
    </row>
    <row r="82" spans="7:8" x14ac:dyDescent="0.3">
      <c r="G82" s="17"/>
      <c r="H82" s="17"/>
    </row>
    <row r="83" spans="7:8" x14ac:dyDescent="0.3">
      <c r="G83" s="17"/>
      <c r="H83" s="17"/>
    </row>
    <row r="84" spans="7:8" x14ac:dyDescent="0.3">
      <c r="G84" s="17"/>
      <c r="H84" s="17"/>
    </row>
    <row r="85" spans="7:8" x14ac:dyDescent="0.3">
      <c r="G85" s="17"/>
      <c r="H85" s="17"/>
    </row>
    <row r="86" spans="7:8" x14ac:dyDescent="0.3">
      <c r="G86" s="17" t="s">
        <v>50</v>
      </c>
      <c r="H86" s="17"/>
    </row>
    <row r="87" spans="7:8" x14ac:dyDescent="0.3">
      <c r="G87" s="17"/>
      <c r="H87" s="17"/>
    </row>
    <row r="88" spans="7:8" x14ac:dyDescent="0.3">
      <c r="G88" s="17"/>
      <c r="H88" s="17"/>
    </row>
    <row r="89" spans="7:8" x14ac:dyDescent="0.3">
      <c r="G89" s="17"/>
      <c r="H89" s="17"/>
    </row>
    <row r="90" spans="7:8" x14ac:dyDescent="0.3">
      <c r="G90" s="17"/>
      <c r="H90" s="17"/>
    </row>
    <row r="91" spans="7:8" x14ac:dyDescent="0.3">
      <c r="G91" s="17" t="s">
        <v>47</v>
      </c>
      <c r="H91" s="17"/>
    </row>
    <row r="92" spans="7:8" x14ac:dyDescent="0.3">
      <c r="G92" s="17"/>
      <c r="H92" s="17"/>
    </row>
    <row r="93" spans="7:8" x14ac:dyDescent="0.3">
      <c r="G93" s="17"/>
      <c r="H93" s="17"/>
    </row>
    <row r="94" spans="7:8" x14ac:dyDescent="0.3">
      <c r="G94" s="17"/>
      <c r="H94" s="17"/>
    </row>
    <row r="95" spans="7:8" x14ac:dyDescent="0.3">
      <c r="G95" s="17"/>
      <c r="H95" s="17"/>
    </row>
  </sheetData>
  <mergeCells count="13">
    <mergeCell ref="G91:H95"/>
    <mergeCell ref="B4:S4"/>
    <mergeCell ref="G71:H75"/>
    <mergeCell ref="G76:H80"/>
    <mergeCell ref="G81:H85"/>
    <mergeCell ref="G86:H90"/>
    <mergeCell ref="G45:H49"/>
    <mergeCell ref="G50:H54"/>
    <mergeCell ref="G55:H59"/>
    <mergeCell ref="G60:H64"/>
    <mergeCell ref="G20:H25"/>
    <mergeCell ref="G26:H31"/>
    <mergeCell ref="G32:H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Klaus</dc:creator>
  <cp:lastModifiedBy>Vinicius Klaus</cp:lastModifiedBy>
  <dcterms:created xsi:type="dcterms:W3CDTF">2020-09-21T17:32:39Z</dcterms:created>
  <dcterms:modified xsi:type="dcterms:W3CDTF">2020-09-24T20:18:07Z</dcterms:modified>
</cp:coreProperties>
</file>