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大表表头" sheetId="1" r:id="rId1"/>
    <sheet name="运费分摊公式" sheetId="2" r:id="rId2"/>
    <sheet name="关税增值税分摊公式" sheetId="3" r:id="rId3"/>
    <sheet name="透视表合并" sheetId="4" r:id="rId4"/>
  </sheets>
  <definedNames>
    <definedName name="_xlnm._FilterDatabase" localSheetId="2" hidden="1">关税增值税分摊公式!$A$5:$M$1246</definedName>
  </definedNames>
  <calcPr calcId="162913"/>
</workbook>
</file>

<file path=xl/calcChain.xml><?xml version="1.0" encoding="utf-8"?>
<calcChain xmlns="http://schemas.openxmlformats.org/spreadsheetml/2006/main">
  <c r="K1246" i="3" l="1"/>
  <c r="I1246" i="3"/>
  <c r="G1246" i="3"/>
  <c r="L1245" i="3"/>
  <c r="M1245" i="3" s="1"/>
  <c r="L1244" i="3"/>
  <c r="M1244" i="3" s="1"/>
  <c r="L1243" i="3"/>
  <c r="M1243" i="3" s="1"/>
  <c r="L1242" i="3"/>
  <c r="M1242" i="3" s="1"/>
  <c r="L1241" i="3"/>
  <c r="M1241" i="3" s="1"/>
  <c r="L1240" i="3"/>
  <c r="M1240" i="3" s="1"/>
  <c r="L1239" i="3"/>
  <c r="M1239" i="3" s="1"/>
  <c r="L1238" i="3"/>
  <c r="M1238" i="3" s="1"/>
  <c r="L1237" i="3"/>
  <c r="M1237" i="3" s="1"/>
  <c r="L1236" i="3"/>
  <c r="M1236" i="3" s="1"/>
  <c r="L1235" i="3"/>
  <c r="M1235" i="3" s="1"/>
  <c r="L1234" i="3"/>
  <c r="M1234" i="3" s="1"/>
  <c r="L1233" i="3"/>
  <c r="M1233" i="3" s="1"/>
  <c r="L1232" i="3"/>
  <c r="M1232" i="3" s="1"/>
  <c r="L1231" i="3"/>
  <c r="M1231" i="3" s="1"/>
  <c r="L1230" i="3"/>
  <c r="M1230" i="3" s="1"/>
  <c r="L1229" i="3"/>
  <c r="M1229" i="3" s="1"/>
  <c r="L1228" i="3"/>
  <c r="M1228" i="3" s="1"/>
  <c r="L1227" i="3"/>
  <c r="M1227" i="3" s="1"/>
  <c r="L1226" i="3"/>
  <c r="M1226" i="3" s="1"/>
  <c r="L1225" i="3"/>
  <c r="M1225" i="3" s="1"/>
  <c r="L1224" i="3"/>
  <c r="M1224" i="3" s="1"/>
  <c r="L1223" i="3"/>
  <c r="M1223" i="3" s="1"/>
  <c r="L1222" i="3"/>
  <c r="M1222" i="3" s="1"/>
  <c r="L1221" i="3"/>
  <c r="M1221" i="3" s="1"/>
  <c r="L1220" i="3"/>
  <c r="M1220" i="3" s="1"/>
  <c r="L1219" i="3"/>
  <c r="M1219" i="3" s="1"/>
  <c r="L1218" i="3"/>
  <c r="M1218" i="3" s="1"/>
  <c r="L1217" i="3"/>
  <c r="M1217" i="3" s="1"/>
  <c r="L1216" i="3"/>
  <c r="M1216" i="3" s="1"/>
  <c r="L1215" i="3"/>
  <c r="M1215" i="3" s="1"/>
  <c r="L1214" i="3"/>
  <c r="M1214" i="3" s="1"/>
  <c r="L1213" i="3"/>
  <c r="M1213" i="3" s="1"/>
  <c r="L1212" i="3"/>
  <c r="M1212" i="3" s="1"/>
  <c r="L1211" i="3"/>
  <c r="M1211" i="3" s="1"/>
  <c r="L1210" i="3"/>
  <c r="M1210" i="3" s="1"/>
  <c r="L1209" i="3"/>
  <c r="M1209" i="3" s="1"/>
  <c r="L1208" i="3"/>
  <c r="M1208" i="3" s="1"/>
  <c r="L1207" i="3"/>
  <c r="M1207" i="3" s="1"/>
  <c r="L1206" i="3"/>
  <c r="M1206" i="3" s="1"/>
  <c r="L1205" i="3"/>
  <c r="M1205" i="3" s="1"/>
  <c r="L1204" i="3"/>
  <c r="M1204" i="3" s="1"/>
  <c r="L1203" i="3"/>
  <c r="M1203" i="3" s="1"/>
  <c r="L1202" i="3"/>
  <c r="M1202" i="3" s="1"/>
  <c r="L1201" i="3"/>
  <c r="M1201" i="3" s="1"/>
  <c r="L1200" i="3"/>
  <c r="M1200" i="3" s="1"/>
  <c r="L1199" i="3"/>
  <c r="M1199" i="3" s="1"/>
  <c r="L1198" i="3"/>
  <c r="M1198" i="3" s="1"/>
  <c r="L1197" i="3"/>
  <c r="M1197" i="3" s="1"/>
  <c r="L1196" i="3"/>
  <c r="M1196" i="3" s="1"/>
  <c r="L1195" i="3"/>
  <c r="M1195" i="3" s="1"/>
  <c r="L1194" i="3"/>
  <c r="M1194" i="3" s="1"/>
  <c r="L1193" i="3"/>
  <c r="M1193" i="3" s="1"/>
  <c r="L1192" i="3"/>
  <c r="M1192" i="3" s="1"/>
  <c r="L1191" i="3"/>
  <c r="M1191" i="3" s="1"/>
  <c r="L1190" i="3"/>
  <c r="M1190" i="3" s="1"/>
  <c r="A1190" i="3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L1189" i="3"/>
  <c r="M1189" i="3" s="1"/>
  <c r="L1188" i="3"/>
  <c r="M1188" i="3" s="1"/>
  <c r="L1187" i="3"/>
  <c r="M1187" i="3" s="1"/>
  <c r="L1186" i="3"/>
  <c r="M1186" i="3" s="1"/>
  <c r="L1185" i="3"/>
  <c r="M1185" i="3" s="1"/>
  <c r="L1184" i="3"/>
  <c r="M1184" i="3" s="1"/>
  <c r="L1183" i="3"/>
  <c r="M1183" i="3" s="1"/>
  <c r="L1182" i="3"/>
  <c r="M1182" i="3" s="1"/>
  <c r="L1181" i="3"/>
  <c r="M1181" i="3" s="1"/>
  <c r="L1180" i="3"/>
  <c r="M1180" i="3" s="1"/>
  <c r="L1179" i="3"/>
  <c r="M1179" i="3" s="1"/>
  <c r="L1178" i="3"/>
  <c r="M1178" i="3" s="1"/>
  <c r="L1177" i="3"/>
  <c r="M1177" i="3" s="1"/>
  <c r="L1176" i="3"/>
  <c r="M1176" i="3" s="1"/>
  <c r="L1175" i="3"/>
  <c r="M1175" i="3" s="1"/>
  <c r="L1174" i="3"/>
  <c r="M1174" i="3" s="1"/>
  <c r="L1173" i="3"/>
  <c r="M1173" i="3" s="1"/>
  <c r="L1172" i="3"/>
  <c r="M1172" i="3" s="1"/>
  <c r="L1171" i="3"/>
  <c r="M1171" i="3" s="1"/>
  <c r="L1170" i="3"/>
  <c r="M1170" i="3" s="1"/>
  <c r="L1169" i="3"/>
  <c r="M1169" i="3" s="1"/>
  <c r="L1168" i="3"/>
  <c r="M1168" i="3" s="1"/>
  <c r="L1167" i="3"/>
  <c r="M1167" i="3" s="1"/>
  <c r="L1166" i="3"/>
  <c r="M1166" i="3" s="1"/>
  <c r="L1165" i="3"/>
  <c r="M1165" i="3" s="1"/>
  <c r="L1164" i="3"/>
  <c r="M1164" i="3" s="1"/>
  <c r="L1163" i="3"/>
  <c r="M1163" i="3" s="1"/>
  <c r="L1162" i="3"/>
  <c r="M1162" i="3" s="1"/>
  <c r="L1161" i="3"/>
  <c r="M1161" i="3" s="1"/>
  <c r="L1160" i="3"/>
  <c r="M1160" i="3" s="1"/>
  <c r="L1159" i="3"/>
  <c r="M1159" i="3" s="1"/>
  <c r="L1158" i="3"/>
  <c r="M1158" i="3" s="1"/>
  <c r="L1157" i="3"/>
  <c r="M1157" i="3" s="1"/>
  <c r="L1156" i="3"/>
  <c r="M1156" i="3" s="1"/>
  <c r="L1155" i="3"/>
  <c r="M1155" i="3" s="1"/>
  <c r="L1154" i="3"/>
  <c r="M1154" i="3" s="1"/>
  <c r="L1153" i="3"/>
  <c r="M1153" i="3" s="1"/>
  <c r="L1152" i="3"/>
  <c r="M1152" i="3" s="1"/>
  <c r="L1151" i="3"/>
  <c r="M1151" i="3" s="1"/>
  <c r="L1150" i="3"/>
  <c r="M1150" i="3" s="1"/>
  <c r="L1149" i="3"/>
  <c r="M1149" i="3" s="1"/>
  <c r="L1148" i="3"/>
  <c r="M1148" i="3" s="1"/>
  <c r="L1147" i="3"/>
  <c r="M1147" i="3" s="1"/>
  <c r="L1146" i="3"/>
  <c r="M1146" i="3" s="1"/>
  <c r="L1145" i="3"/>
  <c r="M1145" i="3" s="1"/>
  <c r="L1144" i="3"/>
  <c r="M1144" i="3" s="1"/>
  <c r="L1143" i="3"/>
  <c r="M1143" i="3" s="1"/>
  <c r="L1142" i="3"/>
  <c r="M1142" i="3" s="1"/>
  <c r="L1141" i="3"/>
  <c r="M1141" i="3" s="1"/>
  <c r="L1140" i="3"/>
  <c r="M1140" i="3" s="1"/>
  <c r="L1139" i="3"/>
  <c r="M1139" i="3" s="1"/>
  <c r="L1138" i="3"/>
  <c r="M1138" i="3" s="1"/>
  <c r="L1137" i="3"/>
  <c r="M1137" i="3" s="1"/>
  <c r="L1136" i="3"/>
  <c r="M1136" i="3" s="1"/>
  <c r="L1135" i="3"/>
  <c r="M1135" i="3" s="1"/>
  <c r="L1134" i="3"/>
  <c r="M1134" i="3" s="1"/>
  <c r="L1133" i="3"/>
  <c r="M1133" i="3" s="1"/>
  <c r="L1132" i="3"/>
  <c r="M1132" i="3" s="1"/>
  <c r="L1131" i="3"/>
  <c r="M1131" i="3" s="1"/>
  <c r="L1130" i="3"/>
  <c r="M1130" i="3" s="1"/>
  <c r="L1129" i="3"/>
  <c r="M1129" i="3" s="1"/>
  <c r="L1128" i="3"/>
  <c r="M1128" i="3" s="1"/>
  <c r="L1127" i="3"/>
  <c r="M1127" i="3" s="1"/>
  <c r="L1126" i="3"/>
  <c r="M1126" i="3" s="1"/>
  <c r="L1125" i="3"/>
  <c r="M1125" i="3" s="1"/>
  <c r="L1124" i="3"/>
  <c r="M1124" i="3" s="1"/>
  <c r="L1123" i="3"/>
  <c r="M1123" i="3" s="1"/>
  <c r="L1122" i="3"/>
  <c r="M1122" i="3" s="1"/>
  <c r="L1121" i="3"/>
  <c r="M1121" i="3" s="1"/>
  <c r="L1120" i="3"/>
  <c r="M1120" i="3" s="1"/>
  <c r="L1119" i="3"/>
  <c r="M1119" i="3" s="1"/>
  <c r="L1118" i="3"/>
  <c r="M1118" i="3" s="1"/>
  <c r="L1117" i="3"/>
  <c r="M1117" i="3" s="1"/>
  <c r="L1116" i="3"/>
  <c r="M1116" i="3" s="1"/>
  <c r="L1115" i="3"/>
  <c r="M1115" i="3" s="1"/>
  <c r="L1114" i="3"/>
  <c r="M1114" i="3" s="1"/>
  <c r="L1113" i="3"/>
  <c r="M1113" i="3" s="1"/>
  <c r="L1112" i="3"/>
  <c r="M1112" i="3" s="1"/>
  <c r="L1111" i="3"/>
  <c r="M1111" i="3" s="1"/>
  <c r="L1110" i="3"/>
  <c r="M1110" i="3" s="1"/>
  <c r="L1109" i="3"/>
  <c r="M1109" i="3" s="1"/>
  <c r="L1108" i="3"/>
  <c r="M1108" i="3" s="1"/>
  <c r="L1107" i="3"/>
  <c r="M1107" i="3" s="1"/>
  <c r="L1106" i="3"/>
  <c r="M1106" i="3" s="1"/>
  <c r="L1105" i="3"/>
  <c r="M1105" i="3" s="1"/>
  <c r="L1104" i="3"/>
  <c r="M1104" i="3" s="1"/>
  <c r="L1103" i="3"/>
  <c r="M1103" i="3" s="1"/>
  <c r="L1102" i="3"/>
  <c r="M1102" i="3" s="1"/>
  <c r="L1101" i="3"/>
  <c r="M1101" i="3" s="1"/>
  <c r="L1100" i="3"/>
  <c r="M1100" i="3" s="1"/>
  <c r="L1099" i="3"/>
  <c r="M1099" i="3" s="1"/>
  <c r="L1098" i="3"/>
  <c r="M1098" i="3" s="1"/>
  <c r="L1097" i="3"/>
  <c r="M1097" i="3" s="1"/>
  <c r="L1096" i="3"/>
  <c r="M1096" i="3" s="1"/>
  <c r="L1095" i="3"/>
  <c r="M1095" i="3" s="1"/>
  <c r="L1094" i="3"/>
  <c r="M1094" i="3" s="1"/>
  <c r="L1093" i="3"/>
  <c r="M1093" i="3" s="1"/>
  <c r="L1092" i="3"/>
  <c r="M1092" i="3" s="1"/>
  <c r="L1091" i="3"/>
  <c r="M1091" i="3" s="1"/>
  <c r="L1090" i="3"/>
  <c r="M1090" i="3" s="1"/>
  <c r="L1089" i="3"/>
  <c r="M1089" i="3" s="1"/>
  <c r="L1088" i="3"/>
  <c r="M1088" i="3" s="1"/>
  <c r="L1087" i="3"/>
  <c r="M1087" i="3" s="1"/>
  <c r="L1086" i="3"/>
  <c r="M1086" i="3" s="1"/>
  <c r="L1085" i="3"/>
  <c r="M1085" i="3" s="1"/>
  <c r="L1084" i="3"/>
  <c r="M1084" i="3" s="1"/>
  <c r="L1083" i="3"/>
  <c r="M1083" i="3" s="1"/>
  <c r="L1082" i="3"/>
  <c r="M1082" i="3" s="1"/>
  <c r="L1081" i="3"/>
  <c r="M1081" i="3" s="1"/>
  <c r="L1080" i="3"/>
  <c r="M1080" i="3" s="1"/>
  <c r="L1079" i="3"/>
  <c r="M1079" i="3" s="1"/>
  <c r="L1078" i="3"/>
  <c r="M1078" i="3" s="1"/>
  <c r="L1077" i="3"/>
  <c r="M1077" i="3" s="1"/>
  <c r="L1076" i="3"/>
  <c r="M1076" i="3" s="1"/>
  <c r="L1075" i="3"/>
  <c r="M1075" i="3" s="1"/>
  <c r="L1074" i="3"/>
  <c r="M1074" i="3" s="1"/>
  <c r="L1073" i="3"/>
  <c r="M1073" i="3" s="1"/>
  <c r="L1072" i="3"/>
  <c r="M1072" i="3" s="1"/>
  <c r="L1071" i="3"/>
  <c r="M1071" i="3" s="1"/>
  <c r="L1070" i="3"/>
  <c r="M1070" i="3" s="1"/>
  <c r="L1069" i="3"/>
  <c r="M1069" i="3" s="1"/>
  <c r="L1068" i="3"/>
  <c r="M1068" i="3" s="1"/>
  <c r="L1067" i="3"/>
  <c r="M1067" i="3" s="1"/>
  <c r="A1067" i="3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L1066" i="3"/>
  <c r="M1066" i="3" s="1"/>
  <c r="L1065" i="3"/>
  <c r="M1065" i="3" s="1"/>
  <c r="L1064" i="3"/>
  <c r="M1064" i="3" s="1"/>
  <c r="L1063" i="3"/>
  <c r="M1063" i="3" s="1"/>
  <c r="L1062" i="3"/>
  <c r="M1062" i="3" s="1"/>
  <c r="L1061" i="3"/>
  <c r="M1061" i="3" s="1"/>
  <c r="L1060" i="3"/>
  <c r="M1060" i="3" s="1"/>
  <c r="L1059" i="3"/>
  <c r="M1059" i="3" s="1"/>
  <c r="L1058" i="3"/>
  <c r="M1058" i="3" s="1"/>
  <c r="L1057" i="3"/>
  <c r="M1057" i="3" s="1"/>
  <c r="L1056" i="3"/>
  <c r="M1056" i="3" s="1"/>
  <c r="L1055" i="3"/>
  <c r="M1055" i="3" s="1"/>
  <c r="L1054" i="3"/>
  <c r="M1054" i="3" s="1"/>
  <c r="L1053" i="3"/>
  <c r="M1053" i="3" s="1"/>
  <c r="L1052" i="3"/>
  <c r="M1052" i="3" s="1"/>
  <c r="M1051" i="3"/>
  <c r="L1051" i="3"/>
  <c r="L1050" i="3"/>
  <c r="M1050" i="3" s="1"/>
  <c r="L1049" i="3"/>
  <c r="M1049" i="3" s="1"/>
  <c r="L1048" i="3"/>
  <c r="M1048" i="3" s="1"/>
  <c r="L1047" i="3"/>
  <c r="M1047" i="3" s="1"/>
  <c r="L1046" i="3"/>
  <c r="M1046" i="3" s="1"/>
  <c r="L1045" i="3"/>
  <c r="M1045" i="3" s="1"/>
  <c r="L1044" i="3"/>
  <c r="M1044" i="3" s="1"/>
  <c r="L1043" i="3"/>
  <c r="M1043" i="3" s="1"/>
  <c r="L1042" i="3"/>
  <c r="M1042" i="3" s="1"/>
  <c r="L1041" i="3"/>
  <c r="M1041" i="3" s="1"/>
  <c r="L1040" i="3"/>
  <c r="M1040" i="3" s="1"/>
  <c r="L1039" i="3"/>
  <c r="M1039" i="3" s="1"/>
  <c r="L1038" i="3"/>
  <c r="M1038" i="3" s="1"/>
  <c r="L1037" i="3"/>
  <c r="M1037" i="3" s="1"/>
  <c r="L1036" i="3"/>
  <c r="M1036" i="3" s="1"/>
  <c r="L1035" i="3"/>
  <c r="M1035" i="3" s="1"/>
  <c r="L1034" i="3"/>
  <c r="M1034" i="3" s="1"/>
  <c r="L1033" i="3"/>
  <c r="M1033" i="3" s="1"/>
  <c r="L1032" i="3"/>
  <c r="M1032" i="3" s="1"/>
  <c r="L1031" i="3"/>
  <c r="M1031" i="3" s="1"/>
  <c r="L1030" i="3"/>
  <c r="M1030" i="3" s="1"/>
  <c r="L1029" i="3"/>
  <c r="M1029" i="3" s="1"/>
  <c r="L1028" i="3"/>
  <c r="M1028" i="3" s="1"/>
  <c r="L1027" i="3"/>
  <c r="M1027" i="3" s="1"/>
  <c r="L1026" i="3"/>
  <c r="M1026" i="3" s="1"/>
  <c r="L1025" i="3"/>
  <c r="M1025" i="3" s="1"/>
  <c r="L1024" i="3"/>
  <c r="M1024" i="3" s="1"/>
  <c r="L1023" i="3"/>
  <c r="M1023" i="3" s="1"/>
  <c r="L1022" i="3"/>
  <c r="M1022" i="3" s="1"/>
  <c r="L1021" i="3"/>
  <c r="M1021" i="3" s="1"/>
  <c r="L1020" i="3"/>
  <c r="M1020" i="3" s="1"/>
  <c r="L1019" i="3"/>
  <c r="M1019" i="3" s="1"/>
  <c r="L1018" i="3"/>
  <c r="M1018" i="3" s="1"/>
  <c r="L1017" i="3"/>
  <c r="M1017" i="3" s="1"/>
  <c r="L1016" i="3"/>
  <c r="M1016" i="3" s="1"/>
  <c r="L1015" i="3"/>
  <c r="M1015" i="3" s="1"/>
  <c r="L1014" i="3"/>
  <c r="M1014" i="3" s="1"/>
  <c r="L1013" i="3"/>
  <c r="M1013" i="3" s="1"/>
  <c r="L1012" i="3"/>
  <c r="M1012" i="3" s="1"/>
  <c r="L1011" i="3"/>
  <c r="M1011" i="3" s="1"/>
  <c r="L1010" i="3"/>
  <c r="M1010" i="3" s="1"/>
  <c r="L1009" i="3"/>
  <c r="M1009" i="3" s="1"/>
  <c r="L1008" i="3"/>
  <c r="M1008" i="3" s="1"/>
  <c r="L1007" i="3"/>
  <c r="M1007" i="3" s="1"/>
  <c r="L1006" i="3"/>
  <c r="M1006" i="3" s="1"/>
  <c r="L1005" i="3"/>
  <c r="M1005" i="3" s="1"/>
  <c r="L1004" i="3"/>
  <c r="M1004" i="3" s="1"/>
  <c r="L1003" i="3"/>
  <c r="M1003" i="3" s="1"/>
  <c r="L1002" i="3"/>
  <c r="M1002" i="3" s="1"/>
  <c r="L1001" i="3"/>
  <c r="M1001" i="3" s="1"/>
  <c r="L1000" i="3"/>
  <c r="M1000" i="3" s="1"/>
  <c r="L999" i="3"/>
  <c r="M999" i="3" s="1"/>
  <c r="L998" i="3"/>
  <c r="M998" i="3" s="1"/>
  <c r="L997" i="3"/>
  <c r="M997" i="3" s="1"/>
  <c r="L996" i="3"/>
  <c r="M996" i="3" s="1"/>
  <c r="L995" i="3"/>
  <c r="M995" i="3" s="1"/>
  <c r="L994" i="3"/>
  <c r="M994" i="3" s="1"/>
  <c r="L993" i="3"/>
  <c r="M993" i="3" s="1"/>
  <c r="L992" i="3"/>
  <c r="M992" i="3" s="1"/>
  <c r="L991" i="3"/>
  <c r="M991" i="3" s="1"/>
  <c r="L990" i="3"/>
  <c r="M990" i="3" s="1"/>
  <c r="L989" i="3"/>
  <c r="M989" i="3" s="1"/>
  <c r="A989" i="3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L988" i="3"/>
  <c r="M988" i="3" s="1"/>
  <c r="L987" i="3"/>
  <c r="M987" i="3" s="1"/>
  <c r="L986" i="3"/>
  <c r="M986" i="3" s="1"/>
  <c r="L985" i="3"/>
  <c r="M985" i="3" s="1"/>
  <c r="L984" i="3"/>
  <c r="M984" i="3" s="1"/>
  <c r="L983" i="3"/>
  <c r="M983" i="3" s="1"/>
  <c r="L982" i="3"/>
  <c r="M982" i="3" s="1"/>
  <c r="L981" i="3"/>
  <c r="M981" i="3" s="1"/>
  <c r="L980" i="3"/>
  <c r="M980" i="3" s="1"/>
  <c r="L979" i="3"/>
  <c r="M979" i="3" s="1"/>
  <c r="L978" i="3"/>
  <c r="M978" i="3" s="1"/>
  <c r="L977" i="3"/>
  <c r="M977" i="3" s="1"/>
  <c r="L976" i="3"/>
  <c r="M976" i="3" s="1"/>
  <c r="L975" i="3"/>
  <c r="M975" i="3" s="1"/>
  <c r="L974" i="3"/>
  <c r="M974" i="3" s="1"/>
  <c r="L973" i="3"/>
  <c r="M973" i="3" s="1"/>
  <c r="L972" i="3"/>
  <c r="M972" i="3" s="1"/>
  <c r="L971" i="3"/>
  <c r="M971" i="3" s="1"/>
  <c r="L970" i="3"/>
  <c r="M970" i="3" s="1"/>
  <c r="L969" i="3"/>
  <c r="M969" i="3" s="1"/>
  <c r="L968" i="3"/>
  <c r="M968" i="3" s="1"/>
  <c r="L967" i="3"/>
  <c r="M967" i="3" s="1"/>
  <c r="L966" i="3"/>
  <c r="M966" i="3" s="1"/>
  <c r="L965" i="3"/>
  <c r="M965" i="3" s="1"/>
  <c r="L964" i="3"/>
  <c r="M964" i="3" s="1"/>
  <c r="L963" i="3"/>
  <c r="M963" i="3" s="1"/>
  <c r="L962" i="3"/>
  <c r="M962" i="3" s="1"/>
  <c r="L961" i="3"/>
  <c r="M961" i="3" s="1"/>
  <c r="L960" i="3"/>
  <c r="M960" i="3" s="1"/>
  <c r="L959" i="3"/>
  <c r="M959" i="3" s="1"/>
  <c r="L958" i="3"/>
  <c r="M958" i="3" s="1"/>
  <c r="L957" i="3"/>
  <c r="M957" i="3" s="1"/>
  <c r="L956" i="3"/>
  <c r="M956" i="3" s="1"/>
  <c r="L955" i="3"/>
  <c r="M955" i="3" s="1"/>
  <c r="L954" i="3"/>
  <c r="M954" i="3" s="1"/>
  <c r="M953" i="3"/>
  <c r="L953" i="3"/>
  <c r="M952" i="3"/>
  <c r="L952" i="3"/>
  <c r="L951" i="3"/>
  <c r="M951" i="3" s="1"/>
  <c r="L950" i="3"/>
  <c r="M950" i="3" s="1"/>
  <c r="M949" i="3"/>
  <c r="L949" i="3"/>
  <c r="M948" i="3"/>
  <c r="L948" i="3"/>
  <c r="M947" i="3"/>
  <c r="L947" i="3"/>
  <c r="L946" i="3"/>
  <c r="M946" i="3" s="1"/>
  <c r="L945" i="3"/>
  <c r="M945" i="3" s="1"/>
  <c r="L944" i="3"/>
  <c r="M944" i="3" s="1"/>
  <c r="L943" i="3"/>
  <c r="M943" i="3" s="1"/>
  <c r="L942" i="3"/>
  <c r="M942" i="3" s="1"/>
  <c r="L941" i="3"/>
  <c r="M941" i="3" s="1"/>
  <c r="L940" i="3"/>
  <c r="M940" i="3" s="1"/>
  <c r="L939" i="3"/>
  <c r="M939" i="3" s="1"/>
  <c r="L938" i="3"/>
  <c r="M938" i="3" s="1"/>
  <c r="L937" i="3"/>
  <c r="M937" i="3" s="1"/>
  <c r="L936" i="3"/>
  <c r="M936" i="3" s="1"/>
  <c r="L935" i="3"/>
  <c r="M935" i="3" s="1"/>
  <c r="L934" i="3"/>
  <c r="M934" i="3" s="1"/>
  <c r="L933" i="3"/>
  <c r="M933" i="3" s="1"/>
  <c r="L932" i="3"/>
  <c r="M932" i="3" s="1"/>
  <c r="L931" i="3"/>
  <c r="M931" i="3" s="1"/>
  <c r="L930" i="3"/>
  <c r="M930" i="3" s="1"/>
  <c r="L929" i="3"/>
  <c r="M929" i="3" s="1"/>
  <c r="L928" i="3"/>
  <c r="M928" i="3" s="1"/>
  <c r="L927" i="3"/>
  <c r="M927" i="3" s="1"/>
  <c r="L926" i="3"/>
  <c r="M926" i="3" s="1"/>
  <c r="L925" i="3"/>
  <c r="M925" i="3" s="1"/>
  <c r="L924" i="3"/>
  <c r="M924" i="3" s="1"/>
  <c r="L923" i="3"/>
  <c r="M923" i="3" s="1"/>
  <c r="L922" i="3"/>
  <c r="M922" i="3" s="1"/>
  <c r="L921" i="3"/>
  <c r="M921" i="3" s="1"/>
  <c r="L920" i="3"/>
  <c r="M920" i="3" s="1"/>
  <c r="L919" i="3"/>
  <c r="M919" i="3" s="1"/>
  <c r="L918" i="3"/>
  <c r="M918" i="3" s="1"/>
  <c r="L917" i="3"/>
  <c r="M917" i="3" s="1"/>
  <c r="L916" i="3"/>
  <c r="M916" i="3" s="1"/>
  <c r="L915" i="3"/>
  <c r="M915" i="3" s="1"/>
  <c r="L914" i="3"/>
  <c r="M914" i="3" s="1"/>
  <c r="L913" i="3"/>
  <c r="M913" i="3" s="1"/>
  <c r="L912" i="3"/>
  <c r="M912" i="3" s="1"/>
  <c r="L911" i="3"/>
  <c r="M911" i="3" s="1"/>
  <c r="L910" i="3"/>
  <c r="M910" i="3" s="1"/>
  <c r="L909" i="3"/>
  <c r="M909" i="3" s="1"/>
  <c r="L908" i="3"/>
  <c r="M908" i="3" s="1"/>
  <c r="L907" i="3"/>
  <c r="M907" i="3" s="1"/>
  <c r="L906" i="3"/>
  <c r="M906" i="3" s="1"/>
  <c r="L905" i="3"/>
  <c r="M905" i="3" s="1"/>
  <c r="L904" i="3"/>
  <c r="M904" i="3" s="1"/>
  <c r="L903" i="3"/>
  <c r="M903" i="3" s="1"/>
  <c r="L902" i="3"/>
  <c r="M902" i="3" s="1"/>
  <c r="L901" i="3"/>
  <c r="M901" i="3" s="1"/>
  <c r="L900" i="3"/>
  <c r="M900" i="3" s="1"/>
  <c r="L899" i="3"/>
  <c r="M899" i="3" s="1"/>
  <c r="L898" i="3"/>
  <c r="M898" i="3" s="1"/>
  <c r="L897" i="3"/>
  <c r="M897" i="3" s="1"/>
  <c r="L896" i="3"/>
  <c r="M896" i="3" s="1"/>
  <c r="L895" i="3"/>
  <c r="M895" i="3" s="1"/>
  <c r="L894" i="3"/>
  <c r="M894" i="3" s="1"/>
  <c r="L893" i="3"/>
  <c r="M893" i="3" s="1"/>
  <c r="L892" i="3"/>
  <c r="M892" i="3" s="1"/>
  <c r="L891" i="3"/>
  <c r="M891" i="3" s="1"/>
  <c r="L890" i="3"/>
  <c r="M890" i="3" s="1"/>
  <c r="L889" i="3"/>
  <c r="M889" i="3" s="1"/>
  <c r="A889" i="3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L888" i="3"/>
  <c r="M888" i="3" s="1"/>
  <c r="L887" i="3"/>
  <c r="M887" i="3" s="1"/>
  <c r="L886" i="3"/>
  <c r="M886" i="3" s="1"/>
  <c r="L885" i="3"/>
  <c r="M885" i="3" s="1"/>
  <c r="L884" i="3"/>
  <c r="M884" i="3" s="1"/>
  <c r="L883" i="3"/>
  <c r="M883" i="3" s="1"/>
  <c r="L882" i="3"/>
  <c r="M882" i="3" s="1"/>
  <c r="L881" i="3"/>
  <c r="M881" i="3" s="1"/>
  <c r="L880" i="3"/>
  <c r="M880" i="3" s="1"/>
  <c r="L879" i="3"/>
  <c r="M879" i="3" s="1"/>
  <c r="L878" i="3"/>
  <c r="M878" i="3" s="1"/>
  <c r="L877" i="3"/>
  <c r="M877" i="3" s="1"/>
  <c r="L876" i="3"/>
  <c r="M876" i="3" s="1"/>
  <c r="L875" i="3"/>
  <c r="M875" i="3" s="1"/>
  <c r="M874" i="3"/>
  <c r="L874" i="3"/>
  <c r="L873" i="3"/>
  <c r="M873" i="3" s="1"/>
  <c r="L872" i="3"/>
  <c r="M872" i="3" s="1"/>
  <c r="L871" i="3"/>
  <c r="M871" i="3" s="1"/>
  <c r="L870" i="3"/>
  <c r="M870" i="3" s="1"/>
  <c r="L869" i="3"/>
  <c r="M869" i="3" s="1"/>
  <c r="L868" i="3"/>
  <c r="M868" i="3" s="1"/>
  <c r="L867" i="3"/>
  <c r="M867" i="3" s="1"/>
  <c r="L866" i="3"/>
  <c r="M866" i="3" s="1"/>
  <c r="L865" i="3"/>
  <c r="M865" i="3" s="1"/>
  <c r="L864" i="3"/>
  <c r="M864" i="3" s="1"/>
  <c r="L863" i="3"/>
  <c r="M863" i="3" s="1"/>
  <c r="L862" i="3"/>
  <c r="M862" i="3" s="1"/>
  <c r="L861" i="3"/>
  <c r="M861" i="3" s="1"/>
  <c r="L860" i="3"/>
  <c r="M860" i="3" s="1"/>
  <c r="L859" i="3"/>
  <c r="M859" i="3" s="1"/>
  <c r="L858" i="3"/>
  <c r="M858" i="3" s="1"/>
  <c r="L857" i="3"/>
  <c r="M857" i="3" s="1"/>
  <c r="L856" i="3"/>
  <c r="M856" i="3" s="1"/>
  <c r="L855" i="3"/>
  <c r="M855" i="3" s="1"/>
  <c r="L854" i="3"/>
  <c r="M854" i="3" s="1"/>
  <c r="L853" i="3"/>
  <c r="M853" i="3" s="1"/>
  <c r="L852" i="3"/>
  <c r="M852" i="3" s="1"/>
  <c r="L851" i="3"/>
  <c r="M851" i="3" s="1"/>
  <c r="L850" i="3"/>
  <c r="M850" i="3" s="1"/>
  <c r="L849" i="3"/>
  <c r="M849" i="3" s="1"/>
  <c r="L848" i="3"/>
  <c r="M848" i="3" s="1"/>
  <c r="L847" i="3"/>
  <c r="M847" i="3" s="1"/>
  <c r="L846" i="3"/>
  <c r="M846" i="3" s="1"/>
  <c r="L845" i="3"/>
  <c r="M845" i="3" s="1"/>
  <c r="L844" i="3"/>
  <c r="M844" i="3" s="1"/>
  <c r="L843" i="3"/>
  <c r="M843" i="3" s="1"/>
  <c r="L842" i="3"/>
  <c r="M842" i="3" s="1"/>
  <c r="L841" i="3"/>
  <c r="M841" i="3" s="1"/>
  <c r="L840" i="3"/>
  <c r="M840" i="3" s="1"/>
  <c r="L839" i="3"/>
  <c r="M839" i="3" s="1"/>
  <c r="L838" i="3"/>
  <c r="M838" i="3" s="1"/>
  <c r="L837" i="3"/>
  <c r="M837" i="3" s="1"/>
  <c r="L836" i="3"/>
  <c r="M836" i="3" s="1"/>
  <c r="L835" i="3"/>
  <c r="M835" i="3" s="1"/>
  <c r="L834" i="3"/>
  <c r="M834" i="3" s="1"/>
  <c r="L833" i="3"/>
  <c r="M833" i="3" s="1"/>
  <c r="L832" i="3"/>
  <c r="M832" i="3" s="1"/>
  <c r="L831" i="3"/>
  <c r="M831" i="3" s="1"/>
  <c r="L830" i="3"/>
  <c r="M830" i="3" s="1"/>
  <c r="L829" i="3"/>
  <c r="M829" i="3" s="1"/>
  <c r="L828" i="3"/>
  <c r="M828" i="3" s="1"/>
  <c r="L827" i="3"/>
  <c r="M827" i="3" s="1"/>
  <c r="L826" i="3"/>
  <c r="M826" i="3" s="1"/>
  <c r="L825" i="3"/>
  <c r="M825" i="3" s="1"/>
  <c r="L824" i="3"/>
  <c r="M824" i="3" s="1"/>
  <c r="L823" i="3"/>
  <c r="M823" i="3" s="1"/>
  <c r="M822" i="3"/>
  <c r="L822" i="3"/>
  <c r="M821" i="3"/>
  <c r="L821" i="3"/>
  <c r="M820" i="3"/>
  <c r="L820" i="3"/>
  <c r="L819" i="3"/>
  <c r="M819" i="3" s="1"/>
  <c r="L818" i="3"/>
  <c r="M818" i="3" s="1"/>
  <c r="M817" i="3"/>
  <c r="L817" i="3"/>
  <c r="L816" i="3"/>
  <c r="M816" i="3" s="1"/>
  <c r="L815" i="3"/>
  <c r="M815" i="3" s="1"/>
  <c r="M814" i="3"/>
  <c r="L814" i="3"/>
  <c r="L813" i="3"/>
  <c r="M813" i="3" s="1"/>
  <c r="L812" i="3"/>
  <c r="M812" i="3" s="1"/>
  <c r="L811" i="3"/>
  <c r="M811" i="3" s="1"/>
  <c r="L810" i="3"/>
  <c r="M810" i="3" s="1"/>
  <c r="L809" i="3"/>
  <c r="M809" i="3" s="1"/>
  <c r="L808" i="3"/>
  <c r="M808" i="3" s="1"/>
  <c r="L807" i="3"/>
  <c r="M807" i="3" s="1"/>
  <c r="L806" i="3"/>
  <c r="M806" i="3" s="1"/>
  <c r="L805" i="3"/>
  <c r="M805" i="3" s="1"/>
  <c r="L804" i="3"/>
  <c r="M804" i="3" s="1"/>
  <c r="L803" i="3"/>
  <c r="M803" i="3" s="1"/>
  <c r="L802" i="3"/>
  <c r="M802" i="3" s="1"/>
  <c r="L801" i="3"/>
  <c r="M801" i="3" s="1"/>
  <c r="L800" i="3"/>
  <c r="M800" i="3" s="1"/>
  <c r="L799" i="3"/>
  <c r="M799" i="3" s="1"/>
  <c r="L798" i="3"/>
  <c r="M798" i="3" s="1"/>
  <c r="L797" i="3"/>
  <c r="M797" i="3" s="1"/>
  <c r="L796" i="3"/>
  <c r="M796" i="3" s="1"/>
  <c r="L795" i="3"/>
  <c r="M795" i="3" s="1"/>
  <c r="L794" i="3"/>
  <c r="M794" i="3" s="1"/>
  <c r="L793" i="3"/>
  <c r="M793" i="3" s="1"/>
  <c r="L792" i="3"/>
  <c r="M792" i="3" s="1"/>
  <c r="L791" i="3"/>
  <c r="M791" i="3" s="1"/>
  <c r="L790" i="3"/>
  <c r="M790" i="3" s="1"/>
  <c r="L789" i="3"/>
  <c r="M789" i="3" s="1"/>
  <c r="L788" i="3"/>
  <c r="M788" i="3" s="1"/>
  <c r="L787" i="3"/>
  <c r="M787" i="3" s="1"/>
  <c r="L786" i="3"/>
  <c r="M786" i="3" s="1"/>
  <c r="L785" i="3"/>
  <c r="M785" i="3" s="1"/>
  <c r="L784" i="3"/>
  <c r="M784" i="3" s="1"/>
  <c r="L783" i="3"/>
  <c r="M783" i="3" s="1"/>
  <c r="L782" i="3"/>
  <c r="M782" i="3" s="1"/>
  <c r="L781" i="3"/>
  <c r="M781" i="3" s="1"/>
  <c r="L780" i="3"/>
  <c r="M780" i="3" s="1"/>
  <c r="L779" i="3"/>
  <c r="M779" i="3" s="1"/>
  <c r="L778" i="3"/>
  <c r="M778" i="3" s="1"/>
  <c r="L777" i="3"/>
  <c r="M777" i="3" s="1"/>
  <c r="L776" i="3"/>
  <c r="M776" i="3" s="1"/>
  <c r="L775" i="3"/>
  <c r="M775" i="3" s="1"/>
  <c r="L774" i="3"/>
  <c r="M774" i="3" s="1"/>
  <c r="L773" i="3"/>
  <c r="M773" i="3" s="1"/>
  <c r="L772" i="3"/>
  <c r="M772" i="3" s="1"/>
  <c r="L771" i="3"/>
  <c r="M771" i="3" s="1"/>
  <c r="L770" i="3"/>
  <c r="M770" i="3" s="1"/>
  <c r="L769" i="3"/>
  <c r="M769" i="3" s="1"/>
  <c r="A769" i="3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L768" i="3"/>
  <c r="M768" i="3" s="1"/>
  <c r="L767" i="3"/>
  <c r="M767" i="3" s="1"/>
  <c r="L766" i="3"/>
  <c r="M766" i="3" s="1"/>
  <c r="L765" i="3"/>
  <c r="M765" i="3" s="1"/>
  <c r="L764" i="3"/>
  <c r="M764" i="3" s="1"/>
  <c r="L763" i="3"/>
  <c r="M763" i="3" s="1"/>
  <c r="L762" i="3"/>
  <c r="M762" i="3" s="1"/>
  <c r="M761" i="3"/>
  <c r="L761" i="3"/>
  <c r="L760" i="3"/>
  <c r="M760" i="3" s="1"/>
  <c r="L759" i="3"/>
  <c r="M759" i="3" s="1"/>
  <c r="M758" i="3"/>
  <c r="L758" i="3"/>
  <c r="L757" i="3"/>
  <c r="M757" i="3" s="1"/>
  <c r="L756" i="3"/>
  <c r="M756" i="3" s="1"/>
  <c r="M755" i="3"/>
  <c r="L755" i="3"/>
  <c r="L754" i="3"/>
  <c r="M754" i="3" s="1"/>
  <c r="L753" i="3"/>
  <c r="M753" i="3" s="1"/>
  <c r="L752" i="3"/>
  <c r="M752" i="3" s="1"/>
  <c r="L751" i="3"/>
  <c r="M751" i="3" s="1"/>
  <c r="L750" i="3"/>
  <c r="M750" i="3" s="1"/>
  <c r="L749" i="3"/>
  <c r="M749" i="3" s="1"/>
  <c r="L748" i="3"/>
  <c r="M748" i="3" s="1"/>
  <c r="L747" i="3"/>
  <c r="M747" i="3" s="1"/>
  <c r="L746" i="3"/>
  <c r="M746" i="3" s="1"/>
  <c r="L745" i="3"/>
  <c r="M745" i="3" s="1"/>
  <c r="L744" i="3"/>
  <c r="M744" i="3" s="1"/>
  <c r="L743" i="3"/>
  <c r="M743" i="3" s="1"/>
  <c r="L742" i="3"/>
  <c r="M742" i="3" s="1"/>
  <c r="L741" i="3"/>
  <c r="M741" i="3" s="1"/>
  <c r="L740" i="3"/>
  <c r="M740" i="3" s="1"/>
  <c r="L739" i="3"/>
  <c r="M739" i="3" s="1"/>
  <c r="L738" i="3"/>
  <c r="M738" i="3" s="1"/>
  <c r="L737" i="3"/>
  <c r="M737" i="3" s="1"/>
  <c r="L736" i="3"/>
  <c r="M736" i="3" s="1"/>
  <c r="L735" i="3"/>
  <c r="M735" i="3" s="1"/>
  <c r="L734" i="3"/>
  <c r="M734" i="3" s="1"/>
  <c r="L733" i="3"/>
  <c r="M733" i="3" s="1"/>
  <c r="L732" i="3"/>
  <c r="M732" i="3" s="1"/>
  <c r="L731" i="3"/>
  <c r="M731" i="3" s="1"/>
  <c r="A731" i="3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L730" i="3"/>
  <c r="M730" i="3" s="1"/>
  <c r="L729" i="3"/>
  <c r="M729" i="3" s="1"/>
  <c r="L728" i="3"/>
  <c r="M728" i="3" s="1"/>
  <c r="L727" i="3"/>
  <c r="M727" i="3" s="1"/>
  <c r="L726" i="3"/>
  <c r="M726" i="3" s="1"/>
  <c r="L725" i="3"/>
  <c r="M725" i="3" s="1"/>
  <c r="L724" i="3"/>
  <c r="M724" i="3" s="1"/>
  <c r="L723" i="3"/>
  <c r="M723" i="3" s="1"/>
  <c r="L722" i="3"/>
  <c r="M722" i="3" s="1"/>
  <c r="L721" i="3"/>
  <c r="M721" i="3" s="1"/>
  <c r="L720" i="3"/>
  <c r="M720" i="3" s="1"/>
  <c r="L719" i="3"/>
  <c r="M719" i="3" s="1"/>
  <c r="L718" i="3"/>
  <c r="M718" i="3" s="1"/>
  <c r="L717" i="3"/>
  <c r="M717" i="3" s="1"/>
  <c r="L716" i="3"/>
  <c r="M716" i="3" s="1"/>
  <c r="L715" i="3"/>
  <c r="M715" i="3" s="1"/>
  <c r="L714" i="3"/>
  <c r="M714" i="3" s="1"/>
  <c r="L713" i="3"/>
  <c r="M713" i="3" s="1"/>
  <c r="L712" i="3"/>
  <c r="M712" i="3" s="1"/>
  <c r="L711" i="3"/>
  <c r="M711" i="3" s="1"/>
  <c r="M710" i="3"/>
  <c r="L710" i="3"/>
  <c r="L709" i="3"/>
  <c r="M709" i="3" s="1"/>
  <c r="L708" i="3"/>
  <c r="M708" i="3" s="1"/>
  <c r="L707" i="3"/>
  <c r="M707" i="3" s="1"/>
  <c r="L706" i="3"/>
  <c r="M706" i="3" s="1"/>
  <c r="L705" i="3"/>
  <c r="M705" i="3" s="1"/>
  <c r="L704" i="3"/>
  <c r="M704" i="3" s="1"/>
  <c r="L703" i="3"/>
  <c r="M703" i="3" s="1"/>
  <c r="L702" i="3"/>
  <c r="M702" i="3" s="1"/>
  <c r="L701" i="3"/>
  <c r="M701" i="3" s="1"/>
  <c r="L700" i="3"/>
  <c r="M700" i="3" s="1"/>
  <c r="L699" i="3"/>
  <c r="M699" i="3" s="1"/>
  <c r="L698" i="3"/>
  <c r="M698" i="3" s="1"/>
  <c r="L697" i="3"/>
  <c r="M697" i="3" s="1"/>
  <c r="L696" i="3"/>
  <c r="M696" i="3" s="1"/>
  <c r="L695" i="3"/>
  <c r="M695" i="3" s="1"/>
  <c r="L694" i="3"/>
  <c r="M694" i="3" s="1"/>
  <c r="L693" i="3"/>
  <c r="M693" i="3" s="1"/>
  <c r="L692" i="3"/>
  <c r="M692" i="3" s="1"/>
  <c r="L691" i="3"/>
  <c r="M691" i="3" s="1"/>
  <c r="L690" i="3"/>
  <c r="M690" i="3" s="1"/>
  <c r="L689" i="3"/>
  <c r="M689" i="3" s="1"/>
  <c r="L688" i="3"/>
  <c r="M688" i="3" s="1"/>
  <c r="L687" i="3"/>
  <c r="M687" i="3" s="1"/>
  <c r="L686" i="3"/>
  <c r="M686" i="3" s="1"/>
  <c r="L685" i="3"/>
  <c r="M685" i="3" s="1"/>
  <c r="L684" i="3"/>
  <c r="M684" i="3" s="1"/>
  <c r="L683" i="3"/>
  <c r="M683" i="3" s="1"/>
  <c r="L682" i="3"/>
  <c r="M682" i="3" s="1"/>
  <c r="L681" i="3"/>
  <c r="M681" i="3" s="1"/>
  <c r="L680" i="3"/>
  <c r="M680" i="3" s="1"/>
  <c r="L679" i="3"/>
  <c r="M679" i="3" s="1"/>
  <c r="L678" i="3"/>
  <c r="M678" i="3" s="1"/>
  <c r="L677" i="3"/>
  <c r="M677" i="3" s="1"/>
  <c r="L676" i="3"/>
  <c r="M676" i="3" s="1"/>
  <c r="L675" i="3"/>
  <c r="M675" i="3" s="1"/>
  <c r="L674" i="3"/>
  <c r="M674" i="3" s="1"/>
  <c r="L673" i="3"/>
  <c r="M673" i="3" s="1"/>
  <c r="L672" i="3"/>
  <c r="M672" i="3" s="1"/>
  <c r="L671" i="3"/>
  <c r="M671" i="3" s="1"/>
  <c r="L670" i="3"/>
  <c r="M670" i="3" s="1"/>
  <c r="L669" i="3"/>
  <c r="M669" i="3" s="1"/>
  <c r="L668" i="3"/>
  <c r="M668" i="3" s="1"/>
  <c r="L667" i="3"/>
  <c r="M667" i="3" s="1"/>
  <c r="L666" i="3"/>
  <c r="M666" i="3" s="1"/>
  <c r="L665" i="3"/>
  <c r="M665" i="3" s="1"/>
  <c r="L664" i="3"/>
  <c r="M664" i="3" s="1"/>
  <c r="L663" i="3"/>
  <c r="M663" i="3" s="1"/>
  <c r="L662" i="3"/>
  <c r="M662" i="3" s="1"/>
  <c r="L661" i="3"/>
  <c r="M661" i="3" s="1"/>
  <c r="L660" i="3"/>
  <c r="M660" i="3" s="1"/>
  <c r="L659" i="3"/>
  <c r="M659" i="3" s="1"/>
  <c r="L658" i="3"/>
  <c r="M658" i="3" s="1"/>
  <c r="L657" i="3"/>
  <c r="M657" i="3" s="1"/>
  <c r="L656" i="3"/>
  <c r="M656" i="3" s="1"/>
  <c r="L655" i="3"/>
  <c r="M655" i="3" s="1"/>
  <c r="L654" i="3"/>
  <c r="M654" i="3" s="1"/>
  <c r="L653" i="3"/>
  <c r="M653" i="3" s="1"/>
  <c r="L652" i="3"/>
  <c r="M652" i="3" s="1"/>
  <c r="L651" i="3"/>
  <c r="M651" i="3" s="1"/>
  <c r="L650" i="3"/>
  <c r="M650" i="3" s="1"/>
  <c r="L649" i="3"/>
  <c r="M649" i="3" s="1"/>
  <c r="L648" i="3"/>
  <c r="M648" i="3" s="1"/>
  <c r="L647" i="3"/>
  <c r="M647" i="3" s="1"/>
  <c r="L646" i="3"/>
  <c r="M646" i="3" s="1"/>
  <c r="L645" i="3"/>
  <c r="M645" i="3" s="1"/>
  <c r="L644" i="3"/>
  <c r="M644" i="3" s="1"/>
  <c r="L643" i="3"/>
  <c r="M643" i="3" s="1"/>
  <c r="L642" i="3"/>
  <c r="M642" i="3" s="1"/>
  <c r="L641" i="3"/>
  <c r="M641" i="3" s="1"/>
  <c r="L640" i="3"/>
  <c r="M640" i="3" s="1"/>
  <c r="L639" i="3"/>
  <c r="M639" i="3" s="1"/>
  <c r="L638" i="3"/>
  <c r="M638" i="3" s="1"/>
  <c r="L637" i="3"/>
  <c r="M637" i="3" s="1"/>
  <c r="L636" i="3"/>
  <c r="M636" i="3" s="1"/>
  <c r="L635" i="3"/>
  <c r="M635" i="3" s="1"/>
  <c r="L634" i="3"/>
  <c r="M634" i="3" s="1"/>
  <c r="L633" i="3"/>
  <c r="M633" i="3" s="1"/>
  <c r="L632" i="3"/>
  <c r="M632" i="3" s="1"/>
  <c r="L631" i="3"/>
  <c r="M631" i="3" s="1"/>
  <c r="L630" i="3"/>
  <c r="M630" i="3" s="1"/>
  <c r="L629" i="3"/>
  <c r="M629" i="3" s="1"/>
  <c r="L628" i="3"/>
  <c r="M628" i="3" s="1"/>
  <c r="L627" i="3"/>
  <c r="M627" i="3" s="1"/>
  <c r="L626" i="3"/>
  <c r="M626" i="3" s="1"/>
  <c r="L625" i="3"/>
  <c r="M625" i="3" s="1"/>
  <c r="L624" i="3"/>
  <c r="M624" i="3" s="1"/>
  <c r="L623" i="3"/>
  <c r="M623" i="3" s="1"/>
  <c r="L622" i="3"/>
  <c r="M622" i="3" s="1"/>
  <c r="L621" i="3"/>
  <c r="M621" i="3" s="1"/>
  <c r="L620" i="3"/>
  <c r="M620" i="3" s="1"/>
  <c r="L619" i="3"/>
  <c r="M619" i="3" s="1"/>
  <c r="L618" i="3"/>
  <c r="M618" i="3" s="1"/>
  <c r="L617" i="3"/>
  <c r="M617" i="3" s="1"/>
  <c r="L616" i="3"/>
  <c r="M616" i="3" s="1"/>
  <c r="L615" i="3"/>
  <c r="M615" i="3" s="1"/>
  <c r="L614" i="3"/>
  <c r="M614" i="3" s="1"/>
  <c r="L613" i="3"/>
  <c r="M613" i="3" s="1"/>
  <c r="L612" i="3"/>
  <c r="M612" i="3" s="1"/>
  <c r="L611" i="3"/>
  <c r="M611" i="3" s="1"/>
  <c r="L610" i="3"/>
  <c r="M610" i="3" s="1"/>
  <c r="L609" i="3"/>
  <c r="M609" i="3" s="1"/>
  <c r="L608" i="3"/>
  <c r="M608" i="3" s="1"/>
  <c r="L607" i="3"/>
  <c r="M607" i="3" s="1"/>
  <c r="L606" i="3"/>
  <c r="M606" i="3" s="1"/>
  <c r="M605" i="3"/>
  <c r="L605" i="3"/>
  <c r="M604" i="3"/>
  <c r="L604" i="3"/>
  <c r="M603" i="3"/>
  <c r="L603" i="3"/>
  <c r="L602" i="3"/>
  <c r="M602" i="3" s="1"/>
  <c r="L601" i="3"/>
  <c r="M601" i="3" s="1"/>
  <c r="M600" i="3"/>
  <c r="L600" i="3"/>
  <c r="L599" i="3"/>
  <c r="M599" i="3" s="1"/>
  <c r="L598" i="3"/>
  <c r="M598" i="3" s="1"/>
  <c r="M597" i="3"/>
  <c r="L597" i="3"/>
  <c r="M596" i="3"/>
  <c r="L596" i="3"/>
  <c r="M595" i="3"/>
  <c r="L595" i="3"/>
  <c r="L594" i="3"/>
  <c r="M594" i="3" s="1"/>
  <c r="L593" i="3"/>
  <c r="M593" i="3" s="1"/>
  <c r="L592" i="3"/>
  <c r="M592" i="3" s="1"/>
  <c r="L591" i="3"/>
  <c r="M591" i="3" s="1"/>
  <c r="L590" i="3"/>
  <c r="M590" i="3" s="1"/>
  <c r="L589" i="3"/>
  <c r="M589" i="3" s="1"/>
  <c r="L588" i="3"/>
  <c r="M588" i="3" s="1"/>
  <c r="L587" i="3"/>
  <c r="M587" i="3" s="1"/>
  <c r="L586" i="3"/>
  <c r="M586" i="3" s="1"/>
  <c r="L585" i="3"/>
  <c r="M585" i="3" s="1"/>
  <c r="L584" i="3"/>
  <c r="M584" i="3" s="1"/>
  <c r="L583" i="3"/>
  <c r="M583" i="3" s="1"/>
  <c r="L582" i="3"/>
  <c r="M582" i="3" s="1"/>
  <c r="L581" i="3"/>
  <c r="M581" i="3" s="1"/>
  <c r="L580" i="3"/>
  <c r="M580" i="3" s="1"/>
  <c r="L579" i="3"/>
  <c r="M579" i="3" s="1"/>
  <c r="L578" i="3"/>
  <c r="M578" i="3" s="1"/>
  <c r="L577" i="3"/>
  <c r="M577" i="3" s="1"/>
  <c r="L576" i="3"/>
  <c r="M576" i="3" s="1"/>
  <c r="L575" i="3"/>
  <c r="M575" i="3" s="1"/>
  <c r="L574" i="3"/>
  <c r="M574" i="3" s="1"/>
  <c r="L573" i="3"/>
  <c r="M573" i="3" s="1"/>
  <c r="L572" i="3"/>
  <c r="M572" i="3" s="1"/>
  <c r="L571" i="3"/>
  <c r="M571" i="3" s="1"/>
  <c r="L570" i="3"/>
  <c r="M570" i="3" s="1"/>
  <c r="L569" i="3"/>
  <c r="M569" i="3" s="1"/>
  <c r="L568" i="3"/>
  <c r="M568" i="3" s="1"/>
  <c r="L567" i="3"/>
  <c r="M567" i="3" s="1"/>
  <c r="L566" i="3"/>
  <c r="M566" i="3" s="1"/>
  <c r="L565" i="3"/>
  <c r="M565" i="3" s="1"/>
  <c r="L564" i="3"/>
  <c r="M564" i="3" s="1"/>
  <c r="L563" i="3"/>
  <c r="M563" i="3" s="1"/>
  <c r="L562" i="3"/>
  <c r="M562" i="3" s="1"/>
  <c r="A562" i="3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L561" i="3"/>
  <c r="M561" i="3" s="1"/>
  <c r="L560" i="3"/>
  <c r="M560" i="3" s="1"/>
  <c r="L559" i="3"/>
  <c r="M559" i="3" s="1"/>
  <c r="L558" i="3"/>
  <c r="M558" i="3" s="1"/>
  <c r="L557" i="3"/>
  <c r="M557" i="3" s="1"/>
  <c r="L556" i="3"/>
  <c r="M556" i="3" s="1"/>
  <c r="L555" i="3"/>
  <c r="M555" i="3" s="1"/>
  <c r="L554" i="3"/>
  <c r="M554" i="3" s="1"/>
  <c r="L553" i="3"/>
  <c r="M553" i="3" s="1"/>
  <c r="L552" i="3"/>
  <c r="M552" i="3" s="1"/>
  <c r="L551" i="3"/>
  <c r="M551" i="3" s="1"/>
  <c r="L550" i="3"/>
  <c r="M550" i="3" s="1"/>
  <c r="L549" i="3"/>
  <c r="M549" i="3" s="1"/>
  <c r="L548" i="3"/>
  <c r="M548" i="3" s="1"/>
  <c r="L547" i="3"/>
  <c r="M547" i="3" s="1"/>
  <c r="L546" i="3"/>
  <c r="M546" i="3" s="1"/>
  <c r="L545" i="3"/>
  <c r="M545" i="3" s="1"/>
  <c r="L544" i="3"/>
  <c r="M544" i="3" s="1"/>
  <c r="L543" i="3"/>
  <c r="M543" i="3" s="1"/>
  <c r="L542" i="3"/>
  <c r="M542" i="3" s="1"/>
  <c r="L541" i="3"/>
  <c r="M541" i="3" s="1"/>
  <c r="L540" i="3"/>
  <c r="M540" i="3" s="1"/>
  <c r="L539" i="3"/>
  <c r="M539" i="3" s="1"/>
  <c r="L538" i="3"/>
  <c r="M538" i="3" s="1"/>
  <c r="L537" i="3"/>
  <c r="M537" i="3" s="1"/>
  <c r="L536" i="3"/>
  <c r="M536" i="3" s="1"/>
  <c r="L535" i="3"/>
  <c r="M535" i="3" s="1"/>
  <c r="L534" i="3"/>
  <c r="M534" i="3" s="1"/>
  <c r="L533" i="3"/>
  <c r="M533" i="3" s="1"/>
  <c r="L532" i="3"/>
  <c r="M532" i="3" s="1"/>
  <c r="L531" i="3"/>
  <c r="M531" i="3" s="1"/>
  <c r="M530" i="3"/>
  <c r="L530" i="3"/>
  <c r="M529" i="3"/>
  <c r="L529" i="3"/>
  <c r="M528" i="3"/>
  <c r="L528" i="3"/>
  <c r="L527" i="3"/>
  <c r="M527" i="3" s="1"/>
  <c r="L526" i="3"/>
  <c r="M526" i="3" s="1"/>
  <c r="M525" i="3"/>
  <c r="L525" i="3"/>
  <c r="L524" i="3"/>
  <c r="M524" i="3" s="1"/>
  <c r="L523" i="3"/>
  <c r="M523" i="3" s="1"/>
  <c r="M522" i="3"/>
  <c r="L522" i="3"/>
  <c r="M521" i="3"/>
  <c r="L521" i="3"/>
  <c r="M520" i="3"/>
  <c r="L520" i="3"/>
  <c r="L519" i="3"/>
  <c r="M519" i="3" s="1"/>
  <c r="L518" i="3"/>
  <c r="M518" i="3" s="1"/>
  <c r="L517" i="3"/>
  <c r="M517" i="3" s="1"/>
  <c r="L516" i="3"/>
  <c r="M516" i="3" s="1"/>
  <c r="L515" i="3"/>
  <c r="M515" i="3" s="1"/>
  <c r="L514" i="3"/>
  <c r="M514" i="3" s="1"/>
  <c r="L513" i="3"/>
  <c r="M513" i="3" s="1"/>
  <c r="L512" i="3"/>
  <c r="M512" i="3" s="1"/>
  <c r="L511" i="3"/>
  <c r="M511" i="3" s="1"/>
  <c r="L510" i="3"/>
  <c r="M510" i="3" s="1"/>
  <c r="L509" i="3"/>
  <c r="M509" i="3" s="1"/>
  <c r="L508" i="3"/>
  <c r="M508" i="3" s="1"/>
  <c r="L507" i="3"/>
  <c r="M507" i="3" s="1"/>
  <c r="L506" i="3"/>
  <c r="M506" i="3" s="1"/>
  <c r="M505" i="3"/>
  <c r="L505" i="3"/>
  <c r="L504" i="3"/>
  <c r="M504" i="3" s="1"/>
  <c r="L503" i="3"/>
  <c r="M503" i="3" s="1"/>
  <c r="L502" i="3"/>
  <c r="M502" i="3" s="1"/>
  <c r="L501" i="3"/>
  <c r="M501" i="3" s="1"/>
  <c r="M500" i="3"/>
  <c r="L500" i="3"/>
  <c r="L499" i="3"/>
  <c r="M499" i="3" s="1"/>
  <c r="L498" i="3"/>
  <c r="M498" i="3" s="1"/>
  <c r="M497" i="3"/>
  <c r="L497" i="3"/>
  <c r="M496" i="3"/>
  <c r="L496" i="3"/>
  <c r="L495" i="3"/>
  <c r="M495" i="3" s="1"/>
  <c r="L494" i="3"/>
  <c r="M494" i="3" s="1"/>
  <c r="M493" i="3"/>
  <c r="L493" i="3"/>
  <c r="L492" i="3"/>
  <c r="M492" i="3" s="1"/>
  <c r="L491" i="3"/>
  <c r="M491" i="3" s="1"/>
  <c r="M490" i="3"/>
  <c r="L490" i="3"/>
  <c r="M489" i="3"/>
  <c r="L489" i="3"/>
  <c r="M488" i="3"/>
  <c r="L488" i="3"/>
  <c r="L487" i="3"/>
  <c r="M487" i="3" s="1"/>
  <c r="L486" i="3"/>
  <c r="M486" i="3" s="1"/>
  <c r="L485" i="3"/>
  <c r="M485" i="3" s="1"/>
  <c r="L484" i="3"/>
  <c r="M484" i="3" s="1"/>
  <c r="L483" i="3"/>
  <c r="M483" i="3" s="1"/>
  <c r="L482" i="3"/>
  <c r="M482" i="3" s="1"/>
  <c r="M481" i="3"/>
  <c r="L481" i="3"/>
  <c r="L480" i="3"/>
  <c r="M480" i="3" s="1"/>
  <c r="L479" i="3"/>
  <c r="M479" i="3" s="1"/>
  <c r="M478" i="3"/>
  <c r="L478" i="3"/>
  <c r="L477" i="3"/>
  <c r="M477" i="3" s="1"/>
  <c r="L476" i="3"/>
  <c r="M476" i="3" s="1"/>
  <c r="L475" i="3"/>
  <c r="M475" i="3" s="1"/>
  <c r="L474" i="3"/>
  <c r="M474" i="3" s="1"/>
  <c r="L473" i="3"/>
  <c r="M473" i="3" s="1"/>
  <c r="L472" i="3"/>
  <c r="M472" i="3" s="1"/>
  <c r="L471" i="3"/>
  <c r="M471" i="3" s="1"/>
  <c r="L470" i="3"/>
  <c r="M470" i="3" s="1"/>
  <c r="L469" i="3"/>
  <c r="M469" i="3" s="1"/>
  <c r="L468" i="3"/>
  <c r="M468" i="3" s="1"/>
  <c r="L467" i="3"/>
  <c r="M467" i="3" s="1"/>
  <c r="L466" i="3"/>
  <c r="M466" i="3" s="1"/>
  <c r="L465" i="3"/>
  <c r="M465" i="3" s="1"/>
  <c r="L464" i="3"/>
  <c r="M464" i="3" s="1"/>
  <c r="L463" i="3"/>
  <c r="M463" i="3" s="1"/>
  <c r="L462" i="3"/>
  <c r="M462" i="3" s="1"/>
  <c r="M461" i="3"/>
  <c r="L461" i="3"/>
  <c r="L460" i="3"/>
  <c r="M460" i="3" s="1"/>
  <c r="L459" i="3"/>
  <c r="M459" i="3" s="1"/>
  <c r="M458" i="3"/>
  <c r="L458" i="3"/>
  <c r="L457" i="3"/>
  <c r="M457" i="3" s="1"/>
  <c r="L456" i="3"/>
  <c r="M456" i="3" s="1"/>
  <c r="L455" i="3"/>
  <c r="M455" i="3" s="1"/>
  <c r="L454" i="3"/>
  <c r="M454" i="3" s="1"/>
  <c r="L453" i="3"/>
  <c r="M453" i="3" s="1"/>
  <c r="L452" i="3"/>
  <c r="M452" i="3" s="1"/>
  <c r="L451" i="3"/>
  <c r="M451" i="3" s="1"/>
  <c r="L450" i="3"/>
  <c r="M450" i="3" s="1"/>
  <c r="L449" i="3"/>
  <c r="M449" i="3" s="1"/>
  <c r="L448" i="3"/>
  <c r="M448" i="3" s="1"/>
  <c r="L447" i="3"/>
  <c r="M447" i="3" s="1"/>
  <c r="L446" i="3"/>
  <c r="M446" i="3" s="1"/>
  <c r="L445" i="3"/>
  <c r="M445" i="3" s="1"/>
  <c r="L444" i="3"/>
  <c r="M444" i="3" s="1"/>
  <c r="L443" i="3"/>
  <c r="M443" i="3" s="1"/>
  <c r="L442" i="3"/>
  <c r="M442" i="3" s="1"/>
  <c r="L441" i="3"/>
  <c r="M441" i="3" s="1"/>
  <c r="L440" i="3"/>
  <c r="M440" i="3" s="1"/>
  <c r="L439" i="3"/>
  <c r="M439" i="3" s="1"/>
  <c r="L438" i="3"/>
  <c r="M438" i="3" s="1"/>
  <c r="L437" i="3"/>
  <c r="M437" i="3" s="1"/>
  <c r="L436" i="3"/>
  <c r="M436" i="3" s="1"/>
  <c r="L435" i="3"/>
  <c r="M435" i="3" s="1"/>
  <c r="L434" i="3"/>
  <c r="M434" i="3" s="1"/>
  <c r="L433" i="3"/>
  <c r="M433" i="3" s="1"/>
  <c r="L432" i="3"/>
  <c r="M432" i="3" s="1"/>
  <c r="L431" i="3"/>
  <c r="M431" i="3" s="1"/>
  <c r="L430" i="3"/>
  <c r="M430" i="3" s="1"/>
  <c r="L429" i="3"/>
  <c r="M429" i="3" s="1"/>
  <c r="L428" i="3"/>
  <c r="M428" i="3" s="1"/>
  <c r="L427" i="3"/>
  <c r="M427" i="3" s="1"/>
  <c r="L426" i="3"/>
  <c r="M426" i="3" s="1"/>
  <c r="L425" i="3"/>
  <c r="M425" i="3" s="1"/>
  <c r="L424" i="3"/>
  <c r="M424" i="3" s="1"/>
  <c r="L423" i="3"/>
  <c r="M423" i="3" s="1"/>
  <c r="L422" i="3"/>
  <c r="M422" i="3" s="1"/>
  <c r="L421" i="3"/>
  <c r="M421" i="3" s="1"/>
  <c r="L420" i="3"/>
  <c r="M420" i="3" s="1"/>
  <c r="L419" i="3"/>
  <c r="M419" i="3" s="1"/>
  <c r="L418" i="3"/>
  <c r="M418" i="3" s="1"/>
  <c r="L417" i="3"/>
  <c r="M417" i="3" s="1"/>
  <c r="L416" i="3"/>
  <c r="M416" i="3" s="1"/>
  <c r="L415" i="3"/>
  <c r="M415" i="3" s="1"/>
  <c r="L414" i="3"/>
  <c r="M414" i="3" s="1"/>
  <c r="L413" i="3"/>
  <c r="M413" i="3" s="1"/>
  <c r="M412" i="3"/>
  <c r="L412" i="3"/>
  <c r="L411" i="3"/>
  <c r="M411" i="3" s="1"/>
  <c r="L410" i="3"/>
  <c r="M410" i="3" s="1"/>
  <c r="L409" i="3"/>
  <c r="M409" i="3" s="1"/>
  <c r="L408" i="3"/>
  <c r="M408" i="3" s="1"/>
  <c r="L407" i="3"/>
  <c r="M407" i="3" s="1"/>
  <c r="L406" i="3"/>
  <c r="M406" i="3" s="1"/>
  <c r="L405" i="3"/>
  <c r="M405" i="3" s="1"/>
  <c r="L404" i="3"/>
  <c r="M404" i="3" s="1"/>
  <c r="L403" i="3"/>
  <c r="M403" i="3" s="1"/>
  <c r="L402" i="3"/>
  <c r="M402" i="3" s="1"/>
  <c r="L401" i="3"/>
  <c r="M401" i="3" s="1"/>
  <c r="L400" i="3"/>
  <c r="M400" i="3" s="1"/>
  <c r="L399" i="3"/>
  <c r="M399" i="3" s="1"/>
  <c r="L398" i="3"/>
  <c r="M398" i="3" s="1"/>
  <c r="L397" i="3"/>
  <c r="M397" i="3" s="1"/>
  <c r="L396" i="3"/>
  <c r="M396" i="3" s="1"/>
  <c r="L395" i="3"/>
  <c r="M395" i="3" s="1"/>
  <c r="L394" i="3"/>
  <c r="M394" i="3" s="1"/>
  <c r="L393" i="3"/>
  <c r="M393" i="3" s="1"/>
  <c r="A393" i="3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L392" i="3"/>
  <c r="M392" i="3" s="1"/>
  <c r="L391" i="3"/>
  <c r="M391" i="3" s="1"/>
  <c r="L390" i="3"/>
  <c r="M390" i="3" s="1"/>
  <c r="L389" i="3"/>
  <c r="M389" i="3" s="1"/>
  <c r="L388" i="3"/>
  <c r="M388" i="3" s="1"/>
  <c r="L387" i="3"/>
  <c r="M387" i="3" s="1"/>
  <c r="L386" i="3"/>
  <c r="M386" i="3" s="1"/>
  <c r="L385" i="3"/>
  <c r="M385" i="3" s="1"/>
  <c r="L384" i="3"/>
  <c r="M384" i="3" s="1"/>
  <c r="L383" i="3"/>
  <c r="M383" i="3" s="1"/>
  <c r="L382" i="3"/>
  <c r="M382" i="3" s="1"/>
  <c r="L381" i="3"/>
  <c r="M381" i="3" s="1"/>
  <c r="L380" i="3"/>
  <c r="M380" i="3" s="1"/>
  <c r="L379" i="3"/>
  <c r="M379" i="3" s="1"/>
  <c r="L378" i="3"/>
  <c r="M378" i="3" s="1"/>
  <c r="L377" i="3"/>
  <c r="M377" i="3" s="1"/>
  <c r="L376" i="3"/>
  <c r="M376" i="3" s="1"/>
  <c r="L375" i="3"/>
  <c r="M375" i="3" s="1"/>
  <c r="L374" i="3"/>
  <c r="M374" i="3" s="1"/>
  <c r="L373" i="3"/>
  <c r="M373" i="3" s="1"/>
  <c r="L372" i="3"/>
  <c r="M372" i="3" s="1"/>
  <c r="L371" i="3"/>
  <c r="M371" i="3" s="1"/>
  <c r="L370" i="3"/>
  <c r="M370" i="3" s="1"/>
  <c r="L369" i="3"/>
  <c r="M369" i="3" s="1"/>
  <c r="L368" i="3"/>
  <c r="M368" i="3" s="1"/>
  <c r="L367" i="3"/>
  <c r="M367" i="3" s="1"/>
  <c r="L366" i="3"/>
  <c r="M366" i="3" s="1"/>
  <c r="L365" i="3"/>
  <c r="M365" i="3" s="1"/>
  <c r="L364" i="3"/>
  <c r="M364" i="3" s="1"/>
  <c r="L363" i="3"/>
  <c r="M363" i="3" s="1"/>
  <c r="L362" i="3"/>
  <c r="M362" i="3" s="1"/>
  <c r="L361" i="3"/>
  <c r="M361" i="3" s="1"/>
  <c r="L360" i="3"/>
  <c r="M360" i="3" s="1"/>
  <c r="L359" i="3"/>
  <c r="M359" i="3" s="1"/>
  <c r="L358" i="3"/>
  <c r="M358" i="3" s="1"/>
  <c r="L357" i="3"/>
  <c r="M357" i="3" s="1"/>
  <c r="L356" i="3"/>
  <c r="M356" i="3" s="1"/>
  <c r="L355" i="3"/>
  <c r="M355" i="3" s="1"/>
  <c r="L354" i="3"/>
  <c r="M354" i="3" s="1"/>
  <c r="M353" i="3"/>
  <c r="L353" i="3"/>
  <c r="L352" i="3"/>
  <c r="M352" i="3" s="1"/>
  <c r="L351" i="3"/>
  <c r="M351" i="3" s="1"/>
  <c r="L350" i="3"/>
  <c r="M350" i="3" s="1"/>
  <c r="L349" i="3"/>
  <c r="M349" i="3" s="1"/>
  <c r="L348" i="3"/>
  <c r="M348" i="3" s="1"/>
  <c r="L347" i="3"/>
  <c r="M347" i="3" s="1"/>
  <c r="L346" i="3"/>
  <c r="M346" i="3" s="1"/>
  <c r="L345" i="3"/>
  <c r="M345" i="3" s="1"/>
  <c r="L344" i="3"/>
  <c r="M344" i="3" s="1"/>
  <c r="L343" i="3"/>
  <c r="M343" i="3" s="1"/>
  <c r="L342" i="3"/>
  <c r="M342" i="3" s="1"/>
  <c r="L341" i="3"/>
  <c r="M341" i="3" s="1"/>
  <c r="L340" i="3"/>
  <c r="M340" i="3" s="1"/>
  <c r="L339" i="3"/>
  <c r="M339" i="3" s="1"/>
  <c r="L338" i="3"/>
  <c r="M338" i="3" s="1"/>
  <c r="L337" i="3"/>
  <c r="M337" i="3" s="1"/>
  <c r="L336" i="3"/>
  <c r="M336" i="3" s="1"/>
  <c r="L335" i="3"/>
  <c r="M335" i="3" s="1"/>
  <c r="L334" i="3"/>
  <c r="M334" i="3" s="1"/>
  <c r="L333" i="3"/>
  <c r="M333" i="3" s="1"/>
  <c r="L332" i="3"/>
  <c r="M332" i="3" s="1"/>
  <c r="L331" i="3"/>
  <c r="M331" i="3" s="1"/>
  <c r="L330" i="3"/>
  <c r="M330" i="3" s="1"/>
  <c r="L329" i="3"/>
  <c r="M329" i="3" s="1"/>
  <c r="L328" i="3"/>
  <c r="M328" i="3" s="1"/>
  <c r="L327" i="3"/>
  <c r="M327" i="3" s="1"/>
  <c r="L326" i="3"/>
  <c r="M326" i="3" s="1"/>
  <c r="L325" i="3"/>
  <c r="M325" i="3" s="1"/>
  <c r="L324" i="3"/>
  <c r="M324" i="3" s="1"/>
  <c r="L323" i="3"/>
  <c r="M323" i="3" s="1"/>
  <c r="L322" i="3"/>
  <c r="M322" i="3" s="1"/>
  <c r="M321" i="3"/>
  <c r="L321" i="3"/>
  <c r="L320" i="3"/>
  <c r="M320" i="3" s="1"/>
  <c r="L319" i="3"/>
  <c r="M319" i="3" s="1"/>
  <c r="L318" i="3"/>
  <c r="M318" i="3" s="1"/>
  <c r="L317" i="3"/>
  <c r="M317" i="3" s="1"/>
  <c r="L316" i="3"/>
  <c r="M316" i="3" s="1"/>
  <c r="L315" i="3"/>
  <c r="M315" i="3" s="1"/>
  <c r="L314" i="3"/>
  <c r="M314" i="3" s="1"/>
  <c r="A314" i="3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L313" i="3"/>
  <c r="M313" i="3" s="1"/>
  <c r="L312" i="3"/>
  <c r="M312" i="3" s="1"/>
  <c r="L311" i="3"/>
  <c r="M311" i="3" s="1"/>
  <c r="L310" i="3"/>
  <c r="M310" i="3" s="1"/>
  <c r="L309" i="3"/>
  <c r="M309" i="3" s="1"/>
  <c r="L308" i="3"/>
  <c r="M308" i="3" s="1"/>
  <c r="L307" i="3"/>
  <c r="M307" i="3" s="1"/>
  <c r="L306" i="3"/>
  <c r="M306" i="3" s="1"/>
  <c r="L305" i="3"/>
  <c r="M305" i="3" s="1"/>
  <c r="L304" i="3"/>
  <c r="M304" i="3" s="1"/>
  <c r="L303" i="3"/>
  <c r="M303" i="3" s="1"/>
  <c r="L302" i="3"/>
  <c r="M302" i="3" s="1"/>
  <c r="L301" i="3"/>
  <c r="M301" i="3" s="1"/>
  <c r="L300" i="3"/>
  <c r="M300" i="3" s="1"/>
  <c r="L299" i="3"/>
  <c r="M299" i="3" s="1"/>
  <c r="L298" i="3"/>
  <c r="M298" i="3" s="1"/>
  <c r="L297" i="3"/>
  <c r="M297" i="3" s="1"/>
  <c r="L296" i="3"/>
  <c r="M296" i="3" s="1"/>
  <c r="L295" i="3"/>
  <c r="M295" i="3" s="1"/>
  <c r="L294" i="3"/>
  <c r="M294" i="3" s="1"/>
  <c r="L293" i="3"/>
  <c r="M293" i="3" s="1"/>
  <c r="L292" i="3"/>
  <c r="M292" i="3" s="1"/>
  <c r="L291" i="3"/>
  <c r="M291" i="3" s="1"/>
  <c r="L290" i="3"/>
  <c r="M290" i="3" s="1"/>
  <c r="L289" i="3"/>
  <c r="M289" i="3" s="1"/>
  <c r="L288" i="3"/>
  <c r="M288" i="3" s="1"/>
  <c r="L287" i="3"/>
  <c r="M287" i="3" s="1"/>
  <c r="L286" i="3"/>
  <c r="M286" i="3" s="1"/>
  <c r="L285" i="3"/>
  <c r="M285" i="3" s="1"/>
  <c r="M284" i="3"/>
  <c r="L284" i="3"/>
  <c r="L283" i="3"/>
  <c r="M283" i="3" s="1"/>
  <c r="L282" i="3"/>
  <c r="M282" i="3" s="1"/>
  <c r="L281" i="3"/>
  <c r="M281" i="3" s="1"/>
  <c r="L280" i="3"/>
  <c r="M280" i="3" s="1"/>
  <c r="L279" i="3"/>
  <c r="M279" i="3" s="1"/>
  <c r="L278" i="3"/>
  <c r="M278" i="3" s="1"/>
  <c r="L277" i="3"/>
  <c r="M277" i="3" s="1"/>
  <c r="L276" i="3"/>
  <c r="M276" i="3" s="1"/>
  <c r="L275" i="3"/>
  <c r="M275" i="3" s="1"/>
  <c r="L274" i="3"/>
  <c r="M274" i="3" s="1"/>
  <c r="L273" i="3"/>
  <c r="M273" i="3" s="1"/>
  <c r="L272" i="3"/>
  <c r="M272" i="3" s="1"/>
  <c r="L271" i="3"/>
  <c r="M271" i="3" s="1"/>
  <c r="L270" i="3"/>
  <c r="M270" i="3" s="1"/>
  <c r="L269" i="3"/>
  <c r="M269" i="3" s="1"/>
  <c r="L268" i="3"/>
  <c r="M268" i="3" s="1"/>
  <c r="L267" i="3"/>
  <c r="M267" i="3" s="1"/>
  <c r="L266" i="3"/>
  <c r="M266" i="3" s="1"/>
  <c r="L265" i="3"/>
  <c r="M265" i="3" s="1"/>
  <c r="L264" i="3"/>
  <c r="M264" i="3" s="1"/>
  <c r="L263" i="3"/>
  <c r="M263" i="3" s="1"/>
  <c r="L262" i="3"/>
  <c r="M262" i="3" s="1"/>
  <c r="L261" i="3"/>
  <c r="M261" i="3" s="1"/>
  <c r="L260" i="3"/>
  <c r="M260" i="3" s="1"/>
  <c r="L259" i="3"/>
  <c r="M259" i="3" s="1"/>
  <c r="L258" i="3"/>
  <c r="M258" i="3" s="1"/>
  <c r="L257" i="3"/>
  <c r="M257" i="3" s="1"/>
  <c r="L256" i="3"/>
  <c r="M256" i="3" s="1"/>
  <c r="L255" i="3"/>
  <c r="M255" i="3" s="1"/>
  <c r="L254" i="3"/>
  <c r="M254" i="3" s="1"/>
  <c r="L253" i="3"/>
  <c r="M253" i="3" s="1"/>
  <c r="L252" i="3"/>
  <c r="M252" i="3" s="1"/>
  <c r="L251" i="3"/>
  <c r="M251" i="3" s="1"/>
  <c r="L250" i="3"/>
  <c r="M250" i="3" s="1"/>
  <c r="L249" i="3"/>
  <c r="M249" i="3" s="1"/>
  <c r="L248" i="3"/>
  <c r="M248" i="3" s="1"/>
  <c r="L247" i="3"/>
  <c r="M247" i="3" s="1"/>
  <c r="L246" i="3"/>
  <c r="M246" i="3" s="1"/>
  <c r="L245" i="3"/>
  <c r="M245" i="3" s="1"/>
  <c r="L244" i="3"/>
  <c r="M244" i="3" s="1"/>
  <c r="L243" i="3"/>
  <c r="M243" i="3" s="1"/>
  <c r="L242" i="3"/>
  <c r="M242" i="3" s="1"/>
  <c r="L241" i="3"/>
  <c r="M241" i="3" s="1"/>
  <c r="L240" i="3"/>
  <c r="M240" i="3" s="1"/>
  <c r="L239" i="3"/>
  <c r="M239" i="3" s="1"/>
  <c r="L238" i="3"/>
  <c r="M238" i="3" s="1"/>
  <c r="L237" i="3"/>
  <c r="M237" i="3" s="1"/>
  <c r="L236" i="3"/>
  <c r="M236" i="3" s="1"/>
  <c r="L235" i="3"/>
  <c r="M235" i="3" s="1"/>
  <c r="L234" i="3"/>
  <c r="M234" i="3" s="1"/>
  <c r="L233" i="3"/>
  <c r="M233" i="3" s="1"/>
  <c r="L232" i="3"/>
  <c r="M232" i="3" s="1"/>
  <c r="L231" i="3"/>
  <c r="M231" i="3" s="1"/>
  <c r="L230" i="3"/>
  <c r="M230" i="3" s="1"/>
  <c r="L229" i="3"/>
  <c r="M229" i="3" s="1"/>
  <c r="L228" i="3"/>
  <c r="M228" i="3" s="1"/>
  <c r="L227" i="3"/>
  <c r="M227" i="3" s="1"/>
  <c r="L226" i="3"/>
  <c r="M226" i="3" s="1"/>
  <c r="L225" i="3"/>
  <c r="M225" i="3" s="1"/>
  <c r="L224" i="3"/>
  <c r="M224" i="3" s="1"/>
  <c r="L223" i="3"/>
  <c r="M223" i="3" s="1"/>
  <c r="L222" i="3"/>
  <c r="M222" i="3" s="1"/>
  <c r="A222" i="3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L221" i="3"/>
  <c r="M221" i="3" s="1"/>
  <c r="L220" i="3"/>
  <c r="M220" i="3" s="1"/>
  <c r="L219" i="3"/>
  <c r="M219" i="3" s="1"/>
  <c r="L218" i="3"/>
  <c r="M218" i="3" s="1"/>
  <c r="L217" i="3"/>
  <c r="M217" i="3" s="1"/>
  <c r="L216" i="3"/>
  <c r="M216" i="3" s="1"/>
  <c r="L215" i="3"/>
  <c r="M215" i="3" s="1"/>
  <c r="L214" i="3"/>
  <c r="M214" i="3" s="1"/>
  <c r="L213" i="3"/>
  <c r="M213" i="3" s="1"/>
  <c r="L212" i="3"/>
  <c r="M212" i="3" s="1"/>
  <c r="L211" i="3"/>
  <c r="M211" i="3" s="1"/>
  <c r="L210" i="3"/>
  <c r="M210" i="3" s="1"/>
  <c r="L209" i="3"/>
  <c r="M209" i="3" s="1"/>
  <c r="L208" i="3"/>
  <c r="M208" i="3" s="1"/>
  <c r="L207" i="3"/>
  <c r="M207" i="3" s="1"/>
  <c r="L206" i="3"/>
  <c r="M206" i="3" s="1"/>
  <c r="L205" i="3"/>
  <c r="M205" i="3" s="1"/>
  <c r="L204" i="3"/>
  <c r="M204" i="3" s="1"/>
  <c r="L203" i="3"/>
  <c r="M203" i="3" s="1"/>
  <c r="L202" i="3"/>
  <c r="M202" i="3" s="1"/>
  <c r="L201" i="3"/>
  <c r="M201" i="3" s="1"/>
  <c r="L200" i="3"/>
  <c r="M200" i="3" s="1"/>
  <c r="L199" i="3"/>
  <c r="M199" i="3" s="1"/>
  <c r="L198" i="3"/>
  <c r="M198" i="3" s="1"/>
  <c r="L197" i="3"/>
  <c r="M197" i="3" s="1"/>
  <c r="L196" i="3"/>
  <c r="M196" i="3" s="1"/>
  <c r="L195" i="3"/>
  <c r="M195" i="3" s="1"/>
  <c r="L194" i="3"/>
  <c r="M194" i="3" s="1"/>
  <c r="L193" i="3"/>
  <c r="M193" i="3" s="1"/>
  <c r="L192" i="3"/>
  <c r="M192" i="3" s="1"/>
  <c r="L191" i="3"/>
  <c r="M191" i="3" s="1"/>
  <c r="L190" i="3"/>
  <c r="M190" i="3" s="1"/>
  <c r="L189" i="3"/>
  <c r="M189" i="3" s="1"/>
  <c r="L188" i="3"/>
  <c r="M188" i="3" s="1"/>
  <c r="L187" i="3"/>
  <c r="M187" i="3" s="1"/>
  <c r="L186" i="3"/>
  <c r="M186" i="3" s="1"/>
  <c r="L185" i="3"/>
  <c r="M185" i="3" s="1"/>
  <c r="L184" i="3"/>
  <c r="M184" i="3" s="1"/>
  <c r="L183" i="3"/>
  <c r="M183" i="3" s="1"/>
  <c r="L182" i="3"/>
  <c r="M182" i="3" s="1"/>
  <c r="L181" i="3"/>
  <c r="M181" i="3" s="1"/>
  <c r="L180" i="3"/>
  <c r="M180" i="3" s="1"/>
  <c r="L179" i="3"/>
  <c r="M179" i="3" s="1"/>
  <c r="L178" i="3"/>
  <c r="M178" i="3" s="1"/>
  <c r="L177" i="3"/>
  <c r="M177" i="3" s="1"/>
  <c r="L176" i="3"/>
  <c r="M176" i="3" s="1"/>
  <c r="L175" i="3"/>
  <c r="M175" i="3" s="1"/>
  <c r="L174" i="3"/>
  <c r="M174" i="3" s="1"/>
  <c r="L173" i="3"/>
  <c r="M173" i="3" s="1"/>
  <c r="L172" i="3"/>
  <c r="M172" i="3" s="1"/>
  <c r="L171" i="3"/>
  <c r="M171" i="3" s="1"/>
  <c r="L170" i="3"/>
  <c r="M170" i="3" s="1"/>
  <c r="L169" i="3"/>
  <c r="M169" i="3" s="1"/>
  <c r="L168" i="3"/>
  <c r="M168" i="3" s="1"/>
  <c r="L167" i="3"/>
  <c r="M167" i="3" s="1"/>
  <c r="L166" i="3"/>
  <c r="M166" i="3" s="1"/>
  <c r="L165" i="3"/>
  <c r="M165" i="3" s="1"/>
  <c r="L164" i="3"/>
  <c r="M164" i="3" s="1"/>
  <c r="L163" i="3"/>
  <c r="M163" i="3" s="1"/>
  <c r="L162" i="3"/>
  <c r="M162" i="3" s="1"/>
  <c r="L161" i="3"/>
  <c r="M161" i="3" s="1"/>
  <c r="L160" i="3"/>
  <c r="M160" i="3" s="1"/>
  <c r="L159" i="3"/>
  <c r="M159" i="3" s="1"/>
  <c r="L158" i="3"/>
  <c r="M158" i="3" s="1"/>
  <c r="L157" i="3"/>
  <c r="M157" i="3" s="1"/>
  <c r="L156" i="3"/>
  <c r="M156" i="3" s="1"/>
  <c r="L155" i="3"/>
  <c r="M155" i="3" s="1"/>
  <c r="L154" i="3"/>
  <c r="M154" i="3" s="1"/>
  <c r="L153" i="3"/>
  <c r="M153" i="3" s="1"/>
  <c r="L152" i="3"/>
  <c r="M152" i="3" s="1"/>
  <c r="L151" i="3"/>
  <c r="M151" i="3" s="1"/>
  <c r="L150" i="3"/>
  <c r="M150" i="3" s="1"/>
  <c r="L149" i="3"/>
  <c r="M149" i="3" s="1"/>
  <c r="L148" i="3"/>
  <c r="M148" i="3" s="1"/>
  <c r="M147" i="3"/>
  <c r="L147" i="3"/>
  <c r="L146" i="3"/>
  <c r="M146" i="3" s="1"/>
  <c r="L145" i="3"/>
  <c r="M145" i="3" s="1"/>
  <c r="L144" i="3"/>
  <c r="M144" i="3" s="1"/>
  <c r="L143" i="3"/>
  <c r="M143" i="3" s="1"/>
  <c r="L142" i="3"/>
  <c r="M142" i="3" s="1"/>
  <c r="L141" i="3"/>
  <c r="M141" i="3" s="1"/>
  <c r="L140" i="3"/>
  <c r="M140" i="3" s="1"/>
  <c r="L139" i="3"/>
  <c r="M139" i="3" s="1"/>
  <c r="L138" i="3"/>
  <c r="M138" i="3" s="1"/>
  <c r="A138" i="3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L137" i="3"/>
  <c r="M137" i="3" s="1"/>
  <c r="L136" i="3"/>
  <c r="M136" i="3" s="1"/>
  <c r="L135" i="3"/>
  <c r="M135" i="3" s="1"/>
  <c r="L134" i="3"/>
  <c r="M134" i="3" s="1"/>
  <c r="L133" i="3"/>
  <c r="M133" i="3" s="1"/>
  <c r="L132" i="3"/>
  <c r="M132" i="3" s="1"/>
  <c r="L131" i="3"/>
  <c r="M131" i="3" s="1"/>
  <c r="M130" i="3"/>
  <c r="L130" i="3"/>
  <c r="L129" i="3"/>
  <c r="M129" i="3" s="1"/>
  <c r="L128" i="3"/>
  <c r="M128" i="3" s="1"/>
  <c r="L127" i="3"/>
  <c r="M127" i="3" s="1"/>
  <c r="L126" i="3"/>
  <c r="M126" i="3" s="1"/>
  <c r="L125" i="3"/>
  <c r="M125" i="3" s="1"/>
  <c r="M124" i="3"/>
  <c r="L124" i="3"/>
  <c r="L123" i="3"/>
  <c r="M123" i="3" s="1"/>
  <c r="L122" i="3"/>
  <c r="M122" i="3" s="1"/>
  <c r="L121" i="3"/>
  <c r="M121" i="3" s="1"/>
  <c r="L120" i="3"/>
  <c r="M120" i="3" s="1"/>
  <c r="L119" i="3"/>
  <c r="M119" i="3" s="1"/>
  <c r="L118" i="3"/>
  <c r="M118" i="3" s="1"/>
  <c r="L117" i="3"/>
  <c r="M117" i="3" s="1"/>
  <c r="L116" i="3"/>
  <c r="M116" i="3" s="1"/>
  <c r="L115" i="3"/>
  <c r="M115" i="3" s="1"/>
  <c r="L114" i="3"/>
  <c r="M114" i="3" s="1"/>
  <c r="L113" i="3"/>
  <c r="M113" i="3" s="1"/>
  <c r="L112" i="3"/>
  <c r="M112" i="3" s="1"/>
  <c r="L111" i="3"/>
  <c r="M111" i="3" s="1"/>
  <c r="L110" i="3"/>
  <c r="M110" i="3" s="1"/>
  <c r="L109" i="3"/>
  <c r="M109" i="3" s="1"/>
  <c r="L108" i="3"/>
  <c r="M108" i="3" s="1"/>
  <c r="L107" i="3"/>
  <c r="M107" i="3" s="1"/>
  <c r="L106" i="3"/>
  <c r="M106" i="3" s="1"/>
  <c r="L105" i="3"/>
  <c r="M105" i="3" s="1"/>
  <c r="L104" i="3"/>
  <c r="M104" i="3" s="1"/>
  <c r="L103" i="3"/>
  <c r="M103" i="3" s="1"/>
  <c r="L102" i="3"/>
  <c r="M102" i="3" s="1"/>
  <c r="L101" i="3"/>
  <c r="M101" i="3" s="1"/>
  <c r="L100" i="3"/>
  <c r="M100" i="3" s="1"/>
  <c r="L99" i="3"/>
  <c r="M99" i="3" s="1"/>
  <c r="L98" i="3"/>
  <c r="M98" i="3" s="1"/>
  <c r="L97" i="3"/>
  <c r="M97" i="3" s="1"/>
  <c r="L96" i="3"/>
  <c r="M96" i="3" s="1"/>
  <c r="L95" i="3"/>
  <c r="M95" i="3" s="1"/>
  <c r="L94" i="3"/>
  <c r="M94" i="3" s="1"/>
  <c r="L93" i="3"/>
  <c r="M93" i="3" s="1"/>
  <c r="L92" i="3"/>
  <c r="M92" i="3" s="1"/>
  <c r="L91" i="3"/>
  <c r="M91" i="3" s="1"/>
  <c r="L90" i="3"/>
  <c r="M90" i="3" s="1"/>
  <c r="L89" i="3"/>
  <c r="M89" i="3" s="1"/>
  <c r="L88" i="3"/>
  <c r="M88" i="3" s="1"/>
  <c r="L87" i="3"/>
  <c r="M87" i="3" s="1"/>
  <c r="L86" i="3"/>
  <c r="M86" i="3" s="1"/>
  <c r="L85" i="3"/>
  <c r="M85" i="3" s="1"/>
  <c r="L84" i="3"/>
  <c r="M84" i="3" s="1"/>
  <c r="L83" i="3"/>
  <c r="M83" i="3" s="1"/>
  <c r="L82" i="3"/>
  <c r="M82" i="3" s="1"/>
  <c r="L81" i="3"/>
  <c r="M81" i="3" s="1"/>
  <c r="L80" i="3"/>
  <c r="M80" i="3" s="1"/>
  <c r="L79" i="3"/>
  <c r="M79" i="3" s="1"/>
  <c r="L78" i="3"/>
  <c r="M78" i="3" s="1"/>
  <c r="L77" i="3"/>
  <c r="M77" i="3" s="1"/>
  <c r="L76" i="3"/>
  <c r="M76" i="3" s="1"/>
  <c r="L75" i="3"/>
  <c r="M75" i="3" s="1"/>
  <c r="L74" i="3"/>
  <c r="M74" i="3" s="1"/>
  <c r="L73" i="3"/>
  <c r="M73" i="3" s="1"/>
  <c r="L72" i="3"/>
  <c r="M72" i="3" s="1"/>
  <c r="L71" i="3"/>
  <c r="M71" i="3" s="1"/>
  <c r="L70" i="3"/>
  <c r="M70" i="3" s="1"/>
  <c r="L69" i="3"/>
  <c r="M69" i="3" s="1"/>
  <c r="L68" i="3"/>
  <c r="M68" i="3" s="1"/>
  <c r="L67" i="3"/>
  <c r="M67" i="3" s="1"/>
  <c r="L66" i="3"/>
  <c r="M66" i="3" s="1"/>
  <c r="L65" i="3"/>
  <c r="M65" i="3" s="1"/>
  <c r="L64" i="3"/>
  <c r="M64" i="3" s="1"/>
  <c r="L63" i="3"/>
  <c r="M63" i="3" s="1"/>
  <c r="L62" i="3"/>
  <c r="M62" i="3" s="1"/>
  <c r="L61" i="3"/>
  <c r="M61" i="3" s="1"/>
  <c r="L60" i="3"/>
  <c r="M60" i="3" s="1"/>
  <c r="L59" i="3"/>
  <c r="M59" i="3" s="1"/>
  <c r="L58" i="3"/>
  <c r="M58" i="3" s="1"/>
  <c r="L57" i="3"/>
  <c r="M57" i="3" s="1"/>
  <c r="L56" i="3"/>
  <c r="M56" i="3" s="1"/>
  <c r="L55" i="3"/>
  <c r="M55" i="3" s="1"/>
  <c r="L54" i="3"/>
  <c r="M54" i="3" s="1"/>
  <c r="L53" i="3"/>
  <c r="M53" i="3" s="1"/>
  <c r="L52" i="3"/>
  <c r="M52" i="3" s="1"/>
  <c r="L51" i="3"/>
  <c r="M51" i="3" s="1"/>
  <c r="L50" i="3"/>
  <c r="M50" i="3" s="1"/>
  <c r="L49" i="3"/>
  <c r="M49" i="3" s="1"/>
  <c r="L48" i="3"/>
  <c r="M48" i="3" s="1"/>
  <c r="L47" i="3"/>
  <c r="M47" i="3" s="1"/>
  <c r="M46" i="3"/>
  <c r="L46" i="3"/>
  <c r="L45" i="3"/>
  <c r="M45" i="3" s="1"/>
  <c r="L44" i="3"/>
  <c r="M44" i="3" s="1"/>
  <c r="M43" i="3"/>
  <c r="L43" i="3"/>
  <c r="L42" i="3"/>
  <c r="M42" i="3" s="1"/>
  <c r="L41" i="3"/>
  <c r="M41" i="3" s="1"/>
  <c r="L40" i="3"/>
  <c r="M40" i="3" s="1"/>
  <c r="L39" i="3"/>
  <c r="M39" i="3" s="1"/>
  <c r="L38" i="3"/>
  <c r="M38" i="3" s="1"/>
  <c r="L37" i="3"/>
  <c r="M37" i="3" s="1"/>
  <c r="M36" i="3"/>
  <c r="L36" i="3"/>
  <c r="L35" i="3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L7" i="3"/>
  <c r="M7" i="3" s="1"/>
  <c r="C26" i="2" l="1"/>
  <c r="C24" i="2"/>
  <c r="C23" i="2"/>
  <c r="C21" i="2"/>
  <c r="C19" i="2"/>
  <c r="C17" i="2"/>
  <c r="C14" i="2"/>
  <c r="C12" i="2"/>
  <c r="C10" i="2"/>
  <c r="C8" i="2"/>
  <c r="C6" i="2"/>
  <c r="C2" i="2"/>
  <c r="G26" i="2"/>
  <c r="F26" i="2"/>
</calcChain>
</file>

<file path=xl/sharedStrings.xml><?xml version="1.0" encoding="utf-8"?>
<sst xmlns="http://schemas.openxmlformats.org/spreadsheetml/2006/main" count="3830" uniqueCount="246">
  <si>
    <t>MAWB</t>
    <phoneticPr fontId="0" type="noConversion"/>
  </si>
  <si>
    <t>ARR PORT</t>
  </si>
  <si>
    <t>ARR DATE</t>
    <phoneticPr fontId="0" type="noConversion"/>
  </si>
  <si>
    <t>CUST CL AGENT</t>
  </si>
  <si>
    <t>CUST FEE</t>
  </si>
  <si>
    <t>IMPORT AGENT</t>
  </si>
  <si>
    <t>CONTRACT NO</t>
  </si>
  <si>
    <t>INV NO.</t>
  </si>
  <si>
    <t>INV AMOUNT</t>
  </si>
  <si>
    <t>FREIGHT</t>
  </si>
  <si>
    <t>CART/INV</t>
  </si>
  <si>
    <t>PCs</t>
  </si>
  <si>
    <t>DUTY</t>
  </si>
  <si>
    <t>VAT</t>
  </si>
  <si>
    <t>CT</t>
  </si>
  <si>
    <t>Agent Fee</t>
  </si>
  <si>
    <t>DUTY IN JD</t>
  </si>
  <si>
    <t>VAT IN JD</t>
  </si>
  <si>
    <t>CT IN JD</t>
  </si>
  <si>
    <t>SHOP/RECEIVER</t>
  </si>
  <si>
    <t>Container No.</t>
  </si>
  <si>
    <t>JD RECEIVING DATE</t>
  </si>
  <si>
    <t>Expected Custom Clearance time</t>
  </si>
  <si>
    <t>预计清关时间</t>
  </si>
  <si>
    <t>运单号</t>
  </si>
  <si>
    <t>到达港口</t>
  </si>
  <si>
    <t>到达时间</t>
  </si>
  <si>
    <t>代理费</t>
  </si>
  <si>
    <t>报关代理</t>
  </si>
  <si>
    <t>进口代理</t>
  </si>
  <si>
    <t>合同号</t>
  </si>
  <si>
    <t>发票号</t>
  </si>
  <si>
    <t>发票金额</t>
  </si>
  <si>
    <t>运费</t>
  </si>
  <si>
    <t>箱数</t>
  </si>
  <si>
    <t>件数</t>
  </si>
  <si>
    <t>关税</t>
  </si>
  <si>
    <t>增值税</t>
  </si>
  <si>
    <t>消费税</t>
  </si>
  <si>
    <t>报关费</t>
  </si>
  <si>
    <t>系统关税</t>
  </si>
  <si>
    <t>系统增值税</t>
  </si>
  <si>
    <t>系统消费税</t>
  </si>
  <si>
    <t>店铺两字代码</t>
  </si>
  <si>
    <t>入系统的号码</t>
  </si>
  <si>
    <t>入系统的时间</t>
  </si>
  <si>
    <t>TIFFANY AND COMPANY</t>
    <phoneticPr fontId="0" type="noConversion"/>
  </si>
  <si>
    <t>15 Sylvan Way, Parsippany, NJ 07054, USA</t>
    <phoneticPr fontId="0" type="noConversion"/>
  </si>
  <si>
    <t>Store</t>
  </si>
  <si>
    <t>Invoice No.</t>
  </si>
  <si>
    <t>Item No.</t>
  </si>
  <si>
    <t>Description of Goods</t>
  </si>
  <si>
    <t>Import Country</t>
    <phoneticPr fontId="0" type="noConversion"/>
  </si>
  <si>
    <t>Material</t>
  </si>
  <si>
    <t>Total 
Qty</t>
    <phoneticPr fontId="0" type="noConversion"/>
  </si>
  <si>
    <t>Unit Weight(g)</t>
  </si>
  <si>
    <t>Weitht(g)</t>
  </si>
  <si>
    <t>HS Code</t>
    <phoneticPr fontId="0" type="noConversion"/>
  </si>
  <si>
    <t>M</t>
  </si>
  <si>
    <t>duty</t>
  </si>
  <si>
    <t>vat</t>
  </si>
  <si>
    <t>發票號</t>
  </si>
  <si>
    <t>貨品編號</t>
  </si>
  <si>
    <t>貨品名稱</t>
  </si>
  <si>
    <t>国别</t>
    <phoneticPr fontId="0" type="noConversion"/>
  </si>
  <si>
    <t>材料</t>
  </si>
  <si>
    <t>總數量</t>
  </si>
  <si>
    <t>重量（克）</t>
  </si>
  <si>
    <t>海关编码</t>
    <phoneticPr fontId="0" type="noConversion"/>
  </si>
  <si>
    <t>总价（含运费）</t>
  </si>
  <si>
    <t>CP</t>
  </si>
  <si>
    <t>18K Yellow Gold Necklace/18K黄金颈链</t>
  </si>
  <si>
    <t>US</t>
  </si>
  <si>
    <t>18K Yellow Gold</t>
  </si>
  <si>
    <t>18K Yellow Gold Earring/18K黄金耳环</t>
  </si>
  <si>
    <t>Platinum Pendant/铂金项链</t>
  </si>
  <si>
    <t>Platinum</t>
  </si>
  <si>
    <t>ES</t>
  </si>
  <si>
    <t>18K Rose Gold with Diamond Pendant/18K玫瑰金镶嵌钻石项链</t>
  </si>
  <si>
    <t>18K Rose Gold with Diamond</t>
  </si>
  <si>
    <t>18K Rose Gold Bracelet/18K玫瑰金手链</t>
  </si>
  <si>
    <t xml:space="preserve">18K Rose Gold </t>
  </si>
  <si>
    <t>18K Rose Gold with Diamond Bracelet/18K玫瑰金镶嵌钻石手链</t>
  </si>
  <si>
    <t>18K Rose Gold Ring/18K玫瑰金戒指</t>
  </si>
  <si>
    <t>IT</t>
  </si>
  <si>
    <t>18K Rose Gold</t>
  </si>
  <si>
    <t>18K Rose Gold Pendant/18K玫瑰金项链</t>
  </si>
  <si>
    <t>18K Rose Gold Bangle/18K玫瑰金手镯</t>
  </si>
  <si>
    <t>18K Rose Gold with Diamond Key/18K玫瑰金镶嵌钻石钥匙</t>
  </si>
  <si>
    <t>TH</t>
  </si>
  <si>
    <t>18K Rose Gold with Diamond </t>
  </si>
  <si>
    <t>18K Yellow Gold  with Diamond Pendant/18K黄金镶嵌钻石项链</t>
  </si>
  <si>
    <t>18K Yellow Gold  with Diamond</t>
  </si>
  <si>
    <t>18K Rose Gold  Ring/18K玫瑰金戒指</t>
  </si>
  <si>
    <t>18K Rose Gold </t>
  </si>
  <si>
    <t>18K Rose Gold with Diamond Bangle/18K玫瑰金镶嵌钻石手镯</t>
  </si>
  <si>
    <t>18K Yellow Gold with Diamond Pendant/18K黄金镶嵌钻石项链</t>
  </si>
  <si>
    <t>18K Yellow Gold with Diamond</t>
  </si>
  <si>
    <t>18K Yellow Gold with Diamond Ring/18K黄金镶嵌钻石戒指</t>
  </si>
  <si>
    <t>18K White Gold w/Palladium Pendant/18K白金（含钯）项链</t>
  </si>
  <si>
    <t>18K White Gold w/Palladium</t>
  </si>
  <si>
    <t>18K Yellow Gold Bracelet/18K黄金手链</t>
  </si>
  <si>
    <t>18K Rose Gold with Diamond Ring/18K玫瑰金镶嵌钻石戒指</t>
  </si>
  <si>
    <t>18K Yellow Gold Pendant/18K黄金项链</t>
  </si>
  <si>
    <t>18K Rose Gold Earring/18K玫瑰金耳环</t>
  </si>
  <si>
    <t>Silver/18K Rose Gold Ring/银及18K玫瑰金戒指</t>
  </si>
  <si>
    <t xml:space="preserve">Silver/18K Rose Gold </t>
  </si>
  <si>
    <t>18K Rose Gold  Pendant/18K玫瑰金项链</t>
  </si>
  <si>
    <t>18K Rose Gold  Bracelet/18K玫瑰金手链</t>
  </si>
  <si>
    <t>18K White Gold w/Palladium with Diamond Ring/18K白金（含钯）镶嵌钻石戒指</t>
  </si>
  <si>
    <t>18K White Gold w/Palladium with Diamond</t>
  </si>
  <si>
    <t>18K Rose Gold  Earrings/18K玫瑰金耳环</t>
  </si>
  <si>
    <t>18K White Gold Bracelet/18K白金手链</t>
  </si>
  <si>
    <t>18K White Gold</t>
  </si>
  <si>
    <t>18K White Gold w/Palladium with Diamond Bracelet/18K白金（含钯）镶嵌钻石手链</t>
  </si>
  <si>
    <t>Silver Necklace/银颈链</t>
  </si>
  <si>
    <t>Silver</t>
  </si>
  <si>
    <t>Crystal Paperweight/水晶纸镇</t>
  </si>
  <si>
    <t>JP</t>
  </si>
  <si>
    <t xml:space="preserve">Crystal </t>
  </si>
  <si>
    <t>Platinum with Diamond Earring/铂金镶嵌钻石耳环</t>
  </si>
  <si>
    <t>Platinum with Diamond</t>
  </si>
  <si>
    <t>Silver Earring/银耳环</t>
  </si>
  <si>
    <t>Silver Bangle/银手镯</t>
  </si>
  <si>
    <t>Silver Cuff/银手镯</t>
  </si>
  <si>
    <t>Silver Ring/银戒指</t>
  </si>
  <si>
    <t>Silver Bracelet/银手链</t>
  </si>
  <si>
    <t>Platinum with Diamond Bracelet/铂金镶嵌钻石手链</t>
  </si>
  <si>
    <t>Platinum with Diamond Pendant/铂金镶嵌钻石项链</t>
  </si>
  <si>
    <t>Silver Pendant/银项链</t>
  </si>
  <si>
    <t>Silver &amp; Enamel Bracelet/银及珐琅手链</t>
  </si>
  <si>
    <t>Silver &amp; Enamel</t>
  </si>
  <si>
    <t>Silver with Diamond Key/银镶嵌钻石钥匙</t>
  </si>
  <si>
    <t>Silver with Diamond</t>
  </si>
  <si>
    <t>Silver Key/银钥匙</t>
  </si>
  <si>
    <t>Platinum with Diamond Key/铂金镶嵌钻石钥匙</t>
  </si>
  <si>
    <t xml:space="preserve">Silver  </t>
  </si>
  <si>
    <t>Silver/Enamel Necklace/银/珐琅颈链</t>
  </si>
  <si>
    <t>Silver/Enamel</t>
  </si>
  <si>
    <t>Platinum with Diamond Necklace/铂金镶嵌钻石颈链</t>
  </si>
  <si>
    <t>PZ</t>
  </si>
  <si>
    <t>18K Rose Gold Key/18K玫瑰金钥匙</t>
  </si>
  <si>
    <t>18K Rose Gold with Diamond Earring/18K玫瑰金镶嵌钻石耳环</t>
  </si>
  <si>
    <t>18K White Gold w/Palladium with Diamond Pendant/18K白金(含钯)镶嵌钻石项链</t>
  </si>
  <si>
    <t>18K Rose Gold  with Diamond Pendant/18K玫瑰金镶嵌钻石项链</t>
  </si>
  <si>
    <t>18K Rose Gold  with Diamond</t>
  </si>
  <si>
    <t>BE</t>
  </si>
  <si>
    <t>18K Yellow Gold with Diamond Key/18K黄金镶嵌钻石钥匙</t>
  </si>
  <si>
    <t>18K Rose Gold Earrings/18K玫瑰金耳环</t>
  </si>
  <si>
    <t>Platinum/18K Rose Gold with Diamond Key/铂金及18K玫瑰金镶嵌钻石钥匙</t>
  </si>
  <si>
    <t>Platinum/18K Rose Gold with Diamond</t>
  </si>
  <si>
    <t>18K Yellow Gold with Diamond Bracelet/18K黄金镶嵌钻石手链</t>
  </si>
  <si>
    <t>Platinum Ring/铂金戒指</t>
  </si>
  <si>
    <t>Platinum with Diamond Ring/铂金镶嵌钻石戒指</t>
  </si>
  <si>
    <t>Silver with Diamond </t>
  </si>
  <si>
    <t>Silver with Gemstone Key/银镶嵌宝石吊坠</t>
  </si>
  <si>
    <t>Silver with Gemstone</t>
  </si>
  <si>
    <t>Silver with Gemstone Key/银镶嵌宝石钥匙</t>
  </si>
  <si>
    <t>Silver Necklace/银项链</t>
  </si>
  <si>
    <t xml:space="preserve"> Silver</t>
  </si>
  <si>
    <t>HZ</t>
  </si>
  <si>
    <t>18K Yellow Gold &amp; Platinum with Diamond Pendant/18K黄金及铂金镶嵌钻石项链</t>
  </si>
  <si>
    <t>18K Yellow Gold &amp; Platinum with Diamond</t>
  </si>
  <si>
    <t>18K Yellow Gold Bangle/18K黄金手镯</t>
  </si>
  <si>
    <t>18K White Gold w/Palladium with Diamond Cuff/18K白金(含钯)镶嵌钻石手镯</t>
  </si>
  <si>
    <t>18K Yellow Gold with Diamond key/18K黄金镶嵌钻石钥匙</t>
  </si>
  <si>
    <t>18K White Gold w/Palladium with  Diamond Key/18K白金(含钯)镶嵌钻石钥匙</t>
  </si>
  <si>
    <t>18K White Gold w/Palladium with  Diamond</t>
  </si>
  <si>
    <t>Silver/Enamel Charms/银/珐琅吊坠</t>
  </si>
  <si>
    <t>MZ</t>
  </si>
  <si>
    <t>18K Rose Gold with Dimaond Pendant/18K玫瑰金镶嵌钻石项链</t>
  </si>
  <si>
    <t>18K White Gold w/Palladium Pendant/18K白金(含钯)项链</t>
  </si>
  <si>
    <t>Silver with Pearl Necklace/银镶嵌珍珠颈链</t>
  </si>
  <si>
    <t>Silver with Pearl</t>
  </si>
  <si>
    <t>GP</t>
  </si>
  <si>
    <t>Crystal Box/水晶盒</t>
  </si>
  <si>
    <t>Silver Key Ring/银钥匙扣</t>
  </si>
  <si>
    <t>Silver Baby Accessory/银餐具</t>
  </si>
  <si>
    <t>Silver Personal Accessory/银钱夹</t>
  </si>
  <si>
    <t>Silver Writing Instrument/银圆珠笔</t>
  </si>
  <si>
    <t>DE</t>
  </si>
  <si>
    <t>Ruthenium plated Writing Instrument/圆珠笔</t>
  </si>
  <si>
    <t>Ruthenium plated</t>
  </si>
  <si>
    <t>Silver Cufflinks/银袖扣</t>
  </si>
  <si>
    <t>Platinum with Diamond </t>
  </si>
  <si>
    <t>Silver Baby Accessory/银制宝宝杯</t>
  </si>
  <si>
    <t>Platinum with Diamond Key/铂金镶嵌钻石吊坠</t>
  </si>
  <si>
    <t>Silver  Bracelet/银手链</t>
  </si>
  <si>
    <t>18K Yellow Gold with Diamond Necklace/18K黄金镶嵌钻石颈链</t>
  </si>
  <si>
    <t>18K Rose Gold &amp; Platinum with Diamond Pendant/18K玫瑰金及铂金镶嵌钻石项链</t>
  </si>
  <si>
    <t>18K Rose Gold &amp; Platinum with Diamond</t>
  </si>
  <si>
    <t>18K Yellow Gold Ring/18K黄金戒指</t>
  </si>
  <si>
    <t>18K White Gold w/Palladium with Diamond Earrings/18K白金(含钯)镶嵌钻石耳环</t>
  </si>
  <si>
    <t>18K Yellow Gold Cuff/18K黄金手镯</t>
  </si>
  <si>
    <t>Silver/18K Rose Gold Cuff/银及18K玫瑰金手镯</t>
  </si>
  <si>
    <t>18K Rose Gold &amp; Silver Ring/18K玫瑰金及银戒指</t>
  </si>
  <si>
    <t>18K Rose Gold &amp; Silver</t>
  </si>
  <si>
    <t>Silver/18K Rose Gold</t>
  </si>
  <si>
    <t>18K Rose Gold with Diamond Necklace/18K玫瑰金镶嵌钻石颈链</t>
  </si>
  <si>
    <t>GI</t>
  </si>
  <si>
    <t>Silver Cufflink/银袖扣</t>
  </si>
  <si>
    <t xml:space="preserve">Silver </t>
  </si>
  <si>
    <t>Silver/Enamel Bracelet/银及珐琅手链</t>
  </si>
  <si>
    <t>18K Yellow Gold &amp; Platinum Ring/18K黄金及铂金戒指</t>
  </si>
  <si>
    <t>18K Yellow Gold &amp; Platinum</t>
  </si>
  <si>
    <t>18K Yellow Gold &amp; Silver Pendant/18K黄金及银项链</t>
  </si>
  <si>
    <t>18K Yellow Gold &amp; Silver</t>
  </si>
  <si>
    <t>18K White Gold w/Palladium with Diamond Key/18K白金（含钯）镶嵌钻石钥匙</t>
  </si>
  <si>
    <t>18K White Gold with Diamond Bangle/18K白金镶嵌钻石手镯</t>
  </si>
  <si>
    <t>18K White Gold with Diamond</t>
  </si>
  <si>
    <t>18K White Gold w/Palladium with Diamond </t>
  </si>
  <si>
    <t>18K White Gold w/Palladium Pendant /18K白金(含钯)项链</t>
  </si>
  <si>
    <t>18K White Gold w/Palladium </t>
  </si>
  <si>
    <t>18K White Gold w/Palladium with Diamond Ring/18K白金(含钯)镶嵌钻石戒指</t>
  </si>
  <si>
    <t>18K White Gold w/Palladium with Diamond Key/18K白金(含钯)镶嵌钻石钥匙</t>
  </si>
  <si>
    <t>Platinum/18K Yellow Gold with Diamond Key/铂金及18K黄金镶嵌钻石钥匙</t>
  </si>
  <si>
    <t>Platinum/18K Yellow Gold with Diamond</t>
  </si>
  <si>
    <t>KZ</t>
  </si>
  <si>
    <t>18K Yellow Gold Earrings/18K黄金耳环</t>
  </si>
  <si>
    <t>GZ</t>
  </si>
  <si>
    <t>18K White Gold w/Palladium Bangle/18K白金(含钯)手镯</t>
  </si>
  <si>
    <t>18K White Gold w/Palladium Pendant /18K白金(含钯)项链</t>
  </si>
  <si>
    <t>18K Yellow Gold with Gemstone Bracelet/18K黄金镶嵌宝石手链</t>
  </si>
  <si>
    <t>18K Yellow Gold with Gemstone</t>
  </si>
  <si>
    <t>Silver Personal Accessory/银打火机</t>
  </si>
  <si>
    <t>Platinum Necklace/铂金颈链</t>
  </si>
  <si>
    <t>DJ</t>
  </si>
  <si>
    <t>18K White Gold w/Palladium Earring/18K白金(含钯)耳环</t>
  </si>
  <si>
    <t>18K Rose Gold with Diamond Ring /18K玫瑰金镶嵌钻石戒指</t>
  </si>
  <si>
    <t>GG</t>
  </si>
  <si>
    <t>Silver  Cuff/银手镯</t>
  </si>
  <si>
    <t>Platinum with Gemstone Pendant/铂金镶嵌宝石项链</t>
  </si>
  <si>
    <t>Platinum with Gemstone</t>
  </si>
  <si>
    <t>HS</t>
  </si>
  <si>
    <t>18K Yellow Gold &amp; Platinum with Diamond Key/18K黄金及铂金镶嵌钻石钥匙</t>
  </si>
  <si>
    <t>18K Yellow Gold with Diamond </t>
  </si>
  <si>
    <t>18K Rose Gold Cuff/18K玫瑰金手镯</t>
  </si>
  <si>
    <t>NW</t>
  </si>
  <si>
    <t>TOTAL:</t>
    <phoneticPr fontId="0" type="noConversion"/>
  </si>
  <si>
    <t>Row Labels</t>
  </si>
  <si>
    <t>Sum of duty</t>
  </si>
  <si>
    <t>Sum of vat</t>
  </si>
  <si>
    <t>(blank)</t>
  </si>
  <si>
    <t>Grand Total</t>
  </si>
  <si>
    <t>保留两位</t>
  </si>
  <si>
    <t>HS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</si>
</sst>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* #,##0.00_);_(* \(#,##0.00\);_(* &quot;-&quot;??_);_(@_)"/>
    <numFmt numFmtId="177" formatCode="0.00_);[Red]\(0.00\)"/>
    <numFmt numFmtId="178" formatCode="0.00_ "/>
    <numFmt numFmtId="179" formatCode="_-* #,##0_-;\-* #,##0_-;_-* &quot;-&quot;??_-;_-@_-"/>
    <numFmt numFmtId="180" formatCode="0.000_ "/>
  </numFmts>
  <fonts count="19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新細明體"/>
      <family val="1"/>
      <charset val="136"/>
    </font>
    <font>
      <b/>
      <u/>
      <sz val="12"/>
      <color indexed="10"/>
      <name val="Times New Roman"/>
      <family val="1"/>
    </font>
    <font>
      <b/>
      <sz val="9"/>
      <name val="Courier New"/>
      <family val="3"/>
    </font>
    <font>
      <b/>
      <sz val="9"/>
      <name val="Arial"/>
      <family val="2"/>
    </font>
    <font>
      <b/>
      <sz val="9"/>
      <name val="PMingLiU"/>
      <family val="1"/>
      <charset val="136"/>
    </font>
    <font>
      <b/>
      <sz val="9"/>
      <name val="宋体"/>
      <family val="3"/>
      <charset val="134"/>
    </font>
    <font>
      <sz val="9"/>
      <name val="Arial"/>
      <family val="2"/>
    </font>
    <font>
      <sz val="12"/>
      <name val="宋体"/>
      <family val="3"/>
      <charset val="134"/>
    </font>
    <font>
      <sz val="10"/>
      <name val="PMingLiU"/>
      <family val="1"/>
      <charset val="136"/>
    </font>
    <font>
      <sz val="10"/>
      <color theme="1"/>
      <name val="Tahoma"/>
      <family val="2"/>
    </font>
    <font>
      <sz val="9"/>
      <color indexed="63"/>
      <name val="Arial"/>
      <family val="2"/>
    </font>
    <font>
      <sz val="9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76" fontId="1" fillId="0" borderId="0" applyFont="0" applyFill="0" applyBorder="0" applyAlignment="0" applyProtection="0"/>
    <xf numFmtId="0" fontId="3" fillId="0" borderId="0"/>
    <xf numFmtId="0" fontId="7" fillId="0" borderId="0"/>
    <xf numFmtId="0" fontId="14" fillId="0" borderId="0"/>
    <xf numFmtId="0" fontId="16" fillId="0" borderId="0"/>
  </cellStyleXfs>
  <cellXfs count="282">
    <xf numFmtId="0" fontId="0" fillId="0" borderId="0" xfId="0"/>
    <xf numFmtId="1" fontId="0" fillId="0" borderId="1" xfId="0" applyNumberFormat="1" applyBorder="1" applyAlignment="1">
      <alignment vertical="center" wrapText="1"/>
    </xf>
    <xf numFmtId="176" fontId="0" fillId="0" borderId="1" xfId="1" applyFont="1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2" fontId="0" fillId="0" borderId="1" xfId="1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" fontId="0" fillId="0" borderId="4" xfId="0" applyNumberFormat="1" applyBorder="1" applyAlignment="1">
      <alignment vertical="center" wrapText="1"/>
    </xf>
    <xf numFmtId="176" fontId="0" fillId="0" borderId="4" xfId="1" applyFont="1" applyBorder="1" applyAlignment="1">
      <alignment vertical="center" wrapText="1"/>
    </xf>
    <xf numFmtId="4" fontId="0" fillId="0" borderId="4" xfId="0" applyNumberFormat="1" applyBorder="1" applyAlignment="1">
      <alignment vertical="center" wrapText="1"/>
    </xf>
    <xf numFmtId="2" fontId="0" fillId="0" borderId="4" xfId="1" applyNumberFormat="1" applyFont="1" applyBorder="1" applyAlignment="1">
      <alignment vertical="center" wrapText="1"/>
    </xf>
    <xf numFmtId="177" fontId="0" fillId="0" borderId="4" xfId="1" applyNumberFormat="1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/>
    <xf numFmtId="1" fontId="0" fillId="0" borderId="4" xfId="0" applyNumberFormat="1" applyBorder="1" applyAlignment="1"/>
    <xf numFmtId="176" fontId="0" fillId="0" borderId="4" xfId="1" applyFont="1" applyBorder="1"/>
    <xf numFmtId="4" fontId="0" fillId="0" borderId="4" xfId="0" applyNumberFormat="1" applyBorder="1" applyAlignment="1"/>
    <xf numFmtId="0" fontId="0" fillId="0" borderId="4" xfId="0" applyBorder="1" applyAlignment="1"/>
    <xf numFmtId="176" fontId="4" fillId="0" borderId="4" xfId="1" applyFont="1" applyBorder="1"/>
    <xf numFmtId="2" fontId="4" fillId="0" borderId="4" xfId="1" applyNumberFormat="1" applyFont="1" applyBorder="1"/>
    <xf numFmtId="176" fontId="0" fillId="2" borderId="4" xfId="1" applyFont="1" applyFill="1" applyBorder="1"/>
    <xf numFmtId="0" fontId="3" fillId="0" borderId="0" xfId="2" applyFont="1" applyFill="1" applyAlignment="1">
      <alignment horizontal="center"/>
    </xf>
    <xf numFmtId="0" fontId="5" fillId="0" borderId="0" xfId="2" applyFont="1" applyFill="1" applyAlignment="1"/>
    <xf numFmtId="0" fontId="3" fillId="0" borderId="0" xfId="2" applyFont="1" applyFill="1"/>
    <xf numFmtId="0" fontId="6" fillId="0" borderId="0" xfId="2" applyFont="1" applyFill="1" applyAlignment="1"/>
    <xf numFmtId="0" fontId="3" fillId="0" borderId="0" xfId="2" applyFont="1" applyFill="1" applyBorder="1" applyAlignment="1">
      <alignment horizontal="center"/>
    </xf>
    <xf numFmtId="2" fontId="3" fillId="0" borderId="0" xfId="2" applyNumberFormat="1" applyFont="1" applyFill="1" applyBorder="1" applyAlignment="1">
      <alignment horizontal="left"/>
    </xf>
    <xf numFmtId="0" fontId="3" fillId="0" borderId="0" xfId="2" applyFont="1" applyFill="1" applyBorder="1"/>
    <xf numFmtId="0" fontId="8" fillId="0" borderId="0" xfId="3" applyFont="1" applyFill="1" applyAlignment="1"/>
    <xf numFmtId="176" fontId="3" fillId="0" borderId="0" xfId="1" applyFont="1" applyFill="1" applyBorder="1" applyAlignment="1">
      <alignment horizontal="center"/>
    </xf>
    <xf numFmtId="176" fontId="3" fillId="0" borderId="0" xfId="1" applyFont="1" applyFill="1" applyBorder="1"/>
    <xf numFmtId="0" fontId="8" fillId="0" borderId="0" xfId="3" applyFont="1" applyFill="1" applyAlignment="1">
      <alignment horizontal="center"/>
    </xf>
    <xf numFmtId="0" fontId="3" fillId="0" borderId="4" xfId="2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 wrapText="1"/>
    </xf>
    <xf numFmtId="2" fontId="10" fillId="0" borderId="5" xfId="0" applyNumberFormat="1" applyFont="1" applyFill="1" applyBorder="1" applyAlignment="1">
      <alignment horizontal="left" wrapText="1"/>
    </xf>
    <xf numFmtId="0" fontId="9" fillId="0" borderId="2" xfId="0" applyFont="1" applyFill="1" applyBorder="1" applyAlignment="1">
      <alignment horizontal="center" wrapText="1"/>
    </xf>
    <xf numFmtId="49" fontId="9" fillId="0" borderId="5" xfId="0" applyNumberFormat="1" applyFont="1" applyFill="1" applyBorder="1" applyAlignment="1">
      <alignment horizontal="center" vertical="center" wrapText="1"/>
    </xf>
    <xf numFmtId="0" fontId="3" fillId="3" borderId="4" xfId="2" applyFont="1" applyFill="1" applyBorder="1"/>
    <xf numFmtId="0" fontId="3" fillId="0" borderId="4" xfId="2" applyFont="1" applyFill="1" applyBorder="1"/>
    <xf numFmtId="0" fontId="11" fillId="0" borderId="3" xfId="0" applyFont="1" applyFill="1" applyBorder="1" applyAlignment="1">
      <alignment horizontal="center" wrapText="1"/>
    </xf>
    <xf numFmtId="2" fontId="10" fillId="0" borderId="3" xfId="0" applyNumberFormat="1" applyFont="1" applyFill="1" applyBorder="1" applyAlignment="1">
      <alignment horizontal="left" wrapText="1"/>
    </xf>
    <xf numFmtId="0" fontId="11" fillId="0" borderId="7" xfId="0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center" wrapText="1"/>
    </xf>
    <xf numFmtId="0" fontId="11" fillId="0" borderId="6" xfId="0" applyFont="1" applyFill="1" applyBorder="1" applyAlignment="1">
      <alignment horizontal="center" wrapText="1"/>
    </xf>
    <xf numFmtId="49" fontId="11" fillId="0" borderId="6" xfId="0" applyNumberFormat="1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/>
    </xf>
    <xf numFmtId="0" fontId="3" fillId="4" borderId="4" xfId="2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/>
    <xf numFmtId="178" fontId="15" fillId="5" borderId="4" xfId="4" applyNumberFormat="1" applyFont="1" applyFill="1" applyBorder="1"/>
    <xf numFmtId="0" fontId="13" fillId="6" borderId="4" xfId="0" applyFont="1" applyFill="1" applyBorder="1" applyAlignment="1">
      <alignment vertical="center"/>
    </xf>
    <xf numFmtId="0" fontId="3" fillId="6" borderId="8" xfId="0" applyFont="1" applyFill="1" applyBorder="1" applyAlignment="1">
      <alignment horizontal="center"/>
    </xf>
    <xf numFmtId="0" fontId="3" fillId="6" borderId="4" xfId="2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4" xfId="0" applyFont="1" applyFill="1" applyBorder="1"/>
    <xf numFmtId="0" fontId="3" fillId="5" borderId="4" xfId="2" applyFont="1" applyFill="1" applyBorder="1"/>
    <xf numFmtId="0" fontId="13" fillId="2" borderId="4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/>
    </xf>
    <xf numFmtId="0" fontId="3" fillId="2" borderId="4" xfId="2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/>
    <xf numFmtId="0" fontId="13" fillId="2" borderId="3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178" fontId="3" fillId="5" borderId="4" xfId="2" applyNumberFormat="1" applyFont="1" applyFill="1" applyBorder="1"/>
    <xf numFmtId="0" fontId="17" fillId="2" borderId="4" xfId="5" applyNumberFormat="1" applyFont="1" applyFill="1" applyBorder="1" applyAlignment="1">
      <alignment vertical="top"/>
    </xf>
    <xf numFmtId="0" fontId="17" fillId="7" borderId="4" xfId="5" applyNumberFormat="1" applyFont="1" applyFill="1" applyBorder="1" applyAlignment="1">
      <alignment vertical="top"/>
    </xf>
    <xf numFmtId="0" fontId="3" fillId="7" borderId="8" xfId="0" applyFont="1" applyFill="1" applyBorder="1" applyAlignment="1">
      <alignment horizontal="center"/>
    </xf>
    <xf numFmtId="0" fontId="3" fillId="7" borderId="4" xfId="2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4" xfId="0" applyFont="1" applyFill="1" applyBorder="1"/>
    <xf numFmtId="179" fontId="3" fillId="7" borderId="4" xfId="1" applyNumberFormat="1" applyFont="1" applyFill="1" applyBorder="1" applyAlignment="1">
      <alignment horizontal="center"/>
    </xf>
    <xf numFmtId="176" fontId="3" fillId="7" borderId="4" xfId="1" applyFont="1" applyFill="1" applyBorder="1" applyAlignment="1">
      <alignment horizontal="center"/>
    </xf>
    <xf numFmtId="179" fontId="3" fillId="7" borderId="4" xfId="2" applyNumberFormat="1" applyFont="1" applyFill="1" applyBorder="1" applyAlignment="1">
      <alignment horizontal="center"/>
    </xf>
    <xf numFmtId="49" fontId="3" fillId="7" borderId="4" xfId="2" applyNumberFormat="1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3" xfId="2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179" fontId="3" fillId="7" borderId="3" xfId="1" applyNumberFormat="1" applyFont="1" applyFill="1" applyBorder="1" applyAlignment="1">
      <alignment horizontal="center"/>
    </xf>
    <xf numFmtId="176" fontId="3" fillId="7" borderId="3" xfId="1" applyFont="1" applyFill="1" applyBorder="1" applyAlignment="1">
      <alignment horizontal="center"/>
    </xf>
    <xf numFmtId="0" fontId="3" fillId="7" borderId="3" xfId="0" applyFont="1" applyFill="1" applyBorder="1"/>
    <xf numFmtId="179" fontId="4" fillId="7" borderId="4" xfId="1" applyNumberFormat="1" applyFont="1" applyFill="1" applyBorder="1" applyAlignment="1"/>
    <xf numFmtId="0" fontId="17" fillId="8" borderId="4" xfId="5" applyNumberFormat="1" applyFont="1" applyFill="1" applyBorder="1" applyAlignment="1">
      <alignment vertical="top"/>
    </xf>
    <xf numFmtId="0" fontId="3" fillId="8" borderId="8" xfId="0" applyFont="1" applyFill="1" applyBorder="1" applyAlignment="1">
      <alignment horizontal="center"/>
    </xf>
    <xf numFmtId="0" fontId="3" fillId="8" borderId="4" xfId="2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179" fontId="3" fillId="8" borderId="4" xfId="1" applyNumberFormat="1" applyFont="1" applyFill="1" applyBorder="1" applyAlignment="1"/>
    <xf numFmtId="176" fontId="3" fillId="8" borderId="4" xfId="1" applyFont="1" applyFill="1" applyBorder="1" applyAlignment="1">
      <alignment horizontal="center"/>
    </xf>
    <xf numFmtId="0" fontId="3" fillId="8" borderId="4" xfId="0" applyFont="1" applyFill="1" applyBorder="1"/>
    <xf numFmtId="179" fontId="3" fillId="8" borderId="4" xfId="2" applyNumberFormat="1" applyFont="1" applyFill="1" applyBorder="1" applyAlignment="1"/>
    <xf numFmtId="0" fontId="3" fillId="8" borderId="9" xfId="0" applyFont="1" applyFill="1" applyBorder="1" applyAlignment="1">
      <alignment horizontal="center"/>
    </xf>
    <xf numFmtId="0" fontId="3" fillId="8" borderId="3" xfId="2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179" fontId="3" fillId="8" borderId="3" xfId="1" applyNumberFormat="1" applyFont="1" applyFill="1" applyBorder="1" applyAlignment="1"/>
    <xf numFmtId="176" fontId="3" fillId="8" borderId="3" xfId="1" applyFont="1" applyFill="1" applyBorder="1" applyAlignment="1">
      <alignment horizontal="center"/>
    </xf>
    <xf numFmtId="0" fontId="3" fillId="8" borderId="3" xfId="0" applyFont="1" applyFill="1" applyBorder="1"/>
    <xf numFmtId="0" fontId="17" fillId="8" borderId="3" xfId="5" applyNumberFormat="1" applyFont="1" applyFill="1" applyBorder="1" applyAlignment="1">
      <alignment vertical="top"/>
    </xf>
    <xf numFmtId="0" fontId="3" fillId="8" borderId="8" xfId="2" applyFont="1" applyFill="1" applyBorder="1" applyAlignment="1">
      <alignment horizontal="center"/>
    </xf>
    <xf numFmtId="0" fontId="3" fillId="8" borderId="4" xfId="2" applyFont="1" applyFill="1" applyBorder="1"/>
    <xf numFmtId="0" fontId="3" fillId="8" borderId="9" xfId="2" applyFont="1" applyFill="1" applyBorder="1" applyAlignment="1">
      <alignment horizontal="center"/>
    </xf>
    <xf numFmtId="0" fontId="3" fillId="8" borderId="3" xfId="2" applyFont="1" applyFill="1" applyBorder="1"/>
    <xf numFmtId="180" fontId="3" fillId="5" borderId="4" xfId="2" applyNumberFormat="1" applyFont="1" applyFill="1" applyBorder="1"/>
    <xf numFmtId="0" fontId="17" fillId="8" borderId="10" xfId="5" applyNumberFormat="1" applyFont="1" applyFill="1" applyBorder="1" applyAlignment="1">
      <alignment vertical="top"/>
    </xf>
    <xf numFmtId="0" fontId="3" fillId="8" borderId="11" xfId="2" applyFont="1" applyFill="1" applyBorder="1" applyAlignment="1">
      <alignment horizontal="center"/>
    </xf>
    <xf numFmtId="0" fontId="3" fillId="8" borderId="10" xfId="2" applyFont="1" applyFill="1" applyBorder="1" applyAlignment="1">
      <alignment horizontal="center"/>
    </xf>
    <xf numFmtId="179" fontId="3" fillId="8" borderId="10" xfId="1" applyNumberFormat="1" applyFont="1" applyFill="1" applyBorder="1" applyAlignment="1"/>
    <xf numFmtId="176" fontId="3" fillId="8" borderId="10" xfId="1" applyFont="1" applyFill="1" applyBorder="1" applyAlignment="1">
      <alignment horizontal="center"/>
    </xf>
    <xf numFmtId="0" fontId="3" fillId="8" borderId="10" xfId="2" applyFont="1" applyFill="1" applyBorder="1"/>
    <xf numFmtId="0" fontId="17" fillId="9" borderId="4" xfId="5" applyNumberFormat="1" applyFont="1" applyFill="1" applyBorder="1" applyAlignment="1">
      <alignment vertical="top"/>
    </xf>
    <xf numFmtId="0" fontId="3" fillId="9" borderId="8" xfId="2" applyFont="1" applyFill="1" applyBorder="1" applyAlignment="1">
      <alignment horizontal="center"/>
    </xf>
    <xf numFmtId="0" fontId="3" fillId="9" borderId="4" xfId="2" applyFont="1" applyFill="1" applyBorder="1" applyAlignment="1">
      <alignment horizontal="center"/>
    </xf>
    <xf numFmtId="179" fontId="3" fillId="9" borderId="4" xfId="1" applyNumberFormat="1" applyFont="1" applyFill="1" applyBorder="1" applyAlignment="1"/>
    <xf numFmtId="176" fontId="3" fillId="9" borderId="4" xfId="1" applyFont="1" applyFill="1" applyBorder="1" applyAlignment="1">
      <alignment horizontal="center"/>
    </xf>
    <xf numFmtId="0" fontId="3" fillId="9" borderId="4" xfId="2" applyFont="1" applyFill="1" applyBorder="1"/>
    <xf numFmtId="0" fontId="3" fillId="9" borderId="4" xfId="0" applyFont="1" applyFill="1" applyBorder="1"/>
    <xf numFmtId="0" fontId="3" fillId="9" borderId="9" xfId="2" applyFont="1" applyFill="1" applyBorder="1" applyAlignment="1">
      <alignment horizontal="center"/>
    </xf>
    <xf numFmtId="0" fontId="3" fillId="9" borderId="3" xfId="2" applyFont="1" applyFill="1" applyBorder="1" applyAlignment="1">
      <alignment horizontal="center"/>
    </xf>
    <xf numFmtId="179" fontId="3" fillId="9" borderId="3" xfId="1" applyNumberFormat="1" applyFont="1" applyFill="1" applyBorder="1" applyAlignment="1"/>
    <xf numFmtId="176" fontId="3" fillId="9" borderId="3" xfId="1" applyFont="1" applyFill="1" applyBorder="1" applyAlignment="1">
      <alignment horizontal="center"/>
    </xf>
    <xf numFmtId="0" fontId="3" fillId="9" borderId="3" xfId="2" applyFont="1" applyFill="1" applyBorder="1"/>
    <xf numFmtId="179" fontId="3" fillId="9" borderId="4" xfId="1" applyNumberFormat="1" applyFont="1" applyFill="1" applyBorder="1" applyAlignment="1">
      <alignment horizontal="center"/>
    </xf>
    <xf numFmtId="176" fontId="3" fillId="9" borderId="4" xfId="1" applyFont="1" applyFill="1" applyBorder="1"/>
    <xf numFmtId="176" fontId="3" fillId="9" borderId="3" xfId="1" applyFont="1" applyFill="1" applyBorder="1"/>
    <xf numFmtId="0" fontId="17" fillId="9" borderId="10" xfId="5" applyNumberFormat="1" applyFont="1" applyFill="1" applyBorder="1" applyAlignment="1">
      <alignment vertical="top"/>
    </xf>
    <xf numFmtId="0" fontId="3" fillId="9" borderId="11" xfId="2" applyFont="1" applyFill="1" applyBorder="1" applyAlignment="1">
      <alignment horizontal="center"/>
    </xf>
    <xf numFmtId="0" fontId="3" fillId="9" borderId="10" xfId="2" applyFont="1" applyFill="1" applyBorder="1" applyAlignment="1">
      <alignment horizontal="center"/>
    </xf>
    <xf numFmtId="179" fontId="3" fillId="9" borderId="10" xfId="1" applyNumberFormat="1" applyFont="1" applyFill="1" applyBorder="1" applyAlignment="1"/>
    <xf numFmtId="176" fontId="3" fillId="9" borderId="10" xfId="1" applyFont="1" applyFill="1" applyBorder="1"/>
    <xf numFmtId="0" fontId="3" fillId="9" borderId="10" xfId="2" applyFont="1" applyFill="1" applyBorder="1"/>
    <xf numFmtId="0" fontId="17" fillId="9" borderId="3" xfId="5" applyNumberFormat="1" applyFont="1" applyFill="1" applyBorder="1" applyAlignment="1">
      <alignment vertical="top"/>
    </xf>
    <xf numFmtId="0" fontId="17" fillId="10" borderId="4" xfId="5" applyNumberFormat="1" applyFont="1" applyFill="1" applyBorder="1" applyAlignment="1">
      <alignment vertical="top"/>
    </xf>
    <xf numFmtId="0" fontId="3" fillId="10" borderId="8" xfId="2" applyFont="1" applyFill="1" applyBorder="1" applyAlignment="1">
      <alignment horizontal="center"/>
    </xf>
    <xf numFmtId="0" fontId="3" fillId="10" borderId="4" xfId="2" applyFont="1" applyFill="1" applyBorder="1" applyAlignment="1">
      <alignment horizontal="center"/>
    </xf>
    <xf numFmtId="179" fontId="3" fillId="10" borderId="4" xfId="1" applyNumberFormat="1" applyFont="1" applyFill="1" applyBorder="1" applyAlignment="1"/>
    <xf numFmtId="176" fontId="3" fillId="10" borderId="4" xfId="1" applyFont="1" applyFill="1" applyBorder="1"/>
    <xf numFmtId="0" fontId="3" fillId="10" borderId="4" xfId="2" applyFont="1" applyFill="1" applyBorder="1"/>
    <xf numFmtId="0" fontId="3" fillId="10" borderId="9" xfId="2" applyFont="1" applyFill="1" applyBorder="1" applyAlignment="1">
      <alignment horizontal="center"/>
    </xf>
    <xf numFmtId="0" fontId="3" fillId="10" borderId="3" xfId="2" applyFont="1" applyFill="1" applyBorder="1" applyAlignment="1">
      <alignment horizontal="center"/>
    </xf>
    <xf numFmtId="179" fontId="3" fillId="10" borderId="3" xfId="1" applyNumberFormat="1" applyFont="1" applyFill="1" applyBorder="1" applyAlignment="1"/>
    <xf numFmtId="176" fontId="3" fillId="10" borderId="3" xfId="1" applyFont="1" applyFill="1" applyBorder="1"/>
    <xf numFmtId="2" fontId="3" fillId="10" borderId="3" xfId="2" applyNumberFormat="1" applyFont="1" applyFill="1" applyBorder="1" applyAlignment="1">
      <alignment horizontal="center"/>
    </xf>
    <xf numFmtId="0" fontId="3" fillId="10" borderId="3" xfId="2" applyFont="1" applyFill="1" applyBorder="1"/>
    <xf numFmtId="0" fontId="3" fillId="10" borderId="4" xfId="0" applyFont="1" applyFill="1" applyBorder="1" applyAlignment="1">
      <alignment horizontal="center"/>
    </xf>
    <xf numFmtId="0" fontId="3" fillId="10" borderId="4" xfId="0" applyFont="1" applyFill="1" applyBorder="1"/>
    <xf numFmtId="0" fontId="17" fillId="11" borderId="4" xfId="5" applyNumberFormat="1" applyFont="1" applyFill="1" applyBorder="1" applyAlignment="1">
      <alignment vertical="top"/>
    </xf>
    <xf numFmtId="0" fontId="3" fillId="11" borderId="8" xfId="2" applyFont="1" applyFill="1" applyBorder="1" applyAlignment="1">
      <alignment horizontal="center"/>
    </xf>
    <xf numFmtId="0" fontId="3" fillId="11" borderId="4" xfId="2" applyFont="1" applyFill="1" applyBorder="1" applyAlignment="1">
      <alignment horizontal="center"/>
    </xf>
    <xf numFmtId="179" fontId="3" fillId="11" borderId="4" xfId="1" applyNumberFormat="1" applyFont="1" applyFill="1" applyBorder="1" applyAlignment="1"/>
    <xf numFmtId="176" fontId="3" fillId="11" borderId="4" xfId="1" applyFont="1" applyFill="1" applyBorder="1"/>
    <xf numFmtId="0" fontId="3" fillId="11" borderId="4" xfId="2" applyFont="1" applyFill="1" applyBorder="1"/>
    <xf numFmtId="179" fontId="3" fillId="11" borderId="4" xfId="1" applyNumberFormat="1" applyFont="1" applyFill="1" applyBorder="1" applyAlignment="1">
      <alignment horizontal="center"/>
    </xf>
    <xf numFmtId="0" fontId="3" fillId="11" borderId="9" xfId="2" applyFont="1" applyFill="1" applyBorder="1" applyAlignment="1">
      <alignment horizontal="center"/>
    </xf>
    <xf numFmtId="0" fontId="3" fillId="11" borderId="3" xfId="2" applyFont="1" applyFill="1" applyBorder="1" applyAlignment="1">
      <alignment horizontal="center"/>
    </xf>
    <xf numFmtId="179" fontId="3" fillId="11" borderId="3" xfId="1" applyNumberFormat="1" applyFont="1" applyFill="1" applyBorder="1" applyAlignment="1"/>
    <xf numFmtId="176" fontId="3" fillId="11" borderId="3" xfId="1" applyFont="1" applyFill="1" applyBorder="1"/>
    <xf numFmtId="0" fontId="3" fillId="11" borderId="3" xfId="2" applyFont="1" applyFill="1" applyBorder="1"/>
    <xf numFmtId="2" fontId="3" fillId="11" borderId="3" xfId="2" applyNumberFormat="1" applyFont="1" applyFill="1" applyBorder="1" applyAlignment="1">
      <alignment horizontal="center"/>
    </xf>
    <xf numFmtId="0" fontId="3" fillId="11" borderId="9" xfId="2" applyFont="1" applyFill="1" applyBorder="1"/>
    <xf numFmtId="176" fontId="3" fillId="11" borderId="4" xfId="1" applyFont="1" applyFill="1" applyBorder="1" applyAlignment="1">
      <alignment horizontal="center"/>
    </xf>
    <xf numFmtId="0" fontId="3" fillId="11" borderId="4" xfId="0" applyFont="1" applyFill="1" applyBorder="1"/>
    <xf numFmtId="176" fontId="3" fillId="11" borderId="3" xfId="1" applyFont="1" applyFill="1" applyBorder="1" applyAlignment="1">
      <alignment horizontal="center"/>
    </xf>
    <xf numFmtId="0" fontId="17" fillId="12" borderId="4" xfId="5" applyNumberFormat="1" applyFont="1" applyFill="1" applyBorder="1" applyAlignment="1">
      <alignment vertical="top"/>
    </xf>
    <xf numFmtId="0" fontId="3" fillId="12" borderId="8" xfId="2" applyFont="1" applyFill="1" applyBorder="1" applyAlignment="1">
      <alignment horizontal="center"/>
    </xf>
    <xf numFmtId="0" fontId="3" fillId="12" borderId="4" xfId="2" applyFont="1" applyFill="1" applyBorder="1" applyAlignment="1">
      <alignment horizontal="center"/>
    </xf>
    <xf numFmtId="179" fontId="3" fillId="12" borderId="4" xfId="1" applyNumberFormat="1" applyFont="1" applyFill="1" applyBorder="1" applyAlignment="1"/>
    <xf numFmtId="176" fontId="3" fillId="12" borderId="4" xfId="1" applyFont="1" applyFill="1" applyBorder="1" applyAlignment="1">
      <alignment horizontal="center"/>
    </xf>
    <xf numFmtId="0" fontId="17" fillId="12" borderId="10" xfId="5" applyNumberFormat="1" applyFont="1" applyFill="1" applyBorder="1" applyAlignment="1">
      <alignment vertical="top"/>
    </xf>
    <xf numFmtId="0" fontId="3" fillId="12" borderId="11" xfId="2" applyFont="1" applyFill="1" applyBorder="1" applyAlignment="1">
      <alignment horizontal="center"/>
    </xf>
    <xf numFmtId="0" fontId="3" fillId="12" borderId="10" xfId="2" applyFont="1" applyFill="1" applyBorder="1" applyAlignment="1">
      <alignment horizontal="center"/>
    </xf>
    <xf numFmtId="179" fontId="3" fillId="12" borderId="10" xfId="1" applyNumberFormat="1" applyFont="1" applyFill="1" applyBorder="1" applyAlignment="1"/>
    <xf numFmtId="176" fontId="3" fillId="12" borderId="10" xfId="1" applyFont="1" applyFill="1" applyBorder="1" applyAlignment="1">
      <alignment horizontal="center"/>
    </xf>
    <xf numFmtId="0" fontId="17" fillId="12" borderId="3" xfId="5" applyNumberFormat="1" applyFont="1" applyFill="1" applyBorder="1" applyAlignment="1">
      <alignment vertical="top"/>
    </xf>
    <xf numFmtId="0" fontId="3" fillId="12" borderId="9" xfId="2" applyFont="1" applyFill="1" applyBorder="1" applyAlignment="1">
      <alignment horizontal="center"/>
    </xf>
    <xf numFmtId="0" fontId="3" fillId="12" borderId="3" xfId="2" applyFont="1" applyFill="1" applyBorder="1" applyAlignment="1">
      <alignment horizontal="center"/>
    </xf>
    <xf numFmtId="179" fontId="3" fillId="12" borderId="3" xfId="1" applyNumberFormat="1" applyFont="1" applyFill="1" applyBorder="1" applyAlignment="1"/>
    <xf numFmtId="176" fontId="3" fillId="12" borderId="3" xfId="1" applyFont="1" applyFill="1" applyBorder="1" applyAlignment="1">
      <alignment horizontal="center"/>
    </xf>
    <xf numFmtId="1" fontId="3" fillId="12" borderId="3" xfId="2" applyNumberFormat="1" applyFont="1" applyFill="1" applyBorder="1" applyAlignment="1">
      <alignment horizontal="center"/>
    </xf>
    <xf numFmtId="1" fontId="3" fillId="12" borderId="4" xfId="2" applyNumberFormat="1" applyFont="1" applyFill="1" applyBorder="1" applyAlignment="1">
      <alignment horizontal="center"/>
    </xf>
    <xf numFmtId="0" fontId="3" fillId="12" borderId="4" xfId="2" applyFont="1" applyFill="1" applyBorder="1"/>
    <xf numFmtId="2" fontId="3" fillId="5" borderId="4" xfId="2" applyNumberFormat="1" applyFont="1" applyFill="1" applyBorder="1"/>
    <xf numFmtId="0" fontId="3" fillId="13" borderId="4" xfId="2" applyFont="1" applyFill="1" applyBorder="1" applyAlignment="1">
      <alignment horizontal="center"/>
    </xf>
    <xf numFmtId="1" fontId="3" fillId="13" borderId="4" xfId="2" applyNumberFormat="1" applyFont="1" applyFill="1" applyBorder="1" applyAlignment="1">
      <alignment horizontal="center"/>
    </xf>
    <xf numFmtId="179" fontId="3" fillId="13" borderId="4" xfId="1" applyNumberFormat="1" applyFont="1" applyFill="1" applyBorder="1" applyAlignment="1"/>
    <xf numFmtId="176" fontId="3" fillId="13" borderId="4" xfId="1" applyFont="1" applyFill="1" applyBorder="1" applyAlignment="1">
      <alignment horizontal="center"/>
    </xf>
    <xf numFmtId="0" fontId="3" fillId="13" borderId="10" xfId="2" applyFont="1" applyFill="1" applyBorder="1" applyAlignment="1">
      <alignment horizontal="center"/>
    </xf>
    <xf numFmtId="0" fontId="3" fillId="13" borderId="3" xfId="2" applyFont="1" applyFill="1" applyBorder="1" applyAlignment="1">
      <alignment horizontal="center"/>
    </xf>
    <xf numFmtId="1" fontId="3" fillId="13" borderId="3" xfId="2" applyNumberFormat="1" applyFont="1" applyFill="1" applyBorder="1" applyAlignment="1">
      <alignment horizontal="center"/>
    </xf>
    <xf numFmtId="179" fontId="3" fillId="13" borderId="3" xfId="1" applyNumberFormat="1" applyFont="1" applyFill="1" applyBorder="1" applyAlignment="1"/>
    <xf numFmtId="176" fontId="3" fillId="13" borderId="3" xfId="1" applyFont="1" applyFill="1" applyBorder="1" applyAlignment="1">
      <alignment horizontal="center"/>
    </xf>
    <xf numFmtId="1" fontId="3" fillId="13" borderId="10" xfId="2" applyNumberFormat="1" applyFont="1" applyFill="1" applyBorder="1" applyAlignment="1">
      <alignment horizontal="center"/>
    </xf>
    <xf numFmtId="179" fontId="3" fillId="13" borderId="10" xfId="1" applyNumberFormat="1" applyFont="1" applyFill="1" applyBorder="1" applyAlignment="1"/>
    <xf numFmtId="176" fontId="3" fillId="13" borderId="10" xfId="1" applyFont="1" applyFill="1" applyBorder="1" applyAlignment="1">
      <alignment horizontal="center"/>
    </xf>
    <xf numFmtId="0" fontId="3" fillId="14" borderId="4" xfId="2" applyFont="1" applyFill="1" applyBorder="1" applyAlignment="1">
      <alignment horizontal="center"/>
    </xf>
    <xf numFmtId="1" fontId="3" fillId="14" borderId="4" xfId="2" applyNumberFormat="1" applyFont="1" applyFill="1" applyBorder="1" applyAlignment="1">
      <alignment horizontal="center"/>
    </xf>
    <xf numFmtId="179" fontId="3" fillId="14" borderId="4" xfId="1" applyNumberFormat="1" applyFont="1" applyFill="1" applyBorder="1" applyAlignment="1"/>
    <xf numFmtId="176" fontId="3" fillId="14" borderId="4" xfId="1" applyFont="1" applyFill="1" applyBorder="1" applyAlignment="1">
      <alignment horizontal="center"/>
    </xf>
    <xf numFmtId="0" fontId="3" fillId="14" borderId="4" xfId="0" applyFont="1" applyFill="1" applyBorder="1"/>
    <xf numFmtId="0" fontId="3" fillId="14" borderId="3" xfId="2" applyFont="1" applyFill="1" applyBorder="1" applyAlignment="1">
      <alignment horizontal="center"/>
    </xf>
    <xf numFmtId="1" fontId="3" fillId="14" borderId="3" xfId="2" applyNumberFormat="1" applyFont="1" applyFill="1" applyBorder="1" applyAlignment="1">
      <alignment horizontal="center"/>
    </xf>
    <xf numFmtId="179" fontId="3" fillId="14" borderId="3" xfId="1" applyNumberFormat="1" applyFont="1" applyFill="1" applyBorder="1" applyAlignment="1"/>
    <xf numFmtId="176" fontId="3" fillId="14" borderId="3" xfId="1" applyFont="1" applyFill="1" applyBorder="1" applyAlignment="1">
      <alignment horizontal="center"/>
    </xf>
    <xf numFmtId="0" fontId="3" fillId="14" borderId="10" xfId="2" applyFont="1" applyFill="1" applyBorder="1" applyAlignment="1">
      <alignment horizontal="center"/>
    </xf>
    <xf numFmtId="1" fontId="3" fillId="14" borderId="10" xfId="2" applyNumberFormat="1" applyFont="1" applyFill="1" applyBorder="1" applyAlignment="1">
      <alignment horizontal="center"/>
    </xf>
    <xf numFmtId="179" fontId="3" fillId="14" borderId="10" xfId="1" applyNumberFormat="1" applyFont="1" applyFill="1" applyBorder="1" applyAlignment="1"/>
    <xf numFmtId="176" fontId="3" fillId="14" borderId="10" xfId="1" applyFont="1" applyFill="1" applyBorder="1" applyAlignment="1">
      <alignment horizontal="center"/>
    </xf>
    <xf numFmtId="0" fontId="3" fillId="15" borderId="4" xfId="2" applyFont="1" applyFill="1" applyBorder="1" applyAlignment="1">
      <alignment horizontal="center"/>
    </xf>
    <xf numFmtId="1" fontId="3" fillId="15" borderId="4" xfId="2" applyNumberFormat="1" applyFont="1" applyFill="1" applyBorder="1" applyAlignment="1">
      <alignment horizontal="center"/>
    </xf>
    <xf numFmtId="179" fontId="3" fillId="15" borderId="4" xfId="1" applyNumberFormat="1" applyFont="1" applyFill="1" applyBorder="1" applyAlignment="1"/>
    <xf numFmtId="176" fontId="3" fillId="15" borderId="4" xfId="1" applyFont="1" applyFill="1" applyBorder="1" applyAlignment="1">
      <alignment horizontal="center"/>
    </xf>
    <xf numFmtId="0" fontId="3" fillId="15" borderId="4" xfId="2" applyFont="1" applyFill="1" applyBorder="1"/>
    <xf numFmtId="0" fontId="3" fillId="15" borderId="10" xfId="2" applyFont="1" applyFill="1" applyBorder="1" applyAlignment="1">
      <alignment horizontal="center"/>
    </xf>
    <xf numFmtId="1" fontId="3" fillId="15" borderId="10" xfId="2" applyNumberFormat="1" applyFont="1" applyFill="1" applyBorder="1" applyAlignment="1">
      <alignment horizontal="center"/>
    </xf>
    <xf numFmtId="179" fontId="3" fillId="15" borderId="10" xfId="1" applyNumberFormat="1" applyFont="1" applyFill="1" applyBorder="1" applyAlignment="1"/>
    <xf numFmtId="176" fontId="3" fillId="15" borderId="10" xfId="1" applyFont="1" applyFill="1" applyBorder="1" applyAlignment="1">
      <alignment horizontal="center"/>
    </xf>
    <xf numFmtId="0" fontId="3" fillId="5" borderId="3" xfId="2" applyFont="1" applyFill="1" applyBorder="1" applyAlignment="1">
      <alignment horizontal="center"/>
    </xf>
    <xf numFmtId="1" fontId="3" fillId="5" borderId="3" xfId="2" applyNumberFormat="1" applyFont="1" applyFill="1" applyBorder="1" applyAlignment="1">
      <alignment horizontal="center"/>
    </xf>
    <xf numFmtId="179" fontId="3" fillId="5" borderId="3" xfId="1" applyNumberFormat="1" applyFont="1" applyFill="1" applyBorder="1" applyAlignment="1"/>
    <xf numFmtId="176" fontId="3" fillId="5" borderId="3" xfId="1" applyFont="1" applyFill="1" applyBorder="1" applyAlignment="1">
      <alignment horizontal="center"/>
    </xf>
    <xf numFmtId="0" fontId="3" fillId="5" borderId="4" xfId="2" applyFont="1" applyFill="1" applyBorder="1" applyAlignment="1">
      <alignment horizontal="center"/>
    </xf>
    <xf numFmtId="1" fontId="3" fillId="5" borderId="4" xfId="2" applyNumberFormat="1" applyFont="1" applyFill="1" applyBorder="1" applyAlignment="1">
      <alignment horizontal="center"/>
    </xf>
    <xf numFmtId="179" fontId="3" fillId="5" borderId="4" xfId="1" applyNumberFormat="1" applyFont="1" applyFill="1" applyBorder="1" applyAlignment="1"/>
    <xf numFmtId="176" fontId="3" fillId="5" borderId="4" xfId="1" applyFont="1" applyFill="1" applyBorder="1" applyAlignment="1">
      <alignment horizontal="center"/>
    </xf>
    <xf numFmtId="0" fontId="3" fillId="5" borderId="0" xfId="2" applyFont="1" applyFill="1"/>
    <xf numFmtId="178" fontId="3" fillId="5" borderId="0" xfId="2" applyNumberFormat="1" applyFont="1" applyFill="1"/>
    <xf numFmtId="2" fontId="3" fillId="5" borderId="3" xfId="2" applyNumberFormat="1" applyFont="1" applyFill="1" applyBorder="1" applyAlignment="1">
      <alignment horizontal="center"/>
    </xf>
    <xf numFmtId="0" fontId="3" fillId="5" borderId="10" xfId="2" applyFont="1" applyFill="1" applyBorder="1" applyAlignment="1">
      <alignment horizontal="center"/>
    </xf>
    <xf numFmtId="1" fontId="3" fillId="5" borderId="10" xfId="2" applyNumberFormat="1" applyFont="1" applyFill="1" applyBorder="1" applyAlignment="1">
      <alignment horizontal="center"/>
    </xf>
    <xf numFmtId="179" fontId="3" fillId="5" borderId="10" xfId="1" applyNumberFormat="1" applyFont="1" applyFill="1" applyBorder="1" applyAlignment="1"/>
    <xf numFmtId="176" fontId="3" fillId="5" borderId="10" xfId="1" applyFont="1" applyFill="1" applyBorder="1" applyAlignment="1">
      <alignment horizontal="center"/>
    </xf>
    <xf numFmtId="1" fontId="3" fillId="5" borderId="4" xfId="2" applyNumberFormat="1" applyFont="1" applyFill="1" applyBorder="1" applyAlignment="1">
      <alignment horizontal="left"/>
    </xf>
    <xf numFmtId="176" fontId="3" fillId="5" borderId="4" xfId="1" applyFont="1" applyFill="1" applyBorder="1"/>
    <xf numFmtId="1" fontId="3" fillId="5" borderId="10" xfId="2" applyNumberFormat="1" applyFont="1" applyFill="1" applyBorder="1" applyAlignment="1">
      <alignment horizontal="left"/>
    </xf>
    <xf numFmtId="0" fontId="3" fillId="5" borderId="10" xfId="2" applyFont="1" applyFill="1" applyBorder="1"/>
    <xf numFmtId="176" fontId="3" fillId="5" borderId="10" xfId="1" applyFont="1" applyFill="1" applyBorder="1"/>
    <xf numFmtId="1" fontId="3" fillId="5" borderId="3" xfId="2" applyNumberFormat="1" applyFont="1" applyFill="1" applyBorder="1" applyAlignment="1">
      <alignment horizontal="left"/>
    </xf>
    <xf numFmtId="0" fontId="3" fillId="5" borderId="3" xfId="2" applyFont="1" applyFill="1" applyBorder="1"/>
    <xf numFmtId="176" fontId="3" fillId="5" borderId="3" xfId="1" applyFont="1" applyFill="1" applyBorder="1"/>
    <xf numFmtId="0" fontId="3" fillId="16" borderId="4" xfId="2" applyFont="1" applyFill="1" applyBorder="1" applyAlignment="1">
      <alignment horizontal="center"/>
    </xf>
    <xf numFmtId="1" fontId="3" fillId="16" borderId="4" xfId="2" applyNumberFormat="1" applyFont="1" applyFill="1" applyBorder="1" applyAlignment="1">
      <alignment horizontal="left"/>
    </xf>
    <xf numFmtId="0" fontId="3" fillId="16" borderId="4" xfId="2" applyFont="1" applyFill="1" applyBorder="1"/>
    <xf numFmtId="179" fontId="3" fillId="16" borderId="4" xfId="1" applyNumberFormat="1" applyFont="1" applyFill="1" applyBorder="1" applyAlignment="1"/>
    <xf numFmtId="176" fontId="3" fillId="16" borderId="4" xfId="1" applyFont="1" applyFill="1" applyBorder="1"/>
    <xf numFmtId="0" fontId="3" fillId="16" borderId="0" xfId="2" applyFont="1" applyFill="1"/>
    <xf numFmtId="0" fontId="3" fillId="16" borderId="10" xfId="2" applyFont="1" applyFill="1" applyBorder="1" applyAlignment="1">
      <alignment horizontal="center"/>
    </xf>
    <xf numFmtId="1" fontId="3" fillId="16" borderId="10" xfId="2" applyNumberFormat="1" applyFont="1" applyFill="1" applyBorder="1" applyAlignment="1">
      <alignment horizontal="left"/>
    </xf>
    <xf numFmtId="0" fontId="3" fillId="16" borderId="10" xfId="2" applyFont="1" applyFill="1" applyBorder="1"/>
    <xf numFmtId="179" fontId="3" fillId="16" borderId="10" xfId="1" applyNumberFormat="1" applyFont="1" applyFill="1" applyBorder="1" applyAlignment="1"/>
    <xf numFmtId="176" fontId="3" fillId="16" borderId="10" xfId="1" applyFont="1" applyFill="1" applyBorder="1"/>
    <xf numFmtId="0" fontId="3" fillId="16" borderId="3" xfId="2" applyFont="1" applyFill="1" applyBorder="1" applyAlignment="1">
      <alignment horizontal="center"/>
    </xf>
    <xf numFmtId="1" fontId="3" fillId="16" borderId="3" xfId="2" applyNumberFormat="1" applyFont="1" applyFill="1" applyBorder="1" applyAlignment="1">
      <alignment horizontal="left"/>
    </xf>
    <xf numFmtId="0" fontId="3" fillId="16" borderId="3" xfId="2" applyFont="1" applyFill="1" applyBorder="1"/>
    <xf numFmtId="179" fontId="3" fillId="16" borderId="3" xfId="1" applyNumberFormat="1" applyFont="1" applyFill="1" applyBorder="1" applyAlignment="1"/>
    <xf numFmtId="176" fontId="3" fillId="16" borderId="3" xfId="1" applyFont="1" applyFill="1" applyBorder="1"/>
    <xf numFmtId="2" fontId="3" fillId="16" borderId="3" xfId="2" applyNumberFormat="1" applyFont="1" applyFill="1" applyBorder="1"/>
    <xf numFmtId="2" fontId="3" fillId="16" borderId="0" xfId="2" applyNumberFormat="1" applyFont="1" applyFill="1"/>
    <xf numFmtId="2" fontId="3" fillId="16" borderId="3" xfId="2" applyNumberFormat="1" applyFont="1" applyFill="1" applyBorder="1" applyAlignment="1">
      <alignment horizontal="left"/>
    </xf>
    <xf numFmtId="176" fontId="3" fillId="16" borderId="3" xfId="1" applyFont="1" applyFill="1" applyBorder="1" applyAlignment="1"/>
    <xf numFmtId="2" fontId="3" fillId="0" borderId="0" xfId="2" applyNumberFormat="1" applyFont="1" applyFill="1" applyAlignment="1">
      <alignment horizontal="left"/>
    </xf>
    <xf numFmtId="176" fontId="3" fillId="0" borderId="0" xfId="1" applyFont="1" applyFill="1" applyAlignment="1">
      <alignment horizontal="center"/>
    </xf>
    <xf numFmtId="176" fontId="3" fillId="0" borderId="0" xfId="1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4" xfId="2" applyFont="1" applyFill="1" applyBorder="1"/>
    <xf numFmtId="2" fontId="3" fillId="2" borderId="4" xfId="2" applyNumberFormat="1" applyFont="1" applyFill="1" applyBorder="1"/>
    <xf numFmtId="0" fontId="3" fillId="17" borderId="0" xfId="2" applyFont="1" applyFill="1"/>
    <xf numFmtId="9" fontId="3" fillId="0" borderId="0" xfId="2" applyNumberFormat="1" applyFont="1" applyFill="1" applyAlignment="1">
      <alignment horizontal="center"/>
    </xf>
    <xf numFmtId="0" fontId="3" fillId="18" borderId="0" xfId="2" applyFont="1" applyFill="1"/>
    <xf numFmtId="0" fontId="3" fillId="19" borderId="0" xfId="2" applyFont="1" applyFill="1"/>
    <xf numFmtId="0" fontId="3" fillId="9" borderId="0" xfId="2" applyFont="1" applyFill="1"/>
    <xf numFmtId="0" fontId="3" fillId="15" borderId="0" xfId="2" applyFont="1" applyFill="1"/>
    <xf numFmtId="176" fontId="0" fillId="2" borderId="5" xfId="1" applyFont="1" applyFill="1" applyBorder="1" applyAlignment="1">
      <alignment horizontal="center"/>
    </xf>
    <xf numFmtId="176" fontId="0" fillId="2" borderId="3" xfId="1" applyFont="1" applyFill="1" applyBorder="1" applyAlignment="1">
      <alignment horizontal="center"/>
    </xf>
    <xf numFmtId="176" fontId="0" fillId="0" borderId="5" xfId="1" applyFont="1" applyBorder="1" applyAlignment="1">
      <alignment horizontal="center"/>
    </xf>
    <xf numFmtId="176" fontId="0" fillId="0" borderId="3" xfId="1" applyFont="1" applyBorder="1" applyAlignment="1">
      <alignment horizontal="center"/>
    </xf>
    <xf numFmtId="176" fontId="0" fillId="0" borderId="4" xfId="1" applyFont="1" applyBorder="1" applyAlignment="1">
      <alignment horizontal="center"/>
    </xf>
    <xf numFmtId="176" fontId="0" fillId="2" borderId="6" xfId="1" applyFont="1" applyFill="1" applyBorder="1" applyAlignment="1">
      <alignment horizontal="center"/>
    </xf>
    <xf numFmtId="176" fontId="0" fillId="0" borderId="6" xfId="1" applyFont="1" applyBorder="1" applyAlignment="1">
      <alignment horizontal="center"/>
    </xf>
    <xf numFmtId="9" fontId="3" fillId="0" borderId="0" xfId="2" applyNumberFormat="1" applyFont="1" applyFill="1" applyAlignment="1">
      <alignment horizontal="center"/>
    </xf>
  </cellXfs>
  <cellStyles count="6">
    <cellStyle name="常规" xfId="0" builtinId="0"/>
    <cellStyle name="常规 2" xfId="4"/>
    <cellStyle name="常规 2 3" xfId="5"/>
    <cellStyle name="常规_437 INV (37th shipment)" xfId="3"/>
    <cellStyle name="千位分隔" xfId="1" builtinId="3"/>
    <cellStyle name="一般_inv-form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workbookViewId="0">
      <selection activeCell="B3" sqref="B3"/>
    </sheetView>
  </sheetViews>
  <sheetFormatPr defaultRowHeight="13.5"/>
  <cols>
    <col min="1" max="1" width="16.375" bestFit="1" customWidth="1"/>
    <col min="3" max="3" width="10.875" customWidth="1"/>
    <col min="4" max="4" width="10.25" customWidth="1"/>
    <col min="5" max="5" width="14" bestFit="1" customWidth="1"/>
    <col min="8" max="8" width="10.375" customWidth="1"/>
    <col min="12" max="12" width="10.875" customWidth="1"/>
    <col min="18" max="18" width="11.875" customWidth="1"/>
    <col min="19" max="20" width="11.75" bestFit="1" customWidth="1"/>
    <col min="21" max="21" width="14" bestFit="1" customWidth="1"/>
    <col min="22" max="22" width="13.875" customWidth="1"/>
    <col min="23" max="23" width="14" bestFit="1" customWidth="1"/>
  </cols>
  <sheetData>
    <row r="1" spans="1:23" s="5" customFormat="1" ht="40.5" customHeight="1">
      <c r="A1" s="6" t="s">
        <v>22</v>
      </c>
      <c r="B1" s="6" t="s">
        <v>0</v>
      </c>
      <c r="C1" s="6" t="s">
        <v>1</v>
      </c>
      <c r="D1" s="6" t="s">
        <v>2</v>
      </c>
      <c r="E1" s="7" t="s">
        <v>3</v>
      </c>
      <c r="F1" s="6" t="s">
        <v>4</v>
      </c>
      <c r="G1" s="6" t="s">
        <v>5</v>
      </c>
      <c r="H1" s="6" t="s">
        <v>6</v>
      </c>
      <c r="I1" s="8" t="s">
        <v>7</v>
      </c>
      <c r="J1" s="9" t="s">
        <v>8</v>
      </c>
      <c r="K1" s="9" t="s">
        <v>9</v>
      </c>
      <c r="L1" s="10" t="s">
        <v>10</v>
      </c>
      <c r="M1" s="10" t="s">
        <v>11</v>
      </c>
      <c r="N1" s="11" t="s">
        <v>12</v>
      </c>
      <c r="O1" s="11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0" t="s">
        <v>18</v>
      </c>
      <c r="U1" s="13" t="s">
        <v>19</v>
      </c>
      <c r="V1" s="6" t="s">
        <v>20</v>
      </c>
      <c r="W1" s="6" t="s">
        <v>21</v>
      </c>
    </row>
    <row r="2" spans="1:23">
      <c r="A2" s="14" t="s">
        <v>23</v>
      </c>
      <c r="B2" s="14" t="s">
        <v>24</v>
      </c>
      <c r="C2" s="14" t="s">
        <v>25</v>
      </c>
      <c r="D2" s="14" t="s">
        <v>26</v>
      </c>
      <c r="E2" s="14" t="s">
        <v>28</v>
      </c>
      <c r="F2" s="14" t="s">
        <v>39</v>
      </c>
      <c r="G2" s="14" t="s">
        <v>29</v>
      </c>
      <c r="H2" s="14" t="s">
        <v>30</v>
      </c>
      <c r="I2" s="14" t="s">
        <v>31</v>
      </c>
      <c r="J2" s="14" t="s">
        <v>32</v>
      </c>
      <c r="K2" s="14" t="s">
        <v>33</v>
      </c>
      <c r="L2" s="14" t="s">
        <v>34</v>
      </c>
      <c r="M2" s="14" t="s">
        <v>35</v>
      </c>
      <c r="N2" s="14" t="s">
        <v>36</v>
      </c>
      <c r="O2" s="14" t="s">
        <v>37</v>
      </c>
      <c r="P2" s="14" t="s">
        <v>38</v>
      </c>
      <c r="Q2" s="14" t="s">
        <v>27</v>
      </c>
      <c r="R2" s="14" t="s">
        <v>40</v>
      </c>
      <c r="S2" s="14" t="s">
        <v>41</v>
      </c>
      <c r="T2" s="14" t="s">
        <v>42</v>
      </c>
      <c r="U2" s="14" t="s">
        <v>43</v>
      </c>
      <c r="V2" s="14" t="s">
        <v>44</v>
      </c>
      <c r="W2" s="14" t="s">
        <v>45</v>
      </c>
    </row>
    <row r="3" spans="1:23">
      <c r="A3">
        <v>1</v>
      </c>
      <c r="B3">
        <v>2</v>
      </c>
      <c r="C3">
        <v>1</v>
      </c>
      <c r="D3">
        <v>2</v>
      </c>
      <c r="E3">
        <v>1</v>
      </c>
      <c r="F3">
        <v>4</v>
      </c>
      <c r="G3">
        <v>1</v>
      </c>
      <c r="H3">
        <v>2</v>
      </c>
      <c r="I3">
        <v>1</v>
      </c>
      <c r="J3">
        <v>1</v>
      </c>
      <c r="K3">
        <v>2</v>
      </c>
      <c r="L3">
        <v>1</v>
      </c>
      <c r="M3">
        <v>1</v>
      </c>
      <c r="N3">
        <v>3</v>
      </c>
      <c r="O3">
        <v>3</v>
      </c>
      <c r="P3">
        <v>3</v>
      </c>
      <c r="Q3">
        <v>5</v>
      </c>
      <c r="R3">
        <v>4</v>
      </c>
      <c r="S3">
        <v>4</v>
      </c>
      <c r="T3">
        <v>4</v>
      </c>
      <c r="U3">
        <v>1</v>
      </c>
      <c r="V3">
        <v>4</v>
      </c>
      <c r="W3">
        <v>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2" sqref="C2:C5"/>
    </sheetView>
  </sheetViews>
  <sheetFormatPr defaultRowHeight="13.5"/>
  <cols>
    <col min="1" max="1" width="13.75" customWidth="1"/>
    <col min="2" max="2" width="11.25" customWidth="1"/>
    <col min="3" max="3" width="10.625" bestFit="1" customWidth="1"/>
    <col min="4" max="4" width="11.125" customWidth="1"/>
    <col min="6" max="6" width="11.875" customWidth="1"/>
    <col min="7" max="7" width="13.625" customWidth="1"/>
  </cols>
  <sheetData>
    <row r="1" spans="1:7" ht="27">
      <c r="A1" s="1" t="s">
        <v>7</v>
      </c>
      <c r="B1" s="2" t="s">
        <v>8</v>
      </c>
      <c r="C1" s="2" t="s">
        <v>9</v>
      </c>
      <c r="D1" s="3" t="s">
        <v>10</v>
      </c>
      <c r="E1" s="3" t="s">
        <v>11</v>
      </c>
      <c r="F1" s="4" t="s">
        <v>12</v>
      </c>
      <c r="G1" s="4" t="s">
        <v>13</v>
      </c>
    </row>
    <row r="2" spans="1:7">
      <c r="A2" s="15">
        <v>60167595</v>
      </c>
      <c r="B2" s="16">
        <v>25619.14</v>
      </c>
      <c r="C2" s="274">
        <f>SUM(B2:B5)/B27*C27</f>
        <v>147.13152213841209</v>
      </c>
      <c r="D2" s="17">
        <v>1</v>
      </c>
      <c r="E2" s="17">
        <v>87</v>
      </c>
      <c r="F2" s="276">
        <v>63758.13</v>
      </c>
      <c r="G2" s="276">
        <v>59404.74</v>
      </c>
    </row>
    <row r="3" spans="1:7">
      <c r="A3" s="15">
        <v>60167596</v>
      </c>
      <c r="B3" s="16">
        <v>8615.51</v>
      </c>
      <c r="C3" s="279"/>
      <c r="D3" s="17">
        <v>1</v>
      </c>
      <c r="E3" s="17">
        <v>151</v>
      </c>
      <c r="F3" s="280"/>
      <c r="G3" s="280"/>
    </row>
    <row r="4" spans="1:7">
      <c r="A4" s="15">
        <v>60167597</v>
      </c>
      <c r="B4" s="16">
        <v>8788.1999999999971</v>
      </c>
      <c r="C4" s="279"/>
      <c r="D4" s="17">
        <v>1</v>
      </c>
      <c r="E4" s="17">
        <v>256</v>
      </c>
      <c r="F4" s="280"/>
      <c r="G4" s="280"/>
    </row>
    <row r="5" spans="1:7">
      <c r="A5" s="15">
        <v>60167598</v>
      </c>
      <c r="B5" s="16">
        <v>78.400000000000006</v>
      </c>
      <c r="C5" s="275"/>
      <c r="D5" s="17">
        <v>1</v>
      </c>
      <c r="E5" s="17">
        <v>2</v>
      </c>
      <c r="F5" s="277"/>
      <c r="G5" s="277"/>
    </row>
    <row r="6" spans="1:7">
      <c r="A6" s="15">
        <v>60167620</v>
      </c>
      <c r="B6" s="16">
        <v>22489.940000000006</v>
      </c>
      <c r="C6" s="274">
        <f>SUM(B6:B7)/B27*C27</f>
        <v>158.94044719533076</v>
      </c>
      <c r="D6" s="17">
        <v>1</v>
      </c>
      <c r="E6" s="17">
        <v>110</v>
      </c>
      <c r="F6" s="276">
        <v>82568.61</v>
      </c>
      <c r="G6" s="276">
        <v>66500.460000000006</v>
      </c>
    </row>
    <row r="7" spans="1:7">
      <c r="A7" s="15">
        <v>60167621</v>
      </c>
      <c r="B7" s="16">
        <v>24070.660000000003</v>
      </c>
      <c r="C7" s="275"/>
      <c r="D7" s="17">
        <v>1</v>
      </c>
      <c r="E7" s="17">
        <v>70</v>
      </c>
      <c r="F7" s="277"/>
      <c r="G7" s="277"/>
    </row>
    <row r="8" spans="1:7">
      <c r="A8" s="15">
        <v>60167587</v>
      </c>
      <c r="B8" s="16">
        <v>13024.35</v>
      </c>
      <c r="C8" s="274">
        <f>SUM(B8:B9)/B27*C27</f>
        <v>123.9468610889143</v>
      </c>
      <c r="D8" s="17">
        <v>1</v>
      </c>
      <c r="E8" s="17">
        <v>177</v>
      </c>
      <c r="F8" s="276">
        <v>60545.79</v>
      </c>
      <c r="G8" s="276">
        <v>51205.74</v>
      </c>
    </row>
    <row r="9" spans="1:7">
      <c r="A9" s="15">
        <v>60167588</v>
      </c>
      <c r="B9" s="16">
        <v>23285.100000000002</v>
      </c>
      <c r="C9" s="275"/>
      <c r="D9" s="17">
        <v>1</v>
      </c>
      <c r="E9" s="17">
        <v>71</v>
      </c>
      <c r="F9" s="277"/>
      <c r="G9" s="277"/>
    </row>
    <row r="10" spans="1:7">
      <c r="A10" s="15">
        <v>60167628</v>
      </c>
      <c r="B10" s="16">
        <v>14627.06</v>
      </c>
      <c r="C10" s="274">
        <f>SUM(B10:B11)/B27*C27</f>
        <v>85.052627636959116</v>
      </c>
      <c r="D10" s="17">
        <v>1</v>
      </c>
      <c r="E10" s="17">
        <v>49</v>
      </c>
      <c r="F10" s="276">
        <v>39760.559999999998</v>
      </c>
      <c r="G10" s="276">
        <v>34833.86</v>
      </c>
    </row>
    <row r="11" spans="1:7">
      <c r="A11" s="15">
        <v>60167629</v>
      </c>
      <c r="B11" s="16">
        <v>10288.57</v>
      </c>
      <c r="C11" s="275"/>
      <c r="D11" s="17">
        <v>1</v>
      </c>
      <c r="E11" s="17">
        <v>78</v>
      </c>
      <c r="F11" s="277"/>
      <c r="G11" s="277"/>
    </row>
    <row r="12" spans="1:7">
      <c r="A12" s="15">
        <v>60167630</v>
      </c>
      <c r="B12" s="16">
        <v>18219.63</v>
      </c>
      <c r="C12" s="274">
        <f>SUM(B12:B13)/B27*C27</f>
        <v>212.28373773139802</v>
      </c>
      <c r="D12" s="17">
        <v>1</v>
      </c>
      <c r="E12" s="17">
        <v>240</v>
      </c>
      <c r="F12" s="276">
        <v>95418.85</v>
      </c>
      <c r="G12" s="276">
        <v>86292.81</v>
      </c>
    </row>
    <row r="13" spans="1:7">
      <c r="A13" s="15">
        <v>60167631</v>
      </c>
      <c r="B13" s="16">
        <v>43967.55</v>
      </c>
      <c r="C13" s="275"/>
      <c r="D13" s="17">
        <v>1</v>
      </c>
      <c r="E13" s="17">
        <v>122</v>
      </c>
      <c r="F13" s="277"/>
      <c r="G13" s="277"/>
    </row>
    <row r="14" spans="1:7">
      <c r="A14" s="15">
        <v>60167625</v>
      </c>
      <c r="B14" s="16">
        <v>48210.48</v>
      </c>
      <c r="C14" s="274">
        <f>SUM(B14:B16)/B27*C27</f>
        <v>254.76924165811894</v>
      </c>
      <c r="D14" s="17">
        <v>1</v>
      </c>
      <c r="E14" s="17">
        <v>140</v>
      </c>
      <c r="F14" s="276">
        <v>127687.9</v>
      </c>
      <c r="G14" s="276">
        <v>105802.36</v>
      </c>
    </row>
    <row r="15" spans="1:7">
      <c r="A15" s="15">
        <v>60167626</v>
      </c>
      <c r="B15" s="16">
        <v>24904.570000000007</v>
      </c>
      <c r="C15" s="279"/>
      <c r="D15" s="17">
        <v>1</v>
      </c>
      <c r="E15" s="17">
        <v>290</v>
      </c>
      <c r="F15" s="280"/>
      <c r="G15" s="280"/>
    </row>
    <row r="16" spans="1:7">
      <c r="A16" s="15">
        <v>60167627</v>
      </c>
      <c r="B16" s="16">
        <v>1517.9900000000002</v>
      </c>
      <c r="C16" s="275"/>
      <c r="D16" s="17">
        <v>1</v>
      </c>
      <c r="E16" s="17">
        <v>17</v>
      </c>
      <c r="F16" s="277"/>
      <c r="G16" s="277"/>
    </row>
    <row r="17" spans="1:7">
      <c r="A17" s="15">
        <v>60167615</v>
      </c>
      <c r="B17" s="16">
        <v>6777.31</v>
      </c>
      <c r="C17" s="274">
        <f>SUM(B17:B18)/B27*C27</f>
        <v>31.669261138596028</v>
      </c>
      <c r="D17" s="17">
        <v>1</v>
      </c>
      <c r="E17" s="17">
        <v>22</v>
      </c>
      <c r="F17" s="276">
        <v>13439.56</v>
      </c>
      <c r="G17" s="276">
        <v>12738.26</v>
      </c>
    </row>
    <row r="18" spans="1:7">
      <c r="A18" s="15">
        <v>60167616</v>
      </c>
      <c r="B18" s="16">
        <v>2500</v>
      </c>
      <c r="C18" s="275"/>
      <c r="D18" s="17">
        <v>1</v>
      </c>
      <c r="E18" s="17">
        <v>42</v>
      </c>
      <c r="F18" s="277"/>
      <c r="G18" s="277"/>
    </row>
    <row r="19" spans="1:7">
      <c r="A19" s="15">
        <v>60167617</v>
      </c>
      <c r="B19" s="16">
        <v>31578.98</v>
      </c>
      <c r="C19" s="274">
        <f>SUM(B19:B20)/B27*C27</f>
        <v>160.22728156557562</v>
      </c>
      <c r="D19" s="17">
        <v>1</v>
      </c>
      <c r="E19" s="17">
        <v>77</v>
      </c>
      <c r="F19" s="276">
        <v>78966.98</v>
      </c>
      <c r="G19" s="276">
        <v>66312.95</v>
      </c>
    </row>
    <row r="20" spans="1:7">
      <c r="A20" s="15">
        <v>60167618</v>
      </c>
      <c r="B20" s="16">
        <v>15358.589999999998</v>
      </c>
      <c r="C20" s="275"/>
      <c r="D20" s="17">
        <v>1</v>
      </c>
      <c r="E20" s="17">
        <v>176</v>
      </c>
      <c r="F20" s="277"/>
      <c r="G20" s="277"/>
    </row>
    <row r="21" spans="1:7">
      <c r="A21" s="15">
        <v>60167589</v>
      </c>
      <c r="B21" s="16">
        <v>47597.439999999988</v>
      </c>
      <c r="C21" s="274">
        <f>SUM(B21:B22)/B27*C27</f>
        <v>192.06312762410676</v>
      </c>
      <c r="D21" s="17">
        <v>1</v>
      </c>
      <c r="E21" s="17">
        <v>140</v>
      </c>
      <c r="F21" s="276">
        <v>84498.66</v>
      </c>
      <c r="G21" s="276">
        <v>77761.86</v>
      </c>
    </row>
    <row r="22" spans="1:7">
      <c r="A22" s="15">
        <v>60167590</v>
      </c>
      <c r="B22" s="16">
        <v>8666.239999999998</v>
      </c>
      <c r="C22" s="275"/>
      <c r="D22" s="17">
        <v>1</v>
      </c>
      <c r="E22" s="17">
        <v>148</v>
      </c>
      <c r="F22" s="277"/>
      <c r="G22" s="277"/>
    </row>
    <row r="23" spans="1:7">
      <c r="A23" s="15">
        <v>60167593</v>
      </c>
      <c r="B23" s="16">
        <v>25055.949999999997</v>
      </c>
      <c r="C23" s="21">
        <f>B23/B27*C27</f>
        <v>85.531627554280817</v>
      </c>
      <c r="D23" s="17">
        <v>1</v>
      </c>
      <c r="E23" s="17">
        <v>380</v>
      </c>
      <c r="F23" s="18">
        <v>44448.82</v>
      </c>
      <c r="G23" s="18">
        <v>35788.980000000003</v>
      </c>
    </row>
    <row r="24" spans="1:7">
      <c r="A24" s="15">
        <v>60167623</v>
      </c>
      <c r="B24" s="16">
        <v>9988.0700000000015</v>
      </c>
      <c r="C24" s="274">
        <f>SUM(B24:B25)/B27*C27</f>
        <v>162.47153545414443</v>
      </c>
      <c r="D24" s="17">
        <v>1</v>
      </c>
      <c r="E24" s="17">
        <v>179</v>
      </c>
      <c r="F24" s="278">
        <v>72127.83</v>
      </c>
      <c r="G24" s="278">
        <v>65891.09</v>
      </c>
    </row>
    <row r="25" spans="1:7">
      <c r="A25" s="15">
        <v>60167624</v>
      </c>
      <c r="B25" s="16">
        <v>37606.939999999981</v>
      </c>
      <c r="C25" s="275"/>
      <c r="D25" s="17">
        <v>1</v>
      </c>
      <c r="E25" s="17">
        <v>106</v>
      </c>
      <c r="F25" s="278"/>
      <c r="G25" s="278"/>
    </row>
    <row r="26" spans="1:7">
      <c r="A26" s="15">
        <v>60167619</v>
      </c>
      <c r="B26" s="16">
        <v>8789.1099999999969</v>
      </c>
      <c r="C26" s="21">
        <f>B26/B27*C27</f>
        <v>30.002729214162898</v>
      </c>
      <c r="D26" s="17">
        <v>1</v>
      </c>
      <c r="E26" s="17">
        <v>169</v>
      </c>
      <c r="F26" s="18">
        <f>14327.55+132.16</f>
        <v>14459.71</v>
      </c>
      <c r="G26" s="18">
        <f>12339.12+22.98</f>
        <v>12362.1</v>
      </c>
    </row>
    <row r="27" spans="1:7" ht="14.25">
      <c r="A27" s="15"/>
      <c r="B27" s="19">
        <v>481625.78</v>
      </c>
      <c r="C27" s="19">
        <v>1644.09</v>
      </c>
      <c r="D27" s="19">
        <v>25</v>
      </c>
      <c r="E27" s="19">
        <v>3299</v>
      </c>
      <c r="F27" s="20">
        <v>777681.4</v>
      </c>
      <c r="G27" s="20">
        <v>674895.21</v>
      </c>
    </row>
  </sheetData>
  <mergeCells count="30">
    <mergeCell ref="C2:C5"/>
    <mergeCell ref="F2:F5"/>
    <mergeCell ref="G2:G5"/>
    <mergeCell ref="C6:C7"/>
    <mergeCell ref="F6:F7"/>
    <mergeCell ref="G6:G7"/>
    <mergeCell ref="C8:C9"/>
    <mergeCell ref="F8:F9"/>
    <mergeCell ref="G8:G9"/>
    <mergeCell ref="C10:C11"/>
    <mergeCell ref="F10:F11"/>
    <mergeCell ref="G10:G11"/>
    <mergeCell ref="C12:C13"/>
    <mergeCell ref="F12:F13"/>
    <mergeCell ref="G12:G13"/>
    <mergeCell ref="C14:C16"/>
    <mergeCell ref="F14:F16"/>
    <mergeCell ref="G14:G16"/>
    <mergeCell ref="C17:C18"/>
    <mergeCell ref="F17:F18"/>
    <mergeCell ref="G17:G18"/>
    <mergeCell ref="C19:C20"/>
    <mergeCell ref="F19:F20"/>
    <mergeCell ref="G19:G20"/>
    <mergeCell ref="C21:C22"/>
    <mergeCell ref="F21:F22"/>
    <mergeCell ref="G21:G22"/>
    <mergeCell ref="C24:C25"/>
    <mergeCell ref="F24:F25"/>
    <mergeCell ref="G24:G25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73"/>
  <sheetViews>
    <sheetView topLeftCell="E1" workbookViewId="0">
      <selection activeCell="J821" sqref="J821"/>
    </sheetView>
  </sheetViews>
  <sheetFormatPr defaultColWidth="10.25" defaultRowHeight="12.75"/>
  <cols>
    <col min="1" max="1" width="10.25" style="22"/>
    <col min="2" max="2" width="13.75" style="22" customWidth="1"/>
    <col min="3" max="3" width="11" style="261" customWidth="1"/>
    <col min="4" max="4" width="72" style="24" customWidth="1"/>
    <col min="5" max="5" width="9.875" style="24" customWidth="1"/>
    <col min="6" max="6" width="41.25" style="24" customWidth="1"/>
    <col min="7" max="7" width="10" style="262" customWidth="1"/>
    <col min="8" max="8" width="11" style="263" customWidth="1"/>
    <col min="9" max="9" width="15.25" style="24" bestFit="1" customWidth="1"/>
    <col min="10" max="10" width="14.375" style="24" customWidth="1"/>
    <col min="11" max="11" width="14" style="24" bestFit="1" customWidth="1"/>
    <col min="12" max="13" width="10.625" style="24" bestFit="1" customWidth="1"/>
    <col min="14" max="14" width="10.25" style="24"/>
    <col min="15" max="15" width="11" style="24" bestFit="1" customWidth="1"/>
    <col min="16" max="16384" width="10.25" style="24"/>
  </cols>
  <sheetData>
    <row r="1" spans="1:18" ht="20.25">
      <c r="B1" s="23" t="s">
        <v>46</v>
      </c>
      <c r="C1" s="23"/>
      <c r="D1" s="23"/>
      <c r="E1" s="23"/>
      <c r="F1" s="23"/>
      <c r="G1" s="23"/>
      <c r="H1" s="23"/>
      <c r="I1" s="23"/>
    </row>
    <row r="2" spans="1:18" ht="15.75">
      <c r="B2" s="25" t="s">
        <v>47</v>
      </c>
      <c r="C2" s="25"/>
      <c r="D2" s="25"/>
      <c r="E2" s="25"/>
      <c r="F2" s="25"/>
      <c r="G2" s="25"/>
      <c r="H2" s="25"/>
      <c r="I2" s="25"/>
    </row>
    <row r="3" spans="1:18" s="28" customFormat="1" ht="17.25" customHeight="1">
      <c r="A3" s="26"/>
      <c r="B3" s="26"/>
      <c r="C3" s="27"/>
      <c r="F3" s="29"/>
      <c r="G3" s="30"/>
      <c r="H3" s="31"/>
    </row>
    <row r="4" spans="1:18" s="28" customFormat="1" ht="4.5" customHeight="1">
      <c r="A4" s="26"/>
      <c r="B4" s="26"/>
      <c r="C4" s="27"/>
      <c r="F4" s="32"/>
      <c r="G4" s="30"/>
      <c r="H4" s="31"/>
    </row>
    <row r="5" spans="1:18" ht="24.75" customHeight="1">
      <c r="A5" s="33" t="s">
        <v>48</v>
      </c>
      <c r="B5" s="34" t="s">
        <v>49</v>
      </c>
      <c r="C5" s="35" t="s">
        <v>50</v>
      </c>
      <c r="D5" s="36" t="s">
        <v>51</v>
      </c>
      <c r="E5" s="34" t="s">
        <v>52</v>
      </c>
      <c r="F5" s="34" t="s">
        <v>53</v>
      </c>
      <c r="G5" s="34" t="s">
        <v>54</v>
      </c>
      <c r="H5" s="34" t="s">
        <v>55</v>
      </c>
      <c r="I5" s="34" t="s">
        <v>56</v>
      </c>
      <c r="J5" s="37" t="s">
        <v>57</v>
      </c>
      <c r="K5" s="38" t="s">
        <v>58</v>
      </c>
      <c r="L5" s="266" t="s">
        <v>59</v>
      </c>
      <c r="M5" s="266" t="s">
        <v>60</v>
      </c>
    </row>
    <row r="6" spans="1:18" ht="14.25" customHeight="1">
      <c r="A6" s="33"/>
      <c r="B6" s="40" t="s">
        <v>61</v>
      </c>
      <c r="C6" s="41" t="s">
        <v>62</v>
      </c>
      <c r="D6" s="42" t="s">
        <v>63</v>
      </c>
      <c r="E6" s="43" t="s">
        <v>64</v>
      </c>
      <c r="F6" s="44" t="s">
        <v>65</v>
      </c>
      <c r="G6" s="44" t="s">
        <v>66</v>
      </c>
      <c r="H6" s="44" t="s">
        <v>67</v>
      </c>
      <c r="I6" s="44" t="s">
        <v>67</v>
      </c>
      <c r="J6" s="45" t="s">
        <v>68</v>
      </c>
      <c r="K6" s="38" t="s">
        <v>69</v>
      </c>
      <c r="L6" s="266"/>
      <c r="M6" s="266"/>
    </row>
    <row r="7" spans="1:18" ht="31.5" customHeight="1">
      <c r="A7" s="33" t="s">
        <v>70</v>
      </c>
      <c r="B7" s="46">
        <v>60167595</v>
      </c>
      <c r="C7" s="46">
        <v>21921386</v>
      </c>
      <c r="D7" s="47" t="s">
        <v>71</v>
      </c>
      <c r="E7" s="48" t="s">
        <v>72</v>
      </c>
      <c r="F7" s="49" t="s">
        <v>73</v>
      </c>
      <c r="G7" s="49">
        <v>2</v>
      </c>
      <c r="H7" s="49">
        <v>1.66</v>
      </c>
      <c r="I7" s="49">
        <v>3.32</v>
      </c>
      <c r="J7" s="50">
        <v>7113191990</v>
      </c>
      <c r="K7" s="51">
        <v>155.46890712079406</v>
      </c>
      <c r="L7" s="267">
        <f>K7*6.6056*0.2</f>
        <v>205.39308257542345</v>
      </c>
      <c r="M7" s="267">
        <f t="shared" ref="M7:M70" si="0">(L7+K7*6.6056)*0.17</f>
        <v>209.50094422693192</v>
      </c>
      <c r="O7" s="24" t="s">
        <v>245</v>
      </c>
      <c r="Q7" s="24" t="s">
        <v>59</v>
      </c>
      <c r="R7" s="24" t="s">
        <v>60</v>
      </c>
    </row>
    <row r="8" spans="1:18" ht="31.5" customHeight="1">
      <c r="A8" s="33" t="str">
        <f t="shared" ref="A8:A71" si="1">A7</f>
        <v>CP</v>
      </c>
      <c r="B8" s="46">
        <v>60167595</v>
      </c>
      <c r="C8" s="46">
        <v>23900351</v>
      </c>
      <c r="D8" s="47" t="s">
        <v>74</v>
      </c>
      <c r="E8" s="48" t="s">
        <v>72</v>
      </c>
      <c r="F8" s="49" t="s">
        <v>73</v>
      </c>
      <c r="G8" s="49">
        <v>1</v>
      </c>
      <c r="H8" s="49">
        <v>3.1</v>
      </c>
      <c r="I8" s="49">
        <v>3.1</v>
      </c>
      <c r="J8" s="50">
        <v>7113191990</v>
      </c>
      <c r="K8" s="51">
        <v>174.44345877726894</v>
      </c>
      <c r="L8" s="267">
        <f>K8*6.6056*0.2</f>
        <v>230.46074225982557</v>
      </c>
      <c r="M8" s="267">
        <f t="shared" si="0"/>
        <v>235.0699571050221</v>
      </c>
      <c r="O8" s="268">
        <v>7113191990</v>
      </c>
      <c r="Q8" s="281">
        <v>0.2</v>
      </c>
      <c r="R8" s="281">
        <v>0.17</v>
      </c>
    </row>
    <row r="9" spans="1:18" ht="31.5" customHeight="1">
      <c r="A9" s="33" t="str">
        <f t="shared" si="1"/>
        <v>CP</v>
      </c>
      <c r="B9" s="46">
        <v>60167595</v>
      </c>
      <c r="C9" s="46">
        <v>24469867</v>
      </c>
      <c r="D9" s="47" t="s">
        <v>75</v>
      </c>
      <c r="E9" s="48" t="s">
        <v>72</v>
      </c>
      <c r="F9" s="49" t="s">
        <v>76</v>
      </c>
      <c r="G9" s="49">
        <v>1</v>
      </c>
      <c r="H9" s="49">
        <v>4.8</v>
      </c>
      <c r="I9" s="49">
        <v>4.8</v>
      </c>
      <c r="J9" s="50">
        <v>7113192990</v>
      </c>
      <c r="K9" s="51">
        <v>276.59096584385492</v>
      </c>
      <c r="L9" s="267">
        <f>K9*6.6056*0.35</f>
        <v>639.46724939235878</v>
      </c>
      <c r="M9" s="267">
        <f t="shared" si="0"/>
        <v>419.3078106729896</v>
      </c>
      <c r="O9" s="268">
        <v>7113191100</v>
      </c>
      <c r="Q9" s="281"/>
      <c r="R9" s="281"/>
    </row>
    <row r="10" spans="1:18" ht="31.5" customHeight="1">
      <c r="A10" s="33" t="str">
        <f t="shared" si="1"/>
        <v>CP</v>
      </c>
      <c r="B10" s="46">
        <v>60167595</v>
      </c>
      <c r="C10" s="46">
        <v>25152328</v>
      </c>
      <c r="D10" s="47" t="s">
        <v>71</v>
      </c>
      <c r="E10" s="48" t="s">
        <v>77</v>
      </c>
      <c r="F10" s="49" t="s">
        <v>73</v>
      </c>
      <c r="G10" s="49">
        <v>1</v>
      </c>
      <c r="H10" s="49">
        <v>3</v>
      </c>
      <c r="I10" s="49">
        <v>3</v>
      </c>
      <c r="J10" s="50">
        <v>7113191990</v>
      </c>
      <c r="K10" s="51">
        <v>215.03153992504306</v>
      </c>
      <c r="L10" s="267">
        <f t="shared" ref="L10:L29" si="2">K10*6.6056*0.2</f>
        <v>284.08246802577287</v>
      </c>
      <c r="M10" s="267">
        <f t="shared" si="0"/>
        <v>289.76411738628832</v>
      </c>
      <c r="O10" s="268">
        <v>7113119090</v>
      </c>
      <c r="Q10" s="281"/>
      <c r="R10" s="281"/>
    </row>
    <row r="11" spans="1:18" ht="31.5" customHeight="1">
      <c r="A11" s="33" t="str">
        <f t="shared" si="1"/>
        <v>CP</v>
      </c>
      <c r="B11" s="46">
        <v>60167595</v>
      </c>
      <c r="C11" s="46">
        <v>25508335</v>
      </c>
      <c r="D11" s="47" t="s">
        <v>71</v>
      </c>
      <c r="E11" s="48" t="s">
        <v>72</v>
      </c>
      <c r="F11" s="49" t="s">
        <v>73</v>
      </c>
      <c r="G11" s="49">
        <v>4</v>
      </c>
      <c r="H11" s="49">
        <v>1.7</v>
      </c>
      <c r="I11" s="49">
        <v>6.8</v>
      </c>
      <c r="J11" s="50">
        <v>7113191990</v>
      </c>
      <c r="K11" s="51">
        <v>374.35355536740576</v>
      </c>
      <c r="L11" s="267">
        <f t="shared" si="2"/>
        <v>494.56596906698707</v>
      </c>
      <c r="M11" s="267">
        <f t="shared" si="0"/>
        <v>504.45728844832684</v>
      </c>
      <c r="O11" s="268">
        <v>7113111000</v>
      </c>
      <c r="Q11" s="281"/>
      <c r="R11" s="281"/>
    </row>
    <row r="12" spans="1:18" ht="31.5" customHeight="1">
      <c r="A12" s="33" t="str">
        <f t="shared" si="1"/>
        <v>CP</v>
      </c>
      <c r="B12" s="46">
        <v>60167595</v>
      </c>
      <c r="C12" s="46">
        <v>26115833</v>
      </c>
      <c r="D12" s="47" t="s">
        <v>71</v>
      </c>
      <c r="E12" s="48" t="s">
        <v>72</v>
      </c>
      <c r="F12" s="49" t="s">
        <v>73</v>
      </c>
      <c r="G12" s="49">
        <v>1</v>
      </c>
      <c r="H12" s="49">
        <v>1.9</v>
      </c>
      <c r="I12" s="49">
        <v>1.9</v>
      </c>
      <c r="J12" s="50">
        <v>7113191990</v>
      </c>
      <c r="K12" s="51">
        <v>138.10985140122688</v>
      </c>
      <c r="L12" s="267">
        <f t="shared" si="2"/>
        <v>182.45968688318885</v>
      </c>
      <c r="M12" s="267">
        <f t="shared" si="0"/>
        <v>186.10888062085263</v>
      </c>
      <c r="O12" s="270">
        <v>7013910000</v>
      </c>
      <c r="Q12" s="269">
        <v>0.1</v>
      </c>
      <c r="R12" s="269">
        <v>0.17</v>
      </c>
    </row>
    <row r="13" spans="1:18" ht="31.5" customHeight="1">
      <c r="A13" s="33" t="str">
        <f t="shared" si="1"/>
        <v>CP</v>
      </c>
      <c r="B13" s="46">
        <v>60167595</v>
      </c>
      <c r="C13" s="46">
        <v>27053912</v>
      </c>
      <c r="D13" s="47" t="s">
        <v>71</v>
      </c>
      <c r="E13" s="48" t="s">
        <v>77</v>
      </c>
      <c r="F13" s="49" t="s">
        <v>73</v>
      </c>
      <c r="G13" s="49">
        <v>1</v>
      </c>
      <c r="H13" s="49">
        <v>4.18</v>
      </c>
      <c r="I13" s="49">
        <v>4.18</v>
      </c>
      <c r="J13" s="50">
        <v>7113191990</v>
      </c>
      <c r="K13" s="51">
        <v>313.75740652898605</v>
      </c>
      <c r="L13" s="267">
        <f t="shared" si="2"/>
        <v>414.51118491357403</v>
      </c>
      <c r="M13" s="267">
        <f t="shared" si="0"/>
        <v>422.80140861184555</v>
      </c>
      <c r="O13" s="271">
        <v>9608100000</v>
      </c>
      <c r="Q13" s="269">
        <v>0.15</v>
      </c>
      <c r="R13" s="269">
        <v>0.17</v>
      </c>
    </row>
    <row r="14" spans="1:18" ht="31.5" customHeight="1">
      <c r="A14" s="33" t="str">
        <f t="shared" si="1"/>
        <v>CP</v>
      </c>
      <c r="B14" s="46">
        <v>60167595</v>
      </c>
      <c r="C14" s="46">
        <v>30171179</v>
      </c>
      <c r="D14" s="47" t="s">
        <v>78</v>
      </c>
      <c r="E14" s="48" t="s">
        <v>77</v>
      </c>
      <c r="F14" s="49" t="s">
        <v>79</v>
      </c>
      <c r="G14" s="49">
        <v>1</v>
      </c>
      <c r="H14" s="49">
        <v>4.3</v>
      </c>
      <c r="I14" s="49">
        <v>4.3</v>
      </c>
      <c r="J14" s="50">
        <v>7113191100</v>
      </c>
      <c r="K14" s="51">
        <v>412.80436549305978</v>
      </c>
      <c r="L14" s="267">
        <f t="shared" si="2"/>
        <v>545.36410334019115</v>
      </c>
      <c r="M14" s="267">
        <f t="shared" si="0"/>
        <v>556.27138540699491</v>
      </c>
      <c r="O14" s="273">
        <v>9613200000</v>
      </c>
      <c r="Q14" s="281">
        <v>0.25</v>
      </c>
      <c r="R14" s="281">
        <v>0.17</v>
      </c>
    </row>
    <row r="15" spans="1:18" ht="31.5" customHeight="1">
      <c r="A15" s="33" t="str">
        <f t="shared" si="1"/>
        <v>CP</v>
      </c>
      <c r="B15" s="46">
        <v>60167595</v>
      </c>
      <c r="C15" s="46">
        <v>30614178</v>
      </c>
      <c r="D15" s="47" t="s">
        <v>80</v>
      </c>
      <c r="E15" s="48" t="s">
        <v>72</v>
      </c>
      <c r="F15" s="49" t="s">
        <v>81</v>
      </c>
      <c r="G15" s="49">
        <v>1</v>
      </c>
      <c r="H15" s="49">
        <v>3.07</v>
      </c>
      <c r="I15" s="49">
        <v>3.07</v>
      </c>
      <c r="J15" s="50">
        <v>7113191990</v>
      </c>
      <c r="K15" s="51">
        <v>193.70900038511229</v>
      </c>
      <c r="L15" s="267">
        <f t="shared" si="2"/>
        <v>255.91283458877956</v>
      </c>
      <c r="M15" s="267">
        <f t="shared" si="0"/>
        <v>261.03109128055519</v>
      </c>
      <c r="O15" s="273">
        <v>9613800000</v>
      </c>
      <c r="Q15" s="281"/>
      <c r="R15" s="281"/>
    </row>
    <row r="16" spans="1:18" ht="31.5" customHeight="1">
      <c r="A16" s="33" t="str">
        <f t="shared" si="1"/>
        <v>CP</v>
      </c>
      <c r="B16" s="46">
        <v>60167595</v>
      </c>
      <c r="C16" s="46">
        <v>31406528</v>
      </c>
      <c r="D16" s="47" t="s">
        <v>82</v>
      </c>
      <c r="E16" s="48" t="s">
        <v>72</v>
      </c>
      <c r="F16" s="49" t="s">
        <v>79</v>
      </c>
      <c r="G16" s="49">
        <v>3</v>
      </c>
      <c r="H16" s="49">
        <v>8.4600000000000009</v>
      </c>
      <c r="I16" s="49">
        <v>25.380000000000003</v>
      </c>
      <c r="J16" s="50">
        <v>7113191100</v>
      </c>
      <c r="K16" s="51">
        <v>922.42811170178641</v>
      </c>
      <c r="L16" s="267">
        <f t="shared" si="2"/>
        <v>1218.6382269314643</v>
      </c>
      <c r="M16" s="267">
        <f t="shared" si="0"/>
        <v>1243.0109914700936</v>
      </c>
      <c r="O16" s="272">
        <v>7113192100</v>
      </c>
      <c r="Q16" s="281">
        <v>0.35</v>
      </c>
      <c r="R16" s="281">
        <v>0.17</v>
      </c>
    </row>
    <row r="17" spans="1:18" ht="31.5" customHeight="1">
      <c r="A17" s="33" t="str">
        <f t="shared" si="1"/>
        <v>CP</v>
      </c>
      <c r="B17" s="46">
        <v>60167595</v>
      </c>
      <c r="C17" s="46">
        <v>31570123</v>
      </c>
      <c r="D17" s="47" t="s">
        <v>82</v>
      </c>
      <c r="E17" s="48" t="s">
        <v>72</v>
      </c>
      <c r="F17" s="49" t="s">
        <v>79</v>
      </c>
      <c r="G17" s="49">
        <v>1</v>
      </c>
      <c r="H17" s="49">
        <v>2.81</v>
      </c>
      <c r="I17" s="49">
        <v>2.81</v>
      </c>
      <c r="J17" s="50">
        <v>7113191100</v>
      </c>
      <c r="K17" s="51">
        <v>242.274219854884</v>
      </c>
      <c r="L17" s="267">
        <f t="shared" si="2"/>
        <v>320.07331733468436</v>
      </c>
      <c r="M17" s="267">
        <f t="shared" si="0"/>
        <v>326.47478368137809</v>
      </c>
      <c r="O17" s="272">
        <v>7113192990</v>
      </c>
      <c r="Q17" s="281"/>
      <c r="R17" s="281"/>
    </row>
    <row r="18" spans="1:18" ht="31.5" customHeight="1">
      <c r="A18" s="33" t="str">
        <f t="shared" si="1"/>
        <v>CP</v>
      </c>
      <c r="B18" s="46">
        <v>60167595</v>
      </c>
      <c r="C18" s="46">
        <v>32269214</v>
      </c>
      <c r="D18" s="47" t="s">
        <v>83</v>
      </c>
      <c r="E18" s="48" t="s">
        <v>84</v>
      </c>
      <c r="F18" s="49" t="s">
        <v>85</v>
      </c>
      <c r="G18" s="49">
        <v>1</v>
      </c>
      <c r="H18" s="49">
        <v>3.58</v>
      </c>
      <c r="I18" s="49">
        <v>3.58</v>
      </c>
      <c r="J18" s="50">
        <v>7113191990</v>
      </c>
      <c r="K18" s="51">
        <v>319.98860514277288</v>
      </c>
      <c r="L18" s="267">
        <f t="shared" si="2"/>
        <v>422.74334602622014</v>
      </c>
      <c r="M18" s="267">
        <f t="shared" si="0"/>
        <v>431.19821294674455</v>
      </c>
      <c r="O18" s="272">
        <v>7114110090</v>
      </c>
      <c r="Q18" s="281"/>
      <c r="R18" s="281"/>
    </row>
    <row r="19" spans="1:18" ht="31.5" customHeight="1">
      <c r="A19" s="33" t="str">
        <f t="shared" si="1"/>
        <v>CP</v>
      </c>
      <c r="B19" s="46">
        <v>60167595</v>
      </c>
      <c r="C19" s="46">
        <v>32803059</v>
      </c>
      <c r="D19" s="47" t="s">
        <v>86</v>
      </c>
      <c r="E19" s="48" t="s">
        <v>84</v>
      </c>
      <c r="F19" s="49" t="s">
        <v>85</v>
      </c>
      <c r="G19" s="49">
        <v>1</v>
      </c>
      <c r="H19" s="49">
        <v>2.14</v>
      </c>
      <c r="I19" s="49">
        <v>2.14</v>
      </c>
      <c r="J19" s="50">
        <v>7113191990</v>
      </c>
      <c r="K19" s="51">
        <v>186.73527568852313</v>
      </c>
      <c r="L19" s="267">
        <f t="shared" si="2"/>
        <v>246.69970741762168</v>
      </c>
      <c r="M19" s="267">
        <f t="shared" si="0"/>
        <v>251.63370156597415</v>
      </c>
    </row>
    <row r="20" spans="1:18" ht="31.5" customHeight="1">
      <c r="A20" s="33" t="str">
        <f t="shared" si="1"/>
        <v>CP</v>
      </c>
      <c r="B20" s="46">
        <v>60167595</v>
      </c>
      <c r="C20" s="46">
        <v>33263546</v>
      </c>
      <c r="D20" s="47" t="s">
        <v>87</v>
      </c>
      <c r="E20" s="48" t="s">
        <v>84</v>
      </c>
      <c r="F20" s="49" t="s">
        <v>85</v>
      </c>
      <c r="G20" s="49">
        <v>2</v>
      </c>
      <c r="H20" s="49">
        <v>5.49</v>
      </c>
      <c r="I20" s="49">
        <v>10.98</v>
      </c>
      <c r="J20" s="50">
        <v>7113191990</v>
      </c>
      <c r="K20" s="51">
        <v>785.91368796495908</v>
      </c>
      <c r="L20" s="267">
        <f t="shared" si="2"/>
        <v>1038.2862914442667</v>
      </c>
      <c r="M20" s="267">
        <f t="shared" si="0"/>
        <v>1059.0520172731522</v>
      </c>
    </row>
    <row r="21" spans="1:18" ht="31.5" customHeight="1">
      <c r="A21" s="33" t="str">
        <f t="shared" si="1"/>
        <v>CP</v>
      </c>
      <c r="B21" s="46">
        <v>60167595</v>
      </c>
      <c r="C21" s="46">
        <v>33285124</v>
      </c>
      <c r="D21" s="47" t="s">
        <v>83</v>
      </c>
      <c r="E21" s="48" t="s">
        <v>84</v>
      </c>
      <c r="F21" s="49" t="s">
        <v>85</v>
      </c>
      <c r="G21" s="49">
        <v>1</v>
      </c>
      <c r="H21" s="49">
        <v>3.5</v>
      </c>
      <c r="I21" s="49">
        <v>3.5</v>
      </c>
      <c r="J21" s="50">
        <v>7113191990</v>
      </c>
      <c r="K21" s="51">
        <v>229.1094330895244</v>
      </c>
      <c r="L21" s="267">
        <f t="shared" si="2"/>
        <v>302.6810542432325</v>
      </c>
      <c r="M21" s="267">
        <f t="shared" si="0"/>
        <v>308.73467532809713</v>
      </c>
    </row>
    <row r="22" spans="1:18" ht="31.5" customHeight="1">
      <c r="A22" s="33" t="str">
        <f t="shared" si="1"/>
        <v>CP</v>
      </c>
      <c r="B22" s="46">
        <v>60167595</v>
      </c>
      <c r="C22" s="46">
        <v>33285345</v>
      </c>
      <c r="D22" s="47" t="s">
        <v>83</v>
      </c>
      <c r="E22" s="48" t="s">
        <v>84</v>
      </c>
      <c r="F22" s="49" t="s">
        <v>85</v>
      </c>
      <c r="G22" s="49">
        <v>1</v>
      </c>
      <c r="H22" s="49">
        <v>3.15</v>
      </c>
      <c r="I22" s="49">
        <v>3.15</v>
      </c>
      <c r="J22" s="50">
        <v>7113191990</v>
      </c>
      <c r="K22" s="51">
        <v>231.53769406301299</v>
      </c>
      <c r="L22" s="267">
        <f t="shared" si="2"/>
        <v>305.88907838052774</v>
      </c>
      <c r="M22" s="267">
        <f t="shared" si="0"/>
        <v>312.0068599481383</v>
      </c>
    </row>
    <row r="23" spans="1:18" ht="31.5" customHeight="1">
      <c r="A23" s="33" t="str">
        <f t="shared" si="1"/>
        <v>CP</v>
      </c>
      <c r="B23" s="46">
        <v>60167595</v>
      </c>
      <c r="C23" s="46">
        <v>33285841</v>
      </c>
      <c r="D23" s="47" t="s">
        <v>88</v>
      </c>
      <c r="E23" s="48" t="s">
        <v>89</v>
      </c>
      <c r="F23" s="49" t="s">
        <v>90</v>
      </c>
      <c r="G23" s="49">
        <v>2</v>
      </c>
      <c r="H23" s="49">
        <v>3.25</v>
      </c>
      <c r="I23" s="49">
        <v>6.5</v>
      </c>
      <c r="J23" s="50">
        <v>7113191100</v>
      </c>
      <c r="K23" s="51">
        <v>560.8078752408145</v>
      </c>
      <c r="L23" s="267">
        <f t="shared" si="2"/>
        <v>740.89450013814485</v>
      </c>
      <c r="M23" s="267">
        <f t="shared" si="0"/>
        <v>755.71239014090781</v>
      </c>
    </row>
    <row r="24" spans="1:18" ht="31.5" customHeight="1">
      <c r="A24" s="33" t="str">
        <f t="shared" si="1"/>
        <v>CP</v>
      </c>
      <c r="B24" s="46">
        <v>60167595</v>
      </c>
      <c r="C24" s="46">
        <v>33285981</v>
      </c>
      <c r="D24" s="47" t="s">
        <v>91</v>
      </c>
      <c r="E24" s="48" t="s">
        <v>84</v>
      </c>
      <c r="F24" s="49" t="s">
        <v>92</v>
      </c>
      <c r="G24" s="49">
        <v>1</v>
      </c>
      <c r="H24" s="49">
        <v>2.5099999999999998</v>
      </c>
      <c r="I24" s="49">
        <v>2.5099999999999998</v>
      </c>
      <c r="J24" s="50">
        <v>7113191100</v>
      </c>
      <c r="K24" s="51">
        <v>302.90047110206604</v>
      </c>
      <c r="L24" s="267">
        <f t="shared" si="2"/>
        <v>400.16787038236151</v>
      </c>
      <c r="M24" s="267">
        <f t="shared" si="0"/>
        <v>408.17122779000874</v>
      </c>
    </row>
    <row r="25" spans="1:18" ht="31.5" customHeight="1">
      <c r="A25" s="33" t="str">
        <f t="shared" si="1"/>
        <v>CP</v>
      </c>
      <c r="B25" s="46">
        <v>60167595</v>
      </c>
      <c r="C25" s="46">
        <v>33418841</v>
      </c>
      <c r="D25" s="47" t="s">
        <v>93</v>
      </c>
      <c r="E25" s="48" t="s">
        <v>72</v>
      </c>
      <c r="F25" s="49" t="s">
        <v>94</v>
      </c>
      <c r="G25" s="49">
        <v>1</v>
      </c>
      <c r="H25" s="49">
        <v>2.99</v>
      </c>
      <c r="I25" s="49">
        <v>2.99</v>
      </c>
      <c r="J25" s="50">
        <v>7113191990</v>
      </c>
      <c r="K25" s="51">
        <v>198.92675123723652</v>
      </c>
      <c r="L25" s="267">
        <f t="shared" si="2"/>
        <v>262.80610959453787</v>
      </c>
      <c r="M25" s="267">
        <f t="shared" si="0"/>
        <v>268.06223178642864</v>
      </c>
    </row>
    <row r="26" spans="1:18" ht="31.5" customHeight="1">
      <c r="A26" s="33" t="str">
        <f t="shared" si="1"/>
        <v>CP</v>
      </c>
      <c r="B26" s="46">
        <v>60167595</v>
      </c>
      <c r="C26" s="46">
        <v>33450303</v>
      </c>
      <c r="D26" s="47" t="s">
        <v>95</v>
      </c>
      <c r="E26" s="48" t="s">
        <v>84</v>
      </c>
      <c r="F26" s="49" t="s">
        <v>79</v>
      </c>
      <c r="G26" s="49">
        <v>1</v>
      </c>
      <c r="H26" s="49">
        <v>7.8</v>
      </c>
      <c r="I26" s="49">
        <v>7.8</v>
      </c>
      <c r="J26" s="50">
        <v>7113191100</v>
      </c>
      <c r="K26" s="51">
        <v>1003.2530792284417</v>
      </c>
      <c r="L26" s="267">
        <f t="shared" si="2"/>
        <v>1325.4177080302788</v>
      </c>
      <c r="M26" s="267">
        <f t="shared" si="0"/>
        <v>1351.9260621908845</v>
      </c>
    </row>
    <row r="27" spans="1:18" ht="31.5" customHeight="1">
      <c r="A27" s="33" t="str">
        <f t="shared" si="1"/>
        <v>CP</v>
      </c>
      <c r="B27" s="46">
        <v>60167595</v>
      </c>
      <c r="C27" s="46">
        <v>33450745</v>
      </c>
      <c r="D27" s="47" t="s">
        <v>87</v>
      </c>
      <c r="E27" s="48" t="s">
        <v>84</v>
      </c>
      <c r="F27" s="49" t="s">
        <v>85</v>
      </c>
      <c r="G27" s="49">
        <v>1</v>
      </c>
      <c r="H27" s="49">
        <v>5.29</v>
      </c>
      <c r="I27" s="49">
        <v>5.29</v>
      </c>
      <c r="J27" s="50">
        <v>7113191990</v>
      </c>
      <c r="K27" s="51">
        <v>380.7954708425284</v>
      </c>
      <c r="L27" s="267">
        <f t="shared" si="2"/>
        <v>503.07651243948112</v>
      </c>
      <c r="M27" s="267">
        <f t="shared" si="0"/>
        <v>513.13804268827073</v>
      </c>
    </row>
    <row r="28" spans="1:18" ht="31.5" customHeight="1">
      <c r="A28" s="33" t="str">
        <f t="shared" si="1"/>
        <v>CP</v>
      </c>
      <c r="B28" s="46">
        <v>60167595</v>
      </c>
      <c r="C28" s="46">
        <v>34160848</v>
      </c>
      <c r="D28" s="47" t="s">
        <v>96</v>
      </c>
      <c r="E28" s="48" t="s">
        <v>72</v>
      </c>
      <c r="F28" s="49" t="s">
        <v>97</v>
      </c>
      <c r="G28" s="49">
        <v>1</v>
      </c>
      <c r="H28" s="49">
        <v>3.29</v>
      </c>
      <c r="I28" s="49">
        <v>3.29</v>
      </c>
      <c r="J28" s="50">
        <v>7113191100</v>
      </c>
      <c r="K28" s="51">
        <v>252.56924365157531</v>
      </c>
      <c r="L28" s="267">
        <f t="shared" si="2"/>
        <v>333.67427917296919</v>
      </c>
      <c r="M28" s="267">
        <f t="shared" si="0"/>
        <v>340.3477647564286</v>
      </c>
    </row>
    <row r="29" spans="1:18" ht="31.5" customHeight="1">
      <c r="A29" s="33" t="str">
        <f t="shared" si="1"/>
        <v>CP</v>
      </c>
      <c r="B29" s="46">
        <v>60167595</v>
      </c>
      <c r="C29" s="46">
        <v>34740879</v>
      </c>
      <c r="D29" s="47" t="s">
        <v>98</v>
      </c>
      <c r="E29" s="48" t="s">
        <v>77</v>
      </c>
      <c r="F29" s="49" t="s">
        <v>97</v>
      </c>
      <c r="G29" s="49">
        <v>1</v>
      </c>
      <c r="H29" s="49">
        <v>4.3600000000000003</v>
      </c>
      <c r="I29" s="49">
        <v>4.3600000000000003</v>
      </c>
      <c r="J29" s="50">
        <v>7113191100</v>
      </c>
      <c r="K29" s="51">
        <v>586.75615159387849</v>
      </c>
      <c r="L29" s="267">
        <f t="shared" si="2"/>
        <v>775.17528699370484</v>
      </c>
      <c r="M29" s="267">
        <f t="shared" si="0"/>
        <v>790.67879273357892</v>
      </c>
    </row>
    <row r="30" spans="1:18" ht="31.5" customHeight="1">
      <c r="A30" s="33" t="str">
        <f t="shared" si="1"/>
        <v>CP</v>
      </c>
      <c r="B30" s="46">
        <v>60167595</v>
      </c>
      <c r="C30" s="46">
        <v>34775346</v>
      </c>
      <c r="D30" s="47" t="s">
        <v>99</v>
      </c>
      <c r="E30" s="48" t="s">
        <v>72</v>
      </c>
      <c r="F30" s="49" t="s">
        <v>100</v>
      </c>
      <c r="G30" s="49">
        <v>1</v>
      </c>
      <c r="H30" s="49">
        <v>4.1100000000000003</v>
      </c>
      <c r="I30" s="49">
        <v>4.1100000000000003</v>
      </c>
      <c r="J30" s="50">
        <v>7113192990</v>
      </c>
      <c r="K30" s="51">
        <v>282.62148173256008</v>
      </c>
      <c r="L30" s="267">
        <f>K30*6.6056*0.35</f>
        <v>653.40956090640952</v>
      </c>
      <c r="M30" s="267">
        <f t="shared" si="0"/>
        <v>428.44998350863148</v>
      </c>
    </row>
    <row r="31" spans="1:18" ht="31.5" customHeight="1">
      <c r="A31" s="33" t="str">
        <f t="shared" si="1"/>
        <v>CP</v>
      </c>
      <c r="B31" s="46">
        <v>60167595</v>
      </c>
      <c r="C31" s="46">
        <v>34896453</v>
      </c>
      <c r="D31" s="47" t="s">
        <v>78</v>
      </c>
      <c r="E31" s="48" t="s">
        <v>72</v>
      </c>
      <c r="F31" s="49" t="s">
        <v>79</v>
      </c>
      <c r="G31" s="49">
        <v>1</v>
      </c>
      <c r="H31" s="49">
        <v>1.75</v>
      </c>
      <c r="I31" s="49">
        <v>1.75</v>
      </c>
      <c r="J31" s="50">
        <v>7113191100</v>
      </c>
      <c r="K31" s="51">
        <v>946.13877567018937</v>
      </c>
      <c r="L31" s="267">
        <f t="shared" ref="L31:L33" si="3">K31*6.6056*0.2</f>
        <v>1249.9628593134007</v>
      </c>
      <c r="M31" s="267">
        <f t="shared" si="0"/>
        <v>1274.9621164996686</v>
      </c>
    </row>
    <row r="32" spans="1:18" ht="31.5" customHeight="1">
      <c r="A32" s="33" t="str">
        <f t="shared" si="1"/>
        <v>CP</v>
      </c>
      <c r="B32" s="46">
        <v>60167595</v>
      </c>
      <c r="C32" s="46">
        <v>34900965</v>
      </c>
      <c r="D32" s="47" t="s">
        <v>101</v>
      </c>
      <c r="E32" s="48" t="s">
        <v>77</v>
      </c>
      <c r="F32" s="49" t="s">
        <v>73</v>
      </c>
      <c r="G32" s="49">
        <v>1</v>
      </c>
      <c r="H32" s="49">
        <v>3.36</v>
      </c>
      <c r="I32" s="49">
        <v>3.36</v>
      </c>
      <c r="J32" s="50">
        <v>7113191990</v>
      </c>
      <c r="K32" s="51">
        <v>241.62200099836849</v>
      </c>
      <c r="L32" s="267">
        <f t="shared" si="3"/>
        <v>319.21165795896462</v>
      </c>
      <c r="M32" s="267">
        <f t="shared" si="0"/>
        <v>325.59589111814392</v>
      </c>
    </row>
    <row r="33" spans="1:13" ht="31.5" customHeight="1">
      <c r="A33" s="33" t="str">
        <f t="shared" si="1"/>
        <v>CP</v>
      </c>
      <c r="B33" s="46">
        <v>60167595</v>
      </c>
      <c r="C33" s="46">
        <v>35102418</v>
      </c>
      <c r="D33" s="47" t="s">
        <v>102</v>
      </c>
      <c r="E33" s="48" t="s">
        <v>72</v>
      </c>
      <c r="F33" s="49" t="s">
        <v>79</v>
      </c>
      <c r="G33" s="49">
        <v>1</v>
      </c>
      <c r="H33" s="49">
        <v>4.96</v>
      </c>
      <c r="I33" s="49">
        <v>4.96</v>
      </c>
      <c r="J33" s="50">
        <v>7113191100</v>
      </c>
      <c r="K33" s="51">
        <v>420.88184517759822</v>
      </c>
      <c r="L33" s="267">
        <f t="shared" si="3"/>
        <v>556.03542330102857</v>
      </c>
      <c r="M33" s="267">
        <f t="shared" si="0"/>
        <v>567.15613176704915</v>
      </c>
    </row>
    <row r="34" spans="1:13" ht="31.5" customHeight="1">
      <c r="A34" s="33" t="str">
        <f t="shared" si="1"/>
        <v>CP</v>
      </c>
      <c r="B34" s="46">
        <v>60167595</v>
      </c>
      <c r="C34" s="46">
        <v>35189424</v>
      </c>
      <c r="D34" s="47" t="s">
        <v>99</v>
      </c>
      <c r="E34" s="48" t="s">
        <v>72</v>
      </c>
      <c r="F34" s="49" t="s">
        <v>100</v>
      </c>
      <c r="G34" s="49">
        <v>1</v>
      </c>
      <c r="H34" s="49">
        <v>3.12</v>
      </c>
      <c r="I34" s="49">
        <v>3.12</v>
      </c>
      <c r="J34" s="50">
        <v>7113192990</v>
      </c>
      <c r="K34" s="51">
        <v>231.70827437933241</v>
      </c>
      <c r="L34" s="267">
        <f>K34*6.6056*0.35</f>
        <v>535.70026203404132</v>
      </c>
      <c r="M34" s="267">
        <f t="shared" si="0"/>
        <v>351.26631467660712</v>
      </c>
    </row>
    <row r="35" spans="1:13" ht="31.5" customHeight="1">
      <c r="A35" s="33" t="str">
        <f t="shared" si="1"/>
        <v>CP</v>
      </c>
      <c r="B35" s="46">
        <v>60167595</v>
      </c>
      <c r="C35" s="46">
        <v>35189459</v>
      </c>
      <c r="D35" s="47" t="s">
        <v>103</v>
      </c>
      <c r="E35" s="48" t="s">
        <v>72</v>
      </c>
      <c r="F35" s="49" t="s">
        <v>73</v>
      </c>
      <c r="G35" s="49">
        <v>6</v>
      </c>
      <c r="H35" s="49">
        <v>2.97</v>
      </c>
      <c r="I35" s="49">
        <v>17.82</v>
      </c>
      <c r="J35" s="50">
        <v>7113191990</v>
      </c>
      <c r="K35" s="51">
        <v>1147.3834123821196</v>
      </c>
      <c r="L35" s="267">
        <f t="shared" ref="L35:L48" si="4">K35*6.6056*0.2</f>
        <v>1515.8311737662659</v>
      </c>
      <c r="M35" s="267">
        <f t="shared" si="0"/>
        <v>1546.1477972415912</v>
      </c>
    </row>
    <row r="36" spans="1:13" ht="31.5" customHeight="1">
      <c r="A36" s="33" t="str">
        <f t="shared" si="1"/>
        <v>CP</v>
      </c>
      <c r="B36" s="46">
        <v>60167595</v>
      </c>
      <c r="C36" s="46">
        <v>35203389</v>
      </c>
      <c r="D36" s="47" t="s">
        <v>104</v>
      </c>
      <c r="E36" s="48" t="s">
        <v>72</v>
      </c>
      <c r="F36" s="49" t="s">
        <v>85</v>
      </c>
      <c r="G36" s="49">
        <v>2</v>
      </c>
      <c r="H36" s="49">
        <v>2.02</v>
      </c>
      <c r="I36" s="49">
        <v>4.04</v>
      </c>
      <c r="J36" s="50">
        <v>7113191990</v>
      </c>
      <c r="K36" s="51">
        <v>255.66979175408758</v>
      </c>
      <c r="L36" s="267">
        <f t="shared" si="4"/>
        <v>337.77047528216019</v>
      </c>
      <c r="M36" s="267">
        <f t="shared" si="0"/>
        <v>344.52588478780336</v>
      </c>
    </row>
    <row r="37" spans="1:13" ht="31.5" customHeight="1">
      <c r="A37" s="33" t="str">
        <f t="shared" si="1"/>
        <v>CP</v>
      </c>
      <c r="B37" s="46">
        <v>60167595</v>
      </c>
      <c r="C37" s="46">
        <v>35252983</v>
      </c>
      <c r="D37" s="47" t="s">
        <v>88</v>
      </c>
      <c r="E37" s="48" t="s">
        <v>72</v>
      </c>
      <c r="F37" s="49" t="s">
        <v>79</v>
      </c>
      <c r="G37" s="49">
        <v>2</v>
      </c>
      <c r="H37" s="49">
        <v>3.79</v>
      </c>
      <c r="I37" s="49">
        <v>7.58</v>
      </c>
      <c r="J37" s="50">
        <v>7113191100</v>
      </c>
      <c r="K37" s="51">
        <v>585.13062152071677</v>
      </c>
      <c r="L37" s="267">
        <f t="shared" si="4"/>
        <v>773.02776670344929</v>
      </c>
      <c r="M37" s="267">
        <f t="shared" si="0"/>
        <v>788.48832203751829</v>
      </c>
    </row>
    <row r="38" spans="1:13" ht="31.5" customHeight="1">
      <c r="A38" s="33" t="str">
        <f t="shared" si="1"/>
        <v>CP</v>
      </c>
      <c r="B38" s="46">
        <v>60167595</v>
      </c>
      <c r="C38" s="46">
        <v>35309403</v>
      </c>
      <c r="D38" s="47" t="s">
        <v>83</v>
      </c>
      <c r="E38" s="48" t="s">
        <v>72</v>
      </c>
      <c r="F38" s="49" t="s">
        <v>85</v>
      </c>
      <c r="G38" s="49">
        <v>1</v>
      </c>
      <c r="H38" s="49">
        <v>4.3</v>
      </c>
      <c r="I38" s="49">
        <v>4.3</v>
      </c>
      <c r="J38" s="50">
        <v>7113191990</v>
      </c>
      <c r="K38" s="51">
        <v>278.0960862819677</v>
      </c>
      <c r="L38" s="267">
        <f t="shared" si="4"/>
        <v>367.39830150883319</v>
      </c>
      <c r="M38" s="267">
        <f t="shared" si="0"/>
        <v>374.74626753900992</v>
      </c>
    </row>
    <row r="39" spans="1:13" ht="31.5" customHeight="1">
      <c r="A39" s="33" t="str">
        <f t="shared" si="1"/>
        <v>CP</v>
      </c>
      <c r="B39" s="46">
        <v>60167595</v>
      </c>
      <c r="C39" s="46">
        <v>35309586</v>
      </c>
      <c r="D39" s="47" t="s">
        <v>83</v>
      </c>
      <c r="E39" s="48" t="s">
        <v>72</v>
      </c>
      <c r="F39" s="49" t="s">
        <v>85</v>
      </c>
      <c r="G39" s="49">
        <v>1</v>
      </c>
      <c r="H39" s="49">
        <v>4.2300000000000004</v>
      </c>
      <c r="I39" s="49">
        <v>4.2300000000000004</v>
      </c>
      <c r="J39" s="50">
        <v>7113191990</v>
      </c>
      <c r="K39" s="51">
        <v>276.64113652512538</v>
      </c>
      <c r="L39" s="267">
        <f t="shared" si="4"/>
        <v>365.47613828607365</v>
      </c>
      <c r="M39" s="267">
        <f t="shared" si="0"/>
        <v>372.78566105179516</v>
      </c>
    </row>
    <row r="40" spans="1:13" ht="31.5" customHeight="1">
      <c r="A40" s="33" t="str">
        <f t="shared" si="1"/>
        <v>CP</v>
      </c>
      <c r="B40" s="46">
        <v>60167595</v>
      </c>
      <c r="C40" s="46">
        <v>35309756</v>
      </c>
      <c r="D40" s="47" t="s">
        <v>101</v>
      </c>
      <c r="E40" s="48" t="s">
        <v>72</v>
      </c>
      <c r="F40" s="49" t="s">
        <v>73</v>
      </c>
      <c r="G40" s="49">
        <v>1</v>
      </c>
      <c r="H40" s="49">
        <v>2.39</v>
      </c>
      <c r="I40" s="49">
        <v>2.39</v>
      </c>
      <c r="J40" s="50">
        <v>7113191990</v>
      </c>
      <c r="K40" s="51">
        <v>166.49642286403358</v>
      </c>
      <c r="L40" s="267">
        <f t="shared" si="4"/>
        <v>219.96175417413207</v>
      </c>
      <c r="M40" s="267">
        <f t="shared" si="0"/>
        <v>224.3609892576147</v>
      </c>
    </row>
    <row r="41" spans="1:13" ht="31.5" customHeight="1">
      <c r="A41" s="33" t="str">
        <f t="shared" si="1"/>
        <v>CP</v>
      </c>
      <c r="B41" s="46">
        <v>60167595</v>
      </c>
      <c r="C41" s="46">
        <v>35309764</v>
      </c>
      <c r="D41" s="47" t="s">
        <v>80</v>
      </c>
      <c r="E41" s="48" t="s">
        <v>72</v>
      </c>
      <c r="F41" s="49" t="s">
        <v>85</v>
      </c>
      <c r="G41" s="49">
        <v>1</v>
      </c>
      <c r="H41" s="49">
        <v>2.37</v>
      </c>
      <c r="I41" s="49">
        <v>2.37</v>
      </c>
      <c r="J41" s="50">
        <v>7113191990</v>
      </c>
      <c r="K41" s="51">
        <v>156.40208179242399</v>
      </c>
      <c r="L41" s="267">
        <f t="shared" si="4"/>
        <v>206.6259182976072</v>
      </c>
      <c r="M41" s="267">
        <f t="shared" si="0"/>
        <v>210.75843666355931</v>
      </c>
    </row>
    <row r="42" spans="1:13" ht="31.5" customHeight="1">
      <c r="A42" s="33" t="str">
        <f t="shared" si="1"/>
        <v>CP</v>
      </c>
      <c r="B42" s="46">
        <v>60167595</v>
      </c>
      <c r="C42" s="46">
        <v>35345787</v>
      </c>
      <c r="D42" s="47" t="s">
        <v>105</v>
      </c>
      <c r="E42" s="48" t="s">
        <v>72</v>
      </c>
      <c r="F42" s="49" t="s">
        <v>106</v>
      </c>
      <c r="G42" s="49">
        <v>1</v>
      </c>
      <c r="H42" s="49">
        <v>3.48</v>
      </c>
      <c r="I42" s="49">
        <v>3.48</v>
      </c>
      <c r="J42" s="50">
        <v>7113191990</v>
      </c>
      <c r="K42" s="51">
        <v>143.32760225335113</v>
      </c>
      <c r="L42" s="267">
        <f t="shared" si="4"/>
        <v>189.35296188894725</v>
      </c>
      <c r="M42" s="267">
        <f t="shared" si="0"/>
        <v>193.14002112672623</v>
      </c>
    </row>
    <row r="43" spans="1:13" ht="31.5" customHeight="1">
      <c r="A43" s="33" t="str">
        <f t="shared" si="1"/>
        <v>CP</v>
      </c>
      <c r="B43" s="46">
        <v>60167595</v>
      </c>
      <c r="C43" s="46">
        <v>35505873</v>
      </c>
      <c r="D43" s="47" t="s">
        <v>101</v>
      </c>
      <c r="E43" s="48" t="s">
        <v>72</v>
      </c>
      <c r="F43" s="49" t="s">
        <v>73</v>
      </c>
      <c r="G43" s="49">
        <v>1</v>
      </c>
      <c r="H43" s="49">
        <v>4.54</v>
      </c>
      <c r="I43" s="49">
        <v>4.54</v>
      </c>
      <c r="J43" s="50">
        <v>7113191990</v>
      </c>
      <c r="K43" s="51">
        <v>305.80033647949659</v>
      </c>
      <c r="L43" s="267">
        <f t="shared" si="4"/>
        <v>403.99894052979255</v>
      </c>
      <c r="M43" s="267">
        <f t="shared" si="0"/>
        <v>412.07891934038838</v>
      </c>
    </row>
    <row r="44" spans="1:13" ht="31.5" customHeight="1">
      <c r="A44" s="33" t="str">
        <f t="shared" si="1"/>
        <v>CP</v>
      </c>
      <c r="B44" s="46">
        <v>60167595</v>
      </c>
      <c r="C44" s="46">
        <v>35509585</v>
      </c>
      <c r="D44" s="47" t="s">
        <v>80</v>
      </c>
      <c r="E44" s="48" t="s">
        <v>72</v>
      </c>
      <c r="F44" s="49" t="s">
        <v>85</v>
      </c>
      <c r="G44" s="49">
        <v>1</v>
      </c>
      <c r="H44" s="49">
        <v>4.4400000000000004</v>
      </c>
      <c r="I44" s="49">
        <v>4.4400000000000004</v>
      </c>
      <c r="J44" s="50">
        <v>7113191990</v>
      </c>
      <c r="K44" s="51">
        <v>303.77344095617144</v>
      </c>
      <c r="L44" s="267">
        <f t="shared" si="4"/>
        <v>401.32116831601724</v>
      </c>
      <c r="M44" s="267">
        <f t="shared" si="0"/>
        <v>409.34759168233757</v>
      </c>
    </row>
    <row r="45" spans="1:13" ht="31.5" customHeight="1">
      <c r="A45" s="33" t="str">
        <f t="shared" si="1"/>
        <v>CP</v>
      </c>
      <c r="B45" s="46">
        <v>60167595</v>
      </c>
      <c r="C45" s="46">
        <v>35807462</v>
      </c>
      <c r="D45" s="47" t="s">
        <v>88</v>
      </c>
      <c r="E45" s="48" t="s">
        <v>89</v>
      </c>
      <c r="F45" s="49" t="s">
        <v>79</v>
      </c>
      <c r="G45" s="49">
        <v>4</v>
      </c>
      <c r="H45" s="49">
        <v>3.01</v>
      </c>
      <c r="I45" s="49">
        <v>12.04</v>
      </c>
      <c r="J45" s="50">
        <v>7113191100</v>
      </c>
      <c r="K45" s="51">
        <v>2800.1661996099956</v>
      </c>
      <c r="L45" s="267">
        <f t="shared" si="4"/>
        <v>3699.3555696287572</v>
      </c>
      <c r="M45" s="267">
        <f t="shared" si="0"/>
        <v>3773.3426810213327</v>
      </c>
    </row>
    <row r="46" spans="1:13" ht="31.5" customHeight="1">
      <c r="A46" s="33" t="str">
        <f t="shared" si="1"/>
        <v>CP</v>
      </c>
      <c r="B46" s="46">
        <v>60167595</v>
      </c>
      <c r="C46" s="46">
        <v>36201517</v>
      </c>
      <c r="D46" s="47" t="s">
        <v>86</v>
      </c>
      <c r="E46" s="48" t="s">
        <v>84</v>
      </c>
      <c r="F46" s="49" t="s">
        <v>85</v>
      </c>
      <c r="G46" s="49">
        <v>12</v>
      </c>
      <c r="H46" s="49">
        <v>8.19</v>
      </c>
      <c r="I46" s="49">
        <v>98.28</v>
      </c>
      <c r="J46" s="50">
        <v>7113191990</v>
      </c>
      <c r="K46" s="51">
        <v>2266.2297412576213</v>
      </c>
      <c r="L46" s="267">
        <f t="shared" si="4"/>
        <v>2993.9614357702685</v>
      </c>
      <c r="M46" s="267">
        <f t="shared" si="0"/>
        <v>3053.8406644856741</v>
      </c>
    </row>
    <row r="47" spans="1:13" ht="31.5" customHeight="1">
      <c r="A47" s="33" t="str">
        <f t="shared" si="1"/>
        <v>CP</v>
      </c>
      <c r="B47" s="46">
        <v>60167595</v>
      </c>
      <c r="C47" s="46">
        <v>36339349</v>
      </c>
      <c r="D47" s="47" t="s">
        <v>107</v>
      </c>
      <c r="E47" s="48" t="s">
        <v>84</v>
      </c>
      <c r="F47" s="49" t="s">
        <v>81</v>
      </c>
      <c r="G47" s="49">
        <v>2</v>
      </c>
      <c r="H47" s="49">
        <v>4.5599999999999996</v>
      </c>
      <c r="I47" s="49">
        <v>9.1199999999999992</v>
      </c>
      <c r="J47" s="50">
        <v>7113191990</v>
      </c>
      <c r="K47" s="51">
        <v>783.70617798906028</v>
      </c>
      <c r="L47" s="267">
        <f t="shared" si="4"/>
        <v>1035.3699058649074</v>
      </c>
      <c r="M47" s="267">
        <f t="shared" si="0"/>
        <v>1056.0773039822056</v>
      </c>
    </row>
    <row r="48" spans="1:13" ht="31.5" customHeight="1">
      <c r="A48" s="33" t="str">
        <f t="shared" si="1"/>
        <v>CP</v>
      </c>
      <c r="B48" s="46">
        <v>60167595</v>
      </c>
      <c r="C48" s="46">
        <v>36339489</v>
      </c>
      <c r="D48" s="47" t="s">
        <v>108</v>
      </c>
      <c r="E48" s="48" t="s">
        <v>84</v>
      </c>
      <c r="F48" s="49" t="s">
        <v>81</v>
      </c>
      <c r="G48" s="49">
        <v>2</v>
      </c>
      <c r="H48" s="49">
        <v>5.4</v>
      </c>
      <c r="I48" s="49">
        <v>10.8</v>
      </c>
      <c r="J48" s="50">
        <v>7113191990</v>
      </c>
      <c r="K48" s="51">
        <v>868.07319561340762</v>
      </c>
      <c r="L48" s="267">
        <f t="shared" si="4"/>
        <v>1146.828860188785</v>
      </c>
      <c r="M48" s="267">
        <f t="shared" si="0"/>
        <v>1169.7654373925609</v>
      </c>
    </row>
    <row r="49" spans="1:13" ht="31.5" customHeight="1">
      <c r="A49" s="33" t="str">
        <f t="shared" si="1"/>
        <v>CP</v>
      </c>
      <c r="B49" s="46">
        <v>60167595</v>
      </c>
      <c r="C49" s="46">
        <v>36341289</v>
      </c>
      <c r="D49" s="47" t="s">
        <v>109</v>
      </c>
      <c r="E49" s="48" t="s">
        <v>89</v>
      </c>
      <c r="F49" s="49" t="s">
        <v>110</v>
      </c>
      <c r="G49" s="49">
        <v>1</v>
      </c>
      <c r="H49" s="49">
        <v>2.86</v>
      </c>
      <c r="I49" s="49">
        <v>2.86</v>
      </c>
      <c r="J49" s="50">
        <v>7113192100</v>
      </c>
      <c r="K49" s="51">
        <v>512.46340676863269</v>
      </c>
      <c r="L49" s="267">
        <f t="shared" ref="L49:L50" si="5">K49*6.6056*0.35</f>
        <v>1184.794897912808</v>
      </c>
      <c r="M49" s="267">
        <f t="shared" si="0"/>
        <v>776.88694020282696</v>
      </c>
    </row>
    <row r="50" spans="1:13" ht="31.5" customHeight="1">
      <c r="A50" s="33" t="str">
        <f t="shared" si="1"/>
        <v>CP</v>
      </c>
      <c r="B50" s="46">
        <v>60167595</v>
      </c>
      <c r="C50" s="46">
        <v>36341378</v>
      </c>
      <c r="D50" s="47" t="s">
        <v>109</v>
      </c>
      <c r="E50" s="48" t="s">
        <v>89</v>
      </c>
      <c r="F50" s="49" t="s">
        <v>110</v>
      </c>
      <c r="G50" s="49">
        <v>1</v>
      </c>
      <c r="H50" s="49">
        <v>2.9</v>
      </c>
      <c r="I50" s="49">
        <v>2.9</v>
      </c>
      <c r="J50" s="50">
        <v>7113192100</v>
      </c>
      <c r="K50" s="51">
        <v>475.07621508591171</v>
      </c>
      <c r="L50" s="267">
        <f t="shared" si="5"/>
        <v>1098.3572062300245</v>
      </c>
      <c r="M50" s="267">
        <f t="shared" si="0"/>
        <v>720.20851094225895</v>
      </c>
    </row>
    <row r="51" spans="1:13" ht="31.5" customHeight="1">
      <c r="A51" s="33" t="str">
        <f t="shared" si="1"/>
        <v>CP</v>
      </c>
      <c r="B51" s="46">
        <v>60167595</v>
      </c>
      <c r="C51" s="46">
        <v>36667249</v>
      </c>
      <c r="D51" s="47" t="s">
        <v>111</v>
      </c>
      <c r="E51" s="48" t="s">
        <v>84</v>
      </c>
      <c r="F51" s="49" t="s">
        <v>85</v>
      </c>
      <c r="G51" s="49">
        <v>1</v>
      </c>
      <c r="H51" s="49">
        <v>1.71</v>
      </c>
      <c r="I51" s="49">
        <v>1.71</v>
      </c>
      <c r="J51" s="50">
        <v>7113191990</v>
      </c>
      <c r="K51" s="51">
        <v>148.91661614687652</v>
      </c>
      <c r="L51" s="267">
        <f t="shared" ref="L51:L59" si="6">K51*6.6056*0.2</f>
        <v>196.73671992396152</v>
      </c>
      <c r="M51" s="267">
        <f t="shared" si="0"/>
        <v>200.67145432244075</v>
      </c>
    </row>
    <row r="52" spans="1:13" ht="31.5" customHeight="1">
      <c r="A52" s="33" t="str">
        <f t="shared" si="1"/>
        <v>CP</v>
      </c>
      <c r="B52" s="46">
        <v>60167595</v>
      </c>
      <c r="C52" s="46">
        <v>36667257</v>
      </c>
      <c r="D52" s="47" t="s">
        <v>101</v>
      </c>
      <c r="E52" s="48" t="s">
        <v>84</v>
      </c>
      <c r="F52" s="49" t="s">
        <v>73</v>
      </c>
      <c r="G52" s="49">
        <v>2</v>
      </c>
      <c r="H52" s="49">
        <v>2.61</v>
      </c>
      <c r="I52" s="49">
        <v>5.22</v>
      </c>
      <c r="J52" s="50">
        <v>7113191990</v>
      </c>
      <c r="K52" s="51">
        <v>403.17159468913815</v>
      </c>
      <c r="L52" s="267">
        <f t="shared" si="6"/>
        <v>532.63805717571427</v>
      </c>
      <c r="M52" s="267">
        <f t="shared" si="0"/>
        <v>543.29081831922849</v>
      </c>
    </row>
    <row r="53" spans="1:13" ht="31.5" customHeight="1">
      <c r="A53" s="33" t="str">
        <f t="shared" si="1"/>
        <v>CP</v>
      </c>
      <c r="B53" s="46">
        <v>60167595</v>
      </c>
      <c r="C53" s="46">
        <v>36667281</v>
      </c>
      <c r="D53" s="47" t="s">
        <v>80</v>
      </c>
      <c r="E53" s="48" t="s">
        <v>84</v>
      </c>
      <c r="F53" s="49" t="s">
        <v>85</v>
      </c>
      <c r="G53" s="49">
        <v>1</v>
      </c>
      <c r="H53" s="49">
        <v>5.53</v>
      </c>
      <c r="I53" s="49">
        <v>5.53</v>
      </c>
      <c r="J53" s="50">
        <v>7113191990</v>
      </c>
      <c r="K53" s="51">
        <v>198.13405447316379</v>
      </c>
      <c r="L53" s="267">
        <f t="shared" si="6"/>
        <v>261.75886204558617</v>
      </c>
      <c r="M53" s="267">
        <f t="shared" si="0"/>
        <v>266.99403928649787</v>
      </c>
    </row>
    <row r="54" spans="1:13" ht="31.5" customHeight="1">
      <c r="A54" s="33" t="str">
        <f t="shared" si="1"/>
        <v>CP</v>
      </c>
      <c r="B54" s="46">
        <v>60167595</v>
      </c>
      <c r="C54" s="46">
        <v>36667311</v>
      </c>
      <c r="D54" s="47" t="s">
        <v>112</v>
      </c>
      <c r="E54" s="48" t="s">
        <v>84</v>
      </c>
      <c r="F54" s="49" t="s">
        <v>113</v>
      </c>
      <c r="G54" s="49">
        <v>1</v>
      </c>
      <c r="H54" s="49">
        <v>2.68</v>
      </c>
      <c r="I54" s="49">
        <v>2.68</v>
      </c>
      <c r="J54" s="50">
        <v>7113191990</v>
      </c>
      <c r="K54" s="51">
        <v>206.88382128672598</v>
      </c>
      <c r="L54" s="267">
        <f t="shared" si="6"/>
        <v>273.31835397831941</v>
      </c>
      <c r="M54" s="267">
        <f t="shared" si="0"/>
        <v>278.78472105788586</v>
      </c>
    </row>
    <row r="55" spans="1:13" ht="31.5" customHeight="1">
      <c r="A55" s="33" t="str">
        <f t="shared" si="1"/>
        <v>CP</v>
      </c>
      <c r="B55" s="46">
        <v>60167595</v>
      </c>
      <c r="C55" s="46">
        <v>36667419</v>
      </c>
      <c r="D55" s="47" t="s">
        <v>78</v>
      </c>
      <c r="E55" s="48" t="s">
        <v>89</v>
      </c>
      <c r="F55" s="49" t="s">
        <v>79</v>
      </c>
      <c r="G55" s="49">
        <v>1</v>
      </c>
      <c r="H55" s="49">
        <v>3.3</v>
      </c>
      <c r="I55" s="49">
        <v>3.3</v>
      </c>
      <c r="J55" s="50">
        <v>7113191100</v>
      </c>
      <c r="K55" s="51">
        <v>1078.6696473141451</v>
      </c>
      <c r="L55" s="267">
        <f t="shared" si="6"/>
        <v>1425.0520444596634</v>
      </c>
      <c r="M55" s="267">
        <f t="shared" si="0"/>
        <v>1453.5530853488569</v>
      </c>
    </row>
    <row r="56" spans="1:13" ht="31.5" customHeight="1">
      <c r="A56" s="33" t="str">
        <f t="shared" si="1"/>
        <v>CP</v>
      </c>
      <c r="B56" s="46">
        <v>60167595</v>
      </c>
      <c r="C56" s="46">
        <v>36819642</v>
      </c>
      <c r="D56" s="47" t="s">
        <v>101</v>
      </c>
      <c r="E56" s="48" t="s">
        <v>84</v>
      </c>
      <c r="F56" s="49" t="s">
        <v>73</v>
      </c>
      <c r="G56" s="49">
        <v>2</v>
      </c>
      <c r="H56" s="49">
        <v>2.4</v>
      </c>
      <c r="I56" s="49">
        <v>4.8</v>
      </c>
      <c r="J56" s="50">
        <v>7113191990</v>
      </c>
      <c r="K56" s="51">
        <v>383.06318563595164</v>
      </c>
      <c r="L56" s="267">
        <f t="shared" si="6"/>
        <v>506.07243580736844</v>
      </c>
      <c r="M56" s="267">
        <f t="shared" si="0"/>
        <v>516.19388452351586</v>
      </c>
    </row>
    <row r="57" spans="1:13" ht="31.5" customHeight="1">
      <c r="A57" s="33" t="str">
        <f t="shared" si="1"/>
        <v>CP</v>
      </c>
      <c r="B57" s="46">
        <v>60167595</v>
      </c>
      <c r="C57" s="46">
        <v>36819898</v>
      </c>
      <c r="D57" s="47" t="s">
        <v>98</v>
      </c>
      <c r="E57" s="48" t="s">
        <v>72</v>
      </c>
      <c r="F57" s="49" t="s">
        <v>97</v>
      </c>
      <c r="G57" s="49">
        <v>1</v>
      </c>
      <c r="H57" s="49">
        <v>3.74</v>
      </c>
      <c r="I57" s="49">
        <v>3.74</v>
      </c>
      <c r="J57" s="50">
        <v>7113191100</v>
      </c>
      <c r="K57" s="51">
        <v>328.18649446236037</v>
      </c>
      <c r="L57" s="267">
        <f t="shared" si="6"/>
        <v>433.57374156411356</v>
      </c>
      <c r="M57" s="267">
        <f t="shared" si="0"/>
        <v>442.2452163953958</v>
      </c>
    </row>
    <row r="58" spans="1:13" ht="31.5" customHeight="1">
      <c r="A58" s="33" t="str">
        <f t="shared" si="1"/>
        <v>CP</v>
      </c>
      <c r="B58" s="46">
        <v>60167595</v>
      </c>
      <c r="C58" s="46">
        <v>36819944</v>
      </c>
      <c r="D58" s="47" t="s">
        <v>98</v>
      </c>
      <c r="E58" s="48" t="s">
        <v>72</v>
      </c>
      <c r="F58" s="49" t="s">
        <v>97</v>
      </c>
      <c r="G58" s="49">
        <v>1</v>
      </c>
      <c r="H58" s="49">
        <v>4.4800000000000004</v>
      </c>
      <c r="I58" s="49">
        <v>4.4800000000000004</v>
      </c>
      <c r="J58" s="50">
        <v>7113191100</v>
      </c>
      <c r="K58" s="51">
        <v>344.39162451270778</v>
      </c>
      <c r="L58" s="267">
        <f t="shared" si="6"/>
        <v>454.98266297622854</v>
      </c>
      <c r="M58" s="267">
        <f t="shared" si="0"/>
        <v>464.08231623575307</v>
      </c>
    </row>
    <row r="59" spans="1:13" ht="31.5" customHeight="1">
      <c r="A59" s="33" t="str">
        <f t="shared" si="1"/>
        <v>CP</v>
      </c>
      <c r="B59" s="46">
        <v>60167595</v>
      </c>
      <c r="C59" s="46">
        <v>36820276</v>
      </c>
      <c r="D59" s="47" t="s">
        <v>98</v>
      </c>
      <c r="E59" s="48" t="s">
        <v>72</v>
      </c>
      <c r="F59" s="49" t="s">
        <v>97</v>
      </c>
      <c r="G59" s="49">
        <v>1</v>
      </c>
      <c r="H59" s="49">
        <v>6.08</v>
      </c>
      <c r="I59" s="49">
        <v>6.08</v>
      </c>
      <c r="J59" s="50">
        <v>7113191100</v>
      </c>
      <c r="K59" s="51">
        <v>404.9677050786193</v>
      </c>
      <c r="L59" s="267">
        <f t="shared" si="6"/>
        <v>535.01093453346562</v>
      </c>
      <c r="M59" s="267">
        <f t="shared" si="0"/>
        <v>545.71115322413493</v>
      </c>
    </row>
    <row r="60" spans="1:13" ht="31.5" customHeight="1">
      <c r="A60" s="33" t="str">
        <f t="shared" si="1"/>
        <v>CP</v>
      </c>
      <c r="B60" s="46">
        <v>60167595</v>
      </c>
      <c r="C60" s="46">
        <v>37211893</v>
      </c>
      <c r="D60" s="47" t="s">
        <v>114</v>
      </c>
      <c r="E60" s="48" t="s">
        <v>72</v>
      </c>
      <c r="F60" s="49" t="s">
        <v>110</v>
      </c>
      <c r="G60" s="49">
        <v>1</v>
      </c>
      <c r="H60" s="49">
        <v>4.43</v>
      </c>
      <c r="I60" s="49">
        <v>4.43</v>
      </c>
      <c r="J60" s="50">
        <v>7113192100</v>
      </c>
      <c r="K60" s="51">
        <v>304.5360353114819</v>
      </c>
      <c r="L60" s="267">
        <f>K60*6.6056*0.35</f>
        <v>704.07513219873363</v>
      </c>
      <c r="M60" s="267">
        <f t="shared" si="0"/>
        <v>461.67212239888391</v>
      </c>
    </row>
    <row r="61" spans="1:13" ht="31.5" customHeight="1">
      <c r="A61" s="33" t="str">
        <f t="shared" si="1"/>
        <v>CP</v>
      </c>
      <c r="B61" s="46">
        <v>60167596</v>
      </c>
      <c r="C61" s="46">
        <v>10660092</v>
      </c>
      <c r="D61" s="47" t="s">
        <v>115</v>
      </c>
      <c r="E61" s="48" t="s">
        <v>77</v>
      </c>
      <c r="F61" s="49" t="s">
        <v>116</v>
      </c>
      <c r="G61" s="49">
        <v>3</v>
      </c>
      <c r="H61" s="49">
        <v>2.9</v>
      </c>
      <c r="I61" s="49">
        <v>8.6999999999999993</v>
      </c>
      <c r="J61" s="50">
        <v>7113119090</v>
      </c>
      <c r="K61" s="51">
        <v>113.09474971979282</v>
      </c>
      <c r="L61" s="267">
        <f>K61*6.6056*0.2</f>
        <v>149.41173574981269</v>
      </c>
      <c r="M61" s="267">
        <f t="shared" si="0"/>
        <v>152.39997046480894</v>
      </c>
    </row>
    <row r="62" spans="1:13" ht="31.5" customHeight="1">
      <c r="A62" s="33" t="str">
        <f t="shared" si="1"/>
        <v>CP</v>
      </c>
      <c r="B62" s="46">
        <v>60167596</v>
      </c>
      <c r="C62" s="46">
        <v>13459509</v>
      </c>
      <c r="D62" s="47" t="s">
        <v>117</v>
      </c>
      <c r="E62" s="48" t="s">
        <v>118</v>
      </c>
      <c r="F62" s="49" t="s">
        <v>119</v>
      </c>
      <c r="G62" s="49">
        <v>1</v>
      </c>
      <c r="H62" s="49">
        <v>315.89999999999998</v>
      </c>
      <c r="I62" s="49">
        <v>315.89999999999998</v>
      </c>
      <c r="J62" s="50">
        <v>7013910000</v>
      </c>
      <c r="K62" s="51">
        <v>30.112442898509297</v>
      </c>
      <c r="L62" s="267">
        <f>K62*6.6056*0.1</f>
        <v>19.891075281039303</v>
      </c>
      <c r="M62" s="267">
        <f t="shared" si="0"/>
        <v>37.196310775543495</v>
      </c>
    </row>
    <row r="63" spans="1:13" ht="31.5" customHeight="1">
      <c r="A63" s="33" t="str">
        <f t="shared" si="1"/>
        <v>CP</v>
      </c>
      <c r="B63" s="46">
        <v>60167596</v>
      </c>
      <c r="C63" s="46">
        <v>14042784</v>
      </c>
      <c r="D63" s="47" t="s">
        <v>120</v>
      </c>
      <c r="E63" s="48" t="s">
        <v>72</v>
      </c>
      <c r="F63" s="49" t="s">
        <v>121</v>
      </c>
      <c r="G63" s="49">
        <v>1</v>
      </c>
      <c r="H63" s="49">
        <v>1.2</v>
      </c>
      <c r="I63" s="49">
        <v>1.2</v>
      </c>
      <c r="J63" s="50">
        <v>7113192100</v>
      </c>
      <c r="K63" s="51">
        <v>654.24575203885468</v>
      </c>
      <c r="L63" s="267">
        <f>K63*6.6056*0.35</f>
        <v>1512.5900088837504</v>
      </c>
      <c r="M63" s="267">
        <f t="shared" si="0"/>
        <v>991.82687725377366</v>
      </c>
    </row>
    <row r="64" spans="1:13" ht="31.5" customHeight="1">
      <c r="A64" s="33" t="str">
        <f t="shared" si="1"/>
        <v>CP</v>
      </c>
      <c r="B64" s="46">
        <v>60167596</v>
      </c>
      <c r="C64" s="46">
        <v>19710424</v>
      </c>
      <c r="D64" s="47" t="s">
        <v>122</v>
      </c>
      <c r="E64" s="48" t="s">
        <v>84</v>
      </c>
      <c r="F64" s="49" t="s">
        <v>116</v>
      </c>
      <c r="G64" s="49">
        <v>1</v>
      </c>
      <c r="H64" s="49">
        <v>2.9</v>
      </c>
      <c r="I64" s="49">
        <v>2.9</v>
      </c>
      <c r="J64" s="50">
        <v>7113119090</v>
      </c>
      <c r="K64" s="51">
        <v>33.895312266299371</v>
      </c>
      <c r="L64" s="267">
        <f t="shared" ref="L64:L72" si="7">K64*6.6056*0.2</f>
        <v>44.779774941253429</v>
      </c>
      <c r="M64" s="267">
        <f t="shared" si="0"/>
        <v>45.675370440078495</v>
      </c>
    </row>
    <row r="65" spans="1:13" ht="31.5" customHeight="1">
      <c r="A65" s="33" t="str">
        <f t="shared" si="1"/>
        <v>CP</v>
      </c>
      <c r="B65" s="46">
        <v>60167596</v>
      </c>
      <c r="C65" s="46">
        <v>21771953</v>
      </c>
      <c r="D65" s="47" t="s">
        <v>115</v>
      </c>
      <c r="E65" s="48" t="s">
        <v>72</v>
      </c>
      <c r="F65" s="49" t="s">
        <v>116</v>
      </c>
      <c r="G65" s="49">
        <v>7</v>
      </c>
      <c r="H65" s="49">
        <v>1.2</v>
      </c>
      <c r="I65" s="49">
        <v>8.4</v>
      </c>
      <c r="J65" s="50">
        <v>7113119090</v>
      </c>
      <c r="K65" s="51">
        <v>53.592321733068353</v>
      </c>
      <c r="L65" s="267">
        <f t="shared" si="7"/>
        <v>70.801888087991259</v>
      </c>
      <c r="M65" s="267">
        <f t="shared" si="0"/>
        <v>72.217925849751083</v>
      </c>
    </row>
    <row r="66" spans="1:13" ht="31.5" customHeight="1">
      <c r="A66" s="33" t="str">
        <f t="shared" si="1"/>
        <v>CP</v>
      </c>
      <c r="B66" s="46">
        <v>60167596</v>
      </c>
      <c r="C66" s="46">
        <v>21771961</v>
      </c>
      <c r="D66" s="47" t="s">
        <v>115</v>
      </c>
      <c r="E66" s="48" t="s">
        <v>72</v>
      </c>
      <c r="F66" s="49" t="s">
        <v>116</v>
      </c>
      <c r="G66" s="49">
        <v>10</v>
      </c>
      <c r="H66" s="49">
        <v>1.3</v>
      </c>
      <c r="I66" s="49">
        <v>13</v>
      </c>
      <c r="J66" s="50">
        <v>7113119090</v>
      </c>
      <c r="K66" s="51">
        <v>75.958411443423984</v>
      </c>
      <c r="L66" s="267">
        <f t="shared" si="7"/>
        <v>100.35017652613629</v>
      </c>
      <c r="M66" s="267">
        <f t="shared" si="0"/>
        <v>102.35718005665903</v>
      </c>
    </row>
    <row r="67" spans="1:13" ht="31.5" customHeight="1">
      <c r="A67" s="33" t="str">
        <f t="shared" si="1"/>
        <v>CP</v>
      </c>
      <c r="B67" s="46">
        <v>60167596</v>
      </c>
      <c r="C67" s="46">
        <v>22992139</v>
      </c>
      <c r="D67" s="47" t="s">
        <v>115</v>
      </c>
      <c r="E67" s="48" t="s">
        <v>72</v>
      </c>
      <c r="F67" s="49" t="s">
        <v>116</v>
      </c>
      <c r="G67" s="49">
        <v>3</v>
      </c>
      <c r="H67" s="49">
        <v>4.9000000000000004</v>
      </c>
      <c r="I67" s="49">
        <v>14.700000000000001</v>
      </c>
      <c r="J67" s="50">
        <v>7113119090</v>
      </c>
      <c r="K67" s="51">
        <v>131.69803833486654</v>
      </c>
      <c r="L67" s="267">
        <f t="shared" si="7"/>
        <v>173.98891240495891</v>
      </c>
      <c r="M67" s="267">
        <f t="shared" si="0"/>
        <v>177.4686906530581</v>
      </c>
    </row>
    <row r="68" spans="1:13" ht="31.5" customHeight="1">
      <c r="A68" s="33" t="str">
        <f t="shared" si="1"/>
        <v>CP</v>
      </c>
      <c r="B68" s="46">
        <v>60167596</v>
      </c>
      <c r="C68" s="46">
        <v>22992422</v>
      </c>
      <c r="D68" s="47" t="s">
        <v>123</v>
      </c>
      <c r="E68" s="48" t="s">
        <v>72</v>
      </c>
      <c r="F68" s="49" t="s">
        <v>116</v>
      </c>
      <c r="G68" s="49">
        <v>4</v>
      </c>
      <c r="H68" s="49">
        <v>19.5</v>
      </c>
      <c r="I68" s="49">
        <v>78</v>
      </c>
      <c r="J68" s="50">
        <v>7113119090</v>
      </c>
      <c r="K68" s="51">
        <v>190.2070868324366</v>
      </c>
      <c r="L68" s="267">
        <f t="shared" si="7"/>
        <v>251.28638655606866</v>
      </c>
      <c r="M68" s="267">
        <f t="shared" si="0"/>
        <v>256.31211428719007</v>
      </c>
    </row>
    <row r="69" spans="1:13" ht="31.5" customHeight="1">
      <c r="A69" s="33" t="str">
        <f t="shared" si="1"/>
        <v>CP</v>
      </c>
      <c r="B69" s="46">
        <v>60167596</v>
      </c>
      <c r="C69" s="46">
        <v>22992449</v>
      </c>
      <c r="D69" s="47" t="s">
        <v>124</v>
      </c>
      <c r="E69" s="48" t="s">
        <v>72</v>
      </c>
      <c r="F69" s="49" t="s">
        <v>116</v>
      </c>
      <c r="G69" s="49">
        <v>1</v>
      </c>
      <c r="H69" s="49">
        <v>20.8</v>
      </c>
      <c r="I69" s="49">
        <v>20.8</v>
      </c>
      <c r="J69" s="50">
        <v>7113119090</v>
      </c>
      <c r="K69" s="51">
        <v>48.946516647426975</v>
      </c>
      <c r="L69" s="267">
        <f t="shared" si="7"/>
        <v>64.664222073248723</v>
      </c>
      <c r="M69" s="267">
        <f t="shared" si="0"/>
        <v>65.9575065147137</v>
      </c>
    </row>
    <row r="70" spans="1:13" ht="31.5" customHeight="1">
      <c r="A70" s="33" t="str">
        <f t="shared" si="1"/>
        <v>CP</v>
      </c>
      <c r="B70" s="46">
        <v>60167596</v>
      </c>
      <c r="C70" s="46">
        <v>22993771</v>
      </c>
      <c r="D70" s="47" t="s">
        <v>125</v>
      </c>
      <c r="E70" s="48" t="s">
        <v>72</v>
      </c>
      <c r="F70" s="49" t="s">
        <v>116</v>
      </c>
      <c r="G70" s="49">
        <v>2</v>
      </c>
      <c r="H70" s="49">
        <v>4.0999999999999996</v>
      </c>
      <c r="I70" s="49">
        <v>8.1999999999999993</v>
      </c>
      <c r="J70" s="50">
        <v>7113119090</v>
      </c>
      <c r="K70" s="51">
        <v>44.41108706058052</v>
      </c>
      <c r="L70" s="267">
        <f t="shared" si="7"/>
        <v>58.672375337474136</v>
      </c>
      <c r="M70" s="267">
        <f t="shared" si="0"/>
        <v>59.845822844223626</v>
      </c>
    </row>
    <row r="71" spans="1:13" ht="31.5" customHeight="1">
      <c r="A71" s="33" t="str">
        <f t="shared" si="1"/>
        <v>CP</v>
      </c>
      <c r="B71" s="46">
        <v>60167596</v>
      </c>
      <c r="C71" s="46">
        <v>23984032</v>
      </c>
      <c r="D71" s="47" t="s">
        <v>126</v>
      </c>
      <c r="E71" s="48" t="s">
        <v>72</v>
      </c>
      <c r="F71" s="49" t="s">
        <v>116</v>
      </c>
      <c r="G71" s="49">
        <v>8</v>
      </c>
      <c r="H71" s="49">
        <v>5.7</v>
      </c>
      <c r="I71" s="49">
        <v>45.6</v>
      </c>
      <c r="J71" s="50">
        <v>7113119090</v>
      </c>
      <c r="K71" s="51">
        <v>201.40518289199551</v>
      </c>
      <c r="L71" s="267">
        <f t="shared" si="7"/>
        <v>266.08041522227307</v>
      </c>
      <c r="M71" s="267">
        <f t="shared" ref="M71:M134" si="8">(L71+K71*6.6056)*0.17</f>
        <v>271.40202352671855</v>
      </c>
    </row>
    <row r="72" spans="1:13" ht="31.5" customHeight="1">
      <c r="A72" s="33" t="str">
        <f t="shared" ref="A72:A135" si="9">A71</f>
        <v>CP</v>
      </c>
      <c r="B72" s="46">
        <v>60167596</v>
      </c>
      <c r="C72" s="46">
        <v>24988074</v>
      </c>
      <c r="D72" s="47" t="s">
        <v>115</v>
      </c>
      <c r="E72" s="48" t="s">
        <v>72</v>
      </c>
      <c r="F72" s="49" t="s">
        <v>116</v>
      </c>
      <c r="G72" s="49">
        <v>1</v>
      </c>
      <c r="H72" s="49">
        <v>2.2000000000000002</v>
      </c>
      <c r="I72" s="49">
        <v>2.2000000000000002</v>
      </c>
      <c r="J72" s="50">
        <v>7113119090</v>
      </c>
      <c r="K72" s="51">
        <v>30.32315975984508</v>
      </c>
      <c r="L72" s="267">
        <f t="shared" si="7"/>
        <v>40.060532821926529</v>
      </c>
      <c r="M72" s="267">
        <f t="shared" si="8"/>
        <v>40.861743478365064</v>
      </c>
    </row>
    <row r="73" spans="1:13" ht="31.5" customHeight="1">
      <c r="A73" s="33" t="str">
        <f t="shared" si="9"/>
        <v>CP</v>
      </c>
      <c r="B73" s="46">
        <v>60167596</v>
      </c>
      <c r="C73" s="46">
        <v>25485815</v>
      </c>
      <c r="D73" s="47" t="s">
        <v>127</v>
      </c>
      <c r="E73" s="48" t="s">
        <v>72</v>
      </c>
      <c r="F73" s="49" t="s">
        <v>121</v>
      </c>
      <c r="G73" s="49">
        <v>1</v>
      </c>
      <c r="H73" s="49">
        <v>2.2799999999999998</v>
      </c>
      <c r="I73" s="49">
        <v>2.2799999999999998</v>
      </c>
      <c r="J73" s="50">
        <v>7113192100</v>
      </c>
      <c r="K73" s="51">
        <v>496.7399152584814</v>
      </c>
      <c r="L73" s="267">
        <f t="shared" ref="L73:L74" si="10">K73*6.6056*0.35</f>
        <v>1148.4428144809985</v>
      </c>
      <c r="M73" s="267">
        <f t="shared" si="8"/>
        <v>753.05035978111209</v>
      </c>
    </row>
    <row r="74" spans="1:13" ht="31.5" customHeight="1">
      <c r="A74" s="33" t="str">
        <f t="shared" si="9"/>
        <v>CP</v>
      </c>
      <c r="B74" s="46">
        <v>60167596</v>
      </c>
      <c r="C74" s="46">
        <v>25485858</v>
      </c>
      <c r="D74" s="47" t="s">
        <v>128</v>
      </c>
      <c r="E74" s="48" t="s">
        <v>72</v>
      </c>
      <c r="F74" s="49" t="s">
        <v>121</v>
      </c>
      <c r="G74" s="49">
        <v>1</v>
      </c>
      <c r="H74" s="49">
        <v>1.54</v>
      </c>
      <c r="I74" s="49">
        <v>1.54</v>
      </c>
      <c r="J74" s="50">
        <v>7113192100</v>
      </c>
      <c r="K74" s="51">
        <v>955.93209265417636</v>
      </c>
      <c r="L74" s="267">
        <f t="shared" si="10"/>
        <v>2210.0767609327495</v>
      </c>
      <c r="M74" s="267">
        <f t="shared" si="8"/>
        <v>1449.1789046687604</v>
      </c>
    </row>
    <row r="75" spans="1:13" ht="31.5" customHeight="1">
      <c r="A75" s="33" t="str">
        <f t="shared" si="9"/>
        <v>CP</v>
      </c>
      <c r="B75" s="46">
        <v>60167596</v>
      </c>
      <c r="C75" s="46">
        <v>26659604</v>
      </c>
      <c r="D75" s="47" t="s">
        <v>126</v>
      </c>
      <c r="E75" s="48" t="s">
        <v>72</v>
      </c>
      <c r="F75" s="49" t="s">
        <v>116</v>
      </c>
      <c r="G75" s="49">
        <v>28</v>
      </c>
      <c r="H75" s="49">
        <v>11.34</v>
      </c>
      <c r="I75" s="49">
        <v>317.52</v>
      </c>
      <c r="J75" s="50">
        <v>7113119090</v>
      </c>
      <c r="K75" s="51">
        <v>793.41922188301464</v>
      </c>
      <c r="L75" s="267">
        <f t="shared" ref="L75:L94" si="11">K75*6.6056*0.2</f>
        <v>1048.2020024140882</v>
      </c>
      <c r="M75" s="267">
        <f t="shared" si="8"/>
        <v>1069.1660424623701</v>
      </c>
    </row>
    <row r="76" spans="1:13" ht="31.5" customHeight="1">
      <c r="A76" s="33" t="str">
        <f t="shared" si="9"/>
        <v>CP</v>
      </c>
      <c r="B76" s="46">
        <v>60167596</v>
      </c>
      <c r="C76" s="46">
        <v>26758432</v>
      </c>
      <c r="D76" s="47" t="s">
        <v>115</v>
      </c>
      <c r="E76" s="48" t="s">
        <v>72</v>
      </c>
      <c r="F76" s="49" t="s">
        <v>116</v>
      </c>
      <c r="G76" s="49">
        <v>1</v>
      </c>
      <c r="H76" s="49">
        <v>6.2</v>
      </c>
      <c r="I76" s="49">
        <v>6.2</v>
      </c>
      <c r="J76" s="50">
        <v>7113119090</v>
      </c>
      <c r="K76" s="51">
        <v>36.855382461254457</v>
      </c>
      <c r="L76" s="267">
        <f t="shared" si="11"/>
        <v>48.690382877212492</v>
      </c>
      <c r="M76" s="267">
        <f t="shared" si="8"/>
        <v>49.664190534756742</v>
      </c>
    </row>
    <row r="77" spans="1:13" ht="31.5" customHeight="1">
      <c r="A77" s="33" t="str">
        <f t="shared" si="9"/>
        <v>CP</v>
      </c>
      <c r="B77" s="46">
        <v>60167596</v>
      </c>
      <c r="C77" s="46">
        <v>26909686</v>
      </c>
      <c r="D77" s="47" t="s">
        <v>115</v>
      </c>
      <c r="E77" s="48" t="s">
        <v>72</v>
      </c>
      <c r="F77" s="49" t="s">
        <v>116</v>
      </c>
      <c r="G77" s="49">
        <v>1</v>
      </c>
      <c r="H77" s="49">
        <v>7.48</v>
      </c>
      <c r="I77" s="49">
        <v>7.48</v>
      </c>
      <c r="J77" s="50">
        <v>7113119090</v>
      </c>
      <c r="K77" s="51">
        <v>30.624183847467634</v>
      </c>
      <c r="L77" s="267">
        <f t="shared" si="11"/>
        <v>40.458221764566446</v>
      </c>
      <c r="M77" s="267">
        <f t="shared" si="8"/>
        <v>41.267386199857775</v>
      </c>
    </row>
    <row r="78" spans="1:13" ht="31.5" customHeight="1">
      <c r="A78" s="33" t="str">
        <f t="shared" si="9"/>
        <v>CP</v>
      </c>
      <c r="B78" s="46">
        <v>60167596</v>
      </c>
      <c r="C78" s="46">
        <v>27125107</v>
      </c>
      <c r="D78" s="47" t="s">
        <v>129</v>
      </c>
      <c r="E78" s="48" t="s">
        <v>72</v>
      </c>
      <c r="F78" s="49" t="s">
        <v>116</v>
      </c>
      <c r="G78" s="49">
        <v>8</v>
      </c>
      <c r="H78" s="49">
        <v>2.67</v>
      </c>
      <c r="I78" s="49">
        <v>21.36</v>
      </c>
      <c r="J78" s="50">
        <v>7113119090</v>
      </c>
      <c r="K78" s="51">
        <v>181.6580027439561</v>
      </c>
      <c r="L78" s="267">
        <f t="shared" si="11"/>
        <v>239.99202058509528</v>
      </c>
      <c r="M78" s="267">
        <f t="shared" si="8"/>
        <v>244.7918609967972</v>
      </c>
    </row>
    <row r="79" spans="1:13" ht="31.5" customHeight="1">
      <c r="A79" s="33" t="str">
        <f t="shared" si="9"/>
        <v>CP</v>
      </c>
      <c r="B79" s="46">
        <v>60167596</v>
      </c>
      <c r="C79" s="46">
        <v>27630146</v>
      </c>
      <c r="D79" s="47" t="s">
        <v>126</v>
      </c>
      <c r="E79" s="48" t="s">
        <v>72</v>
      </c>
      <c r="F79" s="49" t="s">
        <v>116</v>
      </c>
      <c r="G79" s="49">
        <v>14</v>
      </c>
      <c r="H79" s="49">
        <v>5.49</v>
      </c>
      <c r="I79" s="49">
        <v>76.86</v>
      </c>
      <c r="J79" s="50">
        <v>7113119090</v>
      </c>
      <c r="K79" s="51">
        <v>387.85950276540433</v>
      </c>
      <c r="L79" s="267">
        <f t="shared" si="11"/>
        <v>512.40894629343097</v>
      </c>
      <c r="M79" s="267">
        <f t="shared" si="8"/>
        <v>522.65712521929959</v>
      </c>
    </row>
    <row r="80" spans="1:13" ht="31.5" customHeight="1">
      <c r="A80" s="33" t="str">
        <f t="shared" si="9"/>
        <v>CP</v>
      </c>
      <c r="B80" s="46">
        <v>60167596</v>
      </c>
      <c r="C80" s="46">
        <v>27631878</v>
      </c>
      <c r="D80" s="47" t="s">
        <v>126</v>
      </c>
      <c r="E80" s="48" t="s">
        <v>72</v>
      </c>
      <c r="F80" s="49" t="s">
        <v>116</v>
      </c>
      <c r="G80" s="49">
        <v>9</v>
      </c>
      <c r="H80" s="49">
        <v>5.0999999999999996</v>
      </c>
      <c r="I80" s="49">
        <v>45.9</v>
      </c>
      <c r="J80" s="50">
        <v>7113119090</v>
      </c>
      <c r="K80" s="51">
        <v>223.78130673860525</v>
      </c>
      <c r="L80" s="267">
        <f t="shared" si="11"/>
        <v>295.64195995850622</v>
      </c>
      <c r="M80" s="267">
        <f t="shared" si="8"/>
        <v>301.55479915767637</v>
      </c>
    </row>
    <row r="81" spans="1:13" ht="31.5" customHeight="1">
      <c r="A81" s="33" t="str">
        <f t="shared" si="9"/>
        <v>CP</v>
      </c>
      <c r="B81" s="46">
        <v>60167596</v>
      </c>
      <c r="C81" s="46">
        <v>27631886</v>
      </c>
      <c r="D81" s="47" t="s">
        <v>126</v>
      </c>
      <c r="E81" s="48" t="s">
        <v>72</v>
      </c>
      <c r="F81" s="49" t="s">
        <v>116</v>
      </c>
      <c r="G81" s="49">
        <v>2</v>
      </c>
      <c r="H81" s="49">
        <v>5.57</v>
      </c>
      <c r="I81" s="49">
        <v>11.14</v>
      </c>
      <c r="J81" s="50">
        <v>7113119090</v>
      </c>
      <c r="K81" s="51">
        <v>49.829520637786452</v>
      </c>
      <c r="L81" s="267">
        <f t="shared" si="11"/>
        <v>65.83077630499244</v>
      </c>
      <c r="M81" s="267">
        <f t="shared" si="8"/>
        <v>67.147391831092278</v>
      </c>
    </row>
    <row r="82" spans="1:13" ht="31.5" customHeight="1">
      <c r="A82" s="33" t="str">
        <f t="shared" si="9"/>
        <v>CP</v>
      </c>
      <c r="B82" s="46">
        <v>60167596</v>
      </c>
      <c r="C82" s="46">
        <v>28686455</v>
      </c>
      <c r="D82" s="47" t="s">
        <v>125</v>
      </c>
      <c r="E82" s="48" t="s">
        <v>72</v>
      </c>
      <c r="F82" s="49" t="s">
        <v>116</v>
      </c>
      <c r="G82" s="49">
        <v>1</v>
      </c>
      <c r="H82" s="49">
        <v>5.36</v>
      </c>
      <c r="I82" s="49">
        <v>5.36</v>
      </c>
      <c r="J82" s="50">
        <v>7113119090</v>
      </c>
      <c r="K82" s="51">
        <v>29.530462995772361</v>
      </c>
      <c r="L82" s="267">
        <f t="shared" si="11"/>
        <v>39.013285272974784</v>
      </c>
      <c r="M82" s="267">
        <f t="shared" si="8"/>
        <v>39.793550978434276</v>
      </c>
    </row>
    <row r="83" spans="1:13" ht="31.5" customHeight="1">
      <c r="A83" s="33" t="str">
        <f t="shared" si="9"/>
        <v>CP</v>
      </c>
      <c r="B83" s="46">
        <v>60167596</v>
      </c>
      <c r="C83" s="46">
        <v>28686463</v>
      </c>
      <c r="D83" s="47" t="s">
        <v>125</v>
      </c>
      <c r="E83" s="48" t="s">
        <v>72</v>
      </c>
      <c r="F83" s="49" t="s">
        <v>116</v>
      </c>
      <c r="G83" s="49">
        <v>1</v>
      </c>
      <c r="H83" s="49">
        <v>5.47</v>
      </c>
      <c r="I83" s="49">
        <v>5.47</v>
      </c>
      <c r="J83" s="50">
        <v>7113119090</v>
      </c>
      <c r="K83" s="51">
        <v>29.670940903329551</v>
      </c>
      <c r="L83" s="267">
        <f t="shared" si="11"/>
        <v>39.19887344620674</v>
      </c>
      <c r="M83" s="267">
        <f t="shared" si="8"/>
        <v>39.982850915130875</v>
      </c>
    </row>
    <row r="84" spans="1:13" ht="31.5" customHeight="1">
      <c r="A84" s="33" t="str">
        <f t="shared" si="9"/>
        <v>CP</v>
      </c>
      <c r="B84" s="46">
        <v>60167596</v>
      </c>
      <c r="C84" s="46">
        <v>28686471</v>
      </c>
      <c r="D84" s="47" t="s">
        <v>125</v>
      </c>
      <c r="E84" s="48" t="s">
        <v>72</v>
      </c>
      <c r="F84" s="49" t="s">
        <v>116</v>
      </c>
      <c r="G84" s="49">
        <v>1</v>
      </c>
      <c r="H84" s="49">
        <v>5.89</v>
      </c>
      <c r="I84" s="49">
        <v>5.89</v>
      </c>
      <c r="J84" s="50">
        <v>7113119090</v>
      </c>
      <c r="K84" s="51">
        <v>30.533876621180866</v>
      </c>
      <c r="L84" s="267">
        <f t="shared" si="11"/>
        <v>40.338915081774473</v>
      </c>
      <c r="M84" s="267">
        <f t="shared" si="8"/>
        <v>41.145693383409963</v>
      </c>
    </row>
    <row r="85" spans="1:13" ht="31.5" customHeight="1">
      <c r="A85" s="33" t="str">
        <f t="shared" si="9"/>
        <v>CP</v>
      </c>
      <c r="B85" s="46">
        <v>60167596</v>
      </c>
      <c r="C85" s="46">
        <v>28686536</v>
      </c>
      <c r="D85" s="47" t="s">
        <v>125</v>
      </c>
      <c r="E85" s="48" t="s">
        <v>72</v>
      </c>
      <c r="F85" s="49" t="s">
        <v>116</v>
      </c>
      <c r="G85" s="49">
        <v>1</v>
      </c>
      <c r="H85" s="49">
        <v>5.85</v>
      </c>
      <c r="I85" s="49">
        <v>5.85</v>
      </c>
      <c r="J85" s="50">
        <v>7113119090</v>
      </c>
      <c r="K85" s="51">
        <v>30.272989078574657</v>
      </c>
      <c r="L85" s="267">
        <f t="shared" si="11"/>
        <v>39.994251331486552</v>
      </c>
      <c r="M85" s="267">
        <f t="shared" si="8"/>
        <v>40.794136358116283</v>
      </c>
    </row>
    <row r="86" spans="1:13" ht="31.5" customHeight="1">
      <c r="A86" s="33" t="str">
        <f t="shared" si="9"/>
        <v>CP</v>
      </c>
      <c r="B86" s="46">
        <v>60167596</v>
      </c>
      <c r="C86" s="46">
        <v>30210417</v>
      </c>
      <c r="D86" s="47" t="s">
        <v>129</v>
      </c>
      <c r="E86" s="48" t="s">
        <v>72</v>
      </c>
      <c r="F86" s="49" t="s">
        <v>116</v>
      </c>
      <c r="G86" s="49">
        <v>1</v>
      </c>
      <c r="H86" s="49">
        <v>2.84</v>
      </c>
      <c r="I86" s="49">
        <v>2.84</v>
      </c>
      <c r="J86" s="50">
        <v>7113119090</v>
      </c>
      <c r="K86" s="51">
        <v>23.038376839379321</v>
      </c>
      <c r="L86" s="267">
        <f t="shared" si="11"/>
        <v>30.436460410040809</v>
      </c>
      <c r="M86" s="267">
        <f t="shared" si="8"/>
        <v>31.045189618241626</v>
      </c>
    </row>
    <row r="87" spans="1:13" ht="31.5" customHeight="1">
      <c r="A87" s="33" t="str">
        <f t="shared" si="9"/>
        <v>CP</v>
      </c>
      <c r="B87" s="46">
        <v>60167596</v>
      </c>
      <c r="C87" s="46">
        <v>30978811</v>
      </c>
      <c r="D87" s="47" t="s">
        <v>130</v>
      </c>
      <c r="E87" s="48" t="s">
        <v>72</v>
      </c>
      <c r="F87" s="49" t="s">
        <v>131</v>
      </c>
      <c r="G87" s="49">
        <v>6</v>
      </c>
      <c r="H87" s="49">
        <v>11.24</v>
      </c>
      <c r="I87" s="49">
        <v>67.44</v>
      </c>
      <c r="J87" s="50">
        <v>7113119090</v>
      </c>
      <c r="K87" s="51">
        <v>172.72762147782038</v>
      </c>
      <c r="L87" s="267">
        <f t="shared" si="11"/>
        <v>228.19391528677806</v>
      </c>
      <c r="M87" s="267">
        <f t="shared" si="8"/>
        <v>232.75779359251365</v>
      </c>
    </row>
    <row r="88" spans="1:13" ht="31.5" customHeight="1">
      <c r="A88" s="33" t="str">
        <f t="shared" si="9"/>
        <v>CP</v>
      </c>
      <c r="B88" s="46">
        <v>60167596</v>
      </c>
      <c r="C88" s="46">
        <v>30978838</v>
      </c>
      <c r="D88" s="47" t="s">
        <v>130</v>
      </c>
      <c r="E88" s="48" t="s">
        <v>72</v>
      </c>
      <c r="F88" s="49" t="s">
        <v>131</v>
      </c>
      <c r="G88" s="49">
        <v>3</v>
      </c>
      <c r="H88" s="49">
        <v>5.25</v>
      </c>
      <c r="I88" s="49">
        <v>15.75</v>
      </c>
      <c r="J88" s="50">
        <v>7113119090</v>
      </c>
      <c r="K88" s="51">
        <v>83.203057818873404</v>
      </c>
      <c r="L88" s="267">
        <f t="shared" si="11"/>
        <v>109.92122374567003</v>
      </c>
      <c r="M88" s="267">
        <f t="shared" si="8"/>
        <v>112.11964822058343</v>
      </c>
    </row>
    <row r="89" spans="1:13" ht="31.5" customHeight="1">
      <c r="A89" s="33" t="str">
        <f t="shared" si="9"/>
        <v>CP</v>
      </c>
      <c r="B89" s="46">
        <v>60167596</v>
      </c>
      <c r="C89" s="46">
        <v>31406463</v>
      </c>
      <c r="D89" s="47" t="s">
        <v>126</v>
      </c>
      <c r="E89" s="48" t="s">
        <v>72</v>
      </c>
      <c r="F89" s="49" t="s">
        <v>116</v>
      </c>
      <c r="G89" s="49">
        <v>1</v>
      </c>
      <c r="H89" s="49">
        <v>34.72</v>
      </c>
      <c r="I89" s="49">
        <v>34.72</v>
      </c>
      <c r="J89" s="50">
        <v>7113119090</v>
      </c>
      <c r="K89" s="51">
        <v>75.998547988440308</v>
      </c>
      <c r="L89" s="267">
        <f t="shared" si="11"/>
        <v>100.40320171848826</v>
      </c>
      <c r="M89" s="267">
        <f t="shared" si="8"/>
        <v>102.41126575285803</v>
      </c>
    </row>
    <row r="90" spans="1:13" ht="31.5" customHeight="1">
      <c r="A90" s="33" t="str">
        <f t="shared" si="9"/>
        <v>CP</v>
      </c>
      <c r="B90" s="46">
        <v>60167596</v>
      </c>
      <c r="C90" s="46">
        <v>31417767</v>
      </c>
      <c r="D90" s="47" t="s">
        <v>124</v>
      </c>
      <c r="E90" s="48" t="s">
        <v>72</v>
      </c>
      <c r="F90" s="49" t="s">
        <v>116</v>
      </c>
      <c r="G90" s="49">
        <v>1</v>
      </c>
      <c r="H90" s="49">
        <v>17.600000000000001</v>
      </c>
      <c r="I90" s="49">
        <v>17.600000000000001</v>
      </c>
      <c r="J90" s="50">
        <v>7113119090</v>
      </c>
      <c r="K90" s="51">
        <v>48.224058837132851</v>
      </c>
      <c r="L90" s="267">
        <f t="shared" si="11"/>
        <v>63.70976861091296</v>
      </c>
      <c r="M90" s="267">
        <f t="shared" si="8"/>
        <v>64.983963983131218</v>
      </c>
    </row>
    <row r="91" spans="1:13" ht="31.5" customHeight="1">
      <c r="A91" s="33" t="str">
        <f t="shared" si="9"/>
        <v>CP</v>
      </c>
      <c r="B91" s="46">
        <v>60167596</v>
      </c>
      <c r="C91" s="46">
        <v>33833849</v>
      </c>
      <c r="D91" s="47" t="s">
        <v>126</v>
      </c>
      <c r="E91" s="48" t="s">
        <v>89</v>
      </c>
      <c r="F91" s="49" t="s">
        <v>116</v>
      </c>
      <c r="G91" s="49">
        <v>1</v>
      </c>
      <c r="H91" s="49">
        <v>3.26</v>
      </c>
      <c r="I91" s="49">
        <v>3.26</v>
      </c>
      <c r="J91" s="50">
        <v>7113119090</v>
      </c>
      <c r="K91" s="51">
        <v>30.764661755024825</v>
      </c>
      <c r="L91" s="267">
        <f t="shared" si="11"/>
        <v>40.643809937798402</v>
      </c>
      <c r="M91" s="267">
        <f t="shared" si="8"/>
        <v>41.456686136554367</v>
      </c>
    </row>
    <row r="92" spans="1:13" ht="31.5" customHeight="1">
      <c r="A92" s="33" t="str">
        <f t="shared" si="9"/>
        <v>CP</v>
      </c>
      <c r="B92" s="46">
        <v>60167596</v>
      </c>
      <c r="C92" s="46">
        <v>35503978</v>
      </c>
      <c r="D92" s="47" t="s">
        <v>132</v>
      </c>
      <c r="E92" s="48" t="s">
        <v>72</v>
      </c>
      <c r="F92" s="49" t="s">
        <v>133</v>
      </c>
      <c r="G92" s="49">
        <v>2</v>
      </c>
      <c r="H92" s="49">
        <v>1.96</v>
      </c>
      <c r="I92" s="49">
        <v>3.92</v>
      </c>
      <c r="J92" s="50">
        <v>7113111000</v>
      </c>
      <c r="K92" s="51">
        <v>212.68355204158715</v>
      </c>
      <c r="L92" s="267">
        <f t="shared" si="11"/>
        <v>280.98049427318159</v>
      </c>
      <c r="M92" s="267">
        <f t="shared" si="8"/>
        <v>286.60010415864525</v>
      </c>
    </row>
    <row r="93" spans="1:13" ht="31.5" customHeight="1">
      <c r="A93" s="33" t="str">
        <f t="shared" si="9"/>
        <v>CP</v>
      </c>
      <c r="B93" s="46">
        <v>60167596</v>
      </c>
      <c r="C93" s="46">
        <v>35505865</v>
      </c>
      <c r="D93" s="47" t="s">
        <v>134</v>
      </c>
      <c r="E93" s="48" t="s">
        <v>72</v>
      </c>
      <c r="F93" s="49" t="s">
        <v>116</v>
      </c>
      <c r="G93" s="49">
        <v>1</v>
      </c>
      <c r="H93" s="49">
        <v>3.25</v>
      </c>
      <c r="I93" s="49">
        <v>3.25</v>
      </c>
      <c r="J93" s="50">
        <v>7113119090</v>
      </c>
      <c r="K93" s="51">
        <v>59.813486210601098</v>
      </c>
      <c r="L93" s="267">
        <f t="shared" si="11"/>
        <v>79.020792902549317</v>
      </c>
      <c r="M93" s="267">
        <f t="shared" si="8"/>
        <v>80.601208760600315</v>
      </c>
    </row>
    <row r="94" spans="1:13" ht="31.5" customHeight="1">
      <c r="A94" s="33" t="str">
        <f t="shared" si="9"/>
        <v>CP</v>
      </c>
      <c r="B94" s="46">
        <v>60167596</v>
      </c>
      <c r="C94" s="46">
        <v>35505903</v>
      </c>
      <c r="D94" s="47" t="s">
        <v>126</v>
      </c>
      <c r="E94" s="48" t="s">
        <v>72</v>
      </c>
      <c r="F94" s="49" t="s">
        <v>116</v>
      </c>
      <c r="G94" s="49">
        <v>3</v>
      </c>
      <c r="H94" s="49">
        <v>3.11</v>
      </c>
      <c r="I94" s="49">
        <v>9.33</v>
      </c>
      <c r="J94" s="50">
        <v>7113119090</v>
      </c>
      <c r="K94" s="51">
        <v>118.00144234804041</v>
      </c>
      <c r="L94" s="267">
        <f t="shared" si="11"/>
        <v>155.89406551484316</v>
      </c>
      <c r="M94" s="267">
        <f t="shared" si="8"/>
        <v>159.01194682514003</v>
      </c>
    </row>
    <row r="95" spans="1:13" ht="31.5" customHeight="1">
      <c r="A95" s="33" t="str">
        <f t="shared" si="9"/>
        <v>CP</v>
      </c>
      <c r="B95" s="46">
        <v>60167596</v>
      </c>
      <c r="C95" s="46">
        <v>35941878</v>
      </c>
      <c r="D95" s="47" t="s">
        <v>135</v>
      </c>
      <c r="E95" s="48" t="s">
        <v>89</v>
      </c>
      <c r="F95" s="49" t="s">
        <v>121</v>
      </c>
      <c r="G95" s="49">
        <v>1</v>
      </c>
      <c r="H95" s="49">
        <v>3.93</v>
      </c>
      <c r="I95" s="49">
        <v>3.93</v>
      </c>
      <c r="J95" s="50">
        <v>7113192100</v>
      </c>
      <c r="K95" s="51">
        <v>1346.4004708456428</v>
      </c>
      <c r="L95" s="267">
        <f>K95*6.6056*0.35</f>
        <v>3112.8240325762918</v>
      </c>
      <c r="M95" s="267">
        <f t="shared" si="8"/>
        <v>2041.1231870750262</v>
      </c>
    </row>
    <row r="96" spans="1:13" ht="31.5" customHeight="1">
      <c r="A96" s="33" t="str">
        <f t="shared" si="9"/>
        <v>CP</v>
      </c>
      <c r="B96" s="46">
        <v>60167596</v>
      </c>
      <c r="C96" s="46">
        <v>36340231</v>
      </c>
      <c r="D96" s="47" t="s">
        <v>126</v>
      </c>
      <c r="E96" s="48" t="s">
        <v>72</v>
      </c>
      <c r="F96" s="49" t="s">
        <v>116</v>
      </c>
      <c r="G96" s="49">
        <v>4</v>
      </c>
      <c r="H96" s="49">
        <v>51.76</v>
      </c>
      <c r="I96" s="49">
        <v>207.04</v>
      </c>
      <c r="J96" s="50">
        <v>7113119090</v>
      </c>
      <c r="K96" s="51">
        <v>574.51450536389473</v>
      </c>
      <c r="L96" s="267">
        <f t="shared" ref="L96:L100" si="12">K96*6.6056*0.2</f>
        <v>759.00260332634866</v>
      </c>
      <c r="M96" s="267">
        <f t="shared" si="8"/>
        <v>774.18265539287563</v>
      </c>
    </row>
    <row r="97" spans="1:13" ht="31.5" customHeight="1">
      <c r="A97" s="33" t="str">
        <f t="shared" si="9"/>
        <v>CP</v>
      </c>
      <c r="B97" s="46">
        <v>60167596</v>
      </c>
      <c r="C97" s="46">
        <v>36340509</v>
      </c>
      <c r="D97" s="47" t="s">
        <v>129</v>
      </c>
      <c r="E97" s="48" t="s">
        <v>84</v>
      </c>
      <c r="F97" s="49" t="s">
        <v>136</v>
      </c>
      <c r="G97" s="49">
        <v>5</v>
      </c>
      <c r="H97" s="49">
        <v>9.5500000000000007</v>
      </c>
      <c r="I97" s="49">
        <v>47.75</v>
      </c>
      <c r="J97" s="50">
        <v>7113119090</v>
      </c>
      <c r="K97" s="51">
        <v>393.78967729156858</v>
      </c>
      <c r="L97" s="267">
        <f t="shared" si="12"/>
        <v>520.24341846343702</v>
      </c>
      <c r="M97" s="267">
        <f t="shared" si="8"/>
        <v>530.64828683270582</v>
      </c>
    </row>
    <row r="98" spans="1:13" ht="31.5" customHeight="1">
      <c r="A98" s="33" t="str">
        <f t="shared" si="9"/>
        <v>CP</v>
      </c>
      <c r="B98" s="46">
        <v>60167596</v>
      </c>
      <c r="C98" s="46">
        <v>36415061</v>
      </c>
      <c r="D98" s="47" t="s">
        <v>126</v>
      </c>
      <c r="E98" s="48" t="s">
        <v>72</v>
      </c>
      <c r="F98" s="49" t="s">
        <v>116</v>
      </c>
      <c r="G98" s="49">
        <v>1</v>
      </c>
      <c r="H98" s="49">
        <v>25.48</v>
      </c>
      <c r="I98" s="49">
        <v>25.48</v>
      </c>
      <c r="J98" s="50">
        <v>7113119090</v>
      </c>
      <c r="K98" s="51">
        <v>142.53490548927843</v>
      </c>
      <c r="L98" s="267">
        <f t="shared" si="12"/>
        <v>188.30571433999552</v>
      </c>
      <c r="M98" s="267">
        <f t="shared" si="8"/>
        <v>192.07182862679542</v>
      </c>
    </row>
    <row r="99" spans="1:13" ht="31.5" customHeight="1">
      <c r="A99" s="33" t="str">
        <f t="shared" si="9"/>
        <v>CP</v>
      </c>
      <c r="B99" s="46">
        <v>60167596</v>
      </c>
      <c r="C99" s="46">
        <v>36517204</v>
      </c>
      <c r="D99" s="47" t="s">
        <v>137</v>
      </c>
      <c r="E99" s="48" t="s">
        <v>72</v>
      </c>
      <c r="F99" s="49" t="s">
        <v>138</v>
      </c>
      <c r="G99" s="49">
        <v>10</v>
      </c>
      <c r="H99" s="49">
        <v>4.24</v>
      </c>
      <c r="I99" s="49">
        <v>42.400000000000006</v>
      </c>
      <c r="J99" s="50">
        <v>7113119090</v>
      </c>
      <c r="K99" s="51">
        <v>478.62829931985783</v>
      </c>
      <c r="L99" s="267">
        <f t="shared" si="12"/>
        <v>632.32541879745065</v>
      </c>
      <c r="M99" s="267">
        <f t="shared" si="8"/>
        <v>644.97192717339965</v>
      </c>
    </row>
    <row r="100" spans="1:13" ht="31.5" customHeight="1">
      <c r="A100" s="33" t="str">
        <f t="shared" si="9"/>
        <v>CP</v>
      </c>
      <c r="B100" s="46">
        <v>60167598</v>
      </c>
      <c r="C100" s="46">
        <v>35505903</v>
      </c>
      <c r="D100" s="47" t="s">
        <v>126</v>
      </c>
      <c r="E100" s="48" t="s">
        <v>72</v>
      </c>
      <c r="F100" s="49" t="s">
        <v>116</v>
      </c>
      <c r="G100" s="49">
        <v>2</v>
      </c>
      <c r="H100" s="49">
        <v>3.11</v>
      </c>
      <c r="I100" s="49">
        <v>6.22</v>
      </c>
      <c r="J100" s="50">
        <v>7113119090</v>
      </c>
      <c r="K100" s="51">
        <v>78.667628232026956</v>
      </c>
      <c r="L100" s="267">
        <f t="shared" si="12"/>
        <v>103.92937700989546</v>
      </c>
      <c r="M100" s="267">
        <f t="shared" si="8"/>
        <v>106.00796455009338</v>
      </c>
    </row>
    <row r="101" spans="1:13" ht="31.5" customHeight="1">
      <c r="A101" s="33" t="str">
        <f t="shared" si="9"/>
        <v>CP</v>
      </c>
      <c r="B101" s="46">
        <v>60167597</v>
      </c>
      <c r="C101" s="46">
        <v>19861953</v>
      </c>
      <c r="D101" s="47" t="s">
        <v>139</v>
      </c>
      <c r="E101" s="48" t="s">
        <v>72</v>
      </c>
      <c r="F101" s="49" t="s">
        <v>121</v>
      </c>
      <c r="G101" s="49">
        <v>1</v>
      </c>
      <c r="H101" s="49">
        <v>3.6</v>
      </c>
      <c r="I101" s="49">
        <v>3.6</v>
      </c>
      <c r="J101" s="50">
        <v>7113192100</v>
      </c>
      <c r="K101" s="51">
        <v>1166.8095001700283</v>
      </c>
      <c r="L101" s="267">
        <f>K101*6.6056*0.35</f>
        <v>2697.6168920130985</v>
      </c>
      <c r="M101" s="267">
        <f t="shared" si="8"/>
        <v>1768.8659334771605</v>
      </c>
    </row>
    <row r="102" spans="1:13" ht="31.5" customHeight="1">
      <c r="A102" s="33" t="str">
        <f t="shared" si="9"/>
        <v>CP</v>
      </c>
      <c r="B102" s="46">
        <v>60167597</v>
      </c>
      <c r="C102" s="46">
        <v>21771953</v>
      </c>
      <c r="D102" s="47" t="s">
        <v>115</v>
      </c>
      <c r="E102" s="48" t="s">
        <v>72</v>
      </c>
      <c r="F102" s="49" t="s">
        <v>116</v>
      </c>
      <c r="G102" s="49">
        <v>17</v>
      </c>
      <c r="H102" s="49">
        <v>1.2</v>
      </c>
      <c r="I102" s="49">
        <v>20.399999999999999</v>
      </c>
      <c r="J102" s="50">
        <v>7113119090</v>
      </c>
      <c r="K102" s="51">
        <v>130.15278135173745</v>
      </c>
      <c r="L102" s="267">
        <f t="shared" ref="L102:L138" si="13">K102*6.6056*0.2</f>
        <v>171.94744249940737</v>
      </c>
      <c r="M102" s="267">
        <f t="shared" si="8"/>
        <v>175.38639134939552</v>
      </c>
    </row>
    <row r="103" spans="1:13" ht="31.5" customHeight="1">
      <c r="A103" s="33" t="str">
        <f t="shared" si="9"/>
        <v>CP</v>
      </c>
      <c r="B103" s="46">
        <v>60167597</v>
      </c>
      <c r="C103" s="46">
        <v>21771961</v>
      </c>
      <c r="D103" s="47" t="s">
        <v>115</v>
      </c>
      <c r="E103" s="48" t="s">
        <v>72</v>
      </c>
      <c r="F103" s="49" t="s">
        <v>116</v>
      </c>
      <c r="G103" s="49">
        <v>12</v>
      </c>
      <c r="H103" s="49">
        <v>1.3</v>
      </c>
      <c r="I103" s="49">
        <v>15.600000000000001</v>
      </c>
      <c r="J103" s="50">
        <v>7113119090</v>
      </c>
      <c r="K103" s="51">
        <v>91.150093732108772</v>
      </c>
      <c r="L103" s="267">
        <f t="shared" si="13"/>
        <v>120.42021183136353</v>
      </c>
      <c r="M103" s="267">
        <f t="shared" si="8"/>
        <v>122.82861606799081</v>
      </c>
    </row>
    <row r="104" spans="1:13" ht="31.5" customHeight="1">
      <c r="A104" s="33" t="str">
        <f t="shared" si="9"/>
        <v>CP</v>
      </c>
      <c r="B104" s="46">
        <v>60167597</v>
      </c>
      <c r="C104" s="46">
        <v>22992139</v>
      </c>
      <c r="D104" s="47" t="s">
        <v>115</v>
      </c>
      <c r="E104" s="48" t="s">
        <v>72</v>
      </c>
      <c r="F104" s="49" t="s">
        <v>116</v>
      </c>
      <c r="G104" s="49">
        <v>3</v>
      </c>
      <c r="H104" s="49">
        <v>4.9000000000000004</v>
      </c>
      <c r="I104" s="49">
        <v>14.700000000000001</v>
      </c>
      <c r="J104" s="50">
        <v>7113119090</v>
      </c>
      <c r="K104" s="51">
        <v>131.69803833486654</v>
      </c>
      <c r="L104" s="267">
        <f t="shared" si="13"/>
        <v>173.98891240495891</v>
      </c>
      <c r="M104" s="267">
        <f t="shared" si="8"/>
        <v>177.4686906530581</v>
      </c>
    </row>
    <row r="105" spans="1:13" ht="31.5" customHeight="1">
      <c r="A105" s="33" t="str">
        <f t="shared" si="9"/>
        <v>CP</v>
      </c>
      <c r="B105" s="46">
        <v>60167597</v>
      </c>
      <c r="C105" s="46">
        <v>22992422</v>
      </c>
      <c r="D105" s="47" t="s">
        <v>123</v>
      </c>
      <c r="E105" s="48" t="s">
        <v>72</v>
      </c>
      <c r="F105" s="49" t="s">
        <v>116</v>
      </c>
      <c r="G105" s="49">
        <v>7</v>
      </c>
      <c r="H105" s="49">
        <v>19.5</v>
      </c>
      <c r="I105" s="49">
        <v>136.5</v>
      </c>
      <c r="J105" s="50">
        <v>7113119090</v>
      </c>
      <c r="K105" s="51">
        <v>332.86240195676402</v>
      </c>
      <c r="L105" s="267">
        <f t="shared" si="13"/>
        <v>439.7511764731201</v>
      </c>
      <c r="M105" s="267">
        <f t="shared" si="8"/>
        <v>448.54620000258257</v>
      </c>
    </row>
    <row r="106" spans="1:13" ht="31.5" customHeight="1">
      <c r="A106" s="33" t="str">
        <f t="shared" si="9"/>
        <v>CP</v>
      </c>
      <c r="B106" s="46">
        <v>60167597</v>
      </c>
      <c r="C106" s="46">
        <v>22993763</v>
      </c>
      <c r="D106" s="47" t="s">
        <v>125</v>
      </c>
      <c r="E106" s="48" t="s">
        <v>72</v>
      </c>
      <c r="F106" s="49" t="s">
        <v>116</v>
      </c>
      <c r="G106" s="49">
        <v>2</v>
      </c>
      <c r="H106" s="49">
        <v>7.8</v>
      </c>
      <c r="I106" s="49">
        <v>15.6</v>
      </c>
      <c r="J106" s="50">
        <v>7113119090</v>
      </c>
      <c r="K106" s="51">
        <v>44.651906330678564</v>
      </c>
      <c r="L106" s="267">
        <f t="shared" si="13"/>
        <v>58.99052649158606</v>
      </c>
      <c r="M106" s="267">
        <f t="shared" si="8"/>
        <v>60.170337021417787</v>
      </c>
    </row>
    <row r="107" spans="1:13" ht="31.5" customHeight="1">
      <c r="A107" s="33" t="str">
        <f t="shared" si="9"/>
        <v>CP</v>
      </c>
      <c r="B107" s="46">
        <v>60167597</v>
      </c>
      <c r="C107" s="46">
        <v>22993771</v>
      </c>
      <c r="D107" s="47" t="s">
        <v>125</v>
      </c>
      <c r="E107" s="48" t="s">
        <v>72</v>
      </c>
      <c r="F107" s="49" t="s">
        <v>116</v>
      </c>
      <c r="G107" s="49">
        <v>1</v>
      </c>
      <c r="H107" s="49">
        <v>4.0999999999999996</v>
      </c>
      <c r="I107" s="49">
        <v>4.0999999999999996</v>
      </c>
      <c r="J107" s="50">
        <v>7113119090</v>
      </c>
      <c r="K107" s="51">
        <v>22.20554353029026</v>
      </c>
      <c r="L107" s="267">
        <f t="shared" si="13"/>
        <v>29.336187668737068</v>
      </c>
      <c r="M107" s="267">
        <f t="shared" si="8"/>
        <v>29.922911422111813</v>
      </c>
    </row>
    <row r="108" spans="1:13" ht="31.5" customHeight="1">
      <c r="A108" s="33" t="str">
        <f t="shared" si="9"/>
        <v>CP</v>
      </c>
      <c r="B108" s="46">
        <v>60167597</v>
      </c>
      <c r="C108" s="46">
        <v>22993909</v>
      </c>
      <c r="D108" s="47" t="s">
        <v>125</v>
      </c>
      <c r="E108" s="48" t="s">
        <v>72</v>
      </c>
      <c r="F108" s="49" t="s">
        <v>116</v>
      </c>
      <c r="G108" s="49">
        <v>1</v>
      </c>
      <c r="H108" s="49">
        <v>5.05</v>
      </c>
      <c r="I108" s="49">
        <v>5.05</v>
      </c>
      <c r="J108" s="50">
        <v>7113119090</v>
      </c>
      <c r="K108" s="51">
        <v>23.550117788337658</v>
      </c>
      <c r="L108" s="267">
        <f t="shared" si="13"/>
        <v>31.112531612528649</v>
      </c>
      <c r="M108" s="267">
        <f t="shared" si="8"/>
        <v>31.734782244779222</v>
      </c>
    </row>
    <row r="109" spans="1:13" ht="31.5" customHeight="1">
      <c r="A109" s="33" t="str">
        <f t="shared" si="9"/>
        <v>CP</v>
      </c>
      <c r="B109" s="46">
        <v>60167597</v>
      </c>
      <c r="C109" s="46">
        <v>23984024</v>
      </c>
      <c r="D109" s="47" t="s">
        <v>126</v>
      </c>
      <c r="E109" s="48" t="s">
        <v>72</v>
      </c>
      <c r="F109" s="49" t="s">
        <v>116</v>
      </c>
      <c r="G109" s="49">
        <v>4</v>
      </c>
      <c r="H109" s="49">
        <v>5.77</v>
      </c>
      <c r="I109" s="49">
        <v>23.08</v>
      </c>
      <c r="J109" s="50">
        <v>7113119090</v>
      </c>
      <c r="K109" s="51">
        <v>101.38491271127555</v>
      </c>
      <c r="L109" s="267">
        <f t="shared" si="13"/>
        <v>133.94163588112036</v>
      </c>
      <c r="M109" s="267">
        <f t="shared" si="8"/>
        <v>136.62046859874275</v>
      </c>
    </row>
    <row r="110" spans="1:13" ht="31.5" customHeight="1">
      <c r="A110" s="33" t="str">
        <f t="shared" si="9"/>
        <v>CP</v>
      </c>
      <c r="B110" s="46">
        <v>60167597</v>
      </c>
      <c r="C110" s="46">
        <v>24466817</v>
      </c>
      <c r="D110" s="47" t="s">
        <v>129</v>
      </c>
      <c r="E110" s="48" t="s">
        <v>72</v>
      </c>
      <c r="F110" s="49" t="s">
        <v>116</v>
      </c>
      <c r="G110" s="49">
        <v>2</v>
      </c>
      <c r="H110" s="49">
        <v>1.5</v>
      </c>
      <c r="I110" s="49">
        <v>3</v>
      </c>
      <c r="J110" s="50">
        <v>7113119090</v>
      </c>
      <c r="K110" s="51">
        <v>51.51525552847275</v>
      </c>
      <c r="L110" s="267">
        <f t="shared" si="13"/>
        <v>68.057834383775926</v>
      </c>
      <c r="M110" s="267">
        <f t="shared" si="8"/>
        <v>69.418991071451444</v>
      </c>
    </row>
    <row r="111" spans="1:13" ht="31.5" customHeight="1">
      <c r="A111" s="33" t="str">
        <f t="shared" si="9"/>
        <v>CP</v>
      </c>
      <c r="B111" s="46">
        <v>60167597</v>
      </c>
      <c r="C111" s="46">
        <v>24466841</v>
      </c>
      <c r="D111" s="47" t="s">
        <v>129</v>
      </c>
      <c r="E111" s="48" t="s">
        <v>72</v>
      </c>
      <c r="F111" s="49" t="s">
        <v>116</v>
      </c>
      <c r="G111" s="49">
        <v>6</v>
      </c>
      <c r="H111" s="49">
        <v>2.2000000000000002</v>
      </c>
      <c r="I111" s="49">
        <v>13.200000000000001</v>
      </c>
      <c r="J111" s="50">
        <v>7113119090</v>
      </c>
      <c r="K111" s="51">
        <v>165.14181446973208</v>
      </c>
      <c r="L111" s="267">
        <f t="shared" si="13"/>
        <v>218.17215393225248</v>
      </c>
      <c r="M111" s="267">
        <f t="shared" si="8"/>
        <v>222.53559701089753</v>
      </c>
    </row>
    <row r="112" spans="1:13" ht="31.5" customHeight="1">
      <c r="A112" s="33" t="str">
        <f t="shared" si="9"/>
        <v>CP</v>
      </c>
      <c r="B112" s="46">
        <v>60167597</v>
      </c>
      <c r="C112" s="46">
        <v>24469654</v>
      </c>
      <c r="D112" s="47" t="s">
        <v>115</v>
      </c>
      <c r="E112" s="48" t="s">
        <v>72</v>
      </c>
      <c r="F112" s="49" t="s">
        <v>116</v>
      </c>
      <c r="G112" s="49">
        <v>9</v>
      </c>
      <c r="H112" s="49">
        <v>2.6</v>
      </c>
      <c r="I112" s="49">
        <v>23.400000000000002</v>
      </c>
      <c r="J112" s="50">
        <v>7113119090</v>
      </c>
      <c r="K112" s="51">
        <v>73.239160518566919</v>
      </c>
      <c r="L112" s="267">
        <f t="shared" si="13"/>
        <v>96.757719744289133</v>
      </c>
      <c r="M112" s="267">
        <f t="shared" si="8"/>
        <v>98.692874139174918</v>
      </c>
    </row>
    <row r="113" spans="1:13" ht="31.5" customHeight="1">
      <c r="A113" s="33" t="str">
        <f t="shared" si="9"/>
        <v>CP</v>
      </c>
      <c r="B113" s="46">
        <v>60167597</v>
      </c>
      <c r="C113" s="46">
        <v>24469662</v>
      </c>
      <c r="D113" s="47" t="s">
        <v>115</v>
      </c>
      <c r="E113" s="48" t="s">
        <v>72</v>
      </c>
      <c r="F113" s="49" t="s">
        <v>116</v>
      </c>
      <c r="G113" s="49">
        <v>3</v>
      </c>
      <c r="H113" s="49">
        <v>1.4</v>
      </c>
      <c r="I113" s="49">
        <v>4.1999999999999993</v>
      </c>
      <c r="J113" s="50">
        <v>7113119090</v>
      </c>
      <c r="K113" s="51">
        <v>24.834487228860549</v>
      </c>
      <c r="L113" s="267">
        <f t="shared" si="13"/>
        <v>32.80933776779225</v>
      </c>
      <c r="M113" s="267">
        <f t="shared" si="8"/>
        <v>33.465524523148098</v>
      </c>
    </row>
    <row r="114" spans="1:13" ht="31.5" customHeight="1">
      <c r="A114" s="33" t="str">
        <f t="shared" si="9"/>
        <v>CP</v>
      </c>
      <c r="B114" s="46">
        <v>60167597</v>
      </c>
      <c r="C114" s="46">
        <v>24469697</v>
      </c>
      <c r="D114" s="47" t="s">
        <v>115</v>
      </c>
      <c r="E114" s="48" t="s">
        <v>72</v>
      </c>
      <c r="F114" s="49" t="s">
        <v>116</v>
      </c>
      <c r="G114" s="49">
        <v>1</v>
      </c>
      <c r="H114" s="49">
        <v>1.9</v>
      </c>
      <c r="I114" s="49">
        <v>1.9</v>
      </c>
      <c r="J114" s="50">
        <v>7113119090</v>
      </c>
      <c r="K114" s="51">
        <v>10.8870378356823</v>
      </c>
      <c r="L114" s="267">
        <f t="shared" si="13"/>
        <v>14.383083425476599</v>
      </c>
      <c r="M114" s="267">
        <f t="shared" si="8"/>
        <v>14.670745093986133</v>
      </c>
    </row>
    <row r="115" spans="1:13" ht="31.5" customHeight="1">
      <c r="A115" s="33" t="str">
        <f t="shared" si="9"/>
        <v>CP</v>
      </c>
      <c r="B115" s="46">
        <v>60167597</v>
      </c>
      <c r="C115" s="46">
        <v>24711803</v>
      </c>
      <c r="D115" s="47" t="s">
        <v>115</v>
      </c>
      <c r="E115" s="48" t="s">
        <v>72</v>
      </c>
      <c r="F115" s="49" t="s">
        <v>116</v>
      </c>
      <c r="G115" s="49">
        <v>1</v>
      </c>
      <c r="H115" s="49">
        <v>13.8</v>
      </c>
      <c r="I115" s="49">
        <v>13.8</v>
      </c>
      <c r="J115" s="50">
        <v>7113119090</v>
      </c>
      <c r="K115" s="51">
        <v>53.261195236683548</v>
      </c>
      <c r="L115" s="267">
        <f t="shared" si="13"/>
        <v>70.36443025108737</v>
      </c>
      <c r="M115" s="267">
        <f t="shared" si="8"/>
        <v>71.771718856109118</v>
      </c>
    </row>
    <row r="116" spans="1:13" ht="31.5" customHeight="1">
      <c r="A116" s="33" t="str">
        <f t="shared" si="9"/>
        <v>CP</v>
      </c>
      <c r="B116" s="46">
        <v>60167597</v>
      </c>
      <c r="C116" s="46">
        <v>25185129</v>
      </c>
      <c r="D116" s="47" t="s">
        <v>115</v>
      </c>
      <c r="E116" s="48" t="s">
        <v>77</v>
      </c>
      <c r="F116" s="49" t="s">
        <v>116</v>
      </c>
      <c r="G116" s="49">
        <v>16</v>
      </c>
      <c r="H116" s="49">
        <v>4.5999999999999996</v>
      </c>
      <c r="I116" s="49">
        <v>73.599999999999994</v>
      </c>
      <c r="J116" s="50">
        <v>7113119090</v>
      </c>
      <c r="K116" s="51">
        <v>410.51658242712841</v>
      </c>
      <c r="L116" s="267">
        <f t="shared" si="13"/>
        <v>542.34166737612793</v>
      </c>
      <c r="M116" s="267">
        <f t="shared" si="8"/>
        <v>553.18850072365046</v>
      </c>
    </row>
    <row r="117" spans="1:13" ht="31.5" customHeight="1">
      <c r="A117" s="33" t="str">
        <f t="shared" si="9"/>
        <v>CP</v>
      </c>
      <c r="B117" s="46">
        <v>60167597</v>
      </c>
      <c r="C117" s="46">
        <v>25185137</v>
      </c>
      <c r="D117" s="47" t="s">
        <v>115</v>
      </c>
      <c r="E117" s="48" t="s">
        <v>77</v>
      </c>
      <c r="F117" s="49" t="s">
        <v>116</v>
      </c>
      <c r="G117" s="49">
        <v>13</v>
      </c>
      <c r="H117" s="49">
        <v>3.4</v>
      </c>
      <c r="I117" s="49">
        <v>44.199999999999996</v>
      </c>
      <c r="J117" s="50">
        <v>7113119090</v>
      </c>
      <c r="K117" s="51">
        <v>472.46733965984964</v>
      </c>
      <c r="L117" s="267">
        <f t="shared" si="13"/>
        <v>624.18605177142058</v>
      </c>
      <c r="M117" s="267">
        <f t="shared" si="8"/>
        <v>636.66977280684898</v>
      </c>
    </row>
    <row r="118" spans="1:13" ht="31.5" customHeight="1">
      <c r="A118" s="33" t="str">
        <f t="shared" si="9"/>
        <v>CP</v>
      </c>
      <c r="B118" s="46">
        <v>60167597</v>
      </c>
      <c r="C118" s="46">
        <v>26659604</v>
      </c>
      <c r="D118" s="47" t="s">
        <v>126</v>
      </c>
      <c r="E118" s="48" t="s">
        <v>72</v>
      </c>
      <c r="F118" s="49" t="s">
        <v>116</v>
      </c>
      <c r="G118" s="49">
        <v>36</v>
      </c>
      <c r="H118" s="49">
        <v>5.67</v>
      </c>
      <c r="I118" s="49">
        <v>204.12</v>
      </c>
      <c r="J118" s="50">
        <v>7113119090</v>
      </c>
      <c r="K118" s="51">
        <v>1020.1104281353046</v>
      </c>
      <c r="L118" s="267">
        <f t="shared" si="13"/>
        <v>1347.6882888181135</v>
      </c>
      <c r="M118" s="267">
        <f t="shared" si="8"/>
        <v>1374.6420545944759</v>
      </c>
    </row>
    <row r="119" spans="1:13" ht="31.5" customHeight="1">
      <c r="A119" s="33" t="str">
        <f t="shared" si="9"/>
        <v>CP</v>
      </c>
      <c r="B119" s="46">
        <v>60167597</v>
      </c>
      <c r="C119" s="46">
        <v>26909686</v>
      </c>
      <c r="D119" s="47" t="s">
        <v>115</v>
      </c>
      <c r="E119" s="48" t="s">
        <v>72</v>
      </c>
      <c r="F119" s="49" t="s">
        <v>116</v>
      </c>
      <c r="G119" s="49">
        <v>2</v>
      </c>
      <c r="H119" s="49">
        <v>7.48</v>
      </c>
      <c r="I119" s="49">
        <v>14.96</v>
      </c>
      <c r="J119" s="50">
        <v>7113119090</v>
      </c>
      <c r="K119" s="51">
        <v>61.248367694935268</v>
      </c>
      <c r="L119" s="267">
        <f t="shared" si="13"/>
        <v>80.916443529132891</v>
      </c>
      <c r="M119" s="267">
        <f t="shared" si="8"/>
        <v>82.53477239971555</v>
      </c>
    </row>
    <row r="120" spans="1:13" ht="31.5" customHeight="1">
      <c r="A120" s="33" t="str">
        <f t="shared" si="9"/>
        <v>CP</v>
      </c>
      <c r="B120" s="46">
        <v>60167597</v>
      </c>
      <c r="C120" s="46">
        <v>27630146</v>
      </c>
      <c r="D120" s="47" t="s">
        <v>126</v>
      </c>
      <c r="E120" s="48" t="s">
        <v>72</v>
      </c>
      <c r="F120" s="49" t="s">
        <v>116</v>
      </c>
      <c r="G120" s="49">
        <v>54</v>
      </c>
      <c r="H120" s="49">
        <v>5.49</v>
      </c>
      <c r="I120" s="49">
        <v>296.46000000000004</v>
      </c>
      <c r="J120" s="50">
        <v>7113119090</v>
      </c>
      <c r="K120" s="51">
        <v>1496.0295106665594</v>
      </c>
      <c r="L120" s="267">
        <f t="shared" si="13"/>
        <v>1976.434507131805</v>
      </c>
      <c r="M120" s="267">
        <f t="shared" si="8"/>
        <v>2015.9631972744414</v>
      </c>
    </row>
    <row r="121" spans="1:13" ht="31.5" customHeight="1">
      <c r="A121" s="33" t="str">
        <f t="shared" si="9"/>
        <v>CP</v>
      </c>
      <c r="B121" s="46">
        <v>60167597</v>
      </c>
      <c r="C121" s="46">
        <v>27631886</v>
      </c>
      <c r="D121" s="47" t="s">
        <v>126</v>
      </c>
      <c r="E121" s="48" t="s">
        <v>72</v>
      </c>
      <c r="F121" s="49" t="s">
        <v>116</v>
      </c>
      <c r="G121" s="49">
        <v>2</v>
      </c>
      <c r="H121" s="49">
        <v>5.57</v>
      </c>
      <c r="I121" s="49">
        <v>11.14</v>
      </c>
      <c r="J121" s="50">
        <v>7113119090</v>
      </c>
      <c r="K121" s="51">
        <v>49.829520637786452</v>
      </c>
      <c r="L121" s="267">
        <f t="shared" si="13"/>
        <v>65.83077630499244</v>
      </c>
      <c r="M121" s="267">
        <f t="shared" si="8"/>
        <v>67.147391831092278</v>
      </c>
    </row>
    <row r="122" spans="1:13" ht="31.5" customHeight="1">
      <c r="A122" s="33" t="str">
        <f t="shared" si="9"/>
        <v>CP</v>
      </c>
      <c r="B122" s="46">
        <v>60167597</v>
      </c>
      <c r="C122" s="46">
        <v>28751249</v>
      </c>
      <c r="D122" s="47" t="s">
        <v>129</v>
      </c>
      <c r="E122" s="48" t="s">
        <v>72</v>
      </c>
      <c r="F122" s="49" t="s">
        <v>116</v>
      </c>
      <c r="G122" s="49">
        <v>4</v>
      </c>
      <c r="H122" s="49">
        <v>2.79</v>
      </c>
      <c r="I122" s="49">
        <v>11.16</v>
      </c>
      <c r="J122" s="50">
        <v>7113119090</v>
      </c>
      <c r="K122" s="51">
        <v>92.273916992566299</v>
      </c>
      <c r="L122" s="267">
        <f t="shared" si="13"/>
        <v>121.90491721721919</v>
      </c>
      <c r="M122" s="267">
        <f t="shared" si="8"/>
        <v>124.34301556156359</v>
      </c>
    </row>
    <row r="123" spans="1:13" ht="31.5" customHeight="1">
      <c r="A123" s="33" t="str">
        <f t="shared" si="9"/>
        <v>CP</v>
      </c>
      <c r="B123" s="46">
        <v>60167597</v>
      </c>
      <c r="C123" s="46">
        <v>29633452</v>
      </c>
      <c r="D123" s="47" t="s">
        <v>129</v>
      </c>
      <c r="E123" s="48" t="s">
        <v>72</v>
      </c>
      <c r="F123" s="49" t="s">
        <v>116</v>
      </c>
      <c r="G123" s="49">
        <v>8</v>
      </c>
      <c r="H123" s="49">
        <v>4</v>
      </c>
      <c r="I123" s="49">
        <v>32</v>
      </c>
      <c r="J123" s="50">
        <v>7113119090</v>
      </c>
      <c r="K123" s="51">
        <v>227.01229861242064</v>
      </c>
      <c r="L123" s="267">
        <f t="shared" si="13"/>
        <v>299.91048794284114</v>
      </c>
      <c r="M123" s="267">
        <f t="shared" si="8"/>
        <v>305.90869770169803</v>
      </c>
    </row>
    <row r="124" spans="1:13" ht="31.5" customHeight="1">
      <c r="A124" s="33" t="str">
        <f t="shared" si="9"/>
        <v>CP</v>
      </c>
      <c r="B124" s="46">
        <v>60167597</v>
      </c>
      <c r="C124" s="46">
        <v>29667233</v>
      </c>
      <c r="D124" s="47" t="s">
        <v>129</v>
      </c>
      <c r="E124" s="48" t="s">
        <v>77</v>
      </c>
      <c r="F124" s="49" t="s">
        <v>116</v>
      </c>
      <c r="G124" s="49">
        <v>2</v>
      </c>
      <c r="H124" s="49">
        <v>3.61</v>
      </c>
      <c r="I124" s="49">
        <v>7.22</v>
      </c>
      <c r="J124" s="50">
        <v>7113119090</v>
      </c>
      <c r="K124" s="51">
        <v>76.600596163685424</v>
      </c>
      <c r="L124" s="267">
        <f t="shared" si="13"/>
        <v>101.1985796037681</v>
      </c>
      <c r="M124" s="267">
        <f t="shared" si="8"/>
        <v>103.22255119584347</v>
      </c>
    </row>
    <row r="125" spans="1:13" ht="31.5" customHeight="1">
      <c r="A125" s="33" t="str">
        <f t="shared" si="9"/>
        <v>CP</v>
      </c>
      <c r="B125" s="46">
        <v>60167597</v>
      </c>
      <c r="C125" s="46">
        <v>30978811</v>
      </c>
      <c r="D125" s="47" t="s">
        <v>130</v>
      </c>
      <c r="E125" s="48" t="s">
        <v>72</v>
      </c>
      <c r="F125" s="49" t="s">
        <v>131</v>
      </c>
      <c r="G125" s="49">
        <v>1</v>
      </c>
      <c r="H125" s="49">
        <v>5.62</v>
      </c>
      <c r="I125" s="49">
        <v>5.62</v>
      </c>
      <c r="J125" s="50">
        <v>7113119090</v>
      </c>
      <c r="K125" s="51">
        <v>28.787936912970068</v>
      </c>
      <c r="L125" s="267">
        <f t="shared" si="13"/>
        <v>38.032319214463016</v>
      </c>
      <c r="M125" s="267">
        <f t="shared" si="8"/>
        <v>38.792965598752275</v>
      </c>
    </row>
    <row r="126" spans="1:13" ht="31.5" customHeight="1">
      <c r="A126" s="33" t="str">
        <f t="shared" si="9"/>
        <v>CP</v>
      </c>
      <c r="B126" s="46">
        <v>60167597</v>
      </c>
      <c r="C126" s="46">
        <v>30978838</v>
      </c>
      <c r="D126" s="47" t="s">
        <v>130</v>
      </c>
      <c r="E126" s="48" t="s">
        <v>72</v>
      </c>
      <c r="F126" s="49" t="s">
        <v>131</v>
      </c>
      <c r="G126" s="49">
        <v>5</v>
      </c>
      <c r="H126" s="49">
        <v>5.25</v>
      </c>
      <c r="I126" s="49">
        <v>26.25</v>
      </c>
      <c r="J126" s="50">
        <v>7113119090</v>
      </c>
      <c r="K126" s="51">
        <v>138.67176303145567</v>
      </c>
      <c r="L126" s="267">
        <f t="shared" si="13"/>
        <v>183.2020395761167</v>
      </c>
      <c r="M126" s="267">
        <f t="shared" si="8"/>
        <v>186.86608036763906</v>
      </c>
    </row>
    <row r="127" spans="1:13" ht="31.5" customHeight="1">
      <c r="A127" s="33" t="str">
        <f t="shared" si="9"/>
        <v>CP</v>
      </c>
      <c r="B127" s="46">
        <v>60167597</v>
      </c>
      <c r="C127" s="46">
        <v>31406463</v>
      </c>
      <c r="D127" s="47" t="s">
        <v>126</v>
      </c>
      <c r="E127" s="48" t="s">
        <v>72</v>
      </c>
      <c r="F127" s="49" t="s">
        <v>116</v>
      </c>
      <c r="G127" s="49">
        <v>2</v>
      </c>
      <c r="H127" s="49">
        <v>34.72</v>
      </c>
      <c r="I127" s="49">
        <v>69.44</v>
      </c>
      <c r="J127" s="50">
        <v>7113119090</v>
      </c>
      <c r="K127" s="51">
        <v>151.99709597688062</v>
      </c>
      <c r="L127" s="267">
        <f t="shared" si="13"/>
        <v>200.80640343697652</v>
      </c>
      <c r="M127" s="267">
        <f t="shared" si="8"/>
        <v>204.82253150571606</v>
      </c>
    </row>
    <row r="128" spans="1:13" ht="31.5" customHeight="1">
      <c r="A128" s="33" t="str">
        <f t="shared" si="9"/>
        <v>CP</v>
      </c>
      <c r="B128" s="46">
        <v>60167597</v>
      </c>
      <c r="C128" s="46">
        <v>31417767</v>
      </c>
      <c r="D128" s="47" t="s">
        <v>124</v>
      </c>
      <c r="E128" s="48" t="s">
        <v>72</v>
      </c>
      <c r="F128" s="49" t="s">
        <v>116</v>
      </c>
      <c r="G128" s="49">
        <v>1</v>
      </c>
      <c r="H128" s="49">
        <v>17.600000000000001</v>
      </c>
      <c r="I128" s="49">
        <v>17.600000000000001</v>
      </c>
      <c r="J128" s="50">
        <v>7113119090</v>
      </c>
      <c r="K128" s="51">
        <v>48.224058837132851</v>
      </c>
      <c r="L128" s="267">
        <f t="shared" si="13"/>
        <v>63.70976861091296</v>
      </c>
      <c r="M128" s="267">
        <f t="shared" si="8"/>
        <v>64.983963983131218</v>
      </c>
    </row>
    <row r="129" spans="1:13" ht="31.5" customHeight="1">
      <c r="A129" s="33" t="str">
        <f t="shared" si="9"/>
        <v>CP</v>
      </c>
      <c r="B129" s="46">
        <v>60167597</v>
      </c>
      <c r="C129" s="46">
        <v>33833849</v>
      </c>
      <c r="D129" s="47" t="s">
        <v>126</v>
      </c>
      <c r="E129" s="48" t="s">
        <v>89</v>
      </c>
      <c r="F129" s="49" t="s">
        <v>116</v>
      </c>
      <c r="G129" s="49">
        <v>3</v>
      </c>
      <c r="H129" s="49">
        <v>3.26</v>
      </c>
      <c r="I129" s="49">
        <v>9.7799999999999994</v>
      </c>
      <c r="J129" s="50">
        <v>7113119090</v>
      </c>
      <c r="K129" s="51">
        <v>92.293985265074483</v>
      </c>
      <c r="L129" s="267">
        <f t="shared" si="13"/>
        <v>121.9314298133952</v>
      </c>
      <c r="M129" s="267">
        <f t="shared" si="8"/>
        <v>124.37005840966312</v>
      </c>
    </row>
    <row r="130" spans="1:13" ht="31.5" customHeight="1">
      <c r="A130" s="33" t="str">
        <f t="shared" si="9"/>
        <v>CP</v>
      </c>
      <c r="B130" s="46">
        <v>60167597</v>
      </c>
      <c r="C130" s="46">
        <v>35236155</v>
      </c>
      <c r="D130" s="47" t="s">
        <v>124</v>
      </c>
      <c r="E130" s="48" t="s">
        <v>72</v>
      </c>
      <c r="F130" s="49" t="s">
        <v>116</v>
      </c>
      <c r="G130" s="49">
        <v>1</v>
      </c>
      <c r="H130" s="49">
        <v>36.729999999999997</v>
      </c>
      <c r="I130" s="49">
        <v>36.729999999999997</v>
      </c>
      <c r="J130" s="50">
        <v>7113119090</v>
      </c>
      <c r="K130" s="51">
        <v>113.86737821135738</v>
      </c>
      <c r="L130" s="267">
        <f t="shared" si="13"/>
        <v>150.43247070258846</v>
      </c>
      <c r="M130" s="267">
        <f t="shared" si="8"/>
        <v>153.44112011664026</v>
      </c>
    </row>
    <row r="131" spans="1:13" ht="31.5" customHeight="1">
      <c r="A131" s="33" t="str">
        <f t="shared" si="9"/>
        <v>CP</v>
      </c>
      <c r="B131" s="46">
        <v>60167597</v>
      </c>
      <c r="C131" s="46">
        <v>35250875</v>
      </c>
      <c r="D131" s="47" t="s">
        <v>126</v>
      </c>
      <c r="E131" s="48" t="s">
        <v>72</v>
      </c>
      <c r="F131" s="49" t="s">
        <v>116</v>
      </c>
      <c r="G131" s="49">
        <v>2</v>
      </c>
      <c r="H131" s="49">
        <v>34.200000000000003</v>
      </c>
      <c r="I131" s="49">
        <v>68.400000000000006</v>
      </c>
      <c r="J131" s="50">
        <v>7113119090</v>
      </c>
      <c r="K131" s="51">
        <v>246.15743058521494</v>
      </c>
      <c r="L131" s="267">
        <f t="shared" si="13"/>
        <v>325.20350469473919</v>
      </c>
      <c r="M131" s="267">
        <f t="shared" si="8"/>
        <v>331.70757478863396</v>
      </c>
    </row>
    <row r="132" spans="1:13" ht="31.5" customHeight="1">
      <c r="A132" s="33" t="str">
        <f t="shared" si="9"/>
        <v>CP</v>
      </c>
      <c r="B132" s="46">
        <v>60167597</v>
      </c>
      <c r="C132" s="46">
        <v>35483853</v>
      </c>
      <c r="D132" s="47" t="s">
        <v>129</v>
      </c>
      <c r="E132" s="48" t="s">
        <v>72</v>
      </c>
      <c r="F132" s="49" t="s">
        <v>116</v>
      </c>
      <c r="G132" s="49">
        <v>3</v>
      </c>
      <c r="H132" s="49">
        <v>2.09</v>
      </c>
      <c r="I132" s="49">
        <v>6.27</v>
      </c>
      <c r="J132" s="50">
        <v>7113119090</v>
      </c>
      <c r="K132" s="51">
        <v>102.13747293033194</v>
      </c>
      <c r="L132" s="267">
        <f t="shared" si="13"/>
        <v>134.93585823772014</v>
      </c>
      <c r="M132" s="267">
        <f t="shared" si="8"/>
        <v>137.63457540247455</v>
      </c>
    </row>
    <row r="133" spans="1:13" ht="31.5" customHeight="1">
      <c r="A133" s="33" t="str">
        <f t="shared" si="9"/>
        <v>CP</v>
      </c>
      <c r="B133" s="46">
        <v>60167597</v>
      </c>
      <c r="C133" s="46">
        <v>35505903</v>
      </c>
      <c r="D133" s="47" t="s">
        <v>126</v>
      </c>
      <c r="E133" s="48" t="s">
        <v>72</v>
      </c>
      <c r="F133" s="49" t="s">
        <v>116</v>
      </c>
      <c r="G133" s="49">
        <v>4</v>
      </c>
      <c r="H133" s="49">
        <v>3.11</v>
      </c>
      <c r="I133" s="49">
        <v>12.44</v>
      </c>
      <c r="J133" s="50">
        <v>7113119090</v>
      </c>
      <c r="K133" s="51">
        <v>157.33525646405391</v>
      </c>
      <c r="L133" s="267">
        <f t="shared" si="13"/>
        <v>207.85875401979092</v>
      </c>
      <c r="M133" s="267">
        <f t="shared" si="8"/>
        <v>212.01592910018675</v>
      </c>
    </row>
    <row r="134" spans="1:13" ht="31.5" customHeight="1">
      <c r="A134" s="33" t="str">
        <f t="shared" si="9"/>
        <v>CP</v>
      </c>
      <c r="B134" s="46">
        <v>60167597</v>
      </c>
      <c r="C134" s="46">
        <v>35540954</v>
      </c>
      <c r="D134" s="47" t="s">
        <v>129</v>
      </c>
      <c r="E134" s="48" t="s">
        <v>84</v>
      </c>
      <c r="F134" s="49" t="s">
        <v>116</v>
      </c>
      <c r="G134" s="49">
        <v>2</v>
      </c>
      <c r="H134" s="49">
        <v>2.0299999999999998</v>
      </c>
      <c r="I134" s="49">
        <v>4.0599999999999996</v>
      </c>
      <c r="J134" s="50">
        <v>7113119090</v>
      </c>
      <c r="K134" s="51">
        <v>89.444290568914312</v>
      </c>
      <c r="L134" s="267">
        <f t="shared" si="13"/>
        <v>118.16664115640408</v>
      </c>
      <c r="M134" s="267">
        <f t="shared" si="8"/>
        <v>120.52997397953217</v>
      </c>
    </row>
    <row r="135" spans="1:13" ht="31.5" customHeight="1">
      <c r="A135" s="33" t="str">
        <f t="shared" si="9"/>
        <v>CP</v>
      </c>
      <c r="B135" s="46">
        <v>60167597</v>
      </c>
      <c r="C135" s="46">
        <v>36414944</v>
      </c>
      <c r="D135" s="47" t="s">
        <v>126</v>
      </c>
      <c r="E135" s="48" t="s">
        <v>84</v>
      </c>
      <c r="F135" s="49" t="s">
        <v>116</v>
      </c>
      <c r="G135" s="49">
        <v>1</v>
      </c>
      <c r="H135" s="49">
        <v>3.76</v>
      </c>
      <c r="I135" s="49">
        <v>3.76</v>
      </c>
      <c r="J135" s="50">
        <v>7113119090</v>
      </c>
      <c r="K135" s="51">
        <v>94.320880788399663</v>
      </c>
      <c r="L135" s="267">
        <f t="shared" si="13"/>
        <v>124.60920202717057</v>
      </c>
      <c r="M135" s="267">
        <f t="shared" ref="M135:M198" si="14">(L135+K135*6.6056)*0.17</f>
        <v>127.10138606771399</v>
      </c>
    </row>
    <row r="136" spans="1:13" ht="31.5" customHeight="1">
      <c r="A136" s="33" t="str">
        <f t="shared" ref="A136" si="15">A135</f>
        <v>CP</v>
      </c>
      <c r="B136" s="46">
        <v>60167597</v>
      </c>
      <c r="C136" s="46">
        <v>37094692</v>
      </c>
      <c r="D136" s="47" t="s">
        <v>129</v>
      </c>
      <c r="E136" s="48" t="s">
        <v>72</v>
      </c>
      <c r="F136" s="49" t="s">
        <v>116</v>
      </c>
      <c r="G136" s="49">
        <v>24</v>
      </c>
      <c r="H136" s="49">
        <v>5.86</v>
      </c>
      <c r="I136" s="49">
        <v>140.64000000000001</v>
      </c>
      <c r="J136" s="50">
        <v>7113119090</v>
      </c>
      <c r="K136" s="51">
        <v>1225.529265528934</v>
      </c>
      <c r="L136" s="267">
        <f t="shared" si="13"/>
        <v>1619.0712232755855</v>
      </c>
      <c r="M136" s="267">
        <f t="shared" si="14"/>
        <v>1651.4526477410971</v>
      </c>
    </row>
    <row r="137" spans="1:13" ht="31.5" customHeight="1">
      <c r="A137" s="33" t="s">
        <v>140</v>
      </c>
      <c r="B137" s="52">
        <v>60167621</v>
      </c>
      <c r="C137" s="52">
        <v>21921386</v>
      </c>
      <c r="D137" s="53" t="s">
        <v>71</v>
      </c>
      <c r="E137" s="54" t="s">
        <v>72</v>
      </c>
      <c r="F137" s="55" t="s">
        <v>73</v>
      </c>
      <c r="G137" s="55">
        <v>2</v>
      </c>
      <c r="H137" s="55">
        <v>1.66</v>
      </c>
      <c r="I137" s="55">
        <v>3.32</v>
      </c>
      <c r="J137" s="56">
        <v>7113191990</v>
      </c>
      <c r="K137" s="51">
        <v>155.46890712079406</v>
      </c>
      <c r="L137" s="267">
        <f t="shared" si="13"/>
        <v>205.39308257542345</v>
      </c>
      <c r="M137" s="267">
        <f t="shared" si="14"/>
        <v>209.50094422693192</v>
      </c>
    </row>
    <row r="138" spans="1:13" ht="31.5" customHeight="1">
      <c r="A138" s="33" t="str">
        <f t="shared" ref="A138:A201" si="16">A137</f>
        <v>PZ</v>
      </c>
      <c r="B138" s="52">
        <v>60167621</v>
      </c>
      <c r="C138" s="52">
        <v>24464733</v>
      </c>
      <c r="D138" s="53" t="s">
        <v>103</v>
      </c>
      <c r="E138" s="54" t="s">
        <v>72</v>
      </c>
      <c r="F138" s="55" t="s">
        <v>73</v>
      </c>
      <c r="G138" s="55">
        <v>2</v>
      </c>
      <c r="H138" s="55">
        <v>2.4</v>
      </c>
      <c r="I138" s="55">
        <v>4.8</v>
      </c>
      <c r="J138" s="56">
        <v>7113191990</v>
      </c>
      <c r="K138" s="51">
        <v>302.70982251323841</v>
      </c>
      <c r="L138" s="267">
        <f t="shared" si="13"/>
        <v>399.91600071868953</v>
      </c>
      <c r="M138" s="267">
        <f t="shared" si="14"/>
        <v>407.91432073306339</v>
      </c>
    </row>
    <row r="139" spans="1:13" ht="31.5" customHeight="1">
      <c r="A139" s="33" t="str">
        <f t="shared" si="16"/>
        <v>PZ</v>
      </c>
      <c r="B139" s="52">
        <v>60167621</v>
      </c>
      <c r="C139" s="52">
        <v>24469867</v>
      </c>
      <c r="D139" s="53" t="s">
        <v>75</v>
      </c>
      <c r="E139" s="54" t="s">
        <v>72</v>
      </c>
      <c r="F139" s="55" t="s">
        <v>76</v>
      </c>
      <c r="G139" s="55">
        <v>1</v>
      </c>
      <c r="H139" s="55">
        <v>4.8</v>
      </c>
      <c r="I139" s="55">
        <v>4.8</v>
      </c>
      <c r="J139" s="56">
        <v>7113192990</v>
      </c>
      <c r="K139" s="51">
        <v>276.59096584385492</v>
      </c>
      <c r="L139" s="267">
        <f>K139*6.6056*0.35</f>
        <v>639.46724939235878</v>
      </c>
      <c r="M139" s="267">
        <f t="shared" si="14"/>
        <v>419.3078106729896</v>
      </c>
    </row>
    <row r="140" spans="1:13" ht="31.5" customHeight="1">
      <c r="A140" s="33" t="str">
        <f t="shared" si="16"/>
        <v>PZ</v>
      </c>
      <c r="B140" s="52">
        <v>60167621</v>
      </c>
      <c r="C140" s="52">
        <v>25508327</v>
      </c>
      <c r="D140" s="53" t="s">
        <v>71</v>
      </c>
      <c r="E140" s="54" t="s">
        <v>72</v>
      </c>
      <c r="F140" s="55" t="s">
        <v>73</v>
      </c>
      <c r="G140" s="55">
        <v>10</v>
      </c>
      <c r="H140" s="55">
        <v>1.5</v>
      </c>
      <c r="I140" s="55">
        <v>15</v>
      </c>
      <c r="J140" s="56">
        <v>7113191990</v>
      </c>
      <c r="K140" s="51">
        <v>852.39987478452667</v>
      </c>
      <c r="L140" s="267">
        <f t="shared" ref="L140:L151" si="17">K140*6.6056*0.2</f>
        <v>1126.122522575334</v>
      </c>
      <c r="M140" s="267">
        <f t="shared" si="14"/>
        <v>1148.6449730268407</v>
      </c>
    </row>
    <row r="141" spans="1:13" ht="31.5" customHeight="1">
      <c r="A141" s="33" t="str">
        <f t="shared" si="16"/>
        <v>PZ</v>
      </c>
      <c r="B141" s="52">
        <v>60167621</v>
      </c>
      <c r="C141" s="52">
        <v>26790336</v>
      </c>
      <c r="D141" s="53" t="s">
        <v>74</v>
      </c>
      <c r="E141" s="54" t="s">
        <v>72</v>
      </c>
      <c r="F141" s="55" t="s">
        <v>73</v>
      </c>
      <c r="G141" s="55">
        <v>1</v>
      </c>
      <c r="H141" s="55">
        <v>2.2000000000000002</v>
      </c>
      <c r="I141" s="55">
        <v>2.2000000000000002</v>
      </c>
      <c r="J141" s="56">
        <v>7113191990</v>
      </c>
      <c r="K141" s="51">
        <v>121.72410689830599</v>
      </c>
      <c r="L141" s="267">
        <f t="shared" si="17"/>
        <v>160.81215210549001</v>
      </c>
      <c r="M141" s="267">
        <f t="shared" si="14"/>
        <v>164.02839514759981</v>
      </c>
    </row>
    <row r="142" spans="1:13" ht="31.5" customHeight="1">
      <c r="A142" s="33" t="str">
        <f t="shared" si="16"/>
        <v>PZ</v>
      </c>
      <c r="B142" s="52">
        <v>60167621</v>
      </c>
      <c r="C142" s="52">
        <v>28018169</v>
      </c>
      <c r="D142" s="53" t="s">
        <v>141</v>
      </c>
      <c r="E142" s="54" t="s">
        <v>72</v>
      </c>
      <c r="F142" s="55" t="s">
        <v>85</v>
      </c>
      <c r="G142" s="55">
        <v>1</v>
      </c>
      <c r="H142" s="55">
        <v>5.38</v>
      </c>
      <c r="I142" s="55">
        <v>5.38</v>
      </c>
      <c r="J142" s="56">
        <v>7113191990</v>
      </c>
      <c r="K142" s="51">
        <v>293.57875852202096</v>
      </c>
      <c r="L142" s="267">
        <f t="shared" si="17"/>
        <v>387.85276945861233</v>
      </c>
      <c r="M142" s="267">
        <f t="shared" si="14"/>
        <v>395.60982484778458</v>
      </c>
    </row>
    <row r="143" spans="1:13" ht="31.5" customHeight="1">
      <c r="A143" s="33" t="str">
        <f t="shared" si="16"/>
        <v>PZ</v>
      </c>
      <c r="B143" s="52">
        <v>60167621</v>
      </c>
      <c r="C143" s="52">
        <v>28686242</v>
      </c>
      <c r="D143" s="53" t="s">
        <v>88</v>
      </c>
      <c r="E143" s="54" t="s">
        <v>84</v>
      </c>
      <c r="F143" s="55" t="s">
        <v>79</v>
      </c>
      <c r="G143" s="55">
        <v>1</v>
      </c>
      <c r="H143" s="55">
        <v>3.8</v>
      </c>
      <c r="I143" s="55">
        <v>3.8</v>
      </c>
      <c r="J143" s="56">
        <v>7113191100</v>
      </c>
      <c r="K143" s="51">
        <v>511.27937869065067</v>
      </c>
      <c r="L143" s="267">
        <f t="shared" si="17"/>
        <v>675.4614127757925</v>
      </c>
      <c r="M143" s="267">
        <f t="shared" si="14"/>
        <v>688.97064103130833</v>
      </c>
    </row>
    <row r="144" spans="1:13" ht="31.5" customHeight="1">
      <c r="A144" s="33" t="str">
        <f t="shared" si="16"/>
        <v>PZ</v>
      </c>
      <c r="B144" s="52">
        <v>60167621</v>
      </c>
      <c r="C144" s="52">
        <v>28686269</v>
      </c>
      <c r="D144" s="53" t="s">
        <v>141</v>
      </c>
      <c r="E144" s="54" t="s">
        <v>84</v>
      </c>
      <c r="F144" s="55" t="s">
        <v>85</v>
      </c>
      <c r="G144" s="55">
        <v>2</v>
      </c>
      <c r="H144" s="55">
        <v>3.26</v>
      </c>
      <c r="I144" s="55">
        <v>6.52</v>
      </c>
      <c r="J144" s="56">
        <v>7113191990</v>
      </c>
      <c r="K144" s="51">
        <v>517.05904117300361</v>
      </c>
      <c r="L144" s="267">
        <f t="shared" si="17"/>
        <v>683.09704047447849</v>
      </c>
      <c r="M144" s="267">
        <f t="shared" si="14"/>
        <v>696.75898128396807</v>
      </c>
    </row>
    <row r="145" spans="1:13" ht="31.5" customHeight="1">
      <c r="A145" s="33" t="str">
        <f t="shared" si="16"/>
        <v>PZ</v>
      </c>
      <c r="B145" s="52">
        <v>60167621</v>
      </c>
      <c r="C145" s="52">
        <v>30049667</v>
      </c>
      <c r="D145" s="53" t="s">
        <v>141</v>
      </c>
      <c r="E145" s="54" t="s">
        <v>84</v>
      </c>
      <c r="F145" s="55" t="s">
        <v>85</v>
      </c>
      <c r="G145" s="55">
        <v>1</v>
      </c>
      <c r="H145" s="55">
        <v>2.81</v>
      </c>
      <c r="I145" s="55">
        <v>2.81</v>
      </c>
      <c r="J145" s="56">
        <v>7113191990</v>
      </c>
      <c r="K145" s="51">
        <v>233.34383858874833</v>
      </c>
      <c r="L145" s="267">
        <f t="shared" si="17"/>
        <v>308.27521203636724</v>
      </c>
      <c r="M145" s="267">
        <f t="shared" si="14"/>
        <v>314.44071627709457</v>
      </c>
    </row>
    <row r="146" spans="1:13" ht="31.5" customHeight="1">
      <c r="A146" s="33" t="str">
        <f t="shared" si="16"/>
        <v>PZ</v>
      </c>
      <c r="B146" s="52">
        <v>60167621</v>
      </c>
      <c r="C146" s="52">
        <v>30420802</v>
      </c>
      <c r="D146" s="53" t="s">
        <v>142</v>
      </c>
      <c r="E146" s="54" t="s">
        <v>72</v>
      </c>
      <c r="F146" s="55" t="s">
        <v>79</v>
      </c>
      <c r="G146" s="55">
        <v>1</v>
      </c>
      <c r="H146" s="55">
        <v>1</v>
      </c>
      <c r="I146" s="55">
        <v>1</v>
      </c>
      <c r="J146" s="56">
        <v>7113191100</v>
      </c>
      <c r="K146" s="51">
        <v>491.11076481993967</v>
      </c>
      <c r="L146" s="267">
        <f t="shared" si="17"/>
        <v>648.81625361891872</v>
      </c>
      <c r="M146" s="267">
        <f t="shared" si="14"/>
        <v>661.79257869129708</v>
      </c>
    </row>
    <row r="147" spans="1:13" ht="31.5" customHeight="1">
      <c r="A147" s="33" t="str">
        <f t="shared" si="16"/>
        <v>PZ</v>
      </c>
      <c r="B147" s="52">
        <v>60167621</v>
      </c>
      <c r="C147" s="52">
        <v>31406528</v>
      </c>
      <c r="D147" s="53" t="s">
        <v>82</v>
      </c>
      <c r="E147" s="54" t="s">
        <v>72</v>
      </c>
      <c r="F147" s="55" t="s">
        <v>79</v>
      </c>
      <c r="G147" s="55">
        <v>1</v>
      </c>
      <c r="H147" s="55">
        <v>4.2300000000000004</v>
      </c>
      <c r="I147" s="55">
        <v>4.2300000000000004</v>
      </c>
      <c r="J147" s="56">
        <v>7113191100</v>
      </c>
      <c r="K147" s="51">
        <v>307.47603723392882</v>
      </c>
      <c r="L147" s="267">
        <f t="shared" si="17"/>
        <v>406.21274231048807</v>
      </c>
      <c r="M147" s="267">
        <f t="shared" si="14"/>
        <v>414.33699715669786</v>
      </c>
    </row>
    <row r="148" spans="1:13" ht="31.5" customHeight="1">
      <c r="A148" s="33" t="str">
        <f t="shared" si="16"/>
        <v>PZ</v>
      </c>
      <c r="B148" s="52">
        <v>60167621</v>
      </c>
      <c r="C148" s="52">
        <v>31570123</v>
      </c>
      <c r="D148" s="53" t="s">
        <v>82</v>
      </c>
      <c r="E148" s="54" t="s">
        <v>72</v>
      </c>
      <c r="F148" s="55" t="s">
        <v>79</v>
      </c>
      <c r="G148" s="55">
        <v>2</v>
      </c>
      <c r="H148" s="55">
        <v>5.62</v>
      </c>
      <c r="I148" s="55">
        <v>11.24</v>
      </c>
      <c r="J148" s="56">
        <v>7113191100</v>
      </c>
      <c r="K148" s="51">
        <v>484.54843970976799</v>
      </c>
      <c r="L148" s="267">
        <f t="shared" si="17"/>
        <v>640.14663466936872</v>
      </c>
      <c r="M148" s="267">
        <f t="shared" si="14"/>
        <v>652.94956736275617</v>
      </c>
    </row>
    <row r="149" spans="1:13" ht="31.5" customHeight="1">
      <c r="A149" s="33" t="str">
        <f t="shared" si="16"/>
        <v>PZ</v>
      </c>
      <c r="B149" s="52">
        <v>60167621</v>
      </c>
      <c r="C149" s="52">
        <v>31895944</v>
      </c>
      <c r="D149" s="53" t="s">
        <v>104</v>
      </c>
      <c r="E149" s="54" t="s">
        <v>77</v>
      </c>
      <c r="F149" s="55" t="s">
        <v>85</v>
      </c>
      <c r="G149" s="55">
        <v>1</v>
      </c>
      <c r="H149" s="55">
        <v>1.54</v>
      </c>
      <c r="I149" s="55">
        <v>1.54</v>
      </c>
      <c r="J149" s="56">
        <v>7113191990</v>
      </c>
      <c r="K149" s="51">
        <v>604.06503663217529</v>
      </c>
      <c r="L149" s="267">
        <f t="shared" si="17"/>
        <v>798.04240119549945</v>
      </c>
      <c r="M149" s="267">
        <f t="shared" si="14"/>
        <v>814.00324921940944</v>
      </c>
    </row>
    <row r="150" spans="1:13" ht="31.5" customHeight="1">
      <c r="A150" s="33" t="str">
        <f t="shared" si="16"/>
        <v>PZ</v>
      </c>
      <c r="B150" s="52">
        <v>60167621</v>
      </c>
      <c r="C150" s="52">
        <v>32269214</v>
      </c>
      <c r="D150" s="53" t="s">
        <v>83</v>
      </c>
      <c r="E150" s="54" t="s">
        <v>84</v>
      </c>
      <c r="F150" s="55" t="s">
        <v>85</v>
      </c>
      <c r="G150" s="55">
        <v>1</v>
      </c>
      <c r="H150" s="55">
        <v>3.58</v>
      </c>
      <c r="I150" s="55">
        <v>3.58</v>
      </c>
      <c r="J150" s="56">
        <v>7113191990</v>
      </c>
      <c r="K150" s="51">
        <v>319.98860514277288</v>
      </c>
      <c r="L150" s="267">
        <f t="shared" si="17"/>
        <v>422.74334602622014</v>
      </c>
      <c r="M150" s="267">
        <f t="shared" si="14"/>
        <v>431.19821294674455</v>
      </c>
    </row>
    <row r="151" spans="1:13" ht="31.5" customHeight="1">
      <c r="A151" s="33" t="str">
        <f t="shared" si="16"/>
        <v>PZ</v>
      </c>
      <c r="B151" s="52">
        <v>60167621</v>
      </c>
      <c r="C151" s="52">
        <v>33285329</v>
      </c>
      <c r="D151" s="53" t="s">
        <v>83</v>
      </c>
      <c r="E151" s="54" t="s">
        <v>84</v>
      </c>
      <c r="F151" s="55" t="s">
        <v>85</v>
      </c>
      <c r="G151" s="55">
        <v>1</v>
      </c>
      <c r="H151" s="55">
        <v>3.4</v>
      </c>
      <c r="I151" s="55">
        <v>3.4</v>
      </c>
      <c r="J151" s="56">
        <v>7113191990</v>
      </c>
      <c r="K151" s="51">
        <v>226.229635984602</v>
      </c>
      <c r="L151" s="267">
        <f t="shared" si="17"/>
        <v>298.87649669197742</v>
      </c>
      <c r="M151" s="267">
        <f t="shared" si="14"/>
        <v>304.85402662581697</v>
      </c>
    </row>
    <row r="152" spans="1:13" ht="31.5" customHeight="1">
      <c r="A152" s="33" t="str">
        <f t="shared" si="16"/>
        <v>PZ</v>
      </c>
      <c r="B152" s="52">
        <v>60167621</v>
      </c>
      <c r="C152" s="52">
        <v>33285973</v>
      </c>
      <c r="D152" s="53" t="s">
        <v>143</v>
      </c>
      <c r="E152" s="54" t="s">
        <v>84</v>
      </c>
      <c r="F152" s="55" t="s">
        <v>110</v>
      </c>
      <c r="G152" s="55">
        <v>1</v>
      </c>
      <c r="H152" s="55">
        <v>2.59</v>
      </c>
      <c r="I152" s="55">
        <v>2.59</v>
      </c>
      <c r="J152" s="56">
        <v>7113192100</v>
      </c>
      <c r="K152" s="51">
        <v>311.03815560412903</v>
      </c>
      <c r="L152" s="267">
        <f>K152*6.6056*0.35</f>
        <v>719.10777423052207</v>
      </c>
      <c r="M152" s="267">
        <f t="shared" si="14"/>
        <v>471.52924053115669</v>
      </c>
    </row>
    <row r="153" spans="1:13" ht="31.5" customHeight="1">
      <c r="A153" s="33" t="str">
        <f t="shared" si="16"/>
        <v>PZ</v>
      </c>
      <c r="B153" s="52">
        <v>60167621</v>
      </c>
      <c r="C153" s="52">
        <v>33286007</v>
      </c>
      <c r="D153" s="53" t="s">
        <v>144</v>
      </c>
      <c r="E153" s="54" t="s">
        <v>84</v>
      </c>
      <c r="F153" s="55" t="s">
        <v>145</v>
      </c>
      <c r="G153" s="55">
        <v>1</v>
      </c>
      <c r="H153" s="55">
        <v>2.42</v>
      </c>
      <c r="I153" s="55">
        <v>2.42</v>
      </c>
      <c r="J153" s="56">
        <v>7113191100</v>
      </c>
      <c r="K153" s="51">
        <v>394.45193028433818</v>
      </c>
      <c r="L153" s="267">
        <f>K153*6.6056*0.2</f>
        <v>521.1183341372448</v>
      </c>
      <c r="M153" s="267">
        <f t="shared" si="14"/>
        <v>531.54070081998975</v>
      </c>
    </row>
    <row r="154" spans="1:13" ht="31.5" customHeight="1">
      <c r="A154" s="33" t="str">
        <f t="shared" si="16"/>
        <v>PZ</v>
      </c>
      <c r="B154" s="52">
        <v>60167621</v>
      </c>
      <c r="C154" s="52">
        <v>33430531</v>
      </c>
      <c r="D154" s="53" t="s">
        <v>99</v>
      </c>
      <c r="E154" s="54" t="s">
        <v>72</v>
      </c>
      <c r="F154" s="55" t="s">
        <v>100</v>
      </c>
      <c r="G154" s="55">
        <v>1</v>
      </c>
      <c r="H154" s="55">
        <v>1.6</v>
      </c>
      <c r="I154" s="55">
        <v>1.6</v>
      </c>
      <c r="J154" s="56">
        <v>7113192990</v>
      </c>
      <c r="K154" s="51">
        <v>87.658214315687175</v>
      </c>
      <c r="L154" s="267">
        <f>K154*6.6056*0.35</f>
        <v>202.66228516929613</v>
      </c>
      <c r="M154" s="267">
        <f t="shared" si="14"/>
        <v>132.88855556100989</v>
      </c>
    </row>
    <row r="155" spans="1:13" ht="31.5" customHeight="1">
      <c r="A155" s="33" t="str">
        <f t="shared" si="16"/>
        <v>PZ</v>
      </c>
      <c r="B155" s="52">
        <v>60167621</v>
      </c>
      <c r="C155" s="52">
        <v>34160848</v>
      </c>
      <c r="D155" s="53" t="s">
        <v>96</v>
      </c>
      <c r="E155" s="54" t="s">
        <v>72</v>
      </c>
      <c r="F155" s="55" t="s">
        <v>97</v>
      </c>
      <c r="G155" s="55">
        <v>1</v>
      </c>
      <c r="H155" s="55">
        <v>3.29</v>
      </c>
      <c r="I155" s="55">
        <v>3.29</v>
      </c>
      <c r="J155" s="56">
        <v>7113191100</v>
      </c>
      <c r="K155" s="51">
        <v>252.56924365157531</v>
      </c>
      <c r="L155" s="267">
        <f t="shared" ref="L155:L163" si="18">K155*6.6056*0.2</f>
        <v>333.67427917296919</v>
      </c>
      <c r="M155" s="267">
        <f t="shared" si="14"/>
        <v>340.3477647564286</v>
      </c>
    </row>
    <row r="156" spans="1:13" ht="31.5" customHeight="1">
      <c r="A156" s="33" t="str">
        <f t="shared" si="16"/>
        <v>PZ</v>
      </c>
      <c r="B156" s="52">
        <v>60167621</v>
      </c>
      <c r="C156" s="52">
        <v>34790884</v>
      </c>
      <c r="D156" s="53" t="s">
        <v>86</v>
      </c>
      <c r="E156" s="54" t="s">
        <v>72</v>
      </c>
      <c r="F156" s="55" t="s">
        <v>85</v>
      </c>
      <c r="G156" s="55">
        <v>1</v>
      </c>
      <c r="H156" s="55">
        <v>4.12</v>
      </c>
      <c r="I156" s="55">
        <v>4.12</v>
      </c>
      <c r="J156" s="56">
        <v>7113191990</v>
      </c>
      <c r="K156" s="51">
        <v>242.58527807876064</v>
      </c>
      <c r="L156" s="267">
        <f t="shared" si="18"/>
        <v>320.48426257541223</v>
      </c>
      <c r="M156" s="267">
        <f t="shared" si="14"/>
        <v>326.89394782692051</v>
      </c>
    </row>
    <row r="157" spans="1:13" ht="31.5" customHeight="1">
      <c r="A157" s="33" t="str">
        <f t="shared" si="16"/>
        <v>PZ</v>
      </c>
      <c r="B157" s="52">
        <v>60167621</v>
      </c>
      <c r="C157" s="52">
        <v>34946086</v>
      </c>
      <c r="D157" s="53" t="s">
        <v>78</v>
      </c>
      <c r="E157" s="54" t="s">
        <v>146</v>
      </c>
      <c r="F157" s="55" t="s">
        <v>79</v>
      </c>
      <c r="G157" s="55">
        <v>1</v>
      </c>
      <c r="H157" s="55">
        <v>3.08</v>
      </c>
      <c r="I157" s="55">
        <v>3.08</v>
      </c>
      <c r="J157" s="56">
        <v>7113191100</v>
      </c>
      <c r="K157" s="51">
        <v>1285.7340830534445</v>
      </c>
      <c r="L157" s="267">
        <f t="shared" si="18"/>
        <v>1698.6090118035668</v>
      </c>
      <c r="M157" s="267">
        <f t="shared" si="14"/>
        <v>1732.5811920396382</v>
      </c>
    </row>
    <row r="158" spans="1:13" ht="31.5" customHeight="1">
      <c r="A158" s="33" t="str">
        <f t="shared" si="16"/>
        <v>PZ</v>
      </c>
      <c r="B158" s="52">
        <v>60167621</v>
      </c>
      <c r="C158" s="52">
        <v>35203389</v>
      </c>
      <c r="D158" s="53" t="s">
        <v>104</v>
      </c>
      <c r="E158" s="54" t="s">
        <v>72</v>
      </c>
      <c r="F158" s="55" t="s">
        <v>85</v>
      </c>
      <c r="G158" s="55">
        <v>4</v>
      </c>
      <c r="H158" s="55">
        <v>6.06</v>
      </c>
      <c r="I158" s="55">
        <v>24.24</v>
      </c>
      <c r="J158" s="56">
        <v>7113191990</v>
      </c>
      <c r="K158" s="51">
        <v>511.33958350817517</v>
      </c>
      <c r="L158" s="267">
        <f t="shared" si="18"/>
        <v>675.54095056432038</v>
      </c>
      <c r="M158" s="267">
        <f t="shared" si="14"/>
        <v>689.05176957560673</v>
      </c>
    </row>
    <row r="159" spans="1:13" ht="31.5" customHeight="1">
      <c r="A159" s="33" t="str">
        <f t="shared" si="16"/>
        <v>PZ</v>
      </c>
      <c r="B159" s="52">
        <v>60167621</v>
      </c>
      <c r="C159" s="52">
        <v>35249745</v>
      </c>
      <c r="D159" s="53" t="s">
        <v>83</v>
      </c>
      <c r="E159" s="54" t="s">
        <v>72</v>
      </c>
      <c r="F159" s="55" t="s">
        <v>85</v>
      </c>
      <c r="G159" s="55">
        <v>1</v>
      </c>
      <c r="H159" s="55">
        <v>5.28</v>
      </c>
      <c r="I159" s="55">
        <v>5.28</v>
      </c>
      <c r="J159" s="56">
        <v>7113191990</v>
      </c>
      <c r="K159" s="51">
        <v>266.75751231485162</v>
      </c>
      <c r="L159" s="267">
        <f t="shared" si="18"/>
        <v>352.41868466939678</v>
      </c>
      <c r="M159" s="267">
        <f t="shared" si="14"/>
        <v>359.46705836278477</v>
      </c>
    </row>
    <row r="160" spans="1:13" ht="31.5" customHeight="1">
      <c r="A160" s="33" t="str">
        <f t="shared" si="16"/>
        <v>PZ</v>
      </c>
      <c r="B160" s="52">
        <v>60167621</v>
      </c>
      <c r="C160" s="52">
        <v>35252991</v>
      </c>
      <c r="D160" s="53" t="s">
        <v>147</v>
      </c>
      <c r="E160" s="54" t="s">
        <v>72</v>
      </c>
      <c r="F160" s="55" t="s">
        <v>97</v>
      </c>
      <c r="G160" s="55">
        <v>1</v>
      </c>
      <c r="H160" s="55">
        <v>3.86</v>
      </c>
      <c r="I160" s="55">
        <v>3.86</v>
      </c>
      <c r="J160" s="56">
        <v>7113191100</v>
      </c>
      <c r="K160" s="51">
        <v>289.99657187931257</v>
      </c>
      <c r="L160" s="267">
        <f t="shared" si="18"/>
        <v>383.12027104119744</v>
      </c>
      <c r="M160" s="267">
        <f t="shared" si="14"/>
        <v>390.78267646202141</v>
      </c>
    </row>
    <row r="161" spans="1:13" ht="31.5" customHeight="1">
      <c r="A161" s="33" t="str">
        <f t="shared" si="16"/>
        <v>PZ</v>
      </c>
      <c r="B161" s="52">
        <v>60167621</v>
      </c>
      <c r="C161" s="52">
        <v>35309772</v>
      </c>
      <c r="D161" s="53" t="s">
        <v>80</v>
      </c>
      <c r="E161" s="54" t="s">
        <v>72</v>
      </c>
      <c r="F161" s="55" t="s">
        <v>85</v>
      </c>
      <c r="G161" s="55">
        <v>2</v>
      </c>
      <c r="H161" s="55">
        <v>4.58</v>
      </c>
      <c r="I161" s="55">
        <v>9.16</v>
      </c>
      <c r="J161" s="56">
        <v>7113191990</v>
      </c>
      <c r="K161" s="51">
        <v>323.29987010662092</v>
      </c>
      <c r="L161" s="267">
        <f t="shared" si="18"/>
        <v>427.11792439525902</v>
      </c>
      <c r="M161" s="267">
        <f t="shared" si="14"/>
        <v>435.66028288316414</v>
      </c>
    </row>
    <row r="162" spans="1:13" ht="31.5" customHeight="1">
      <c r="A162" s="33" t="str">
        <f t="shared" si="16"/>
        <v>PZ</v>
      </c>
      <c r="B162" s="52">
        <v>60167621</v>
      </c>
      <c r="C162" s="52">
        <v>35509631</v>
      </c>
      <c r="D162" s="53" t="s">
        <v>148</v>
      </c>
      <c r="E162" s="54" t="s">
        <v>72</v>
      </c>
      <c r="F162" s="55" t="s">
        <v>85</v>
      </c>
      <c r="G162" s="55">
        <v>1</v>
      </c>
      <c r="H162" s="55">
        <v>1.66</v>
      </c>
      <c r="I162" s="55">
        <v>1.66</v>
      </c>
      <c r="J162" s="56">
        <v>7113191990</v>
      </c>
      <c r="K162" s="51">
        <v>125.63742003739915</v>
      </c>
      <c r="L162" s="267">
        <f t="shared" si="18"/>
        <v>165.98210835980876</v>
      </c>
      <c r="M162" s="267">
        <f t="shared" si="14"/>
        <v>169.30175052700494</v>
      </c>
    </row>
    <row r="163" spans="1:13" ht="31.5" customHeight="1">
      <c r="A163" s="33" t="str">
        <f t="shared" si="16"/>
        <v>PZ</v>
      </c>
      <c r="B163" s="52">
        <v>60167621</v>
      </c>
      <c r="C163" s="52">
        <v>35807462</v>
      </c>
      <c r="D163" s="53" t="s">
        <v>88</v>
      </c>
      <c r="E163" s="54" t="s">
        <v>89</v>
      </c>
      <c r="F163" s="55" t="s">
        <v>79</v>
      </c>
      <c r="G163" s="55">
        <v>12</v>
      </c>
      <c r="H163" s="55">
        <v>9.0299999999999994</v>
      </c>
      <c r="I163" s="55">
        <v>108.35999999999999</v>
      </c>
      <c r="J163" s="56">
        <v>7113191100</v>
      </c>
      <c r="K163" s="51">
        <v>8400.4985988299886</v>
      </c>
      <c r="L163" s="267">
        <f t="shared" si="18"/>
        <v>11098.066708886276</v>
      </c>
      <c r="M163" s="267">
        <f t="shared" si="14"/>
        <v>11320.028043064</v>
      </c>
    </row>
    <row r="164" spans="1:13" ht="31.5" customHeight="1">
      <c r="A164" s="33" t="str">
        <f t="shared" si="16"/>
        <v>PZ</v>
      </c>
      <c r="B164" s="52">
        <v>60167621</v>
      </c>
      <c r="C164" s="52">
        <v>36191031</v>
      </c>
      <c r="D164" s="53" t="s">
        <v>149</v>
      </c>
      <c r="E164" s="54" t="s">
        <v>89</v>
      </c>
      <c r="F164" s="55" t="s">
        <v>150</v>
      </c>
      <c r="G164" s="55">
        <v>1</v>
      </c>
      <c r="H164" s="55">
        <v>3.44</v>
      </c>
      <c r="I164" s="55">
        <v>3.44</v>
      </c>
      <c r="J164" s="56">
        <v>7113192100</v>
      </c>
      <c r="K164" s="51">
        <v>1299.8721810354505</v>
      </c>
      <c r="L164" s="267">
        <f>K164*6.6056*0.35</f>
        <v>3005.2524876667203</v>
      </c>
      <c r="M164" s="267">
        <f t="shared" si="14"/>
        <v>1970.5869883414637</v>
      </c>
    </row>
    <row r="165" spans="1:13" ht="31.5" customHeight="1">
      <c r="A165" s="33" t="str">
        <f t="shared" si="16"/>
        <v>PZ</v>
      </c>
      <c r="B165" s="52">
        <v>60167621</v>
      </c>
      <c r="C165" s="52">
        <v>36201517</v>
      </c>
      <c r="D165" s="53" t="s">
        <v>86</v>
      </c>
      <c r="E165" s="54" t="s">
        <v>84</v>
      </c>
      <c r="F165" s="55" t="s">
        <v>85</v>
      </c>
      <c r="G165" s="55">
        <v>6</v>
      </c>
      <c r="H165" s="55">
        <v>2.73</v>
      </c>
      <c r="I165" s="55">
        <v>16.38</v>
      </c>
      <c r="J165" s="56">
        <v>7113191990</v>
      </c>
      <c r="K165" s="51">
        <v>1133.1148706288106</v>
      </c>
      <c r="L165" s="267">
        <f t="shared" ref="L165:L170" si="19">K165*6.6056*0.2</f>
        <v>1496.9807178851343</v>
      </c>
      <c r="M165" s="267">
        <f t="shared" si="14"/>
        <v>1526.920332242837</v>
      </c>
    </row>
    <row r="166" spans="1:13" ht="31.5" customHeight="1">
      <c r="A166" s="33" t="str">
        <f t="shared" si="16"/>
        <v>PZ</v>
      </c>
      <c r="B166" s="52">
        <v>60167621</v>
      </c>
      <c r="C166" s="52">
        <v>36339349</v>
      </c>
      <c r="D166" s="53" t="s">
        <v>107</v>
      </c>
      <c r="E166" s="54" t="s">
        <v>84</v>
      </c>
      <c r="F166" s="55" t="s">
        <v>81</v>
      </c>
      <c r="G166" s="55">
        <v>2</v>
      </c>
      <c r="H166" s="55">
        <v>4.5599999999999996</v>
      </c>
      <c r="I166" s="55">
        <v>9.1199999999999992</v>
      </c>
      <c r="J166" s="56">
        <v>7113191990</v>
      </c>
      <c r="K166" s="51">
        <v>783.70617798906028</v>
      </c>
      <c r="L166" s="267">
        <f t="shared" si="19"/>
        <v>1035.3699058649074</v>
      </c>
      <c r="M166" s="267">
        <f t="shared" si="14"/>
        <v>1056.0773039822056</v>
      </c>
    </row>
    <row r="167" spans="1:13" ht="31.5" customHeight="1">
      <c r="A167" s="33" t="str">
        <f t="shared" si="16"/>
        <v>PZ</v>
      </c>
      <c r="B167" s="52">
        <v>60167621</v>
      </c>
      <c r="C167" s="52">
        <v>36341262</v>
      </c>
      <c r="D167" s="53" t="s">
        <v>102</v>
      </c>
      <c r="E167" s="54" t="s">
        <v>89</v>
      </c>
      <c r="F167" s="55" t="s">
        <v>79</v>
      </c>
      <c r="G167" s="55">
        <v>1</v>
      </c>
      <c r="H167" s="55">
        <v>2.57</v>
      </c>
      <c r="I167" s="55">
        <v>2.57</v>
      </c>
      <c r="J167" s="56">
        <v>7113191100</v>
      </c>
      <c r="K167" s="51">
        <v>471.96563284714534</v>
      </c>
      <c r="L167" s="267">
        <f t="shared" si="19"/>
        <v>623.52323686702073</v>
      </c>
      <c r="M167" s="267">
        <f t="shared" si="14"/>
        <v>635.99370160436115</v>
      </c>
    </row>
    <row r="168" spans="1:13" ht="31.5" customHeight="1">
      <c r="A168" s="33" t="str">
        <f t="shared" si="16"/>
        <v>PZ</v>
      </c>
      <c r="B168" s="52">
        <v>60167621</v>
      </c>
      <c r="C168" s="52">
        <v>36667222</v>
      </c>
      <c r="D168" s="53" t="s">
        <v>151</v>
      </c>
      <c r="E168" s="54" t="s">
        <v>84</v>
      </c>
      <c r="F168" s="55" t="s">
        <v>97</v>
      </c>
      <c r="G168" s="55">
        <v>1</v>
      </c>
      <c r="H168" s="55">
        <v>2.29</v>
      </c>
      <c r="I168" s="55">
        <v>2.29</v>
      </c>
      <c r="J168" s="56">
        <v>7113191100</v>
      </c>
      <c r="K168" s="51">
        <v>752.7508676452079</v>
      </c>
      <c r="L168" s="267">
        <f t="shared" si="19"/>
        <v>994.47422626343712</v>
      </c>
      <c r="M168" s="267">
        <f t="shared" si="14"/>
        <v>1014.3637107887059</v>
      </c>
    </row>
    <row r="169" spans="1:13" ht="31.5" customHeight="1">
      <c r="A169" s="33" t="str">
        <f t="shared" si="16"/>
        <v>PZ</v>
      </c>
      <c r="B169" s="52">
        <v>60167621</v>
      </c>
      <c r="C169" s="52">
        <v>36667257</v>
      </c>
      <c r="D169" s="53" t="s">
        <v>101</v>
      </c>
      <c r="E169" s="54" t="s">
        <v>84</v>
      </c>
      <c r="F169" s="55" t="s">
        <v>73</v>
      </c>
      <c r="G169" s="55">
        <v>1</v>
      </c>
      <c r="H169" s="55">
        <v>2.61</v>
      </c>
      <c r="I169" s="55">
        <v>2.61</v>
      </c>
      <c r="J169" s="56">
        <v>7113191990</v>
      </c>
      <c r="K169" s="51">
        <v>201.58579734456907</v>
      </c>
      <c r="L169" s="267">
        <f t="shared" si="19"/>
        <v>266.31902858785713</v>
      </c>
      <c r="M169" s="267">
        <f t="shared" si="14"/>
        <v>271.64540915961425</v>
      </c>
    </row>
    <row r="170" spans="1:13" ht="31.5" customHeight="1">
      <c r="A170" s="33" t="str">
        <f t="shared" si="16"/>
        <v>PZ</v>
      </c>
      <c r="B170" s="52">
        <v>60167621</v>
      </c>
      <c r="C170" s="52">
        <v>36819588</v>
      </c>
      <c r="D170" s="53" t="s">
        <v>82</v>
      </c>
      <c r="E170" s="54" t="s">
        <v>84</v>
      </c>
      <c r="F170" s="55" t="s">
        <v>79</v>
      </c>
      <c r="G170" s="55">
        <v>1</v>
      </c>
      <c r="H170" s="55">
        <v>2.14</v>
      </c>
      <c r="I170" s="55">
        <v>2.14</v>
      </c>
      <c r="J170" s="56">
        <v>7113191100</v>
      </c>
      <c r="K170" s="51">
        <v>711.62094313971318</v>
      </c>
      <c r="L170" s="267">
        <f t="shared" si="19"/>
        <v>940.13666040073792</v>
      </c>
      <c r="M170" s="267">
        <f t="shared" si="14"/>
        <v>958.93939360875277</v>
      </c>
    </row>
    <row r="171" spans="1:13" ht="31.5" customHeight="1">
      <c r="A171" s="33" t="str">
        <f t="shared" si="16"/>
        <v>PZ</v>
      </c>
      <c r="B171" s="52">
        <v>60167621</v>
      </c>
      <c r="C171" s="52">
        <v>37211893</v>
      </c>
      <c r="D171" s="53" t="s">
        <v>114</v>
      </c>
      <c r="E171" s="54" t="s">
        <v>72</v>
      </c>
      <c r="F171" s="55" t="s">
        <v>110</v>
      </c>
      <c r="G171" s="55">
        <v>2</v>
      </c>
      <c r="H171" s="55">
        <v>4.43</v>
      </c>
      <c r="I171" s="55">
        <v>8.86</v>
      </c>
      <c r="J171" s="56">
        <v>7113192100</v>
      </c>
      <c r="K171" s="51">
        <v>609.07207062296379</v>
      </c>
      <c r="L171" s="267">
        <f t="shared" ref="L171:L172" si="20">K171*6.6056*0.35</f>
        <v>1408.1502643974673</v>
      </c>
      <c r="M171" s="267">
        <f t="shared" si="14"/>
        <v>923.34424479776783</v>
      </c>
    </row>
    <row r="172" spans="1:13" ht="31.5" customHeight="1">
      <c r="A172" s="33" t="str">
        <f t="shared" si="16"/>
        <v>PZ</v>
      </c>
      <c r="B172" s="52">
        <v>60167620</v>
      </c>
      <c r="C172" s="52">
        <v>12535589</v>
      </c>
      <c r="D172" s="53" t="s">
        <v>127</v>
      </c>
      <c r="E172" s="54" t="s">
        <v>72</v>
      </c>
      <c r="F172" s="55" t="s">
        <v>121</v>
      </c>
      <c r="G172" s="55">
        <v>1</v>
      </c>
      <c r="H172" s="55">
        <v>1.4</v>
      </c>
      <c r="I172" s="55">
        <v>1.4</v>
      </c>
      <c r="J172" s="56">
        <v>7113192100</v>
      </c>
      <c r="K172" s="51">
        <v>410.09514870445679</v>
      </c>
      <c r="L172" s="267">
        <f t="shared" si="20"/>
        <v>948.12357999875576</v>
      </c>
      <c r="M172" s="267">
        <f t="shared" si="14"/>
        <v>621.69817602775561</v>
      </c>
    </row>
    <row r="173" spans="1:13" ht="31.5" customHeight="1">
      <c r="A173" s="33" t="str">
        <f t="shared" si="16"/>
        <v>PZ</v>
      </c>
      <c r="B173" s="52">
        <v>60167620</v>
      </c>
      <c r="C173" s="52">
        <v>12607083</v>
      </c>
      <c r="D173" s="53" t="s">
        <v>126</v>
      </c>
      <c r="E173" s="54" t="s">
        <v>72</v>
      </c>
      <c r="F173" s="55" t="s">
        <v>116</v>
      </c>
      <c r="G173" s="55">
        <v>1</v>
      </c>
      <c r="H173" s="55">
        <v>16.899999999999999</v>
      </c>
      <c r="I173" s="55">
        <v>16.899999999999999</v>
      </c>
      <c r="J173" s="56">
        <v>7113119090</v>
      </c>
      <c r="K173" s="51">
        <v>33.473878543627791</v>
      </c>
      <c r="L173" s="267">
        <f>K173*6.6056*0.2</f>
        <v>44.223010421557547</v>
      </c>
      <c r="M173" s="267">
        <f t="shared" si="14"/>
        <v>45.107470629988704</v>
      </c>
    </row>
    <row r="174" spans="1:13" ht="31.5" customHeight="1">
      <c r="A174" s="33" t="str">
        <f t="shared" si="16"/>
        <v>PZ</v>
      </c>
      <c r="B174" s="52">
        <v>60167620</v>
      </c>
      <c r="C174" s="52">
        <v>12865546</v>
      </c>
      <c r="D174" s="53" t="s">
        <v>127</v>
      </c>
      <c r="E174" s="54" t="s">
        <v>72</v>
      </c>
      <c r="F174" s="55" t="s">
        <v>121</v>
      </c>
      <c r="G174" s="55">
        <v>1</v>
      </c>
      <c r="H174" s="55">
        <v>1.2</v>
      </c>
      <c r="I174" s="55">
        <v>1.2</v>
      </c>
      <c r="J174" s="56">
        <v>7113192100</v>
      </c>
      <c r="K174" s="51">
        <v>257.77696036744544</v>
      </c>
      <c r="L174" s="267">
        <f t="shared" ref="L174:L178" si="21">K174*6.6056*0.35</f>
        <v>595.97002129111911</v>
      </c>
      <c r="M174" s="267">
        <f t="shared" si="14"/>
        <v>390.7860568180339</v>
      </c>
    </row>
    <row r="175" spans="1:13" ht="31.5" customHeight="1">
      <c r="A175" s="33" t="str">
        <f t="shared" si="16"/>
        <v>PZ</v>
      </c>
      <c r="B175" s="52">
        <v>60167620</v>
      </c>
      <c r="C175" s="52">
        <v>14476679</v>
      </c>
      <c r="D175" s="53" t="s">
        <v>128</v>
      </c>
      <c r="E175" s="54" t="s">
        <v>72</v>
      </c>
      <c r="F175" s="55" t="s">
        <v>121</v>
      </c>
      <c r="G175" s="55">
        <v>1</v>
      </c>
      <c r="H175" s="55">
        <v>2.8</v>
      </c>
      <c r="I175" s="55">
        <v>2.8</v>
      </c>
      <c r="J175" s="56">
        <v>7113192100</v>
      </c>
      <c r="K175" s="51">
        <v>1300.6046729819986</v>
      </c>
      <c r="L175" s="267">
        <f t="shared" si="21"/>
        <v>3006.9459797474615</v>
      </c>
      <c r="M175" s="267">
        <f t="shared" si="14"/>
        <v>1971.6974352915497</v>
      </c>
    </row>
    <row r="176" spans="1:13" ht="31.5" customHeight="1">
      <c r="A176" s="33" t="str">
        <f t="shared" si="16"/>
        <v>PZ</v>
      </c>
      <c r="B176" s="52">
        <v>60167620</v>
      </c>
      <c r="C176" s="52">
        <v>14763058</v>
      </c>
      <c r="D176" s="53" t="s">
        <v>152</v>
      </c>
      <c r="E176" s="54" t="s">
        <v>72</v>
      </c>
      <c r="F176" s="55" t="s">
        <v>76</v>
      </c>
      <c r="G176" s="55">
        <v>1</v>
      </c>
      <c r="H176" s="55">
        <v>9.4</v>
      </c>
      <c r="I176" s="55">
        <v>9.4</v>
      </c>
      <c r="J176" s="56">
        <v>7113192990</v>
      </c>
      <c r="K176" s="51">
        <v>508.68053740084258</v>
      </c>
      <c r="L176" s="267">
        <f t="shared" si="21"/>
        <v>1176.049055249252</v>
      </c>
      <c r="M176" s="267">
        <f t="shared" si="14"/>
        <v>771.15216622772391</v>
      </c>
    </row>
    <row r="177" spans="1:13" ht="31.5" customHeight="1">
      <c r="A177" s="33" t="str">
        <f t="shared" si="16"/>
        <v>PZ</v>
      </c>
      <c r="B177" s="52">
        <v>60167620</v>
      </c>
      <c r="C177" s="52">
        <v>19861953</v>
      </c>
      <c r="D177" s="53" t="s">
        <v>139</v>
      </c>
      <c r="E177" s="54" t="s">
        <v>72</v>
      </c>
      <c r="F177" s="55" t="s">
        <v>121</v>
      </c>
      <c r="G177" s="55">
        <v>1</v>
      </c>
      <c r="H177" s="55">
        <v>3.6</v>
      </c>
      <c r="I177" s="55">
        <v>3.6</v>
      </c>
      <c r="J177" s="56">
        <v>7113192100</v>
      </c>
      <c r="K177" s="51">
        <v>1166.8095001700283</v>
      </c>
      <c r="L177" s="267">
        <f t="shared" si="21"/>
        <v>2697.6168920130985</v>
      </c>
      <c r="M177" s="267">
        <f t="shared" si="14"/>
        <v>1768.8659334771605</v>
      </c>
    </row>
    <row r="178" spans="1:13" ht="31.5" customHeight="1">
      <c r="A178" s="33" t="str">
        <f t="shared" si="16"/>
        <v>PZ</v>
      </c>
      <c r="B178" s="52">
        <v>60167620</v>
      </c>
      <c r="C178" s="52">
        <v>21628832</v>
      </c>
      <c r="D178" s="53" t="s">
        <v>128</v>
      </c>
      <c r="E178" s="54" t="s">
        <v>72</v>
      </c>
      <c r="F178" s="55" t="s">
        <v>121</v>
      </c>
      <c r="G178" s="55">
        <v>1</v>
      </c>
      <c r="H178" s="55">
        <v>5.37</v>
      </c>
      <c r="I178" s="55">
        <v>5.37</v>
      </c>
      <c r="J178" s="56">
        <v>7113192100</v>
      </c>
      <c r="K178" s="51">
        <v>1572.4896289226876</v>
      </c>
      <c r="L178" s="267">
        <f t="shared" si="21"/>
        <v>3635.533122484097</v>
      </c>
      <c r="M178" s="267">
        <f t="shared" si="14"/>
        <v>2383.8710046002866</v>
      </c>
    </row>
    <row r="179" spans="1:13" ht="31.5" customHeight="1">
      <c r="A179" s="33" t="str">
        <f t="shared" si="16"/>
        <v>PZ</v>
      </c>
      <c r="B179" s="52">
        <v>60167620</v>
      </c>
      <c r="C179" s="52">
        <v>21771961</v>
      </c>
      <c r="D179" s="53" t="s">
        <v>115</v>
      </c>
      <c r="E179" s="54" t="s">
        <v>72</v>
      </c>
      <c r="F179" s="55" t="s">
        <v>116</v>
      </c>
      <c r="G179" s="55">
        <v>8</v>
      </c>
      <c r="H179" s="55">
        <v>2.6</v>
      </c>
      <c r="I179" s="55">
        <v>20.8</v>
      </c>
      <c r="J179" s="56">
        <v>7113119090</v>
      </c>
      <c r="K179" s="51">
        <v>60.766729154739188</v>
      </c>
      <c r="L179" s="267">
        <f t="shared" ref="L179:L188" si="22">K179*6.6056*0.2</f>
        <v>80.280141220909044</v>
      </c>
      <c r="M179" s="267">
        <f t="shared" si="14"/>
        <v>81.885744045327229</v>
      </c>
    </row>
    <row r="180" spans="1:13" ht="31.5" customHeight="1">
      <c r="A180" s="33" t="str">
        <f t="shared" si="16"/>
        <v>PZ</v>
      </c>
      <c r="B180" s="52">
        <v>60167620</v>
      </c>
      <c r="C180" s="52">
        <v>22992139</v>
      </c>
      <c r="D180" s="53" t="s">
        <v>115</v>
      </c>
      <c r="E180" s="54" t="s">
        <v>72</v>
      </c>
      <c r="F180" s="55" t="s">
        <v>116</v>
      </c>
      <c r="G180" s="55">
        <v>3</v>
      </c>
      <c r="H180" s="55">
        <v>9.8000000000000007</v>
      </c>
      <c r="I180" s="55">
        <v>29.400000000000002</v>
      </c>
      <c r="J180" s="56">
        <v>7113119090</v>
      </c>
      <c r="K180" s="51">
        <v>131.69803833486654</v>
      </c>
      <c r="L180" s="267">
        <f t="shared" si="22"/>
        <v>173.98891240495891</v>
      </c>
      <c r="M180" s="267">
        <f t="shared" si="14"/>
        <v>177.4686906530581</v>
      </c>
    </row>
    <row r="181" spans="1:13" ht="31.5" customHeight="1">
      <c r="A181" s="33" t="str">
        <f t="shared" si="16"/>
        <v>PZ</v>
      </c>
      <c r="B181" s="52">
        <v>60167620</v>
      </c>
      <c r="C181" s="52">
        <v>22992422</v>
      </c>
      <c r="D181" s="53" t="s">
        <v>123</v>
      </c>
      <c r="E181" s="54" t="s">
        <v>72</v>
      </c>
      <c r="F181" s="55" t="s">
        <v>116</v>
      </c>
      <c r="G181" s="55">
        <v>1</v>
      </c>
      <c r="H181" s="55">
        <v>19.5</v>
      </c>
      <c r="I181" s="55">
        <v>19.5</v>
      </c>
      <c r="J181" s="56">
        <v>7113119090</v>
      </c>
      <c r="K181" s="51">
        <v>47.55177170810915</v>
      </c>
      <c r="L181" s="267">
        <f t="shared" si="22"/>
        <v>62.821596639017166</v>
      </c>
      <c r="M181" s="267">
        <f t="shared" si="14"/>
        <v>64.078028571797518</v>
      </c>
    </row>
    <row r="182" spans="1:13" ht="31.5" customHeight="1">
      <c r="A182" s="33" t="str">
        <f t="shared" si="16"/>
        <v>PZ</v>
      </c>
      <c r="B182" s="52">
        <v>60167620</v>
      </c>
      <c r="C182" s="52">
        <v>22992449</v>
      </c>
      <c r="D182" s="53" t="s">
        <v>124</v>
      </c>
      <c r="E182" s="54" t="s">
        <v>72</v>
      </c>
      <c r="F182" s="55" t="s">
        <v>116</v>
      </c>
      <c r="G182" s="55">
        <v>2</v>
      </c>
      <c r="H182" s="55">
        <v>41.6</v>
      </c>
      <c r="I182" s="55">
        <v>83.2</v>
      </c>
      <c r="J182" s="56">
        <v>7113119090</v>
      </c>
      <c r="K182" s="51">
        <v>97.89303329485395</v>
      </c>
      <c r="L182" s="267">
        <f t="shared" si="22"/>
        <v>129.32844414649745</v>
      </c>
      <c r="M182" s="267">
        <f t="shared" si="14"/>
        <v>131.9150130294274</v>
      </c>
    </row>
    <row r="183" spans="1:13" ht="31.5" customHeight="1">
      <c r="A183" s="33" t="str">
        <f t="shared" si="16"/>
        <v>PZ</v>
      </c>
      <c r="B183" s="52">
        <v>60167620</v>
      </c>
      <c r="C183" s="52">
        <v>22993798</v>
      </c>
      <c r="D183" s="53" t="s">
        <v>125</v>
      </c>
      <c r="E183" s="54" t="s">
        <v>72</v>
      </c>
      <c r="F183" s="55" t="s">
        <v>116</v>
      </c>
      <c r="G183" s="55">
        <v>1</v>
      </c>
      <c r="H183" s="55">
        <v>4.2</v>
      </c>
      <c r="I183" s="55">
        <v>4.2</v>
      </c>
      <c r="J183" s="56">
        <v>7113119090</v>
      </c>
      <c r="K183" s="51">
        <v>22.075099758987154</v>
      </c>
      <c r="L183" s="267">
        <f t="shared" si="22"/>
        <v>29.163855793593111</v>
      </c>
      <c r="M183" s="267">
        <f t="shared" si="14"/>
        <v>29.747132909464973</v>
      </c>
    </row>
    <row r="184" spans="1:13" ht="31.5" customHeight="1">
      <c r="A184" s="33" t="str">
        <f t="shared" si="16"/>
        <v>PZ</v>
      </c>
      <c r="B184" s="52">
        <v>60167620</v>
      </c>
      <c r="C184" s="52">
        <v>23984024</v>
      </c>
      <c r="D184" s="53" t="s">
        <v>126</v>
      </c>
      <c r="E184" s="54" t="s">
        <v>72</v>
      </c>
      <c r="F184" s="55" t="s">
        <v>116</v>
      </c>
      <c r="G184" s="55">
        <v>1</v>
      </c>
      <c r="H184" s="55">
        <v>5.77</v>
      </c>
      <c r="I184" s="55">
        <v>5.77</v>
      </c>
      <c r="J184" s="56">
        <v>7113119090</v>
      </c>
      <c r="K184" s="51">
        <v>25.346228177818887</v>
      </c>
      <c r="L184" s="267">
        <f t="shared" si="22"/>
        <v>33.485408970280091</v>
      </c>
      <c r="M184" s="267">
        <f t="shared" si="14"/>
        <v>34.155117149685687</v>
      </c>
    </row>
    <row r="185" spans="1:13" ht="31.5" customHeight="1">
      <c r="A185" s="33" t="str">
        <f t="shared" si="16"/>
        <v>PZ</v>
      </c>
      <c r="B185" s="52">
        <v>60167620</v>
      </c>
      <c r="C185" s="52">
        <v>23984032</v>
      </c>
      <c r="D185" s="53" t="s">
        <v>126</v>
      </c>
      <c r="E185" s="54" t="s">
        <v>72</v>
      </c>
      <c r="F185" s="55" t="s">
        <v>116</v>
      </c>
      <c r="G185" s="55">
        <v>3</v>
      </c>
      <c r="H185" s="55">
        <v>5.7</v>
      </c>
      <c r="I185" s="55">
        <v>17.100000000000001</v>
      </c>
      <c r="J185" s="56">
        <v>7113119090</v>
      </c>
      <c r="K185" s="51">
        <v>75.526943584498312</v>
      </c>
      <c r="L185" s="267">
        <f t="shared" si="22"/>
        <v>99.780155708352424</v>
      </c>
      <c r="M185" s="267">
        <f t="shared" si="14"/>
        <v>101.77575882251946</v>
      </c>
    </row>
    <row r="186" spans="1:13" ht="31.5" customHeight="1">
      <c r="A186" s="33" t="str">
        <f t="shared" si="16"/>
        <v>PZ</v>
      </c>
      <c r="B186" s="52">
        <v>60167620</v>
      </c>
      <c r="C186" s="52">
        <v>24466841</v>
      </c>
      <c r="D186" s="53" t="s">
        <v>129</v>
      </c>
      <c r="E186" s="54" t="s">
        <v>72</v>
      </c>
      <c r="F186" s="55" t="s">
        <v>116</v>
      </c>
      <c r="G186" s="55">
        <v>2</v>
      </c>
      <c r="H186" s="55">
        <v>2.2000000000000002</v>
      </c>
      <c r="I186" s="55">
        <v>4.4000000000000004</v>
      </c>
      <c r="J186" s="56">
        <v>7113119090</v>
      </c>
      <c r="K186" s="51">
        <v>55.047271489910692</v>
      </c>
      <c r="L186" s="267">
        <f t="shared" si="22"/>
        <v>72.724051310750824</v>
      </c>
      <c r="M186" s="267">
        <f t="shared" si="14"/>
        <v>74.178532336965844</v>
      </c>
    </row>
    <row r="187" spans="1:13" ht="31.5" customHeight="1">
      <c r="A187" s="33" t="str">
        <f t="shared" si="16"/>
        <v>PZ</v>
      </c>
      <c r="B187" s="52">
        <v>60167620</v>
      </c>
      <c r="C187" s="52">
        <v>24469662</v>
      </c>
      <c r="D187" s="53" t="s">
        <v>115</v>
      </c>
      <c r="E187" s="54" t="s">
        <v>72</v>
      </c>
      <c r="F187" s="55" t="s">
        <v>116</v>
      </c>
      <c r="G187" s="55">
        <v>1</v>
      </c>
      <c r="H187" s="55">
        <v>1.4</v>
      </c>
      <c r="I187" s="55">
        <v>1.4</v>
      </c>
      <c r="J187" s="56">
        <v>7113119090</v>
      </c>
      <c r="K187" s="51">
        <v>8.2781624096201831</v>
      </c>
      <c r="L187" s="267">
        <f t="shared" si="22"/>
        <v>10.936445922597416</v>
      </c>
      <c r="M187" s="267">
        <f t="shared" si="14"/>
        <v>11.155174841049366</v>
      </c>
    </row>
    <row r="188" spans="1:13" ht="31.5" customHeight="1">
      <c r="A188" s="33" t="str">
        <f t="shared" si="16"/>
        <v>PZ</v>
      </c>
      <c r="B188" s="52">
        <v>60167620</v>
      </c>
      <c r="C188" s="52">
        <v>25185137</v>
      </c>
      <c r="D188" s="53" t="s">
        <v>115</v>
      </c>
      <c r="E188" s="54" t="s">
        <v>77</v>
      </c>
      <c r="F188" s="55" t="s">
        <v>116</v>
      </c>
      <c r="G188" s="55">
        <v>2</v>
      </c>
      <c r="H188" s="55">
        <v>3.4</v>
      </c>
      <c r="I188" s="55">
        <v>6.8</v>
      </c>
      <c r="J188" s="56">
        <v>7113119090</v>
      </c>
      <c r="K188" s="51">
        <v>72.687283024592247</v>
      </c>
      <c r="L188" s="267">
        <f t="shared" si="22"/>
        <v>96.028623349449319</v>
      </c>
      <c r="M188" s="267">
        <f t="shared" si="14"/>
        <v>97.949195816438305</v>
      </c>
    </row>
    <row r="189" spans="1:13" ht="31.5" customHeight="1">
      <c r="A189" s="33" t="str">
        <f t="shared" si="16"/>
        <v>PZ</v>
      </c>
      <c r="B189" s="52">
        <v>60167620</v>
      </c>
      <c r="C189" s="52">
        <v>25485831</v>
      </c>
      <c r="D189" s="53" t="s">
        <v>128</v>
      </c>
      <c r="E189" s="54" t="s">
        <v>72</v>
      </c>
      <c r="F189" s="55" t="s">
        <v>121</v>
      </c>
      <c r="G189" s="55">
        <v>1</v>
      </c>
      <c r="H189" s="55">
        <v>1.71</v>
      </c>
      <c r="I189" s="55">
        <v>1.71</v>
      </c>
      <c r="J189" s="56">
        <v>7113192100</v>
      </c>
      <c r="K189" s="51">
        <v>847.3226018399597</v>
      </c>
      <c r="L189" s="267">
        <f t="shared" ref="L189:L191" si="23">K189*6.6056*0.35</f>
        <v>1958.975962549913</v>
      </c>
      <c r="M189" s="267">
        <f t="shared" si="14"/>
        <v>1284.5285240148717</v>
      </c>
    </row>
    <row r="190" spans="1:13" ht="31.5" customHeight="1">
      <c r="A190" s="33" t="str">
        <f t="shared" si="16"/>
        <v>PZ</v>
      </c>
      <c r="B190" s="52">
        <v>60167620</v>
      </c>
      <c r="C190" s="52">
        <v>25485858</v>
      </c>
      <c r="D190" s="53" t="s">
        <v>128</v>
      </c>
      <c r="E190" s="54" t="s">
        <v>72</v>
      </c>
      <c r="F190" s="55" t="s">
        <v>121</v>
      </c>
      <c r="G190" s="55">
        <v>1</v>
      </c>
      <c r="H190" s="55">
        <v>1.54</v>
      </c>
      <c r="I190" s="55">
        <v>1.54</v>
      </c>
      <c r="J190" s="56">
        <v>7113192100</v>
      </c>
      <c r="K190" s="51">
        <v>955.93209265417636</v>
      </c>
      <c r="L190" s="267">
        <f t="shared" si="23"/>
        <v>2210.0767609327495</v>
      </c>
      <c r="M190" s="267">
        <f t="shared" si="14"/>
        <v>1449.1789046687604</v>
      </c>
    </row>
    <row r="191" spans="1:13" ht="31.5" customHeight="1">
      <c r="A191" s="33" t="str">
        <f t="shared" si="16"/>
        <v>PZ</v>
      </c>
      <c r="B191" s="52">
        <v>60167620</v>
      </c>
      <c r="C191" s="52">
        <v>26233755</v>
      </c>
      <c r="D191" s="53" t="s">
        <v>128</v>
      </c>
      <c r="E191" s="54" t="s">
        <v>72</v>
      </c>
      <c r="F191" s="55" t="s">
        <v>121</v>
      </c>
      <c r="G191" s="55">
        <v>1</v>
      </c>
      <c r="H191" s="55">
        <v>3.9</v>
      </c>
      <c r="I191" s="55">
        <v>3.9</v>
      </c>
      <c r="J191" s="56">
        <v>7113192100</v>
      </c>
      <c r="K191" s="51">
        <v>2405.3430062842563</v>
      </c>
      <c r="L191" s="267">
        <f t="shared" si="23"/>
        <v>5561.0568168089485</v>
      </c>
      <c r="M191" s="267">
        <f t="shared" si="14"/>
        <v>3646.4643984504396</v>
      </c>
    </row>
    <row r="192" spans="1:13" ht="31.5" customHeight="1">
      <c r="A192" s="33" t="str">
        <f t="shared" si="16"/>
        <v>PZ</v>
      </c>
      <c r="B192" s="52">
        <v>60167620</v>
      </c>
      <c r="C192" s="52">
        <v>26659604</v>
      </c>
      <c r="D192" s="53" t="s">
        <v>126</v>
      </c>
      <c r="E192" s="54" t="s">
        <v>72</v>
      </c>
      <c r="F192" s="55" t="s">
        <v>116</v>
      </c>
      <c r="G192" s="55">
        <v>13</v>
      </c>
      <c r="H192" s="55">
        <v>5.67</v>
      </c>
      <c r="I192" s="55">
        <v>73.709999999999994</v>
      </c>
      <c r="J192" s="56">
        <v>7113119090</v>
      </c>
      <c r="K192" s="51">
        <v>368.37321015997111</v>
      </c>
      <c r="L192" s="267">
        <f t="shared" ref="L192:L197" si="24">K192*6.6056*0.2</f>
        <v>486.66521540654105</v>
      </c>
      <c r="M192" s="267">
        <f t="shared" si="14"/>
        <v>496.39851971467186</v>
      </c>
    </row>
    <row r="193" spans="1:13" ht="31.5" customHeight="1">
      <c r="A193" s="33" t="str">
        <f t="shared" si="16"/>
        <v>PZ</v>
      </c>
      <c r="B193" s="52">
        <v>60167620</v>
      </c>
      <c r="C193" s="52">
        <v>27125107</v>
      </c>
      <c r="D193" s="53" t="s">
        <v>129</v>
      </c>
      <c r="E193" s="54" t="s">
        <v>72</v>
      </c>
      <c r="F193" s="55" t="s">
        <v>116</v>
      </c>
      <c r="G193" s="55">
        <v>8</v>
      </c>
      <c r="H193" s="55">
        <v>2.67</v>
      </c>
      <c r="I193" s="55">
        <v>21.36</v>
      </c>
      <c r="J193" s="56">
        <v>7113119090</v>
      </c>
      <c r="K193" s="51">
        <v>181.6580027439561</v>
      </c>
      <c r="L193" s="267">
        <f t="shared" si="24"/>
        <v>239.99202058509528</v>
      </c>
      <c r="M193" s="267">
        <f t="shared" si="14"/>
        <v>244.7918609967972</v>
      </c>
    </row>
    <row r="194" spans="1:13" ht="31.5" customHeight="1">
      <c r="A194" s="33" t="str">
        <f t="shared" si="16"/>
        <v>PZ</v>
      </c>
      <c r="B194" s="52">
        <v>60167620</v>
      </c>
      <c r="C194" s="52">
        <v>27631878</v>
      </c>
      <c r="D194" s="53" t="s">
        <v>126</v>
      </c>
      <c r="E194" s="54" t="s">
        <v>72</v>
      </c>
      <c r="F194" s="55" t="s">
        <v>116</v>
      </c>
      <c r="G194" s="55">
        <v>3</v>
      </c>
      <c r="H194" s="55">
        <v>5.0999999999999996</v>
      </c>
      <c r="I194" s="55">
        <v>15.299999999999999</v>
      </c>
      <c r="J194" s="56">
        <v>7113119090</v>
      </c>
      <c r="K194" s="51">
        <v>74.593768912868413</v>
      </c>
      <c r="L194" s="267">
        <f t="shared" si="24"/>
        <v>98.547319986168716</v>
      </c>
      <c r="M194" s="267">
        <f t="shared" si="14"/>
        <v>100.5182663858921</v>
      </c>
    </row>
    <row r="195" spans="1:13" ht="31.5" customHeight="1">
      <c r="A195" s="33" t="str">
        <f t="shared" si="16"/>
        <v>PZ</v>
      </c>
      <c r="B195" s="52">
        <v>60167620</v>
      </c>
      <c r="C195" s="52">
        <v>28686579</v>
      </c>
      <c r="D195" s="53" t="s">
        <v>125</v>
      </c>
      <c r="E195" s="54" t="s">
        <v>72</v>
      </c>
      <c r="F195" s="55" t="s">
        <v>116</v>
      </c>
      <c r="G195" s="55">
        <v>1</v>
      </c>
      <c r="H195" s="55">
        <v>5.27</v>
      </c>
      <c r="I195" s="55">
        <v>5.27</v>
      </c>
      <c r="J195" s="56">
        <v>7113119090</v>
      </c>
      <c r="K195" s="51">
        <v>30.343228032353249</v>
      </c>
      <c r="L195" s="267">
        <f t="shared" si="24"/>
        <v>40.087045418102527</v>
      </c>
      <c r="M195" s="267">
        <f t="shared" si="14"/>
        <v>40.888786326464576</v>
      </c>
    </row>
    <row r="196" spans="1:13" ht="31.5" customHeight="1">
      <c r="A196" s="33" t="str">
        <f t="shared" si="16"/>
        <v>PZ</v>
      </c>
      <c r="B196" s="52">
        <v>60167620</v>
      </c>
      <c r="C196" s="52">
        <v>28751192</v>
      </c>
      <c r="D196" s="53" t="s">
        <v>126</v>
      </c>
      <c r="E196" s="54" t="s">
        <v>72</v>
      </c>
      <c r="F196" s="55" t="s">
        <v>116</v>
      </c>
      <c r="G196" s="55">
        <v>1</v>
      </c>
      <c r="H196" s="55">
        <v>31.72</v>
      </c>
      <c r="I196" s="55">
        <v>31.72</v>
      </c>
      <c r="J196" s="56">
        <v>7113119090</v>
      </c>
      <c r="K196" s="51">
        <v>69.897793145956598</v>
      </c>
      <c r="L196" s="267">
        <f t="shared" si="24"/>
        <v>92.34337248098619</v>
      </c>
      <c r="M196" s="267">
        <f t="shared" si="14"/>
        <v>94.190239930605912</v>
      </c>
    </row>
    <row r="197" spans="1:13" ht="31.5" customHeight="1">
      <c r="A197" s="33" t="str">
        <f t="shared" si="16"/>
        <v>PZ</v>
      </c>
      <c r="B197" s="52">
        <v>60167620</v>
      </c>
      <c r="C197" s="52">
        <v>30210417</v>
      </c>
      <c r="D197" s="53" t="s">
        <v>129</v>
      </c>
      <c r="E197" s="54" t="s">
        <v>72</v>
      </c>
      <c r="F197" s="55" t="s">
        <v>116</v>
      </c>
      <c r="G197" s="55">
        <v>3</v>
      </c>
      <c r="H197" s="55">
        <v>5.68</v>
      </c>
      <c r="I197" s="55">
        <v>17.04</v>
      </c>
      <c r="J197" s="56">
        <v>7113119090</v>
      </c>
      <c r="K197" s="51">
        <v>69.11513051813796</v>
      </c>
      <c r="L197" s="267">
        <f t="shared" si="24"/>
        <v>91.309381230122426</v>
      </c>
      <c r="M197" s="267">
        <f t="shared" si="14"/>
        <v>93.13556885472488</v>
      </c>
    </row>
    <row r="198" spans="1:13" ht="31.5" customHeight="1">
      <c r="A198" s="33" t="str">
        <f t="shared" si="16"/>
        <v>PZ</v>
      </c>
      <c r="B198" s="52">
        <v>60167620</v>
      </c>
      <c r="C198" s="52">
        <v>30620097</v>
      </c>
      <c r="D198" s="53" t="s">
        <v>153</v>
      </c>
      <c r="E198" s="54" t="s">
        <v>72</v>
      </c>
      <c r="F198" s="55" t="s">
        <v>121</v>
      </c>
      <c r="G198" s="55">
        <v>1</v>
      </c>
      <c r="H198" s="55">
        <v>2.82</v>
      </c>
      <c r="I198" s="55">
        <v>2.82</v>
      </c>
      <c r="J198" s="56">
        <v>7113192100</v>
      </c>
      <c r="K198" s="51">
        <v>722.99965365184562</v>
      </c>
      <c r="L198" s="267">
        <f>K198*6.6056*0.35</f>
        <v>1671.5462792569208</v>
      </c>
      <c r="M198" s="267">
        <f t="shared" si="14"/>
        <v>1096.0567745413239</v>
      </c>
    </row>
    <row r="199" spans="1:13" ht="31.5" customHeight="1">
      <c r="A199" s="33" t="str">
        <f t="shared" si="16"/>
        <v>PZ</v>
      </c>
      <c r="B199" s="52">
        <v>60167620</v>
      </c>
      <c r="C199" s="52">
        <v>30978811</v>
      </c>
      <c r="D199" s="53" t="s">
        <v>130</v>
      </c>
      <c r="E199" s="54" t="s">
        <v>72</v>
      </c>
      <c r="F199" s="55" t="s">
        <v>131</v>
      </c>
      <c r="G199" s="55">
        <v>1</v>
      </c>
      <c r="H199" s="55">
        <v>5.62</v>
      </c>
      <c r="I199" s="55">
        <v>5.62</v>
      </c>
      <c r="J199" s="56">
        <v>7113119090</v>
      </c>
      <c r="K199" s="51">
        <v>28.787936912970068</v>
      </c>
      <c r="L199" s="267">
        <f t="shared" ref="L199:L201" si="25">K199*6.6056*0.2</f>
        <v>38.032319214463016</v>
      </c>
      <c r="M199" s="267">
        <f t="shared" ref="M199:M262" si="26">(L199+K199*6.6056)*0.17</f>
        <v>38.792965598752275</v>
      </c>
    </row>
    <row r="200" spans="1:13" ht="31.5" customHeight="1">
      <c r="A200" s="33" t="str">
        <f t="shared" si="16"/>
        <v>PZ</v>
      </c>
      <c r="B200" s="52">
        <v>60167620</v>
      </c>
      <c r="C200" s="52">
        <v>30978838</v>
      </c>
      <c r="D200" s="53" t="s">
        <v>130</v>
      </c>
      <c r="E200" s="54" t="s">
        <v>72</v>
      </c>
      <c r="F200" s="55" t="s">
        <v>131</v>
      </c>
      <c r="G200" s="55">
        <v>1</v>
      </c>
      <c r="H200" s="55">
        <v>5.25</v>
      </c>
      <c r="I200" s="55">
        <v>5.25</v>
      </c>
      <c r="J200" s="56">
        <v>7113119090</v>
      </c>
      <c r="K200" s="51">
        <v>27.734352606291132</v>
      </c>
      <c r="L200" s="267">
        <f t="shared" si="25"/>
        <v>36.640407915223342</v>
      </c>
      <c r="M200" s="267">
        <f t="shared" si="26"/>
        <v>37.373216073527807</v>
      </c>
    </row>
    <row r="201" spans="1:13" ht="31.5" customHeight="1">
      <c r="A201" s="33" t="str">
        <f t="shared" si="16"/>
        <v>PZ</v>
      </c>
      <c r="B201" s="52">
        <v>60167620</v>
      </c>
      <c r="C201" s="52">
        <v>33285949</v>
      </c>
      <c r="D201" s="53" t="s">
        <v>132</v>
      </c>
      <c r="E201" s="54" t="s">
        <v>89</v>
      </c>
      <c r="F201" s="55" t="s">
        <v>154</v>
      </c>
      <c r="G201" s="55">
        <v>6</v>
      </c>
      <c r="H201" s="55">
        <v>2.17</v>
      </c>
      <c r="I201" s="55">
        <v>13.02</v>
      </c>
      <c r="J201" s="56">
        <v>7113119090</v>
      </c>
      <c r="K201" s="51">
        <v>445.69626413395065</v>
      </c>
      <c r="L201" s="267">
        <f t="shared" si="25"/>
        <v>588.81824847264488</v>
      </c>
      <c r="M201" s="267">
        <f t="shared" si="26"/>
        <v>600.59461344209785</v>
      </c>
    </row>
    <row r="202" spans="1:13" ht="31.5" customHeight="1">
      <c r="A202" s="33" t="str">
        <f t="shared" ref="A202:A220" si="27">A201</f>
        <v>PZ</v>
      </c>
      <c r="B202" s="52">
        <v>60167620</v>
      </c>
      <c r="C202" s="52">
        <v>34136025</v>
      </c>
      <c r="D202" s="53" t="s">
        <v>127</v>
      </c>
      <c r="E202" s="54" t="s">
        <v>72</v>
      </c>
      <c r="F202" s="55" t="s">
        <v>121</v>
      </c>
      <c r="G202" s="55">
        <v>1</v>
      </c>
      <c r="H202" s="55">
        <v>1.25</v>
      </c>
      <c r="I202" s="55">
        <v>1.25</v>
      </c>
      <c r="J202" s="56">
        <v>7113192100</v>
      </c>
      <c r="K202" s="51">
        <v>375.51751517287965</v>
      </c>
      <c r="L202" s="267">
        <f t="shared" ref="L202:L203" si="28">K202*6.6056*0.35</f>
        <v>868.18147437909079</v>
      </c>
      <c r="M202" s="267">
        <f t="shared" si="26"/>
        <v>569.27899534286098</v>
      </c>
    </row>
    <row r="203" spans="1:13" ht="31.5" customHeight="1">
      <c r="A203" s="33" t="str">
        <f t="shared" si="27"/>
        <v>PZ</v>
      </c>
      <c r="B203" s="52">
        <v>60167620</v>
      </c>
      <c r="C203" s="52">
        <v>34939969</v>
      </c>
      <c r="D203" s="53" t="s">
        <v>128</v>
      </c>
      <c r="E203" s="54" t="s">
        <v>72</v>
      </c>
      <c r="F203" s="55" t="s">
        <v>121</v>
      </c>
      <c r="G203" s="55">
        <v>2</v>
      </c>
      <c r="H203" s="55">
        <v>3.02</v>
      </c>
      <c r="I203" s="55">
        <v>6.04</v>
      </c>
      <c r="J203" s="56">
        <v>7113192100</v>
      </c>
      <c r="K203" s="51">
        <v>3755.1350151837805</v>
      </c>
      <c r="L203" s="267">
        <f t="shared" si="28"/>
        <v>8681.7219497042915</v>
      </c>
      <c r="M203" s="267">
        <f t="shared" si="26"/>
        <v>5692.7291070203864</v>
      </c>
    </row>
    <row r="204" spans="1:13" ht="31.5" customHeight="1">
      <c r="A204" s="33" t="str">
        <f t="shared" si="27"/>
        <v>PZ</v>
      </c>
      <c r="B204" s="52">
        <v>60167620</v>
      </c>
      <c r="C204" s="52">
        <v>35243682</v>
      </c>
      <c r="D204" s="53" t="s">
        <v>125</v>
      </c>
      <c r="E204" s="54" t="s">
        <v>72</v>
      </c>
      <c r="F204" s="55" t="s">
        <v>116</v>
      </c>
      <c r="G204" s="55">
        <v>1</v>
      </c>
      <c r="H204" s="55">
        <v>4.57</v>
      </c>
      <c r="I204" s="55">
        <v>4.57</v>
      </c>
      <c r="J204" s="56">
        <v>7113119090</v>
      </c>
      <c r="K204" s="51">
        <v>61.619630736336411</v>
      </c>
      <c r="L204" s="267">
        <f t="shared" ref="L204:L210" si="29">K204*6.6056*0.2</f>
        <v>81.406926558388761</v>
      </c>
      <c r="M204" s="267">
        <f t="shared" si="26"/>
        <v>83.035065089556539</v>
      </c>
    </row>
    <row r="205" spans="1:13" ht="31.5" customHeight="1">
      <c r="A205" s="33" t="str">
        <f t="shared" si="27"/>
        <v>PZ</v>
      </c>
      <c r="B205" s="52">
        <v>60167620</v>
      </c>
      <c r="C205" s="52">
        <v>35250875</v>
      </c>
      <c r="D205" s="53" t="s">
        <v>126</v>
      </c>
      <c r="E205" s="54" t="s">
        <v>72</v>
      </c>
      <c r="F205" s="55" t="s">
        <v>116</v>
      </c>
      <c r="G205" s="55">
        <v>4</v>
      </c>
      <c r="H205" s="55">
        <v>34.200000000000003</v>
      </c>
      <c r="I205" s="55">
        <v>136.80000000000001</v>
      </c>
      <c r="J205" s="56">
        <v>7113119090</v>
      </c>
      <c r="K205" s="51">
        <v>492.31486117042988</v>
      </c>
      <c r="L205" s="267">
        <f t="shared" si="29"/>
        <v>650.40700938947839</v>
      </c>
      <c r="M205" s="267">
        <f t="shared" si="26"/>
        <v>663.41514957726793</v>
      </c>
    </row>
    <row r="206" spans="1:13" ht="31.5" customHeight="1">
      <c r="A206" s="33" t="str">
        <f t="shared" si="27"/>
        <v>PZ</v>
      </c>
      <c r="B206" s="52">
        <v>60167620</v>
      </c>
      <c r="C206" s="52">
        <v>35250948</v>
      </c>
      <c r="D206" s="53" t="s">
        <v>124</v>
      </c>
      <c r="E206" s="54" t="s">
        <v>72</v>
      </c>
      <c r="F206" s="55" t="s">
        <v>116</v>
      </c>
      <c r="G206" s="55">
        <v>1</v>
      </c>
      <c r="H206" s="55">
        <v>19.010000000000002</v>
      </c>
      <c r="I206" s="55">
        <v>19.010000000000002</v>
      </c>
      <c r="J206" s="56">
        <v>7113119090</v>
      </c>
      <c r="K206" s="51">
        <v>87.246814729269687</v>
      </c>
      <c r="L206" s="267">
        <f t="shared" si="29"/>
        <v>115.26351187513276</v>
      </c>
      <c r="M206" s="267">
        <f t="shared" si="26"/>
        <v>117.56878211263542</v>
      </c>
    </row>
    <row r="207" spans="1:13" ht="31.5" customHeight="1">
      <c r="A207" s="33" t="str">
        <f t="shared" si="27"/>
        <v>PZ</v>
      </c>
      <c r="B207" s="52">
        <v>60167620</v>
      </c>
      <c r="C207" s="52">
        <v>35505865</v>
      </c>
      <c r="D207" s="53" t="s">
        <v>134</v>
      </c>
      <c r="E207" s="54" t="s">
        <v>72</v>
      </c>
      <c r="F207" s="55" t="s">
        <v>116</v>
      </c>
      <c r="G207" s="55">
        <v>2</v>
      </c>
      <c r="H207" s="55">
        <v>3.25</v>
      </c>
      <c r="I207" s="55">
        <v>6.5</v>
      </c>
      <c r="J207" s="56">
        <v>7113119090</v>
      </c>
      <c r="K207" s="51">
        <v>119.6269724212022</v>
      </c>
      <c r="L207" s="267">
        <f t="shared" si="29"/>
        <v>158.04158580509863</v>
      </c>
      <c r="M207" s="267">
        <f t="shared" si="26"/>
        <v>161.20241752120063</v>
      </c>
    </row>
    <row r="208" spans="1:13" ht="31.5" customHeight="1">
      <c r="A208" s="33" t="str">
        <f t="shared" si="27"/>
        <v>PZ</v>
      </c>
      <c r="B208" s="52">
        <v>60167620</v>
      </c>
      <c r="C208" s="52">
        <v>35505903</v>
      </c>
      <c r="D208" s="53" t="s">
        <v>126</v>
      </c>
      <c r="E208" s="54" t="s">
        <v>72</v>
      </c>
      <c r="F208" s="55" t="s">
        <v>116</v>
      </c>
      <c r="G208" s="55">
        <v>1</v>
      </c>
      <c r="H208" s="55">
        <v>3.11</v>
      </c>
      <c r="I208" s="55">
        <v>3.11</v>
      </c>
      <c r="J208" s="56">
        <v>7113119090</v>
      </c>
      <c r="K208" s="51">
        <v>39.333814116013478</v>
      </c>
      <c r="L208" s="267">
        <f t="shared" si="29"/>
        <v>51.964688504947731</v>
      </c>
      <c r="M208" s="267">
        <f t="shared" si="26"/>
        <v>53.003982275046688</v>
      </c>
    </row>
    <row r="209" spans="1:13" ht="31.5" customHeight="1">
      <c r="A209" s="33" t="str">
        <f t="shared" si="27"/>
        <v>PZ</v>
      </c>
      <c r="B209" s="52">
        <v>60167620</v>
      </c>
      <c r="C209" s="52">
        <v>35635483</v>
      </c>
      <c r="D209" s="53" t="s">
        <v>155</v>
      </c>
      <c r="E209" s="54" t="s">
        <v>72</v>
      </c>
      <c r="F209" s="55" t="s">
        <v>156</v>
      </c>
      <c r="G209" s="55">
        <v>2</v>
      </c>
      <c r="H209" s="55">
        <v>7.82</v>
      </c>
      <c r="I209" s="55">
        <v>15.64</v>
      </c>
      <c r="J209" s="56">
        <v>7113119090</v>
      </c>
      <c r="K209" s="57">
        <v>161.89075432340852</v>
      </c>
      <c r="L209" s="267">
        <f t="shared" si="29"/>
        <v>213.87711335174146</v>
      </c>
      <c r="M209" s="267">
        <f t="shared" si="26"/>
        <v>218.15465561877627</v>
      </c>
    </row>
    <row r="210" spans="1:13" ht="31.5" customHeight="1">
      <c r="A210" s="33" t="str">
        <f t="shared" si="27"/>
        <v>PZ</v>
      </c>
      <c r="B210" s="52">
        <v>60167620</v>
      </c>
      <c r="C210" s="52">
        <v>35643311</v>
      </c>
      <c r="D210" s="53" t="s">
        <v>157</v>
      </c>
      <c r="E210" s="54" t="s">
        <v>72</v>
      </c>
      <c r="F210" s="55" t="s">
        <v>156</v>
      </c>
      <c r="G210" s="55">
        <v>3</v>
      </c>
      <c r="H210" s="55">
        <v>2.02</v>
      </c>
      <c r="I210" s="55">
        <v>6.0600000000000005</v>
      </c>
      <c r="J210" s="56">
        <v>7113119090</v>
      </c>
      <c r="K210" s="57">
        <v>238.5916918496348</v>
      </c>
      <c r="L210" s="267">
        <f t="shared" si="29"/>
        <v>315.20825593638955</v>
      </c>
      <c r="M210" s="267">
        <f t="shared" si="26"/>
        <v>321.51242105511733</v>
      </c>
    </row>
    <row r="211" spans="1:13" ht="31.5" customHeight="1">
      <c r="A211" s="33" t="str">
        <f t="shared" si="27"/>
        <v>PZ</v>
      </c>
      <c r="B211" s="52">
        <v>60167620</v>
      </c>
      <c r="C211" s="52">
        <v>35941878</v>
      </c>
      <c r="D211" s="53" t="s">
        <v>135</v>
      </c>
      <c r="E211" s="54" t="s">
        <v>89</v>
      </c>
      <c r="F211" s="55" t="s">
        <v>121</v>
      </c>
      <c r="G211" s="55">
        <v>2</v>
      </c>
      <c r="H211" s="55">
        <v>3.93</v>
      </c>
      <c r="I211" s="55">
        <v>7.86</v>
      </c>
      <c r="J211" s="56">
        <v>7113192100</v>
      </c>
      <c r="K211" s="57">
        <v>2692.8009416912855</v>
      </c>
      <c r="L211" s="267">
        <f t="shared" ref="L211:L213" si="30">K211*6.6056*0.35</f>
        <v>6225.6480651525835</v>
      </c>
      <c r="M211" s="267">
        <f t="shared" si="26"/>
        <v>4082.2463741500524</v>
      </c>
    </row>
    <row r="212" spans="1:13" ht="31.5" customHeight="1">
      <c r="A212" s="33" t="str">
        <f t="shared" si="27"/>
        <v>PZ</v>
      </c>
      <c r="B212" s="52">
        <v>60167620</v>
      </c>
      <c r="C212" s="52">
        <v>35941894</v>
      </c>
      <c r="D212" s="53" t="s">
        <v>135</v>
      </c>
      <c r="E212" s="54" t="s">
        <v>89</v>
      </c>
      <c r="F212" s="55" t="s">
        <v>121</v>
      </c>
      <c r="G212" s="55">
        <v>1</v>
      </c>
      <c r="H212" s="55">
        <v>1.95</v>
      </c>
      <c r="I212" s="55">
        <v>1.95</v>
      </c>
      <c r="J212" s="56">
        <v>7113192100</v>
      </c>
      <c r="K212" s="57">
        <v>720.0496175931446</v>
      </c>
      <c r="L212" s="267">
        <f t="shared" si="30"/>
        <v>1664.7259138906466</v>
      </c>
      <c r="M212" s="267">
        <f t="shared" si="26"/>
        <v>1091.5845635368669</v>
      </c>
    </row>
    <row r="213" spans="1:13" ht="31.5" customHeight="1">
      <c r="A213" s="33" t="str">
        <f t="shared" si="27"/>
        <v>PZ</v>
      </c>
      <c r="B213" s="52">
        <v>60167620</v>
      </c>
      <c r="C213" s="52">
        <v>36190523</v>
      </c>
      <c r="D213" s="53" t="s">
        <v>128</v>
      </c>
      <c r="E213" s="54" t="s">
        <v>89</v>
      </c>
      <c r="F213" s="55" t="s">
        <v>121</v>
      </c>
      <c r="G213" s="55">
        <v>1</v>
      </c>
      <c r="H213" s="55">
        <v>3.39</v>
      </c>
      <c r="I213" s="55">
        <v>3.39</v>
      </c>
      <c r="J213" s="56">
        <v>7113192100</v>
      </c>
      <c r="K213" s="57">
        <v>763.41715448330035</v>
      </c>
      <c r="L213" s="267">
        <f t="shared" si="30"/>
        <v>1764.9899244792109</v>
      </c>
      <c r="M213" s="267">
        <f t="shared" si="26"/>
        <v>1157.329107622797</v>
      </c>
    </row>
    <row r="214" spans="1:13" ht="31.5" customHeight="1">
      <c r="A214" s="33" t="str">
        <f t="shared" si="27"/>
        <v>PZ</v>
      </c>
      <c r="B214" s="52">
        <v>60167620</v>
      </c>
      <c r="C214" s="52">
        <v>36339659</v>
      </c>
      <c r="D214" s="53" t="s">
        <v>126</v>
      </c>
      <c r="E214" s="54" t="s">
        <v>84</v>
      </c>
      <c r="F214" s="55" t="s">
        <v>116</v>
      </c>
      <c r="G214" s="55">
        <v>1</v>
      </c>
      <c r="H214" s="55">
        <v>3.9</v>
      </c>
      <c r="I214" s="55">
        <v>3.9</v>
      </c>
      <c r="J214" s="56">
        <v>7113119090</v>
      </c>
      <c r="K214" s="57">
        <v>94.501495240973199</v>
      </c>
      <c r="L214" s="267">
        <f t="shared" ref="L214:L220" si="31">K214*6.6056*0.2</f>
        <v>124.84781539275451</v>
      </c>
      <c r="M214" s="267">
        <f t="shared" si="26"/>
        <v>127.3447717006096</v>
      </c>
    </row>
    <row r="215" spans="1:13" ht="31.5" customHeight="1">
      <c r="A215" s="33" t="str">
        <f t="shared" si="27"/>
        <v>PZ</v>
      </c>
      <c r="B215" s="52">
        <v>60167620</v>
      </c>
      <c r="C215" s="52">
        <v>36340282</v>
      </c>
      <c r="D215" s="53" t="s">
        <v>158</v>
      </c>
      <c r="E215" s="54" t="s">
        <v>72</v>
      </c>
      <c r="F215" s="55" t="s">
        <v>159</v>
      </c>
      <c r="G215" s="55">
        <v>1</v>
      </c>
      <c r="H215" s="55">
        <v>37.69</v>
      </c>
      <c r="I215" s="55">
        <v>37.69</v>
      </c>
      <c r="J215" s="56">
        <v>7113119090</v>
      </c>
      <c r="K215" s="57">
        <v>178.70796668525509</v>
      </c>
      <c r="L215" s="267">
        <f t="shared" si="31"/>
        <v>236.09466894722419</v>
      </c>
      <c r="M215" s="267">
        <f t="shared" si="26"/>
        <v>240.81656232616868</v>
      </c>
    </row>
    <row r="216" spans="1:13" ht="31.5" customHeight="1">
      <c r="A216" s="33" t="str">
        <f t="shared" si="27"/>
        <v>PZ</v>
      </c>
      <c r="B216" s="52">
        <v>60167620</v>
      </c>
      <c r="C216" s="52">
        <v>36340428</v>
      </c>
      <c r="D216" s="53" t="s">
        <v>122</v>
      </c>
      <c r="E216" s="54" t="s">
        <v>84</v>
      </c>
      <c r="F216" s="55" t="s">
        <v>116</v>
      </c>
      <c r="G216" s="55">
        <v>1</v>
      </c>
      <c r="H216" s="55">
        <v>3.32</v>
      </c>
      <c r="I216" s="55">
        <v>3.32</v>
      </c>
      <c r="J216" s="56">
        <v>7113119090</v>
      </c>
      <c r="K216" s="57">
        <v>72.396293073223788</v>
      </c>
      <c r="L216" s="267">
        <f t="shared" si="31"/>
        <v>95.644190704897426</v>
      </c>
      <c r="M216" s="267">
        <f t="shared" si="26"/>
        <v>97.557074518995364</v>
      </c>
    </row>
    <row r="217" spans="1:13" ht="31.5" customHeight="1">
      <c r="A217" s="33" t="str">
        <f t="shared" si="27"/>
        <v>PZ</v>
      </c>
      <c r="B217" s="52">
        <v>60167620</v>
      </c>
      <c r="C217" s="52">
        <v>36340509</v>
      </c>
      <c r="D217" s="53" t="s">
        <v>129</v>
      </c>
      <c r="E217" s="54" t="s">
        <v>84</v>
      </c>
      <c r="F217" s="55" t="s">
        <v>136</v>
      </c>
      <c r="G217" s="55">
        <v>1</v>
      </c>
      <c r="H217" s="55">
        <v>9.5500000000000007</v>
      </c>
      <c r="I217" s="55">
        <v>9.5500000000000007</v>
      </c>
      <c r="J217" s="56">
        <v>7113119090</v>
      </c>
      <c r="K217" s="57">
        <v>78.75793545831371</v>
      </c>
      <c r="L217" s="267">
        <f t="shared" si="31"/>
        <v>104.0486836926874</v>
      </c>
      <c r="M217" s="267">
        <f t="shared" si="26"/>
        <v>106.12965736654117</v>
      </c>
    </row>
    <row r="218" spans="1:13" ht="31.5" customHeight="1">
      <c r="A218" s="33" t="str">
        <f t="shared" si="27"/>
        <v>PZ</v>
      </c>
      <c r="B218" s="52">
        <v>60167620</v>
      </c>
      <c r="C218" s="52">
        <v>36517204</v>
      </c>
      <c r="D218" s="53" t="s">
        <v>137</v>
      </c>
      <c r="E218" s="54" t="s">
        <v>72</v>
      </c>
      <c r="F218" s="55" t="s">
        <v>138</v>
      </c>
      <c r="G218" s="55">
        <v>6</v>
      </c>
      <c r="H218" s="55">
        <v>8.48</v>
      </c>
      <c r="I218" s="55">
        <v>50.88</v>
      </c>
      <c r="J218" s="56">
        <v>7113119090</v>
      </c>
      <c r="K218" s="57">
        <v>287.17697959191469</v>
      </c>
      <c r="L218" s="267">
        <f t="shared" si="31"/>
        <v>379.39525127847037</v>
      </c>
      <c r="M218" s="267">
        <f t="shared" si="26"/>
        <v>386.98315630403982</v>
      </c>
    </row>
    <row r="219" spans="1:13" ht="31.5" customHeight="1">
      <c r="A219" s="33" t="str">
        <f t="shared" si="27"/>
        <v>PZ</v>
      </c>
      <c r="B219" s="52">
        <v>60167620</v>
      </c>
      <c r="C219" s="52">
        <v>37094668</v>
      </c>
      <c r="D219" s="53" t="s">
        <v>129</v>
      </c>
      <c r="E219" s="54" t="s">
        <v>72</v>
      </c>
      <c r="F219" s="55" t="s">
        <v>116</v>
      </c>
      <c r="G219" s="55">
        <v>4</v>
      </c>
      <c r="H219" s="55">
        <v>5.45</v>
      </c>
      <c r="I219" s="55">
        <v>21.8</v>
      </c>
      <c r="J219" s="56">
        <v>7113119090</v>
      </c>
      <c r="K219" s="57">
        <v>164.96120001715855</v>
      </c>
      <c r="L219" s="267">
        <f t="shared" si="31"/>
        <v>217.93354056666851</v>
      </c>
      <c r="M219" s="267">
        <f t="shared" si="26"/>
        <v>222.29221137800187</v>
      </c>
    </row>
    <row r="220" spans="1:13" ht="31.5" customHeight="1">
      <c r="A220" s="33" t="str">
        <f t="shared" si="27"/>
        <v>PZ</v>
      </c>
      <c r="B220" s="52">
        <v>60167620</v>
      </c>
      <c r="C220" s="52">
        <v>37094722</v>
      </c>
      <c r="D220" s="53" t="s">
        <v>129</v>
      </c>
      <c r="E220" s="54" t="s">
        <v>72</v>
      </c>
      <c r="F220" s="55" t="s">
        <v>116</v>
      </c>
      <c r="G220" s="55">
        <v>3</v>
      </c>
      <c r="H220" s="55">
        <v>2.95</v>
      </c>
      <c r="I220" s="55">
        <v>8.8500000000000014</v>
      </c>
      <c r="J220" s="56">
        <v>7113119090</v>
      </c>
      <c r="K220" s="57">
        <v>108.0676474564962</v>
      </c>
      <c r="L220" s="267">
        <f t="shared" si="31"/>
        <v>142.77033040772628</v>
      </c>
      <c r="M220" s="267">
        <f t="shared" si="26"/>
        <v>145.62573701588082</v>
      </c>
    </row>
    <row r="221" spans="1:13" ht="31.5" customHeight="1">
      <c r="A221" s="33" t="s">
        <v>160</v>
      </c>
      <c r="B221" s="58">
        <v>60167588</v>
      </c>
      <c r="C221" s="58">
        <v>23349833</v>
      </c>
      <c r="D221" s="59" t="s">
        <v>161</v>
      </c>
      <c r="E221" s="60" t="s">
        <v>72</v>
      </c>
      <c r="F221" s="61" t="s">
        <v>162</v>
      </c>
      <c r="G221" s="61">
        <v>2</v>
      </c>
      <c r="H221" s="61">
        <v>3.7</v>
      </c>
      <c r="I221" s="61">
        <v>7.4</v>
      </c>
      <c r="J221" s="62">
        <v>7113192100</v>
      </c>
      <c r="K221" s="57">
        <v>1310.0367610608384</v>
      </c>
      <c r="L221" s="267">
        <f>K221*6.6056*0.35</f>
        <v>3028.7525901022159</v>
      </c>
      <c r="M221" s="267">
        <f t="shared" si="26"/>
        <v>1985.9963412241675</v>
      </c>
    </row>
    <row r="222" spans="1:13" ht="31.5" customHeight="1">
      <c r="A222" s="33" t="str">
        <f t="shared" ref="A222:A285" si="32">A221</f>
        <v>HZ</v>
      </c>
      <c r="B222" s="58">
        <v>60167588</v>
      </c>
      <c r="C222" s="58">
        <v>24469948</v>
      </c>
      <c r="D222" s="59" t="s">
        <v>71</v>
      </c>
      <c r="E222" s="60" t="s">
        <v>72</v>
      </c>
      <c r="F222" s="61" t="s">
        <v>73</v>
      </c>
      <c r="G222" s="61">
        <v>1</v>
      </c>
      <c r="H222" s="61">
        <v>4.5999999999999996</v>
      </c>
      <c r="I222" s="61">
        <v>4.5999999999999996</v>
      </c>
      <c r="J222" s="62">
        <v>7113191990</v>
      </c>
      <c r="K222" s="57">
        <v>242.63544876003107</v>
      </c>
      <c r="L222" s="267">
        <f t="shared" ref="L222:L232" si="33">K222*6.6056*0.2</f>
        <v>320.55054406585225</v>
      </c>
      <c r="M222" s="267">
        <f t="shared" si="26"/>
        <v>326.9615549471693</v>
      </c>
    </row>
    <row r="223" spans="1:13" ht="31.5" customHeight="1">
      <c r="A223" s="33" t="str">
        <f t="shared" si="32"/>
        <v>HZ</v>
      </c>
      <c r="B223" s="58">
        <v>60167588</v>
      </c>
      <c r="C223" s="58">
        <v>25152328</v>
      </c>
      <c r="D223" s="59" t="s">
        <v>71</v>
      </c>
      <c r="E223" s="60" t="s">
        <v>77</v>
      </c>
      <c r="F223" s="61" t="s">
        <v>73</v>
      </c>
      <c r="G223" s="61">
        <v>1</v>
      </c>
      <c r="H223" s="61">
        <v>3</v>
      </c>
      <c r="I223" s="61">
        <v>3</v>
      </c>
      <c r="J223" s="62">
        <v>7113191990</v>
      </c>
      <c r="K223" s="57">
        <v>215.03153992504306</v>
      </c>
      <c r="L223" s="267">
        <f t="shared" si="33"/>
        <v>284.08246802577287</v>
      </c>
      <c r="M223" s="267">
        <f t="shared" si="26"/>
        <v>289.76411738628832</v>
      </c>
    </row>
    <row r="224" spans="1:13" ht="31.5" customHeight="1">
      <c r="A224" s="33" t="str">
        <f t="shared" si="32"/>
        <v>HZ</v>
      </c>
      <c r="B224" s="58">
        <v>60167588</v>
      </c>
      <c r="C224" s="58">
        <v>25508335</v>
      </c>
      <c r="D224" s="59" t="s">
        <v>71</v>
      </c>
      <c r="E224" s="60" t="s">
        <v>72</v>
      </c>
      <c r="F224" s="61" t="s">
        <v>73</v>
      </c>
      <c r="G224" s="61">
        <v>5</v>
      </c>
      <c r="H224" s="61">
        <v>1.7</v>
      </c>
      <c r="I224" s="61">
        <v>8.5</v>
      </c>
      <c r="J224" s="62">
        <v>7113191990</v>
      </c>
      <c r="K224" s="57">
        <v>467.94194420925726</v>
      </c>
      <c r="L224" s="267">
        <f t="shared" si="33"/>
        <v>618.20746133373405</v>
      </c>
      <c r="M224" s="267">
        <f t="shared" si="26"/>
        <v>630.57161056040866</v>
      </c>
    </row>
    <row r="225" spans="1:13" ht="31.5" customHeight="1">
      <c r="A225" s="33" t="str">
        <f t="shared" si="32"/>
        <v>HZ</v>
      </c>
      <c r="B225" s="58">
        <v>60167588</v>
      </c>
      <c r="C225" s="58">
        <v>26458412</v>
      </c>
      <c r="D225" s="59" t="s">
        <v>71</v>
      </c>
      <c r="E225" s="60" t="s">
        <v>72</v>
      </c>
      <c r="F225" s="61" t="s">
        <v>73</v>
      </c>
      <c r="G225" s="61">
        <v>1</v>
      </c>
      <c r="H225" s="61">
        <v>3.6</v>
      </c>
      <c r="I225" s="61">
        <v>3.6</v>
      </c>
      <c r="J225" s="62">
        <v>7113191990</v>
      </c>
      <c r="K225" s="57">
        <v>216.52662622690173</v>
      </c>
      <c r="L225" s="267">
        <f t="shared" si="33"/>
        <v>286.05765644088444</v>
      </c>
      <c r="M225" s="267">
        <f t="shared" si="26"/>
        <v>291.7788095697021</v>
      </c>
    </row>
    <row r="226" spans="1:13" ht="31.5" customHeight="1">
      <c r="A226" s="33" t="str">
        <f t="shared" si="32"/>
        <v>HZ</v>
      </c>
      <c r="B226" s="58">
        <v>60167588</v>
      </c>
      <c r="C226" s="58">
        <v>28781199</v>
      </c>
      <c r="D226" s="59" t="s">
        <v>80</v>
      </c>
      <c r="E226" s="60" t="s">
        <v>77</v>
      </c>
      <c r="F226" s="61" t="s">
        <v>85</v>
      </c>
      <c r="G226" s="61">
        <v>2</v>
      </c>
      <c r="H226" s="61">
        <v>7.14</v>
      </c>
      <c r="I226" s="61">
        <v>14.28</v>
      </c>
      <c r="J226" s="62">
        <v>7113191990</v>
      </c>
      <c r="K226" s="57">
        <v>484.16714253211279</v>
      </c>
      <c r="L226" s="267">
        <f t="shared" si="33"/>
        <v>639.64289534202487</v>
      </c>
      <c r="M226" s="267">
        <f t="shared" si="26"/>
        <v>652.43575324886535</v>
      </c>
    </row>
    <row r="227" spans="1:13" ht="31.5" customHeight="1">
      <c r="A227" s="33" t="str">
        <f t="shared" si="32"/>
        <v>HZ</v>
      </c>
      <c r="B227" s="58">
        <v>60167588</v>
      </c>
      <c r="C227" s="58">
        <v>31406528</v>
      </c>
      <c r="D227" s="59" t="s">
        <v>82</v>
      </c>
      <c r="E227" s="60" t="s">
        <v>72</v>
      </c>
      <c r="F227" s="61" t="s">
        <v>79</v>
      </c>
      <c r="G227" s="61">
        <v>2</v>
      </c>
      <c r="H227" s="61">
        <v>4.2300000000000004</v>
      </c>
      <c r="I227" s="61">
        <v>8.4600000000000009</v>
      </c>
      <c r="J227" s="62">
        <v>7113191100</v>
      </c>
      <c r="K227" s="57">
        <v>614.95207446785764</v>
      </c>
      <c r="L227" s="267">
        <f t="shared" si="33"/>
        <v>812.42548462097614</v>
      </c>
      <c r="M227" s="267">
        <f t="shared" si="26"/>
        <v>828.67399431339572</v>
      </c>
    </row>
    <row r="228" spans="1:13" ht="31.5" customHeight="1">
      <c r="A228" s="33" t="str">
        <f t="shared" si="32"/>
        <v>HZ</v>
      </c>
      <c r="B228" s="58">
        <v>60167588</v>
      </c>
      <c r="C228" s="58">
        <v>31570123</v>
      </c>
      <c r="D228" s="59" t="s">
        <v>82</v>
      </c>
      <c r="E228" s="60" t="s">
        <v>72</v>
      </c>
      <c r="F228" s="61" t="s">
        <v>79</v>
      </c>
      <c r="G228" s="61">
        <v>1</v>
      </c>
      <c r="H228" s="61">
        <v>2.81</v>
      </c>
      <c r="I228" s="61">
        <v>2.81</v>
      </c>
      <c r="J228" s="62">
        <v>7113191100</v>
      </c>
      <c r="K228" s="57">
        <v>242.274219854884</v>
      </c>
      <c r="L228" s="267">
        <f t="shared" si="33"/>
        <v>320.07331733468436</v>
      </c>
      <c r="M228" s="267">
        <f t="shared" si="26"/>
        <v>326.47478368137809</v>
      </c>
    </row>
    <row r="229" spans="1:13" ht="31.5" customHeight="1">
      <c r="A229" s="33" t="str">
        <f t="shared" si="32"/>
        <v>HZ</v>
      </c>
      <c r="B229" s="58">
        <v>60167588</v>
      </c>
      <c r="C229" s="58">
        <v>32269214</v>
      </c>
      <c r="D229" s="59" t="s">
        <v>83</v>
      </c>
      <c r="E229" s="60" t="s">
        <v>84</v>
      </c>
      <c r="F229" s="61" t="s">
        <v>85</v>
      </c>
      <c r="G229" s="61">
        <v>1</v>
      </c>
      <c r="H229" s="61">
        <v>3.58</v>
      </c>
      <c r="I229" s="61">
        <v>3.58</v>
      </c>
      <c r="J229" s="62">
        <v>7113191990</v>
      </c>
      <c r="K229" s="57">
        <v>319.98860514277288</v>
      </c>
      <c r="L229" s="267">
        <f t="shared" si="33"/>
        <v>422.74334602622014</v>
      </c>
      <c r="M229" s="267">
        <f t="shared" si="26"/>
        <v>431.19821294674455</v>
      </c>
    </row>
    <row r="230" spans="1:13" ht="31.5" customHeight="1">
      <c r="A230" s="33" t="str">
        <f t="shared" si="32"/>
        <v>HZ</v>
      </c>
      <c r="B230" s="58">
        <v>60167588</v>
      </c>
      <c r="C230" s="58">
        <v>32269338</v>
      </c>
      <c r="D230" s="59" t="s">
        <v>83</v>
      </c>
      <c r="E230" s="60" t="s">
        <v>84</v>
      </c>
      <c r="F230" s="61" t="s">
        <v>85</v>
      </c>
      <c r="G230" s="61">
        <v>1</v>
      </c>
      <c r="H230" s="61">
        <v>4.09</v>
      </c>
      <c r="I230" s="61">
        <v>4.09</v>
      </c>
      <c r="J230" s="62">
        <v>7113191990</v>
      </c>
      <c r="K230" s="57">
        <v>314.38955711299343</v>
      </c>
      <c r="L230" s="267">
        <f t="shared" si="33"/>
        <v>415.34633169311792</v>
      </c>
      <c r="M230" s="267">
        <f t="shared" si="26"/>
        <v>423.65325832698028</v>
      </c>
    </row>
    <row r="231" spans="1:13" ht="31.5" customHeight="1">
      <c r="A231" s="33" t="str">
        <f t="shared" si="32"/>
        <v>HZ</v>
      </c>
      <c r="B231" s="58">
        <v>60167588</v>
      </c>
      <c r="C231" s="58">
        <v>33282656</v>
      </c>
      <c r="D231" s="59" t="s">
        <v>102</v>
      </c>
      <c r="E231" s="60" t="s">
        <v>84</v>
      </c>
      <c r="F231" s="61" t="s">
        <v>79</v>
      </c>
      <c r="G231" s="61">
        <v>1</v>
      </c>
      <c r="H231" s="61">
        <v>2.8</v>
      </c>
      <c r="I231" s="61">
        <v>2.8</v>
      </c>
      <c r="J231" s="62">
        <v>7113191100</v>
      </c>
      <c r="K231" s="57">
        <v>585.16072392947899</v>
      </c>
      <c r="L231" s="267">
        <f t="shared" si="33"/>
        <v>773.06753559771323</v>
      </c>
      <c r="M231" s="267">
        <f t="shared" si="26"/>
        <v>788.52888630966754</v>
      </c>
    </row>
    <row r="232" spans="1:13" ht="31.5" customHeight="1">
      <c r="A232" s="33" t="str">
        <f t="shared" si="32"/>
        <v>HZ</v>
      </c>
      <c r="B232" s="58">
        <v>60167588</v>
      </c>
      <c r="C232" s="58">
        <v>33285515</v>
      </c>
      <c r="D232" s="59" t="s">
        <v>83</v>
      </c>
      <c r="E232" s="60" t="s">
        <v>72</v>
      </c>
      <c r="F232" s="61" t="s">
        <v>85</v>
      </c>
      <c r="G232" s="61">
        <v>1</v>
      </c>
      <c r="H232" s="61">
        <v>6.66</v>
      </c>
      <c r="I232" s="61">
        <v>6.66</v>
      </c>
      <c r="J232" s="62">
        <v>7113191990</v>
      </c>
      <c r="K232" s="57">
        <v>409.13187162406467</v>
      </c>
      <c r="L232" s="267">
        <f t="shared" si="33"/>
        <v>540.51229823998426</v>
      </c>
      <c r="M232" s="267">
        <f t="shared" si="26"/>
        <v>551.32254420478398</v>
      </c>
    </row>
    <row r="233" spans="1:13" ht="31.5" customHeight="1">
      <c r="A233" s="33" t="str">
        <f t="shared" si="32"/>
        <v>HZ</v>
      </c>
      <c r="B233" s="58">
        <v>60167588</v>
      </c>
      <c r="C233" s="58">
        <v>33285973</v>
      </c>
      <c r="D233" s="59" t="s">
        <v>143</v>
      </c>
      <c r="E233" s="60" t="s">
        <v>84</v>
      </c>
      <c r="F233" s="61" t="s">
        <v>110</v>
      </c>
      <c r="G233" s="61">
        <v>1</v>
      </c>
      <c r="H233" s="61">
        <v>2.59</v>
      </c>
      <c r="I233" s="61">
        <v>2.59</v>
      </c>
      <c r="J233" s="62">
        <v>7113192100</v>
      </c>
      <c r="K233" s="57">
        <v>311.03815560412903</v>
      </c>
      <c r="L233" s="267">
        <f>K233*6.6056*0.35</f>
        <v>719.10777423052207</v>
      </c>
      <c r="M233" s="267">
        <f t="shared" si="26"/>
        <v>471.52924053115669</v>
      </c>
    </row>
    <row r="234" spans="1:13" ht="31.5" customHeight="1">
      <c r="A234" s="33" t="str">
        <f t="shared" si="32"/>
        <v>HZ</v>
      </c>
      <c r="B234" s="58">
        <v>60167588</v>
      </c>
      <c r="C234" s="58">
        <v>33419104</v>
      </c>
      <c r="D234" s="59" t="s">
        <v>163</v>
      </c>
      <c r="E234" s="60" t="s">
        <v>72</v>
      </c>
      <c r="F234" s="61" t="s">
        <v>73</v>
      </c>
      <c r="G234" s="61">
        <v>1</v>
      </c>
      <c r="H234" s="61">
        <v>5.89</v>
      </c>
      <c r="I234" s="61">
        <v>5.89</v>
      </c>
      <c r="J234" s="62">
        <v>7113191990</v>
      </c>
      <c r="K234" s="57">
        <v>356.08139324871689</v>
      </c>
      <c r="L234" s="267">
        <f>K234*6.6056*0.2</f>
        <v>470.42625024874491</v>
      </c>
      <c r="M234" s="267">
        <f t="shared" si="26"/>
        <v>479.83477525371984</v>
      </c>
    </row>
    <row r="235" spans="1:13" ht="31.5" customHeight="1">
      <c r="A235" s="33" t="str">
        <f t="shared" si="32"/>
        <v>HZ</v>
      </c>
      <c r="B235" s="58">
        <v>60167588</v>
      </c>
      <c r="C235" s="58">
        <v>33430531</v>
      </c>
      <c r="D235" s="59" t="s">
        <v>99</v>
      </c>
      <c r="E235" s="60" t="s">
        <v>72</v>
      </c>
      <c r="F235" s="61" t="s">
        <v>100</v>
      </c>
      <c r="G235" s="61">
        <v>5</v>
      </c>
      <c r="H235" s="61">
        <v>1.6</v>
      </c>
      <c r="I235" s="61">
        <v>8</v>
      </c>
      <c r="J235" s="62">
        <v>7113192990</v>
      </c>
      <c r="K235" s="57">
        <v>438.29107157843589</v>
      </c>
      <c r="L235" s="267">
        <f>K235*6.6056*0.35</f>
        <v>1013.3114258464805</v>
      </c>
      <c r="M235" s="267">
        <f t="shared" si="26"/>
        <v>664.44277780504933</v>
      </c>
    </row>
    <row r="236" spans="1:13" ht="31.5" customHeight="1">
      <c r="A236" s="33" t="str">
        <f t="shared" si="32"/>
        <v>HZ</v>
      </c>
      <c r="B236" s="58">
        <v>60167588</v>
      </c>
      <c r="C236" s="58">
        <v>33643071</v>
      </c>
      <c r="D236" s="59" t="s">
        <v>86</v>
      </c>
      <c r="E236" s="60" t="s">
        <v>77</v>
      </c>
      <c r="F236" s="61" t="s">
        <v>85</v>
      </c>
      <c r="G236" s="61">
        <v>1</v>
      </c>
      <c r="H236" s="61">
        <v>5.47</v>
      </c>
      <c r="I236" s="61">
        <v>5.47</v>
      </c>
      <c r="J236" s="62">
        <v>7113191990</v>
      </c>
      <c r="K236" s="57">
        <v>391.78285004075155</v>
      </c>
      <c r="L236" s="267">
        <f t="shared" ref="L236:L239" si="34">K236*6.6056*0.2</f>
        <v>517.59215884583773</v>
      </c>
      <c r="M236" s="267">
        <f t="shared" si="26"/>
        <v>527.94400202275449</v>
      </c>
    </row>
    <row r="237" spans="1:13" ht="31.5" customHeight="1">
      <c r="A237" s="33" t="str">
        <f t="shared" si="32"/>
        <v>HZ</v>
      </c>
      <c r="B237" s="58">
        <v>60167588</v>
      </c>
      <c r="C237" s="58">
        <v>33833806</v>
      </c>
      <c r="D237" s="59" t="s">
        <v>86</v>
      </c>
      <c r="E237" s="60" t="s">
        <v>89</v>
      </c>
      <c r="F237" s="61" t="s">
        <v>85</v>
      </c>
      <c r="G237" s="61">
        <v>1</v>
      </c>
      <c r="H237" s="61">
        <v>2.42</v>
      </c>
      <c r="I237" s="61">
        <v>2.42</v>
      </c>
      <c r="J237" s="62">
        <v>7113191990</v>
      </c>
      <c r="K237" s="57">
        <v>172.61724597902545</v>
      </c>
      <c r="L237" s="267">
        <f t="shared" si="34"/>
        <v>228.0480960078101</v>
      </c>
      <c r="M237" s="267">
        <f t="shared" si="26"/>
        <v>232.60905792796629</v>
      </c>
    </row>
    <row r="238" spans="1:13" ht="31.5" customHeight="1">
      <c r="A238" s="33" t="str">
        <f t="shared" si="32"/>
        <v>HZ</v>
      </c>
      <c r="B238" s="58">
        <v>60167588</v>
      </c>
      <c r="C238" s="58">
        <v>34901511</v>
      </c>
      <c r="D238" s="59" t="s">
        <v>102</v>
      </c>
      <c r="E238" s="60" t="s">
        <v>84</v>
      </c>
      <c r="F238" s="61" t="s">
        <v>79</v>
      </c>
      <c r="G238" s="61">
        <v>1</v>
      </c>
      <c r="H238" s="61">
        <v>1.1100000000000001</v>
      </c>
      <c r="I238" s="61">
        <v>1.1100000000000001</v>
      </c>
      <c r="J238" s="62">
        <v>7113191100</v>
      </c>
      <c r="K238" s="57">
        <v>766.55783913082894</v>
      </c>
      <c r="L238" s="267">
        <f t="shared" si="34"/>
        <v>1012.7148924325207</v>
      </c>
      <c r="M238" s="267">
        <f t="shared" si="26"/>
        <v>1032.9691902811712</v>
      </c>
    </row>
    <row r="239" spans="1:13" ht="31.5" customHeight="1">
      <c r="A239" s="33" t="str">
        <f t="shared" si="32"/>
        <v>HZ</v>
      </c>
      <c r="B239" s="58">
        <v>60167588</v>
      </c>
      <c r="C239" s="58">
        <v>35008276</v>
      </c>
      <c r="D239" s="59" t="s">
        <v>78</v>
      </c>
      <c r="E239" s="60" t="s">
        <v>77</v>
      </c>
      <c r="F239" s="61" t="s">
        <v>79</v>
      </c>
      <c r="G239" s="61">
        <v>1</v>
      </c>
      <c r="H239" s="61">
        <v>2.4300000000000002</v>
      </c>
      <c r="I239" s="61">
        <v>2.4300000000000002</v>
      </c>
      <c r="J239" s="62">
        <v>7113191100</v>
      </c>
      <c r="K239" s="57">
        <v>468.99552851593614</v>
      </c>
      <c r="L239" s="267">
        <f t="shared" si="34"/>
        <v>619.59937263297354</v>
      </c>
      <c r="M239" s="267">
        <f t="shared" si="26"/>
        <v>631.991360085633</v>
      </c>
    </row>
    <row r="240" spans="1:13" ht="31.5" customHeight="1">
      <c r="A240" s="33" t="str">
        <f t="shared" si="32"/>
        <v>HZ</v>
      </c>
      <c r="B240" s="58">
        <v>60167588</v>
      </c>
      <c r="C240" s="58">
        <v>35189424</v>
      </c>
      <c r="D240" s="59" t="s">
        <v>99</v>
      </c>
      <c r="E240" s="60" t="s">
        <v>72</v>
      </c>
      <c r="F240" s="61" t="s">
        <v>100</v>
      </c>
      <c r="G240" s="61">
        <v>2</v>
      </c>
      <c r="H240" s="61">
        <v>3.12</v>
      </c>
      <c r="I240" s="61">
        <v>6.24</v>
      </c>
      <c r="J240" s="62">
        <v>7113192990</v>
      </c>
      <c r="K240" s="57">
        <v>463.41654875866482</v>
      </c>
      <c r="L240" s="267">
        <f t="shared" ref="L240:L241" si="35">K240*6.6056*0.35</f>
        <v>1071.4005240680826</v>
      </c>
      <c r="M240" s="267">
        <f t="shared" si="26"/>
        <v>702.53262935321425</v>
      </c>
    </row>
    <row r="241" spans="1:13" ht="31.5" customHeight="1">
      <c r="A241" s="33" t="str">
        <f t="shared" si="32"/>
        <v>HZ</v>
      </c>
      <c r="B241" s="58">
        <v>60167588</v>
      </c>
      <c r="C241" s="58">
        <v>35252916</v>
      </c>
      <c r="D241" s="59" t="s">
        <v>164</v>
      </c>
      <c r="E241" s="60" t="s">
        <v>84</v>
      </c>
      <c r="F241" s="61" t="s">
        <v>110</v>
      </c>
      <c r="G241" s="61">
        <v>1</v>
      </c>
      <c r="H241" s="61">
        <v>18.649999999999999</v>
      </c>
      <c r="I241" s="61">
        <v>18.649999999999999</v>
      </c>
      <c r="J241" s="62">
        <v>7113192100</v>
      </c>
      <c r="K241" s="57">
        <v>1989.9096970926266</v>
      </c>
      <c r="L241" s="267">
        <f t="shared" si="35"/>
        <v>4600.5916232902682</v>
      </c>
      <c r="M241" s="267">
        <f t="shared" si="26"/>
        <v>3016.6736501289047</v>
      </c>
    </row>
    <row r="242" spans="1:13" ht="31.5" customHeight="1">
      <c r="A242" s="33" t="str">
        <f t="shared" si="32"/>
        <v>HZ</v>
      </c>
      <c r="B242" s="58">
        <v>60167588</v>
      </c>
      <c r="C242" s="58">
        <v>35252967</v>
      </c>
      <c r="D242" s="59" t="s">
        <v>165</v>
      </c>
      <c r="E242" s="60" t="s">
        <v>72</v>
      </c>
      <c r="F242" s="61" t="s">
        <v>97</v>
      </c>
      <c r="G242" s="61">
        <v>1</v>
      </c>
      <c r="H242" s="61">
        <v>3.79</v>
      </c>
      <c r="I242" s="61">
        <v>3.79</v>
      </c>
      <c r="J242" s="62">
        <v>7113191100</v>
      </c>
      <c r="K242" s="57">
        <v>286.84585309552989</v>
      </c>
      <c r="L242" s="267">
        <f>K242*6.6056*0.2</f>
        <v>378.95779344156648</v>
      </c>
      <c r="M242" s="267">
        <f t="shared" si="26"/>
        <v>386.5369493103978</v>
      </c>
    </row>
    <row r="243" spans="1:13" ht="31.5" customHeight="1">
      <c r="A243" s="33" t="str">
        <f t="shared" si="32"/>
        <v>HZ</v>
      </c>
      <c r="B243" s="58">
        <v>60167588</v>
      </c>
      <c r="C243" s="58">
        <v>35252975</v>
      </c>
      <c r="D243" s="59" t="s">
        <v>166</v>
      </c>
      <c r="E243" s="60" t="s">
        <v>72</v>
      </c>
      <c r="F243" s="61" t="s">
        <v>167</v>
      </c>
      <c r="G243" s="61">
        <v>6</v>
      </c>
      <c r="H243" s="61">
        <v>8.1999999999999993</v>
      </c>
      <c r="I243" s="61">
        <v>49.199999999999996</v>
      </c>
      <c r="J243" s="62">
        <v>7113192100</v>
      </c>
      <c r="K243" s="57">
        <v>1837.6316453006316</v>
      </c>
      <c r="L243" s="267">
        <f>K243*6.6056*0.35</f>
        <v>4248.5308586692472</v>
      </c>
      <c r="M243" s="267">
        <f t="shared" si="26"/>
        <v>2785.8223773274067</v>
      </c>
    </row>
    <row r="244" spans="1:13" ht="31.5" customHeight="1">
      <c r="A244" s="33" t="str">
        <f t="shared" si="32"/>
        <v>HZ</v>
      </c>
      <c r="B244" s="58">
        <v>60167588</v>
      </c>
      <c r="C244" s="58">
        <v>35252983</v>
      </c>
      <c r="D244" s="59" t="s">
        <v>88</v>
      </c>
      <c r="E244" s="60" t="s">
        <v>72</v>
      </c>
      <c r="F244" s="61" t="s">
        <v>79</v>
      </c>
      <c r="G244" s="61">
        <v>4</v>
      </c>
      <c r="H244" s="61">
        <v>3.79</v>
      </c>
      <c r="I244" s="61">
        <v>15.16</v>
      </c>
      <c r="J244" s="62">
        <v>7113191100</v>
      </c>
      <c r="K244" s="57">
        <v>1170.2612430414335</v>
      </c>
      <c r="L244" s="267">
        <f t="shared" ref="L244:L251" si="36">K244*6.6056*0.2</f>
        <v>1546.0555334068986</v>
      </c>
      <c r="M244" s="267">
        <f t="shared" si="26"/>
        <v>1576.9766440750366</v>
      </c>
    </row>
    <row r="245" spans="1:13" ht="31.5" customHeight="1">
      <c r="A245" s="33" t="str">
        <f t="shared" si="32"/>
        <v>HZ</v>
      </c>
      <c r="B245" s="58">
        <v>60167588</v>
      </c>
      <c r="C245" s="58">
        <v>35309764</v>
      </c>
      <c r="D245" s="59" t="s">
        <v>80</v>
      </c>
      <c r="E245" s="60" t="s">
        <v>72</v>
      </c>
      <c r="F245" s="61" t="s">
        <v>85</v>
      </c>
      <c r="G245" s="61">
        <v>2</v>
      </c>
      <c r="H245" s="61">
        <v>2.37</v>
      </c>
      <c r="I245" s="61">
        <v>4.74</v>
      </c>
      <c r="J245" s="62">
        <v>7113191990</v>
      </c>
      <c r="K245" s="57">
        <v>312.80416358484797</v>
      </c>
      <c r="L245" s="267">
        <f t="shared" si="36"/>
        <v>413.2518365952144</v>
      </c>
      <c r="M245" s="267">
        <f t="shared" si="26"/>
        <v>421.51687332711862</v>
      </c>
    </row>
    <row r="246" spans="1:13" ht="31.5" customHeight="1">
      <c r="A246" s="33" t="str">
        <f t="shared" si="32"/>
        <v>HZ</v>
      </c>
      <c r="B246" s="58">
        <v>60167588</v>
      </c>
      <c r="C246" s="58">
        <v>35309772</v>
      </c>
      <c r="D246" s="59" t="s">
        <v>80</v>
      </c>
      <c r="E246" s="60" t="s">
        <v>72</v>
      </c>
      <c r="F246" s="61" t="s">
        <v>85</v>
      </c>
      <c r="G246" s="61">
        <v>2</v>
      </c>
      <c r="H246" s="61">
        <v>2.29</v>
      </c>
      <c r="I246" s="61">
        <v>4.58</v>
      </c>
      <c r="J246" s="62">
        <v>7113191990</v>
      </c>
      <c r="K246" s="57">
        <v>323.29987010662092</v>
      </c>
      <c r="L246" s="267">
        <f t="shared" si="36"/>
        <v>427.11792439525902</v>
      </c>
      <c r="M246" s="267">
        <f t="shared" si="26"/>
        <v>435.66028288316414</v>
      </c>
    </row>
    <row r="247" spans="1:13" ht="31.5" customHeight="1">
      <c r="A247" s="33" t="str">
        <f t="shared" si="32"/>
        <v>HZ</v>
      </c>
      <c r="B247" s="58">
        <v>60167588</v>
      </c>
      <c r="C247" s="58">
        <v>35807462</v>
      </c>
      <c r="D247" s="59" t="s">
        <v>88</v>
      </c>
      <c r="E247" s="60" t="s">
        <v>89</v>
      </c>
      <c r="F247" s="61" t="s">
        <v>79</v>
      </c>
      <c r="G247" s="61">
        <v>5</v>
      </c>
      <c r="H247" s="61">
        <v>6.02</v>
      </c>
      <c r="I247" s="61">
        <v>30.099999999999998</v>
      </c>
      <c r="J247" s="62">
        <v>7113191100</v>
      </c>
      <c r="K247" s="57">
        <v>3500.207749512495</v>
      </c>
      <c r="L247" s="267">
        <f t="shared" si="36"/>
        <v>4624.1944620359473</v>
      </c>
      <c r="M247" s="267">
        <f t="shared" si="26"/>
        <v>4716.678351276666</v>
      </c>
    </row>
    <row r="248" spans="1:13" ht="31.5" customHeight="1">
      <c r="A248" s="33" t="str">
        <f t="shared" si="32"/>
        <v>HZ</v>
      </c>
      <c r="B248" s="58">
        <v>60167588</v>
      </c>
      <c r="C248" s="58">
        <v>36201517</v>
      </c>
      <c r="D248" s="59" t="s">
        <v>86</v>
      </c>
      <c r="E248" s="60" t="s">
        <v>84</v>
      </c>
      <c r="F248" s="61" t="s">
        <v>85</v>
      </c>
      <c r="G248" s="61">
        <v>4</v>
      </c>
      <c r="H248" s="61">
        <v>2.73</v>
      </c>
      <c r="I248" s="61">
        <v>10.92</v>
      </c>
      <c r="J248" s="62">
        <v>7113191990</v>
      </c>
      <c r="K248" s="57">
        <v>755.40991375254043</v>
      </c>
      <c r="L248" s="267">
        <f t="shared" si="36"/>
        <v>997.98714525675632</v>
      </c>
      <c r="M248" s="267">
        <f t="shared" si="26"/>
        <v>1017.9468881618914</v>
      </c>
    </row>
    <row r="249" spans="1:13" ht="31.5" customHeight="1">
      <c r="A249" s="33" t="str">
        <f t="shared" si="32"/>
        <v>HZ</v>
      </c>
      <c r="B249" s="58">
        <v>60167588</v>
      </c>
      <c r="C249" s="58">
        <v>36339349</v>
      </c>
      <c r="D249" s="59" t="s">
        <v>107</v>
      </c>
      <c r="E249" s="60" t="s">
        <v>84</v>
      </c>
      <c r="F249" s="61" t="s">
        <v>81</v>
      </c>
      <c r="G249" s="61">
        <v>1</v>
      </c>
      <c r="H249" s="61">
        <v>4.5599999999999996</v>
      </c>
      <c r="I249" s="61">
        <v>4.5599999999999996</v>
      </c>
      <c r="J249" s="62">
        <v>7113191990</v>
      </c>
      <c r="K249" s="57">
        <v>391.85308899453014</v>
      </c>
      <c r="L249" s="267">
        <f t="shared" si="36"/>
        <v>517.68495293245371</v>
      </c>
      <c r="M249" s="267">
        <f t="shared" si="26"/>
        <v>528.03865199110282</v>
      </c>
    </row>
    <row r="250" spans="1:13" ht="31.5" customHeight="1">
      <c r="A250" s="33" t="str">
        <f t="shared" si="32"/>
        <v>HZ</v>
      </c>
      <c r="B250" s="58">
        <v>60167588</v>
      </c>
      <c r="C250" s="58">
        <v>36339489</v>
      </c>
      <c r="D250" s="59" t="s">
        <v>108</v>
      </c>
      <c r="E250" s="60" t="s">
        <v>84</v>
      </c>
      <c r="F250" s="61" t="s">
        <v>81</v>
      </c>
      <c r="G250" s="61">
        <v>1</v>
      </c>
      <c r="H250" s="61">
        <v>5.4</v>
      </c>
      <c r="I250" s="61">
        <v>5.4</v>
      </c>
      <c r="J250" s="62">
        <v>7113191990</v>
      </c>
      <c r="K250" s="57">
        <v>434.03659780670381</v>
      </c>
      <c r="L250" s="267">
        <f t="shared" si="36"/>
        <v>573.41443009439251</v>
      </c>
      <c r="M250" s="267">
        <f t="shared" si="26"/>
        <v>584.88271869628045</v>
      </c>
    </row>
    <row r="251" spans="1:13" ht="31.5" customHeight="1">
      <c r="A251" s="33" t="str">
        <f t="shared" si="32"/>
        <v>HZ</v>
      </c>
      <c r="B251" s="58">
        <v>60167588</v>
      </c>
      <c r="C251" s="58">
        <v>36629096</v>
      </c>
      <c r="D251" s="59" t="s">
        <v>83</v>
      </c>
      <c r="E251" s="60" t="s">
        <v>72</v>
      </c>
      <c r="F251" s="61" t="s">
        <v>85</v>
      </c>
      <c r="G251" s="61">
        <v>1</v>
      </c>
      <c r="H251" s="61">
        <v>6.9</v>
      </c>
      <c r="I251" s="61">
        <v>6.9</v>
      </c>
      <c r="J251" s="62">
        <v>7113191990</v>
      </c>
      <c r="K251" s="57">
        <v>354.11470254291623</v>
      </c>
      <c r="L251" s="267">
        <f t="shared" si="36"/>
        <v>467.82801582349748</v>
      </c>
      <c r="M251" s="267">
        <f t="shared" si="26"/>
        <v>477.18457613996748</v>
      </c>
    </row>
    <row r="252" spans="1:13" ht="31.5" customHeight="1">
      <c r="A252" s="33" t="str">
        <f t="shared" si="32"/>
        <v>HZ</v>
      </c>
      <c r="B252" s="58">
        <v>60167588</v>
      </c>
      <c r="C252" s="58">
        <v>36667192</v>
      </c>
      <c r="D252" s="59" t="s">
        <v>114</v>
      </c>
      <c r="E252" s="60" t="s">
        <v>84</v>
      </c>
      <c r="F252" s="61" t="s">
        <v>110</v>
      </c>
      <c r="G252" s="61">
        <v>1</v>
      </c>
      <c r="H252" s="61">
        <v>2.46</v>
      </c>
      <c r="I252" s="61">
        <v>2.46</v>
      </c>
      <c r="J252" s="62">
        <v>7113192100</v>
      </c>
      <c r="K252" s="57">
        <v>763.02582316939095</v>
      </c>
      <c r="L252" s="267">
        <f>K252*6.6056*0.35</f>
        <v>1764.0851821347048</v>
      </c>
      <c r="M252" s="267">
        <f t="shared" si="26"/>
        <v>1156.7358551426139</v>
      </c>
    </row>
    <row r="253" spans="1:13" ht="31.5" customHeight="1">
      <c r="A253" s="33" t="str">
        <f t="shared" si="32"/>
        <v>HZ</v>
      </c>
      <c r="B253" s="58">
        <v>60167588</v>
      </c>
      <c r="C253" s="58">
        <v>36667257</v>
      </c>
      <c r="D253" s="59" t="s">
        <v>101</v>
      </c>
      <c r="E253" s="60" t="s">
        <v>84</v>
      </c>
      <c r="F253" s="61" t="s">
        <v>73</v>
      </c>
      <c r="G253" s="61">
        <v>2</v>
      </c>
      <c r="H253" s="61">
        <v>2.61</v>
      </c>
      <c r="I253" s="61">
        <v>5.22</v>
      </c>
      <c r="J253" s="62">
        <v>7113191990</v>
      </c>
      <c r="K253" s="57">
        <v>403.17159468913815</v>
      </c>
      <c r="L253" s="267">
        <f t="shared" ref="L253:L256" si="37">K253*6.6056*0.2</f>
        <v>532.63805717571427</v>
      </c>
      <c r="M253" s="267">
        <f t="shared" si="26"/>
        <v>543.29081831922849</v>
      </c>
    </row>
    <row r="254" spans="1:13" ht="31.5" customHeight="1">
      <c r="A254" s="33" t="str">
        <f t="shared" si="32"/>
        <v>HZ</v>
      </c>
      <c r="B254" s="58">
        <v>60167588</v>
      </c>
      <c r="C254" s="58">
        <v>36667281</v>
      </c>
      <c r="D254" s="59" t="s">
        <v>80</v>
      </c>
      <c r="E254" s="60" t="s">
        <v>84</v>
      </c>
      <c r="F254" s="61" t="s">
        <v>85</v>
      </c>
      <c r="G254" s="61">
        <v>5</v>
      </c>
      <c r="H254" s="61">
        <v>5.53</v>
      </c>
      <c r="I254" s="61">
        <v>27.650000000000002</v>
      </c>
      <c r="J254" s="62">
        <v>7113191990</v>
      </c>
      <c r="K254" s="57">
        <v>990.67027236581896</v>
      </c>
      <c r="L254" s="267">
        <f t="shared" si="37"/>
        <v>1308.7943102279307</v>
      </c>
      <c r="M254" s="267">
        <f t="shared" si="26"/>
        <v>1334.9701964324893</v>
      </c>
    </row>
    <row r="255" spans="1:13" ht="31.5" customHeight="1">
      <c r="A255" s="33" t="str">
        <f t="shared" si="32"/>
        <v>HZ</v>
      </c>
      <c r="B255" s="58">
        <v>60167588</v>
      </c>
      <c r="C255" s="58">
        <v>36819707</v>
      </c>
      <c r="D255" s="59" t="s">
        <v>98</v>
      </c>
      <c r="E255" s="60" t="s">
        <v>72</v>
      </c>
      <c r="F255" s="61" t="s">
        <v>97</v>
      </c>
      <c r="G255" s="61">
        <v>1</v>
      </c>
      <c r="H255" s="61">
        <v>3.65</v>
      </c>
      <c r="I255" s="61">
        <v>3.65</v>
      </c>
      <c r="J255" s="62">
        <v>7113191100</v>
      </c>
      <c r="K255" s="57">
        <v>339.87626319836954</v>
      </c>
      <c r="L255" s="267">
        <f t="shared" si="37"/>
        <v>449.01732883662999</v>
      </c>
      <c r="M255" s="267">
        <f t="shared" si="26"/>
        <v>457.99767541336263</v>
      </c>
    </row>
    <row r="256" spans="1:13" ht="31.5" customHeight="1">
      <c r="A256" s="33" t="str">
        <f t="shared" si="32"/>
        <v>HZ</v>
      </c>
      <c r="B256" s="58">
        <v>60167588</v>
      </c>
      <c r="C256" s="58">
        <v>36820241</v>
      </c>
      <c r="D256" s="59" t="s">
        <v>98</v>
      </c>
      <c r="E256" s="60" t="s">
        <v>72</v>
      </c>
      <c r="F256" s="61" t="s">
        <v>97</v>
      </c>
      <c r="G256" s="61">
        <v>1</v>
      </c>
      <c r="H256" s="61">
        <v>6.34</v>
      </c>
      <c r="I256" s="61">
        <v>6.34</v>
      </c>
      <c r="J256" s="62">
        <v>7113191100</v>
      </c>
      <c r="K256" s="57">
        <v>415.91494773182615</v>
      </c>
      <c r="L256" s="267">
        <f t="shared" si="37"/>
        <v>549.47355574747019</v>
      </c>
      <c r="M256" s="267">
        <f t="shared" si="26"/>
        <v>560.46302686241961</v>
      </c>
    </row>
    <row r="257" spans="1:13" ht="31.5" customHeight="1">
      <c r="A257" s="33" t="str">
        <f t="shared" si="32"/>
        <v>HZ</v>
      </c>
      <c r="B257" s="58">
        <v>60167588</v>
      </c>
      <c r="C257" s="58">
        <v>37211893</v>
      </c>
      <c r="D257" s="59" t="s">
        <v>114</v>
      </c>
      <c r="E257" s="60" t="s">
        <v>72</v>
      </c>
      <c r="F257" s="61" t="s">
        <v>110</v>
      </c>
      <c r="G257" s="61">
        <v>1</v>
      </c>
      <c r="H257" s="61">
        <v>4.43</v>
      </c>
      <c r="I257" s="61">
        <v>4.43</v>
      </c>
      <c r="J257" s="62">
        <v>7113192100</v>
      </c>
      <c r="K257" s="57">
        <v>304.5360353114819</v>
      </c>
      <c r="L257" s="267">
        <f t="shared" ref="L257:L259" si="38">K257*6.6056*0.35</f>
        <v>704.07513219873363</v>
      </c>
      <c r="M257" s="267">
        <f t="shared" si="26"/>
        <v>461.67212239888391</v>
      </c>
    </row>
    <row r="258" spans="1:13" ht="31.5" customHeight="1">
      <c r="A258" s="33" t="str">
        <f t="shared" si="32"/>
        <v>HZ</v>
      </c>
      <c r="B258" s="63">
        <v>60167587</v>
      </c>
      <c r="C258" s="63">
        <v>12869258</v>
      </c>
      <c r="D258" s="64" t="s">
        <v>127</v>
      </c>
      <c r="E258" s="65" t="s">
        <v>72</v>
      </c>
      <c r="F258" s="66" t="s">
        <v>121</v>
      </c>
      <c r="G258" s="66">
        <v>1</v>
      </c>
      <c r="H258" s="66">
        <v>1.8</v>
      </c>
      <c r="I258" s="66">
        <v>1.8</v>
      </c>
      <c r="J258" s="67">
        <v>7113192100</v>
      </c>
      <c r="K258" s="68">
        <v>1014.0999805191076</v>
      </c>
      <c r="L258" s="267">
        <f t="shared" si="38"/>
        <v>2344.5585909609558</v>
      </c>
      <c r="M258" s="267">
        <f t="shared" si="26"/>
        <v>1537.3605617872554</v>
      </c>
    </row>
    <row r="259" spans="1:13" ht="31.5" customHeight="1">
      <c r="A259" s="33" t="str">
        <f t="shared" si="32"/>
        <v>HZ</v>
      </c>
      <c r="B259" s="58">
        <v>60167587</v>
      </c>
      <c r="C259" s="58">
        <v>14763422</v>
      </c>
      <c r="D259" s="59" t="s">
        <v>152</v>
      </c>
      <c r="E259" s="60" t="s">
        <v>72</v>
      </c>
      <c r="F259" s="61" t="s">
        <v>76</v>
      </c>
      <c r="G259" s="61">
        <v>1</v>
      </c>
      <c r="H259" s="61">
        <v>10</v>
      </c>
      <c r="I259" s="61">
        <v>10</v>
      </c>
      <c r="J259" s="62">
        <v>7113192990</v>
      </c>
      <c r="K259" s="57">
        <v>556.47312837904985</v>
      </c>
      <c r="L259" s="267">
        <f t="shared" si="38"/>
        <v>1286.543613887228</v>
      </c>
      <c r="M259" s="267">
        <f t="shared" si="26"/>
        <v>843.60502682033973</v>
      </c>
    </row>
    <row r="260" spans="1:13" ht="31.5" customHeight="1">
      <c r="A260" s="33" t="str">
        <f t="shared" si="32"/>
        <v>HZ</v>
      </c>
      <c r="B260" s="58">
        <v>60167587</v>
      </c>
      <c r="C260" s="58">
        <v>21771961</v>
      </c>
      <c r="D260" s="59" t="s">
        <v>115</v>
      </c>
      <c r="E260" s="60" t="s">
        <v>72</v>
      </c>
      <c r="F260" s="61" t="s">
        <v>116</v>
      </c>
      <c r="G260" s="61">
        <v>2</v>
      </c>
      <c r="H260" s="61">
        <v>1.3</v>
      </c>
      <c r="I260" s="61">
        <v>2.6</v>
      </c>
      <c r="J260" s="62">
        <v>7113119090</v>
      </c>
      <c r="K260" s="57">
        <v>15.191682288684797</v>
      </c>
      <c r="L260" s="267">
        <f t="shared" ref="L260:L267" si="39">K260*6.6056*0.2</f>
        <v>20.070035305227261</v>
      </c>
      <c r="M260" s="267">
        <f t="shared" si="26"/>
        <v>20.471436011331807</v>
      </c>
    </row>
    <row r="261" spans="1:13" ht="31.5" customHeight="1">
      <c r="A261" s="33" t="str">
        <f t="shared" si="32"/>
        <v>HZ</v>
      </c>
      <c r="B261" s="58">
        <v>60167587</v>
      </c>
      <c r="C261" s="58">
        <v>21809683</v>
      </c>
      <c r="D261" s="59" t="s">
        <v>115</v>
      </c>
      <c r="E261" s="60" t="s">
        <v>72</v>
      </c>
      <c r="F261" s="61" t="s">
        <v>116</v>
      </c>
      <c r="G261" s="61">
        <v>1</v>
      </c>
      <c r="H261" s="61">
        <v>1.6</v>
      </c>
      <c r="I261" s="61">
        <v>1.6</v>
      </c>
      <c r="J261" s="62">
        <v>7113119090</v>
      </c>
      <c r="K261" s="57">
        <v>9.7030097577002632</v>
      </c>
      <c r="L261" s="267">
        <f t="shared" si="39"/>
        <v>12.818840251092972</v>
      </c>
      <c r="M261" s="267">
        <f t="shared" si="26"/>
        <v>13.07521705611483</v>
      </c>
    </row>
    <row r="262" spans="1:13" ht="31.5" customHeight="1">
      <c r="A262" s="33" t="str">
        <f t="shared" si="32"/>
        <v>HZ</v>
      </c>
      <c r="B262" s="58">
        <v>60167587</v>
      </c>
      <c r="C262" s="58">
        <v>22309307</v>
      </c>
      <c r="D262" s="59" t="s">
        <v>115</v>
      </c>
      <c r="E262" s="60" t="s">
        <v>72</v>
      </c>
      <c r="F262" s="61" t="s">
        <v>116</v>
      </c>
      <c r="G262" s="61">
        <v>1</v>
      </c>
      <c r="H262" s="61">
        <v>3</v>
      </c>
      <c r="I262" s="61">
        <v>3</v>
      </c>
      <c r="J262" s="62">
        <v>7113119090</v>
      </c>
      <c r="K262" s="57">
        <v>19.496326741687291</v>
      </c>
      <c r="L262" s="267">
        <f t="shared" si="39"/>
        <v>25.756987184977916</v>
      </c>
      <c r="M262" s="267">
        <f t="shared" si="26"/>
        <v>26.272126928677473</v>
      </c>
    </row>
    <row r="263" spans="1:13" ht="31.5" customHeight="1">
      <c r="A263" s="33" t="str">
        <f t="shared" si="32"/>
        <v>HZ</v>
      </c>
      <c r="B263" s="58">
        <v>60167587</v>
      </c>
      <c r="C263" s="58">
        <v>22878379</v>
      </c>
      <c r="D263" s="59" t="s">
        <v>115</v>
      </c>
      <c r="E263" s="60" t="s">
        <v>72</v>
      </c>
      <c r="F263" s="61" t="s">
        <v>116</v>
      </c>
      <c r="G263" s="61">
        <v>1</v>
      </c>
      <c r="H263" s="61">
        <v>9.1999999999999993</v>
      </c>
      <c r="I263" s="61">
        <v>9.1999999999999993</v>
      </c>
      <c r="J263" s="62">
        <v>7113119090</v>
      </c>
      <c r="K263" s="57">
        <v>19.315712289113758</v>
      </c>
      <c r="L263" s="267">
        <f t="shared" si="39"/>
        <v>25.518373819393972</v>
      </c>
      <c r="M263" s="267">
        <f t="shared" ref="M263:M326" si="40">(L263+K263*6.6056)*0.17</f>
        <v>26.028741295781849</v>
      </c>
    </row>
    <row r="264" spans="1:13" ht="31.5" customHeight="1">
      <c r="A264" s="33" t="str">
        <f t="shared" si="32"/>
        <v>HZ</v>
      </c>
      <c r="B264" s="58">
        <v>60167587</v>
      </c>
      <c r="C264" s="58">
        <v>22993755</v>
      </c>
      <c r="D264" s="59" t="s">
        <v>125</v>
      </c>
      <c r="E264" s="60" t="s">
        <v>72</v>
      </c>
      <c r="F264" s="61" t="s">
        <v>116</v>
      </c>
      <c r="G264" s="61">
        <v>1</v>
      </c>
      <c r="H264" s="61">
        <v>3.8</v>
      </c>
      <c r="I264" s="61">
        <v>3.8</v>
      </c>
      <c r="J264" s="62">
        <v>7113119090</v>
      </c>
      <c r="K264" s="57">
        <v>22.175441121528007</v>
      </c>
      <c r="L264" s="267">
        <f t="shared" si="39"/>
        <v>29.296418774473082</v>
      </c>
      <c r="M264" s="267">
        <f t="shared" si="40"/>
        <v>29.882347149962541</v>
      </c>
    </row>
    <row r="265" spans="1:13" ht="31.5" customHeight="1">
      <c r="A265" s="33" t="str">
        <f t="shared" si="32"/>
        <v>HZ</v>
      </c>
      <c r="B265" s="58">
        <v>60167587</v>
      </c>
      <c r="C265" s="58">
        <v>22993763</v>
      </c>
      <c r="D265" s="59" t="s">
        <v>125</v>
      </c>
      <c r="E265" s="60" t="s">
        <v>72</v>
      </c>
      <c r="F265" s="61" t="s">
        <v>116</v>
      </c>
      <c r="G265" s="61">
        <v>1</v>
      </c>
      <c r="H265" s="61">
        <v>3.9</v>
      </c>
      <c r="I265" s="61">
        <v>3.9</v>
      </c>
      <c r="J265" s="62">
        <v>7113119090</v>
      </c>
      <c r="K265" s="57">
        <v>22.325953165339282</v>
      </c>
      <c r="L265" s="267">
        <f t="shared" si="39"/>
        <v>29.49526324579303</v>
      </c>
      <c r="M265" s="267">
        <f t="shared" si="40"/>
        <v>30.085168510708893</v>
      </c>
    </row>
    <row r="266" spans="1:13" ht="31.5" customHeight="1">
      <c r="A266" s="33" t="str">
        <f t="shared" si="32"/>
        <v>HZ</v>
      </c>
      <c r="B266" s="58">
        <v>60167587</v>
      </c>
      <c r="C266" s="58">
        <v>23984032</v>
      </c>
      <c r="D266" s="59" t="s">
        <v>126</v>
      </c>
      <c r="E266" s="60" t="s">
        <v>72</v>
      </c>
      <c r="F266" s="61" t="s">
        <v>116</v>
      </c>
      <c r="G266" s="61">
        <v>2</v>
      </c>
      <c r="H266" s="61">
        <v>5.7</v>
      </c>
      <c r="I266" s="61">
        <v>11.4</v>
      </c>
      <c r="J266" s="62">
        <v>7113119090</v>
      </c>
      <c r="K266" s="57">
        <v>50.351295722998877</v>
      </c>
      <c r="L266" s="267">
        <f t="shared" si="39"/>
        <v>66.520103805568269</v>
      </c>
      <c r="M266" s="267">
        <f t="shared" si="40"/>
        <v>67.850505881679638</v>
      </c>
    </row>
    <row r="267" spans="1:13" ht="31.5" customHeight="1">
      <c r="A267" s="33" t="str">
        <f t="shared" si="32"/>
        <v>HZ</v>
      </c>
      <c r="B267" s="58">
        <v>60167587</v>
      </c>
      <c r="C267" s="58">
        <v>24466841</v>
      </c>
      <c r="D267" s="59" t="s">
        <v>129</v>
      </c>
      <c r="E267" s="60" t="s">
        <v>72</v>
      </c>
      <c r="F267" s="61" t="s">
        <v>116</v>
      </c>
      <c r="G267" s="61">
        <v>6</v>
      </c>
      <c r="H267" s="61">
        <v>2.2000000000000002</v>
      </c>
      <c r="I267" s="61">
        <v>13.200000000000001</v>
      </c>
      <c r="J267" s="62">
        <v>7113119090</v>
      </c>
      <c r="K267" s="57">
        <v>165.14181446973208</v>
      </c>
      <c r="L267" s="267">
        <f t="shared" si="39"/>
        <v>218.17215393225248</v>
      </c>
      <c r="M267" s="267">
        <f t="shared" si="40"/>
        <v>222.53559701089753</v>
      </c>
    </row>
    <row r="268" spans="1:13" ht="31.5" customHeight="1">
      <c r="A268" s="33" t="str">
        <f t="shared" si="32"/>
        <v>HZ</v>
      </c>
      <c r="B268" s="58">
        <v>60167587</v>
      </c>
      <c r="C268" s="58">
        <v>24469093</v>
      </c>
      <c r="D268" s="59" t="s">
        <v>128</v>
      </c>
      <c r="E268" s="60" t="s">
        <v>72</v>
      </c>
      <c r="F268" s="61" t="s">
        <v>121</v>
      </c>
      <c r="G268" s="61">
        <v>1</v>
      </c>
      <c r="H268" s="61">
        <v>3.1</v>
      </c>
      <c r="I268" s="61">
        <v>3.1</v>
      </c>
      <c r="J268" s="62">
        <v>7113192100</v>
      </c>
      <c r="K268" s="57">
        <v>574.78542704275515</v>
      </c>
      <c r="L268" s="267">
        <f>K268*6.6056*0.35</f>
        <v>1328.880915905768</v>
      </c>
      <c r="M268" s="267">
        <f t="shared" si="40"/>
        <v>871.36620057249661</v>
      </c>
    </row>
    <row r="269" spans="1:13" ht="31.5" customHeight="1">
      <c r="A269" s="33" t="str">
        <f t="shared" si="32"/>
        <v>HZ</v>
      </c>
      <c r="B269" s="58">
        <v>60167587</v>
      </c>
      <c r="C269" s="58">
        <v>24513017</v>
      </c>
      <c r="D269" s="59" t="s">
        <v>129</v>
      </c>
      <c r="E269" s="60" t="s">
        <v>72</v>
      </c>
      <c r="F269" s="61" t="s">
        <v>116</v>
      </c>
      <c r="G269" s="61">
        <v>1</v>
      </c>
      <c r="H269" s="61">
        <v>2</v>
      </c>
      <c r="I269" s="61">
        <v>2</v>
      </c>
      <c r="J269" s="62">
        <v>7113119090</v>
      </c>
      <c r="K269" s="57">
        <v>26.801177934661222</v>
      </c>
      <c r="L269" s="267">
        <f t="shared" ref="L269:L271" si="41">K269*6.6056*0.2</f>
        <v>35.407572193039634</v>
      </c>
      <c r="M269" s="267">
        <f t="shared" si="40"/>
        <v>36.115723636900434</v>
      </c>
    </row>
    <row r="270" spans="1:13" ht="31.5" customHeight="1">
      <c r="A270" s="33" t="str">
        <f t="shared" si="32"/>
        <v>HZ</v>
      </c>
      <c r="B270" s="58">
        <v>60167587</v>
      </c>
      <c r="C270" s="58">
        <v>24711803</v>
      </c>
      <c r="D270" s="59" t="s">
        <v>115</v>
      </c>
      <c r="E270" s="60" t="s">
        <v>72</v>
      </c>
      <c r="F270" s="61" t="s">
        <v>116</v>
      </c>
      <c r="G270" s="61">
        <v>1</v>
      </c>
      <c r="H270" s="61">
        <v>13.8</v>
      </c>
      <c r="I270" s="61">
        <v>13.8</v>
      </c>
      <c r="J270" s="62">
        <v>7113119090</v>
      </c>
      <c r="K270" s="57">
        <v>53.261195236683548</v>
      </c>
      <c r="L270" s="267">
        <f t="shared" si="41"/>
        <v>70.36443025108737</v>
      </c>
      <c r="M270" s="267">
        <f t="shared" si="40"/>
        <v>71.771718856109118</v>
      </c>
    </row>
    <row r="271" spans="1:13" ht="31.5" customHeight="1">
      <c r="A271" s="33" t="str">
        <f t="shared" si="32"/>
        <v>HZ</v>
      </c>
      <c r="B271" s="58">
        <v>60167587</v>
      </c>
      <c r="C271" s="58">
        <v>24712567</v>
      </c>
      <c r="D271" s="59" t="s">
        <v>126</v>
      </c>
      <c r="E271" s="60" t="s">
        <v>72</v>
      </c>
      <c r="F271" s="61" t="s">
        <v>116</v>
      </c>
      <c r="G271" s="61">
        <v>2</v>
      </c>
      <c r="H271" s="61">
        <v>5.8</v>
      </c>
      <c r="I271" s="61">
        <v>11.6</v>
      </c>
      <c r="J271" s="62">
        <v>7113119090</v>
      </c>
      <c r="K271" s="57">
        <v>51.695869981046286</v>
      </c>
      <c r="L271" s="267">
        <f t="shared" si="41"/>
        <v>68.296447749359871</v>
      </c>
      <c r="M271" s="267">
        <f t="shared" si="40"/>
        <v>69.662376704347068</v>
      </c>
    </row>
    <row r="272" spans="1:13" ht="31.5" customHeight="1">
      <c r="A272" s="33" t="str">
        <f t="shared" si="32"/>
        <v>HZ</v>
      </c>
      <c r="B272" s="58">
        <v>60167587</v>
      </c>
      <c r="C272" s="58">
        <v>25485858</v>
      </c>
      <c r="D272" s="59" t="s">
        <v>128</v>
      </c>
      <c r="E272" s="60" t="s">
        <v>72</v>
      </c>
      <c r="F272" s="61" t="s">
        <v>121</v>
      </c>
      <c r="G272" s="61">
        <v>1</v>
      </c>
      <c r="H272" s="61">
        <v>1.54</v>
      </c>
      <c r="I272" s="61">
        <v>1.54</v>
      </c>
      <c r="J272" s="62">
        <v>7113192100</v>
      </c>
      <c r="K272" s="57">
        <v>955.93209265417636</v>
      </c>
      <c r="L272" s="267">
        <f>K272*6.6056*0.35</f>
        <v>2210.0767609327495</v>
      </c>
      <c r="M272" s="267">
        <f t="shared" si="40"/>
        <v>1449.1789046687604</v>
      </c>
    </row>
    <row r="273" spans="1:13" ht="31.5" customHeight="1">
      <c r="A273" s="33" t="str">
        <f t="shared" si="32"/>
        <v>HZ</v>
      </c>
      <c r="B273" s="58">
        <v>60167587</v>
      </c>
      <c r="C273" s="58">
        <v>27125107</v>
      </c>
      <c r="D273" s="59" t="s">
        <v>129</v>
      </c>
      <c r="E273" s="60" t="s">
        <v>72</v>
      </c>
      <c r="F273" s="61" t="s">
        <v>116</v>
      </c>
      <c r="G273" s="61">
        <v>12</v>
      </c>
      <c r="H273" s="61">
        <v>2.67</v>
      </c>
      <c r="I273" s="61">
        <v>32.04</v>
      </c>
      <c r="J273" s="62">
        <v>7113119090</v>
      </c>
      <c r="K273" s="57">
        <v>272.48700411593416</v>
      </c>
      <c r="L273" s="267">
        <f t="shared" ref="L273:L287" si="42">K273*6.6056*0.2</f>
        <v>359.98803087764293</v>
      </c>
      <c r="M273" s="267">
        <f t="shared" si="40"/>
        <v>367.18779149519577</v>
      </c>
    </row>
    <row r="274" spans="1:13" ht="31.5" customHeight="1">
      <c r="A274" s="33" t="str">
        <f t="shared" si="32"/>
        <v>HZ</v>
      </c>
      <c r="B274" s="58">
        <v>60167587</v>
      </c>
      <c r="C274" s="58">
        <v>27340628</v>
      </c>
      <c r="D274" s="59" t="s">
        <v>129</v>
      </c>
      <c r="E274" s="60" t="s">
        <v>72</v>
      </c>
      <c r="F274" s="61" t="s">
        <v>116</v>
      </c>
      <c r="G274" s="61">
        <v>3</v>
      </c>
      <c r="H274" s="61">
        <v>6.97</v>
      </c>
      <c r="I274" s="61">
        <v>20.91</v>
      </c>
      <c r="J274" s="62">
        <v>7113119090</v>
      </c>
      <c r="K274" s="57">
        <v>163.27546512647226</v>
      </c>
      <c r="L274" s="267">
        <f t="shared" si="42"/>
        <v>215.70648248788504</v>
      </c>
      <c r="M274" s="267">
        <f t="shared" si="40"/>
        <v>220.02061213764276</v>
      </c>
    </row>
    <row r="275" spans="1:13" ht="31.5" customHeight="1">
      <c r="A275" s="33" t="str">
        <f t="shared" si="32"/>
        <v>HZ</v>
      </c>
      <c r="B275" s="58">
        <v>60167587</v>
      </c>
      <c r="C275" s="58">
        <v>27630146</v>
      </c>
      <c r="D275" s="59" t="s">
        <v>126</v>
      </c>
      <c r="E275" s="60" t="s">
        <v>72</v>
      </c>
      <c r="F275" s="61" t="s">
        <v>116</v>
      </c>
      <c r="G275" s="61">
        <v>27</v>
      </c>
      <c r="H275" s="61">
        <v>10.98</v>
      </c>
      <c r="I275" s="61">
        <v>296.46000000000004</v>
      </c>
      <c r="J275" s="62">
        <v>7113119090</v>
      </c>
      <c r="K275" s="57">
        <v>748.01475533327971</v>
      </c>
      <c r="L275" s="267">
        <f t="shared" si="42"/>
        <v>988.21725356590252</v>
      </c>
      <c r="M275" s="267">
        <f t="shared" si="40"/>
        <v>1007.9815986372207</v>
      </c>
    </row>
    <row r="276" spans="1:13" ht="31.5" customHeight="1">
      <c r="A276" s="33" t="str">
        <f t="shared" si="32"/>
        <v>HZ</v>
      </c>
      <c r="B276" s="58">
        <v>60167587</v>
      </c>
      <c r="C276" s="58">
        <v>27631878</v>
      </c>
      <c r="D276" s="59" t="s">
        <v>126</v>
      </c>
      <c r="E276" s="60" t="s">
        <v>72</v>
      </c>
      <c r="F276" s="61" t="s">
        <v>116</v>
      </c>
      <c r="G276" s="61">
        <v>5</v>
      </c>
      <c r="H276" s="61">
        <v>5.0999999999999996</v>
      </c>
      <c r="I276" s="61">
        <v>25.5</v>
      </c>
      <c r="J276" s="62">
        <v>7113119090</v>
      </c>
      <c r="K276" s="57">
        <v>124.32294818811403</v>
      </c>
      <c r="L276" s="267">
        <f t="shared" si="42"/>
        <v>164.24553331028119</v>
      </c>
      <c r="M276" s="267">
        <f t="shared" si="40"/>
        <v>167.53044397648682</v>
      </c>
    </row>
    <row r="277" spans="1:13" ht="31.5" customHeight="1">
      <c r="A277" s="33" t="str">
        <f t="shared" si="32"/>
        <v>HZ</v>
      </c>
      <c r="B277" s="58">
        <v>60167587</v>
      </c>
      <c r="C277" s="58">
        <v>28686455</v>
      </c>
      <c r="D277" s="59" t="s">
        <v>125</v>
      </c>
      <c r="E277" s="60" t="s">
        <v>72</v>
      </c>
      <c r="F277" s="61" t="s">
        <v>116</v>
      </c>
      <c r="G277" s="61">
        <v>1</v>
      </c>
      <c r="H277" s="61">
        <v>5.36</v>
      </c>
      <c r="I277" s="61">
        <v>5.36</v>
      </c>
      <c r="J277" s="62">
        <v>7113119090</v>
      </c>
      <c r="K277" s="57">
        <v>29.530462995772361</v>
      </c>
      <c r="L277" s="267">
        <f t="shared" si="42"/>
        <v>39.013285272974784</v>
      </c>
      <c r="M277" s="267">
        <f t="shared" si="40"/>
        <v>39.793550978434276</v>
      </c>
    </row>
    <row r="278" spans="1:13" ht="31.5" customHeight="1">
      <c r="A278" s="33" t="str">
        <f t="shared" si="32"/>
        <v>HZ</v>
      </c>
      <c r="B278" s="58">
        <v>60167587</v>
      </c>
      <c r="C278" s="58">
        <v>28751192</v>
      </c>
      <c r="D278" s="59" t="s">
        <v>126</v>
      </c>
      <c r="E278" s="60" t="s">
        <v>72</v>
      </c>
      <c r="F278" s="61" t="s">
        <v>116</v>
      </c>
      <c r="G278" s="61">
        <v>1</v>
      </c>
      <c r="H278" s="61">
        <v>31.72</v>
      </c>
      <c r="I278" s="61">
        <v>31.72</v>
      </c>
      <c r="J278" s="62">
        <v>7113119090</v>
      </c>
      <c r="K278" s="57">
        <v>69.897793145956598</v>
      </c>
      <c r="L278" s="267">
        <f t="shared" si="42"/>
        <v>92.34337248098619</v>
      </c>
      <c r="M278" s="267">
        <f t="shared" si="40"/>
        <v>94.190239930605912</v>
      </c>
    </row>
    <row r="279" spans="1:13" ht="31.5" customHeight="1">
      <c r="A279" s="33" t="str">
        <f t="shared" si="32"/>
        <v>HZ</v>
      </c>
      <c r="B279" s="58">
        <v>60167587</v>
      </c>
      <c r="C279" s="58">
        <v>28751249</v>
      </c>
      <c r="D279" s="59" t="s">
        <v>129</v>
      </c>
      <c r="E279" s="60" t="s">
        <v>72</v>
      </c>
      <c r="F279" s="61" t="s">
        <v>116</v>
      </c>
      <c r="G279" s="61">
        <v>3</v>
      </c>
      <c r="H279" s="61">
        <v>2.79</v>
      </c>
      <c r="I279" s="61">
        <v>8.370000000000001</v>
      </c>
      <c r="J279" s="62">
        <v>7113119090</v>
      </c>
      <c r="K279" s="57">
        <v>69.205437744424728</v>
      </c>
      <c r="L279" s="267">
        <f t="shared" si="42"/>
        <v>91.428687912914398</v>
      </c>
      <c r="M279" s="267">
        <f t="shared" si="40"/>
        <v>93.257261671172685</v>
      </c>
    </row>
    <row r="280" spans="1:13" ht="31.5" customHeight="1">
      <c r="A280" s="33" t="str">
        <f t="shared" si="32"/>
        <v>HZ</v>
      </c>
      <c r="B280" s="58">
        <v>60167587</v>
      </c>
      <c r="C280" s="58">
        <v>30144244</v>
      </c>
      <c r="D280" s="59" t="s">
        <v>126</v>
      </c>
      <c r="E280" s="60" t="s">
        <v>72</v>
      </c>
      <c r="F280" s="61" t="s">
        <v>116</v>
      </c>
      <c r="G280" s="61">
        <v>2</v>
      </c>
      <c r="H280" s="61">
        <v>2.95</v>
      </c>
      <c r="I280" s="61">
        <v>5.9</v>
      </c>
      <c r="J280" s="62">
        <v>7113119090</v>
      </c>
      <c r="K280" s="57">
        <v>71.844415579249102</v>
      </c>
      <c r="L280" s="267">
        <f t="shared" si="42"/>
        <v>94.915094310057583</v>
      </c>
      <c r="M280" s="267">
        <f t="shared" si="40"/>
        <v>96.813396196258736</v>
      </c>
    </row>
    <row r="281" spans="1:13" ht="31.5" customHeight="1">
      <c r="A281" s="33" t="str">
        <f t="shared" si="32"/>
        <v>HZ</v>
      </c>
      <c r="B281" s="58">
        <v>60167587</v>
      </c>
      <c r="C281" s="58">
        <v>30319591</v>
      </c>
      <c r="D281" s="59" t="s">
        <v>129</v>
      </c>
      <c r="E281" s="60" t="s">
        <v>72</v>
      </c>
      <c r="F281" s="61" t="s">
        <v>116</v>
      </c>
      <c r="G281" s="61">
        <v>2</v>
      </c>
      <c r="H281" s="61">
        <v>6.51</v>
      </c>
      <c r="I281" s="61">
        <v>13.02</v>
      </c>
      <c r="J281" s="62">
        <v>7113119090</v>
      </c>
      <c r="K281" s="57">
        <v>75.657387355801433</v>
      </c>
      <c r="L281" s="267">
        <f t="shared" si="42"/>
        <v>99.952487583496392</v>
      </c>
      <c r="M281" s="267">
        <f t="shared" si="40"/>
        <v>101.95153733516632</v>
      </c>
    </row>
    <row r="282" spans="1:13" ht="31.5" customHeight="1">
      <c r="A282" s="33" t="str">
        <f t="shared" si="32"/>
        <v>HZ</v>
      </c>
      <c r="B282" s="58">
        <v>60167587</v>
      </c>
      <c r="C282" s="58">
        <v>30398777</v>
      </c>
      <c r="D282" s="59" t="s">
        <v>125</v>
      </c>
      <c r="E282" s="60" t="s">
        <v>72</v>
      </c>
      <c r="F282" s="61" t="s">
        <v>116</v>
      </c>
      <c r="G282" s="61">
        <v>1</v>
      </c>
      <c r="H282" s="61">
        <v>4.3</v>
      </c>
      <c r="I282" s="61">
        <v>4.3</v>
      </c>
      <c r="J282" s="62">
        <v>7113119090</v>
      </c>
      <c r="K282" s="57">
        <v>47.070133167913056</v>
      </c>
      <c r="L282" s="267">
        <f t="shared" si="42"/>
        <v>62.185294330793297</v>
      </c>
      <c r="M282" s="267">
        <f t="shared" si="40"/>
        <v>63.429000217409161</v>
      </c>
    </row>
    <row r="283" spans="1:13" ht="31.5" customHeight="1">
      <c r="A283" s="33" t="str">
        <f t="shared" si="32"/>
        <v>HZ</v>
      </c>
      <c r="B283" s="58">
        <v>60167587</v>
      </c>
      <c r="C283" s="58">
        <v>30398882</v>
      </c>
      <c r="D283" s="59" t="s">
        <v>125</v>
      </c>
      <c r="E283" s="60" t="s">
        <v>72</v>
      </c>
      <c r="F283" s="61" t="s">
        <v>116</v>
      </c>
      <c r="G283" s="61">
        <v>1</v>
      </c>
      <c r="H283" s="61">
        <v>4.29</v>
      </c>
      <c r="I283" s="61">
        <v>4.29</v>
      </c>
      <c r="J283" s="62">
        <v>7113119090</v>
      </c>
      <c r="K283" s="57">
        <v>44.611769785662219</v>
      </c>
      <c r="L283" s="267">
        <f t="shared" si="42"/>
        <v>58.937501299234071</v>
      </c>
      <c r="M283" s="267">
        <f t="shared" si="40"/>
        <v>60.116251325218748</v>
      </c>
    </row>
    <row r="284" spans="1:13" ht="31.5" customHeight="1">
      <c r="A284" s="33" t="str">
        <f t="shared" si="32"/>
        <v>HZ</v>
      </c>
      <c r="B284" s="58">
        <v>60167587</v>
      </c>
      <c r="C284" s="58">
        <v>30398912</v>
      </c>
      <c r="D284" s="59" t="s">
        <v>125</v>
      </c>
      <c r="E284" s="60" t="s">
        <v>72</v>
      </c>
      <c r="F284" s="61" t="s">
        <v>116</v>
      </c>
      <c r="G284" s="61">
        <v>1</v>
      </c>
      <c r="H284" s="61">
        <v>4.21</v>
      </c>
      <c r="I284" s="61">
        <v>4.21</v>
      </c>
      <c r="J284" s="62">
        <v>7113119090</v>
      </c>
      <c r="K284" s="57">
        <v>45.635251683578893</v>
      </c>
      <c r="L284" s="267">
        <f t="shared" si="42"/>
        <v>60.289643704209745</v>
      </c>
      <c r="M284" s="267">
        <f t="shared" si="40"/>
        <v>61.495436578293948</v>
      </c>
    </row>
    <row r="285" spans="1:13" ht="31.5" customHeight="1">
      <c r="A285" s="33" t="str">
        <f t="shared" si="32"/>
        <v>HZ</v>
      </c>
      <c r="B285" s="58">
        <v>60167587</v>
      </c>
      <c r="C285" s="58">
        <v>30540581</v>
      </c>
      <c r="D285" s="59" t="s">
        <v>125</v>
      </c>
      <c r="E285" s="60" t="s">
        <v>72</v>
      </c>
      <c r="F285" s="61" t="s">
        <v>116</v>
      </c>
      <c r="G285" s="61">
        <v>1</v>
      </c>
      <c r="H285" s="61">
        <v>2.29</v>
      </c>
      <c r="I285" s="61">
        <v>2.29</v>
      </c>
      <c r="J285" s="62">
        <v>7113119090</v>
      </c>
      <c r="K285" s="51">
        <v>33.273195818546085</v>
      </c>
      <c r="L285" s="267">
        <f t="shared" si="42"/>
        <v>43.957884459797611</v>
      </c>
      <c r="M285" s="267">
        <f t="shared" si="40"/>
        <v>44.837042148993554</v>
      </c>
    </row>
    <row r="286" spans="1:13" ht="31.5" customHeight="1">
      <c r="A286" s="33" t="str">
        <f t="shared" ref="A286:A312" si="43">A285</f>
        <v>HZ</v>
      </c>
      <c r="B286" s="58">
        <v>60167587</v>
      </c>
      <c r="C286" s="58">
        <v>30978838</v>
      </c>
      <c r="D286" s="59" t="s">
        <v>130</v>
      </c>
      <c r="E286" s="60" t="s">
        <v>72</v>
      </c>
      <c r="F286" s="61" t="s">
        <v>131</v>
      </c>
      <c r="G286" s="61">
        <v>3</v>
      </c>
      <c r="H286" s="61">
        <v>5.25</v>
      </c>
      <c r="I286" s="61">
        <v>15.75</v>
      </c>
      <c r="J286" s="62">
        <v>7113119090</v>
      </c>
      <c r="K286" s="57">
        <v>83.203057818873404</v>
      </c>
      <c r="L286" s="267">
        <f t="shared" si="42"/>
        <v>109.92122374567003</v>
      </c>
      <c r="M286" s="267">
        <f t="shared" si="40"/>
        <v>112.11964822058343</v>
      </c>
    </row>
    <row r="287" spans="1:13" ht="31.5" customHeight="1">
      <c r="A287" s="33" t="str">
        <f t="shared" si="43"/>
        <v>HZ</v>
      </c>
      <c r="B287" s="58">
        <v>60167587</v>
      </c>
      <c r="C287" s="58">
        <v>31417767</v>
      </c>
      <c r="D287" s="59" t="s">
        <v>124</v>
      </c>
      <c r="E287" s="60" t="s">
        <v>72</v>
      </c>
      <c r="F287" s="61" t="s">
        <v>116</v>
      </c>
      <c r="G287" s="61">
        <v>1</v>
      </c>
      <c r="H287" s="61">
        <v>17.600000000000001</v>
      </c>
      <c r="I287" s="61">
        <v>17.600000000000001</v>
      </c>
      <c r="J287" s="62">
        <v>7113119090</v>
      </c>
      <c r="K287" s="57">
        <v>48.224058837132851</v>
      </c>
      <c r="L287" s="267">
        <f t="shared" si="42"/>
        <v>63.70976861091296</v>
      </c>
      <c r="M287" s="267">
        <f t="shared" si="40"/>
        <v>64.983963983131218</v>
      </c>
    </row>
    <row r="288" spans="1:13" ht="31.5" customHeight="1">
      <c r="A288" s="33" t="str">
        <f t="shared" si="43"/>
        <v>HZ</v>
      </c>
      <c r="B288" s="58">
        <v>60167587</v>
      </c>
      <c r="C288" s="58">
        <v>33130791</v>
      </c>
      <c r="D288" s="59" t="s">
        <v>153</v>
      </c>
      <c r="E288" s="60" t="s">
        <v>72</v>
      </c>
      <c r="F288" s="61" t="s">
        <v>121</v>
      </c>
      <c r="G288" s="61">
        <v>1</v>
      </c>
      <c r="H288" s="61">
        <v>7.9</v>
      </c>
      <c r="I288" s="61">
        <v>7.9</v>
      </c>
      <c r="J288" s="62">
        <v>7113192100</v>
      </c>
      <c r="K288" s="57">
        <v>595.6965669962683</v>
      </c>
      <c r="L288" s="267">
        <f>K288*6.6056*0.35</f>
        <v>1377.2266350326925</v>
      </c>
      <c r="M288" s="267">
        <f t="shared" si="40"/>
        <v>903.06717925715122</v>
      </c>
    </row>
    <row r="289" spans="1:13" ht="31.5" customHeight="1">
      <c r="A289" s="33" t="str">
        <f t="shared" si="43"/>
        <v>HZ</v>
      </c>
      <c r="B289" s="58">
        <v>60167587</v>
      </c>
      <c r="C289" s="58">
        <v>33285949</v>
      </c>
      <c r="D289" s="59" t="s">
        <v>132</v>
      </c>
      <c r="E289" s="60" t="s">
        <v>89</v>
      </c>
      <c r="F289" s="61" t="s">
        <v>154</v>
      </c>
      <c r="G289" s="61">
        <v>14</v>
      </c>
      <c r="H289" s="61">
        <v>2.17</v>
      </c>
      <c r="I289" s="61">
        <v>30.38</v>
      </c>
      <c r="J289" s="62">
        <v>7113119090</v>
      </c>
      <c r="K289" s="57">
        <v>1039.9579496458848</v>
      </c>
      <c r="L289" s="267">
        <f t="shared" ref="L289:L290" si="44">K289*6.6056*0.2</f>
        <v>1373.9092464361713</v>
      </c>
      <c r="M289" s="267">
        <f t="shared" si="40"/>
        <v>1401.3874313648948</v>
      </c>
    </row>
    <row r="290" spans="1:13" ht="31.5" customHeight="1">
      <c r="A290" s="33" t="str">
        <f t="shared" si="43"/>
        <v>HZ</v>
      </c>
      <c r="B290" s="58">
        <v>60167587</v>
      </c>
      <c r="C290" s="58">
        <v>33484038</v>
      </c>
      <c r="D290" s="59" t="s">
        <v>129</v>
      </c>
      <c r="E290" s="60" t="s">
        <v>72</v>
      </c>
      <c r="F290" s="61" t="s">
        <v>116</v>
      </c>
      <c r="G290" s="61">
        <v>1</v>
      </c>
      <c r="H290" s="61">
        <v>2.4</v>
      </c>
      <c r="I290" s="61">
        <v>2.4</v>
      </c>
      <c r="J290" s="62">
        <v>7113119090</v>
      </c>
      <c r="K290" s="57">
        <v>9.8434876652574541</v>
      </c>
      <c r="L290" s="267">
        <f t="shared" si="44"/>
        <v>13.004428424324928</v>
      </c>
      <c r="M290" s="267">
        <f t="shared" si="40"/>
        <v>13.264516992811428</v>
      </c>
    </row>
    <row r="291" spans="1:13" ht="31.5" customHeight="1">
      <c r="A291" s="33" t="str">
        <f t="shared" si="43"/>
        <v>HZ</v>
      </c>
      <c r="B291" s="58">
        <v>60167587</v>
      </c>
      <c r="C291" s="58">
        <v>33585608</v>
      </c>
      <c r="D291" s="59" t="s">
        <v>153</v>
      </c>
      <c r="E291" s="60" t="s">
        <v>77</v>
      </c>
      <c r="F291" s="61" t="s">
        <v>121</v>
      </c>
      <c r="G291" s="61">
        <v>1</v>
      </c>
      <c r="H291" s="61">
        <v>5.34</v>
      </c>
      <c r="I291" s="61">
        <v>5.34</v>
      </c>
      <c r="J291" s="62">
        <v>7113192100</v>
      </c>
      <c r="K291" s="57">
        <v>692.72666457327102</v>
      </c>
      <c r="L291" s="267">
        <f>K291*6.6056*0.35</f>
        <v>1601.5563394268195</v>
      </c>
      <c r="M291" s="267">
        <f t="shared" si="40"/>
        <v>1050.1633711384432</v>
      </c>
    </row>
    <row r="292" spans="1:13" ht="31.5" customHeight="1">
      <c r="A292" s="33" t="str">
        <f t="shared" si="43"/>
        <v>HZ</v>
      </c>
      <c r="B292" s="58">
        <v>60167587</v>
      </c>
      <c r="C292" s="58">
        <v>33636458</v>
      </c>
      <c r="D292" s="59" t="s">
        <v>129</v>
      </c>
      <c r="E292" s="60" t="s">
        <v>72</v>
      </c>
      <c r="F292" s="61" t="s">
        <v>116</v>
      </c>
      <c r="G292" s="61">
        <v>2</v>
      </c>
      <c r="H292" s="61">
        <v>2.69</v>
      </c>
      <c r="I292" s="61">
        <v>5.38</v>
      </c>
      <c r="J292" s="62">
        <v>7113119090</v>
      </c>
      <c r="K292" s="57">
        <v>23.580220197099916</v>
      </c>
      <c r="L292" s="267">
        <f t="shared" ref="L292:L302" si="45">K292*6.6056*0.2</f>
        <v>31.152300506792642</v>
      </c>
      <c r="M292" s="267">
        <f t="shared" si="40"/>
        <v>31.775346516928497</v>
      </c>
    </row>
    <row r="293" spans="1:13" ht="31.5" customHeight="1">
      <c r="A293" s="33" t="str">
        <f t="shared" si="43"/>
        <v>HZ</v>
      </c>
      <c r="B293" s="58">
        <v>60167587</v>
      </c>
      <c r="C293" s="58">
        <v>33863772</v>
      </c>
      <c r="D293" s="59" t="s">
        <v>126</v>
      </c>
      <c r="E293" s="60" t="s">
        <v>89</v>
      </c>
      <c r="F293" s="61" t="s">
        <v>116</v>
      </c>
      <c r="G293" s="61">
        <v>4</v>
      </c>
      <c r="H293" s="61">
        <v>3.42</v>
      </c>
      <c r="I293" s="61">
        <v>13.68</v>
      </c>
      <c r="J293" s="62">
        <v>7113119090</v>
      </c>
      <c r="K293" s="57">
        <v>120.3694985040045</v>
      </c>
      <c r="L293" s="267">
        <f t="shared" si="45"/>
        <v>159.02255186361043</v>
      </c>
      <c r="M293" s="267">
        <f t="shared" si="40"/>
        <v>162.20300290088264</v>
      </c>
    </row>
    <row r="294" spans="1:13" ht="31.5" customHeight="1">
      <c r="A294" s="33" t="str">
        <f t="shared" si="43"/>
        <v>HZ</v>
      </c>
      <c r="B294" s="58">
        <v>60167587</v>
      </c>
      <c r="C294" s="58">
        <v>34901449</v>
      </c>
      <c r="D294" s="59" t="s">
        <v>126</v>
      </c>
      <c r="E294" s="60" t="s">
        <v>77</v>
      </c>
      <c r="F294" s="61" t="s">
        <v>116</v>
      </c>
      <c r="G294" s="61">
        <v>1</v>
      </c>
      <c r="H294" s="61">
        <v>2.33</v>
      </c>
      <c r="I294" s="61">
        <v>2.33</v>
      </c>
      <c r="J294" s="62">
        <v>7113119090</v>
      </c>
      <c r="K294" s="57">
        <v>31.958723969260948</v>
      </c>
      <c r="L294" s="267">
        <f t="shared" si="45"/>
        <v>42.221309410270024</v>
      </c>
      <c r="M294" s="267">
        <f t="shared" si="40"/>
        <v>43.06573559847542</v>
      </c>
    </row>
    <row r="295" spans="1:13" ht="31.5" customHeight="1">
      <c r="A295" s="33" t="str">
        <f t="shared" si="43"/>
        <v>HZ</v>
      </c>
      <c r="B295" s="58">
        <v>60167587</v>
      </c>
      <c r="C295" s="58">
        <v>35065695</v>
      </c>
      <c r="D295" s="59" t="s">
        <v>126</v>
      </c>
      <c r="E295" s="60" t="s">
        <v>84</v>
      </c>
      <c r="F295" s="61" t="s">
        <v>116</v>
      </c>
      <c r="G295" s="61">
        <v>1</v>
      </c>
      <c r="H295" s="61">
        <v>13.28</v>
      </c>
      <c r="I295" s="61">
        <v>13.28</v>
      </c>
      <c r="J295" s="62">
        <v>7113119090</v>
      </c>
      <c r="K295" s="57">
        <v>177.28311933717501</v>
      </c>
      <c r="L295" s="267">
        <f t="shared" si="45"/>
        <v>234.21227461872866</v>
      </c>
      <c r="M295" s="267">
        <f t="shared" si="40"/>
        <v>238.8965201111032</v>
      </c>
    </row>
    <row r="296" spans="1:13" ht="31.5" customHeight="1">
      <c r="A296" s="33" t="str">
        <f t="shared" si="43"/>
        <v>HZ</v>
      </c>
      <c r="B296" s="58">
        <v>60167587</v>
      </c>
      <c r="C296" s="58">
        <v>35250875</v>
      </c>
      <c r="D296" s="59" t="s">
        <v>126</v>
      </c>
      <c r="E296" s="60" t="s">
        <v>72</v>
      </c>
      <c r="F296" s="61" t="s">
        <v>116</v>
      </c>
      <c r="G296" s="61">
        <v>2</v>
      </c>
      <c r="H296" s="61">
        <v>34.200000000000003</v>
      </c>
      <c r="I296" s="61">
        <v>68.400000000000006</v>
      </c>
      <c r="J296" s="62">
        <v>7113119090</v>
      </c>
      <c r="K296" s="57">
        <v>246.15743058521494</v>
      </c>
      <c r="L296" s="267">
        <f t="shared" si="45"/>
        <v>325.20350469473919</v>
      </c>
      <c r="M296" s="267">
        <f t="shared" si="40"/>
        <v>331.70757478863396</v>
      </c>
    </row>
    <row r="297" spans="1:13" ht="31.5" customHeight="1">
      <c r="A297" s="33" t="str">
        <f t="shared" si="43"/>
        <v>HZ</v>
      </c>
      <c r="B297" s="58">
        <v>60167587</v>
      </c>
      <c r="C297" s="58">
        <v>35250948</v>
      </c>
      <c r="D297" s="59" t="s">
        <v>124</v>
      </c>
      <c r="E297" s="60" t="s">
        <v>72</v>
      </c>
      <c r="F297" s="61" t="s">
        <v>116</v>
      </c>
      <c r="G297" s="61">
        <v>1</v>
      </c>
      <c r="H297" s="61">
        <v>19.010000000000002</v>
      </c>
      <c r="I297" s="61">
        <v>19.010000000000002</v>
      </c>
      <c r="J297" s="62">
        <v>7113119090</v>
      </c>
      <c r="K297" s="57">
        <v>87.246814729269687</v>
      </c>
      <c r="L297" s="267">
        <f t="shared" si="45"/>
        <v>115.26351187513276</v>
      </c>
      <c r="M297" s="267">
        <f t="shared" si="40"/>
        <v>117.56878211263542</v>
      </c>
    </row>
    <row r="298" spans="1:13" ht="31.5" customHeight="1">
      <c r="A298" s="33" t="str">
        <f t="shared" si="43"/>
        <v>HZ</v>
      </c>
      <c r="B298" s="58">
        <v>60167587</v>
      </c>
      <c r="C298" s="58">
        <v>35309357</v>
      </c>
      <c r="D298" s="59" t="s">
        <v>126</v>
      </c>
      <c r="E298" s="60" t="s">
        <v>72</v>
      </c>
      <c r="F298" s="61" t="s">
        <v>116</v>
      </c>
      <c r="G298" s="61">
        <v>2</v>
      </c>
      <c r="H298" s="61">
        <v>3.36</v>
      </c>
      <c r="I298" s="61">
        <v>6.72</v>
      </c>
      <c r="J298" s="62">
        <v>7113119090</v>
      </c>
      <c r="K298" s="57">
        <v>94.401153878432339</v>
      </c>
      <c r="L298" s="267">
        <f t="shared" si="45"/>
        <v>124.71525241187453</v>
      </c>
      <c r="M298" s="267">
        <f t="shared" si="40"/>
        <v>127.20955746011202</v>
      </c>
    </row>
    <row r="299" spans="1:13" ht="31.5" customHeight="1">
      <c r="A299" s="33" t="str">
        <f t="shared" si="43"/>
        <v>HZ</v>
      </c>
      <c r="B299" s="69">
        <v>60167587</v>
      </c>
      <c r="C299" s="69">
        <v>35503978</v>
      </c>
      <c r="D299" s="59" t="s">
        <v>132</v>
      </c>
      <c r="E299" s="60" t="s">
        <v>72</v>
      </c>
      <c r="F299" s="61" t="s">
        <v>133</v>
      </c>
      <c r="G299" s="61">
        <v>1</v>
      </c>
      <c r="H299" s="61">
        <v>1.96</v>
      </c>
      <c r="I299" s="61">
        <v>1.96</v>
      </c>
      <c r="J299" s="62">
        <v>7113111000</v>
      </c>
      <c r="K299" s="57">
        <v>106.34177602079357</v>
      </c>
      <c r="L299" s="267">
        <f t="shared" si="45"/>
        <v>140.4902471365908</v>
      </c>
      <c r="M299" s="267">
        <f t="shared" si="40"/>
        <v>143.30005207932263</v>
      </c>
    </row>
    <row r="300" spans="1:13" ht="31.5" customHeight="1">
      <c r="A300" s="33" t="str">
        <f t="shared" si="43"/>
        <v>HZ</v>
      </c>
      <c r="B300" s="69">
        <v>60167587</v>
      </c>
      <c r="C300" s="69">
        <v>35505903</v>
      </c>
      <c r="D300" s="59" t="s">
        <v>126</v>
      </c>
      <c r="E300" s="60" t="s">
        <v>72</v>
      </c>
      <c r="F300" s="61" t="s">
        <v>116</v>
      </c>
      <c r="G300" s="61">
        <v>6</v>
      </c>
      <c r="H300" s="61">
        <v>6.22</v>
      </c>
      <c r="I300" s="61">
        <v>37.32</v>
      </c>
      <c r="J300" s="62">
        <v>7113119090</v>
      </c>
      <c r="K300" s="57">
        <v>236.00288469608083</v>
      </c>
      <c r="L300" s="267">
        <f t="shared" si="45"/>
        <v>311.78813102968633</v>
      </c>
      <c r="M300" s="267">
        <f t="shared" si="40"/>
        <v>318.02389365028006</v>
      </c>
    </row>
    <row r="301" spans="1:13" ht="31.5" customHeight="1">
      <c r="A301" s="33" t="str">
        <f t="shared" si="43"/>
        <v>HZ</v>
      </c>
      <c r="B301" s="69">
        <v>60167587</v>
      </c>
      <c r="C301" s="69">
        <v>35635483</v>
      </c>
      <c r="D301" s="59" t="s">
        <v>155</v>
      </c>
      <c r="E301" s="60" t="s">
        <v>72</v>
      </c>
      <c r="F301" s="61" t="s">
        <v>156</v>
      </c>
      <c r="G301" s="61">
        <v>4</v>
      </c>
      <c r="H301" s="61">
        <v>7.82</v>
      </c>
      <c r="I301" s="61">
        <v>31.28</v>
      </c>
      <c r="J301" s="62">
        <v>7113119090</v>
      </c>
      <c r="K301" s="57">
        <v>323.78150864681703</v>
      </c>
      <c r="L301" s="267">
        <f t="shared" si="45"/>
        <v>427.75422670348291</v>
      </c>
      <c r="M301" s="267">
        <f t="shared" si="40"/>
        <v>436.30931123755255</v>
      </c>
    </row>
    <row r="302" spans="1:13" ht="31.5" customHeight="1">
      <c r="A302" s="33" t="str">
        <f t="shared" si="43"/>
        <v>HZ</v>
      </c>
      <c r="B302" s="69">
        <v>60167587</v>
      </c>
      <c r="C302" s="69">
        <v>35643311</v>
      </c>
      <c r="D302" s="59" t="s">
        <v>157</v>
      </c>
      <c r="E302" s="60" t="s">
        <v>72</v>
      </c>
      <c r="F302" s="61" t="s">
        <v>156</v>
      </c>
      <c r="G302" s="61">
        <v>3</v>
      </c>
      <c r="H302" s="61">
        <v>4.04</v>
      </c>
      <c r="I302" s="61">
        <v>12.120000000000001</v>
      </c>
      <c r="J302" s="62">
        <v>7113119090</v>
      </c>
      <c r="K302" s="57">
        <v>238.5916918496348</v>
      </c>
      <c r="L302" s="267">
        <f t="shared" si="45"/>
        <v>315.20825593638955</v>
      </c>
      <c r="M302" s="267">
        <f t="shared" si="40"/>
        <v>321.51242105511733</v>
      </c>
    </row>
    <row r="303" spans="1:13" ht="31.5" customHeight="1">
      <c r="A303" s="33" t="str">
        <f t="shared" si="43"/>
        <v>HZ</v>
      </c>
      <c r="B303" s="69">
        <v>60167587</v>
      </c>
      <c r="C303" s="69">
        <v>35941894</v>
      </c>
      <c r="D303" s="59" t="s">
        <v>135</v>
      </c>
      <c r="E303" s="60" t="s">
        <v>89</v>
      </c>
      <c r="F303" s="61" t="s">
        <v>121</v>
      </c>
      <c r="G303" s="61">
        <v>1</v>
      </c>
      <c r="H303" s="61">
        <v>1.95</v>
      </c>
      <c r="I303" s="61">
        <v>1.95</v>
      </c>
      <c r="J303" s="62">
        <v>7113192100</v>
      </c>
      <c r="K303" s="57">
        <v>720.0496175931446</v>
      </c>
      <c r="L303" s="267">
        <f>K303*6.6056*0.35</f>
        <v>1664.7259138906466</v>
      </c>
      <c r="M303" s="267">
        <f t="shared" si="40"/>
        <v>1091.5845635368669</v>
      </c>
    </row>
    <row r="304" spans="1:13" ht="31.5" customHeight="1">
      <c r="A304" s="33" t="str">
        <f t="shared" si="43"/>
        <v>HZ</v>
      </c>
      <c r="B304" s="69">
        <v>60167587</v>
      </c>
      <c r="C304" s="69">
        <v>36339292</v>
      </c>
      <c r="D304" s="59" t="s">
        <v>168</v>
      </c>
      <c r="E304" s="60" t="s">
        <v>72</v>
      </c>
      <c r="F304" s="61" t="s">
        <v>138</v>
      </c>
      <c r="G304" s="61">
        <v>1</v>
      </c>
      <c r="H304" s="61">
        <v>1.7</v>
      </c>
      <c r="I304" s="61">
        <v>1.7</v>
      </c>
      <c r="J304" s="62">
        <v>7113119090</v>
      </c>
      <c r="K304" s="57">
        <v>21.161993359865413</v>
      </c>
      <c r="L304" s="267">
        <f t="shared" ref="L304:L329" si="46">K304*6.6056*0.2</f>
        <v>27.957532667585397</v>
      </c>
      <c r="M304" s="267">
        <f t="shared" si="40"/>
        <v>28.516683320937101</v>
      </c>
    </row>
    <row r="305" spans="1:13" ht="31.5" customHeight="1">
      <c r="A305" s="33" t="str">
        <f t="shared" si="43"/>
        <v>HZ</v>
      </c>
      <c r="B305" s="69">
        <v>60167587</v>
      </c>
      <c r="C305" s="69">
        <v>36339497</v>
      </c>
      <c r="D305" s="59" t="s">
        <v>129</v>
      </c>
      <c r="E305" s="60" t="s">
        <v>84</v>
      </c>
      <c r="F305" s="61" t="s">
        <v>116</v>
      </c>
      <c r="G305" s="61">
        <v>7</v>
      </c>
      <c r="H305" s="61">
        <v>3.95</v>
      </c>
      <c r="I305" s="61">
        <v>27.650000000000002</v>
      </c>
      <c r="J305" s="62">
        <v>7113119090</v>
      </c>
      <c r="K305" s="57">
        <v>619.99924500366239</v>
      </c>
      <c r="L305" s="267">
        <f t="shared" si="46"/>
        <v>819.09340255923848</v>
      </c>
      <c r="M305" s="267">
        <f t="shared" si="40"/>
        <v>835.47527061042319</v>
      </c>
    </row>
    <row r="306" spans="1:13" ht="31.5" customHeight="1">
      <c r="A306" s="33" t="str">
        <f t="shared" si="43"/>
        <v>HZ</v>
      </c>
      <c r="B306" s="69">
        <v>60167587</v>
      </c>
      <c r="C306" s="69">
        <v>36339659</v>
      </c>
      <c r="D306" s="59" t="s">
        <v>126</v>
      </c>
      <c r="E306" s="60" t="s">
        <v>84</v>
      </c>
      <c r="F306" s="61" t="s">
        <v>116</v>
      </c>
      <c r="G306" s="61">
        <v>6</v>
      </c>
      <c r="H306" s="61">
        <v>3.9</v>
      </c>
      <c r="I306" s="61">
        <v>23.4</v>
      </c>
      <c r="J306" s="62">
        <v>7113119090</v>
      </c>
      <c r="K306" s="57">
        <v>567.00897144583917</v>
      </c>
      <c r="L306" s="267">
        <f t="shared" si="46"/>
        <v>749.08689235652707</v>
      </c>
      <c r="M306" s="267">
        <f t="shared" si="40"/>
        <v>764.06863020365768</v>
      </c>
    </row>
    <row r="307" spans="1:13" ht="31.5" customHeight="1">
      <c r="A307" s="33" t="str">
        <f t="shared" si="43"/>
        <v>HZ</v>
      </c>
      <c r="B307" s="69">
        <v>60167587</v>
      </c>
      <c r="C307" s="69">
        <v>36340231</v>
      </c>
      <c r="D307" s="59" t="s">
        <v>126</v>
      </c>
      <c r="E307" s="60" t="s">
        <v>72</v>
      </c>
      <c r="F307" s="61" t="s">
        <v>116</v>
      </c>
      <c r="G307" s="61">
        <v>1</v>
      </c>
      <c r="H307" s="61">
        <v>25.88</v>
      </c>
      <c r="I307" s="61">
        <v>25.88</v>
      </c>
      <c r="J307" s="62">
        <v>7113119090</v>
      </c>
      <c r="K307" s="57">
        <v>143.62862634097368</v>
      </c>
      <c r="L307" s="267">
        <f t="shared" si="46"/>
        <v>189.75065083158717</v>
      </c>
      <c r="M307" s="267">
        <f t="shared" si="40"/>
        <v>193.54566384821891</v>
      </c>
    </row>
    <row r="308" spans="1:13" ht="31.5" customHeight="1">
      <c r="A308" s="33" t="str">
        <f t="shared" si="43"/>
        <v>HZ</v>
      </c>
      <c r="B308" s="69">
        <v>60167587</v>
      </c>
      <c r="C308" s="69">
        <v>36340282</v>
      </c>
      <c r="D308" s="59" t="s">
        <v>158</v>
      </c>
      <c r="E308" s="60" t="s">
        <v>72</v>
      </c>
      <c r="F308" s="61" t="s">
        <v>159</v>
      </c>
      <c r="G308" s="61">
        <v>1</v>
      </c>
      <c r="H308" s="61">
        <v>37.69</v>
      </c>
      <c r="I308" s="61">
        <v>37.69</v>
      </c>
      <c r="J308" s="62">
        <v>7113119090</v>
      </c>
      <c r="K308" s="57">
        <v>178.70796668525509</v>
      </c>
      <c r="L308" s="267">
        <f t="shared" si="46"/>
        <v>236.09466894722419</v>
      </c>
      <c r="M308" s="267">
        <f t="shared" si="40"/>
        <v>240.81656232616868</v>
      </c>
    </row>
    <row r="309" spans="1:13" ht="31.5" customHeight="1">
      <c r="A309" s="33" t="str">
        <f t="shared" si="43"/>
        <v>HZ</v>
      </c>
      <c r="B309" s="69">
        <v>60167587</v>
      </c>
      <c r="C309" s="69">
        <v>36415061</v>
      </c>
      <c r="D309" s="59" t="s">
        <v>126</v>
      </c>
      <c r="E309" s="60" t="s">
        <v>72</v>
      </c>
      <c r="F309" s="61" t="s">
        <v>116</v>
      </c>
      <c r="G309" s="61">
        <v>1</v>
      </c>
      <c r="H309" s="61">
        <v>25.48</v>
      </c>
      <c r="I309" s="61">
        <v>25.48</v>
      </c>
      <c r="J309" s="62">
        <v>7113119090</v>
      </c>
      <c r="K309" s="57">
        <v>142.53490548927843</v>
      </c>
      <c r="L309" s="267">
        <f t="shared" si="46"/>
        <v>188.30571433999552</v>
      </c>
      <c r="M309" s="267">
        <f t="shared" si="40"/>
        <v>192.07182862679542</v>
      </c>
    </row>
    <row r="310" spans="1:13" ht="31.5" customHeight="1">
      <c r="A310" s="33" t="str">
        <f t="shared" si="43"/>
        <v>HZ</v>
      </c>
      <c r="B310" s="69">
        <v>60167587</v>
      </c>
      <c r="C310" s="69">
        <v>36517204</v>
      </c>
      <c r="D310" s="59" t="s">
        <v>137</v>
      </c>
      <c r="E310" s="60" t="s">
        <v>72</v>
      </c>
      <c r="F310" s="61" t="s">
        <v>138</v>
      </c>
      <c r="G310" s="61">
        <v>10</v>
      </c>
      <c r="H310" s="61">
        <v>4.24</v>
      </c>
      <c r="I310" s="61">
        <v>42.400000000000006</v>
      </c>
      <c r="J310" s="62">
        <v>7113119090</v>
      </c>
      <c r="K310" s="57">
        <v>478.62829931985783</v>
      </c>
      <c r="L310" s="267">
        <f t="shared" si="46"/>
        <v>632.32541879745065</v>
      </c>
      <c r="M310" s="267">
        <f t="shared" si="40"/>
        <v>644.97192717339965</v>
      </c>
    </row>
    <row r="311" spans="1:13" ht="31.5" customHeight="1">
      <c r="A311" s="33" t="str">
        <f t="shared" si="43"/>
        <v>HZ</v>
      </c>
      <c r="B311" s="69">
        <v>60167587</v>
      </c>
      <c r="C311" s="69">
        <v>37094668</v>
      </c>
      <c r="D311" s="59" t="s">
        <v>129</v>
      </c>
      <c r="E311" s="60" t="s">
        <v>72</v>
      </c>
      <c r="F311" s="61" t="s">
        <v>116</v>
      </c>
      <c r="G311" s="61">
        <v>8</v>
      </c>
      <c r="H311" s="61">
        <v>5.45</v>
      </c>
      <c r="I311" s="61">
        <v>43.6</v>
      </c>
      <c r="J311" s="62">
        <v>7113119090</v>
      </c>
      <c r="K311" s="57">
        <v>329.92240003431709</v>
      </c>
      <c r="L311" s="267">
        <f t="shared" si="46"/>
        <v>435.86708113333702</v>
      </c>
      <c r="M311" s="267">
        <f t="shared" si="40"/>
        <v>444.58442275600373</v>
      </c>
    </row>
    <row r="312" spans="1:13" ht="31.5" customHeight="1">
      <c r="A312" s="33" t="str">
        <f t="shared" si="43"/>
        <v>HZ</v>
      </c>
      <c r="B312" s="69">
        <v>60167587</v>
      </c>
      <c r="C312" s="69">
        <v>37094722</v>
      </c>
      <c r="D312" s="59" t="s">
        <v>129</v>
      </c>
      <c r="E312" s="60" t="s">
        <v>72</v>
      </c>
      <c r="F312" s="61" t="s">
        <v>116</v>
      </c>
      <c r="G312" s="61">
        <v>10</v>
      </c>
      <c r="H312" s="61">
        <v>2.95</v>
      </c>
      <c r="I312" s="61">
        <v>29.5</v>
      </c>
      <c r="J312" s="62">
        <v>7113119090</v>
      </c>
      <c r="K312" s="57">
        <v>360.22549152165402</v>
      </c>
      <c r="L312" s="267">
        <f t="shared" si="46"/>
        <v>475.90110135908753</v>
      </c>
      <c r="M312" s="267">
        <f t="shared" si="40"/>
        <v>485.41912338626929</v>
      </c>
    </row>
    <row r="313" spans="1:13" ht="31.5" customHeight="1">
      <c r="A313" s="33" t="s">
        <v>169</v>
      </c>
      <c r="B313" s="70">
        <v>60167628</v>
      </c>
      <c r="C313" s="70">
        <v>21921394</v>
      </c>
      <c r="D313" s="71" t="s">
        <v>71</v>
      </c>
      <c r="E313" s="72" t="s">
        <v>72</v>
      </c>
      <c r="F313" s="73" t="s">
        <v>73</v>
      </c>
      <c r="G313" s="73">
        <v>1</v>
      </c>
      <c r="H313" s="73">
        <v>1.5</v>
      </c>
      <c r="I313" s="73">
        <v>1.5</v>
      </c>
      <c r="J313" s="74">
        <v>7113191990</v>
      </c>
      <c r="K313" s="57">
        <v>73.249194654821011</v>
      </c>
      <c r="L313" s="267">
        <f t="shared" si="46"/>
        <v>96.770976042377129</v>
      </c>
      <c r="M313" s="267">
        <f t="shared" si="40"/>
        <v>98.706395563224675</v>
      </c>
    </row>
    <row r="314" spans="1:13" ht="31.5" customHeight="1">
      <c r="A314" s="33" t="str">
        <f t="shared" ref="A314:A377" si="47">A313</f>
        <v>MZ</v>
      </c>
      <c r="B314" s="70">
        <v>60167628</v>
      </c>
      <c r="C314" s="70">
        <v>25152328</v>
      </c>
      <c r="D314" s="71" t="s">
        <v>71</v>
      </c>
      <c r="E314" s="72" t="s">
        <v>77</v>
      </c>
      <c r="F314" s="73" t="s">
        <v>73</v>
      </c>
      <c r="G314" s="73">
        <v>1</v>
      </c>
      <c r="H314" s="73">
        <v>3</v>
      </c>
      <c r="I314" s="73">
        <v>3</v>
      </c>
      <c r="J314" s="74">
        <v>7113191990</v>
      </c>
      <c r="K314" s="57">
        <v>215.03153992504306</v>
      </c>
      <c r="L314" s="267">
        <f t="shared" si="46"/>
        <v>284.08246802577287</v>
      </c>
      <c r="M314" s="267">
        <f t="shared" si="40"/>
        <v>289.76411738628832</v>
      </c>
    </row>
    <row r="315" spans="1:13" ht="31.5" customHeight="1">
      <c r="A315" s="33" t="str">
        <f t="shared" si="47"/>
        <v>MZ</v>
      </c>
      <c r="B315" s="70">
        <v>60167628</v>
      </c>
      <c r="C315" s="70">
        <v>25508335</v>
      </c>
      <c r="D315" s="71" t="s">
        <v>71</v>
      </c>
      <c r="E315" s="72" t="s">
        <v>72</v>
      </c>
      <c r="F315" s="73" t="s">
        <v>73</v>
      </c>
      <c r="G315" s="73">
        <v>3</v>
      </c>
      <c r="H315" s="73">
        <v>1.7</v>
      </c>
      <c r="I315" s="73">
        <v>5.0999999999999996</v>
      </c>
      <c r="J315" s="74">
        <v>7113191990</v>
      </c>
      <c r="K315" s="57">
        <v>280.76516652555432</v>
      </c>
      <c r="L315" s="267">
        <f t="shared" si="46"/>
        <v>370.92447680024037</v>
      </c>
      <c r="M315" s="267">
        <f t="shared" si="40"/>
        <v>378.34296633624518</v>
      </c>
    </row>
    <row r="316" spans="1:13" ht="31.5" customHeight="1">
      <c r="A316" s="33" t="str">
        <f t="shared" si="47"/>
        <v>MZ</v>
      </c>
      <c r="B316" s="70">
        <v>60167628</v>
      </c>
      <c r="C316" s="70">
        <v>26115841</v>
      </c>
      <c r="D316" s="71" t="s">
        <v>71</v>
      </c>
      <c r="E316" s="72" t="s">
        <v>72</v>
      </c>
      <c r="F316" s="73" t="s">
        <v>73</v>
      </c>
      <c r="G316" s="73">
        <v>1</v>
      </c>
      <c r="H316" s="73">
        <v>2.1</v>
      </c>
      <c r="I316" s="73">
        <v>2.1</v>
      </c>
      <c r="J316" s="74">
        <v>7113191990</v>
      </c>
      <c r="K316" s="57">
        <v>150.24112213241574</v>
      </c>
      <c r="L316" s="267">
        <f t="shared" si="46"/>
        <v>198.4865512715771</v>
      </c>
      <c r="M316" s="267">
        <f t="shared" si="40"/>
        <v>202.45628229700864</v>
      </c>
    </row>
    <row r="317" spans="1:13" ht="31.5" customHeight="1">
      <c r="A317" s="33" t="str">
        <f t="shared" si="47"/>
        <v>MZ</v>
      </c>
      <c r="B317" s="70">
        <v>60167628</v>
      </c>
      <c r="C317" s="70">
        <v>26115868</v>
      </c>
      <c r="D317" s="71" t="s">
        <v>71</v>
      </c>
      <c r="E317" s="72" t="s">
        <v>72</v>
      </c>
      <c r="F317" s="73" t="s">
        <v>73</v>
      </c>
      <c r="G317" s="73">
        <v>1</v>
      </c>
      <c r="H317" s="73">
        <v>2.2999999999999998</v>
      </c>
      <c r="I317" s="73">
        <v>2.2999999999999998</v>
      </c>
      <c r="J317" s="74">
        <v>7113191990</v>
      </c>
      <c r="K317" s="57">
        <v>167.07840276677049</v>
      </c>
      <c r="L317" s="267">
        <f t="shared" si="46"/>
        <v>220.73061946323583</v>
      </c>
      <c r="M317" s="267">
        <f t="shared" si="40"/>
        <v>225.14523185250056</v>
      </c>
    </row>
    <row r="318" spans="1:13" ht="31.5" customHeight="1">
      <c r="A318" s="33" t="str">
        <f t="shared" si="47"/>
        <v>MZ</v>
      </c>
      <c r="B318" s="70">
        <v>60167628</v>
      </c>
      <c r="C318" s="70">
        <v>27053912</v>
      </c>
      <c r="D318" s="71" t="s">
        <v>71</v>
      </c>
      <c r="E318" s="72" t="s">
        <v>77</v>
      </c>
      <c r="F318" s="73" t="s">
        <v>73</v>
      </c>
      <c r="G318" s="73">
        <v>1</v>
      </c>
      <c r="H318" s="73">
        <v>4.18</v>
      </c>
      <c r="I318" s="73">
        <v>4.18</v>
      </c>
      <c r="J318" s="74">
        <v>7113191990</v>
      </c>
      <c r="K318" s="57">
        <v>313.75740652898605</v>
      </c>
      <c r="L318" s="267">
        <f t="shared" si="46"/>
        <v>414.51118491357403</v>
      </c>
      <c r="M318" s="267">
        <f t="shared" si="40"/>
        <v>422.80140861184555</v>
      </c>
    </row>
    <row r="319" spans="1:13" ht="31.5" customHeight="1">
      <c r="A319" s="33" t="str">
        <f t="shared" si="47"/>
        <v>MZ</v>
      </c>
      <c r="B319" s="70">
        <v>60167628</v>
      </c>
      <c r="C319" s="70">
        <v>27053939</v>
      </c>
      <c r="D319" s="71" t="s">
        <v>86</v>
      </c>
      <c r="E319" s="72" t="s">
        <v>77</v>
      </c>
      <c r="F319" s="73" t="s">
        <v>85</v>
      </c>
      <c r="G319" s="73">
        <v>1</v>
      </c>
      <c r="H319" s="73">
        <v>2.83</v>
      </c>
      <c r="I319" s="73">
        <v>2.83</v>
      </c>
      <c r="J319" s="74">
        <v>7113191990</v>
      </c>
      <c r="K319" s="57">
        <v>215.62355396403404</v>
      </c>
      <c r="L319" s="267">
        <f t="shared" si="46"/>
        <v>284.86458961296466</v>
      </c>
      <c r="M319" s="267">
        <f t="shared" si="40"/>
        <v>290.56188140522397</v>
      </c>
    </row>
    <row r="320" spans="1:13" ht="31.5" customHeight="1">
      <c r="A320" s="33" t="str">
        <f t="shared" si="47"/>
        <v>MZ</v>
      </c>
      <c r="B320" s="70">
        <v>60167628</v>
      </c>
      <c r="C320" s="70">
        <v>28274564</v>
      </c>
      <c r="D320" s="71" t="s">
        <v>170</v>
      </c>
      <c r="E320" s="72" t="s">
        <v>77</v>
      </c>
      <c r="F320" s="73" t="s">
        <v>79</v>
      </c>
      <c r="G320" s="73">
        <v>1</v>
      </c>
      <c r="H320" s="73">
        <v>2.2999999999999998</v>
      </c>
      <c r="I320" s="73">
        <v>2.2999999999999998</v>
      </c>
      <c r="J320" s="74">
        <v>7113191100</v>
      </c>
      <c r="K320" s="57">
        <v>612.89507653577016</v>
      </c>
      <c r="L320" s="267">
        <f t="shared" si="46"/>
        <v>809.70794351293671</v>
      </c>
      <c r="M320" s="267">
        <f t="shared" si="40"/>
        <v>825.90210238319537</v>
      </c>
    </row>
    <row r="321" spans="1:13" ht="31.5" customHeight="1">
      <c r="A321" s="33" t="str">
        <f t="shared" si="47"/>
        <v>MZ</v>
      </c>
      <c r="B321" s="70">
        <v>60167628</v>
      </c>
      <c r="C321" s="70">
        <v>28686242</v>
      </c>
      <c r="D321" s="71" t="s">
        <v>88</v>
      </c>
      <c r="E321" s="72" t="s">
        <v>84</v>
      </c>
      <c r="F321" s="73" t="s">
        <v>79</v>
      </c>
      <c r="G321" s="73">
        <v>1</v>
      </c>
      <c r="H321" s="73">
        <v>3.8</v>
      </c>
      <c r="I321" s="73">
        <v>3.8</v>
      </c>
      <c r="J321" s="74">
        <v>7113191100</v>
      </c>
      <c r="K321" s="57">
        <v>511.27937869065067</v>
      </c>
      <c r="L321" s="267">
        <f t="shared" si="46"/>
        <v>675.4614127757925</v>
      </c>
      <c r="M321" s="267">
        <f t="shared" si="40"/>
        <v>688.97064103130833</v>
      </c>
    </row>
    <row r="322" spans="1:13" ht="31.5" customHeight="1">
      <c r="A322" s="33" t="str">
        <f t="shared" si="47"/>
        <v>MZ</v>
      </c>
      <c r="B322" s="70">
        <v>60167628</v>
      </c>
      <c r="C322" s="70">
        <v>31406528</v>
      </c>
      <c r="D322" s="71" t="s">
        <v>82</v>
      </c>
      <c r="E322" s="72" t="s">
        <v>72</v>
      </c>
      <c r="F322" s="73" t="s">
        <v>79</v>
      </c>
      <c r="G322" s="73">
        <v>1</v>
      </c>
      <c r="H322" s="73">
        <v>4.2300000000000004</v>
      </c>
      <c r="I322" s="73">
        <v>4.2300000000000004</v>
      </c>
      <c r="J322" s="74">
        <v>7113191100</v>
      </c>
      <c r="K322" s="57">
        <v>307.47603723392882</v>
      </c>
      <c r="L322" s="267">
        <f t="shared" si="46"/>
        <v>406.21274231048807</v>
      </c>
      <c r="M322" s="267">
        <f t="shared" si="40"/>
        <v>414.33699715669786</v>
      </c>
    </row>
    <row r="323" spans="1:13" ht="31.5" customHeight="1">
      <c r="A323" s="33" t="str">
        <f t="shared" si="47"/>
        <v>MZ</v>
      </c>
      <c r="B323" s="70">
        <v>60167628</v>
      </c>
      <c r="C323" s="70">
        <v>32078435</v>
      </c>
      <c r="D323" s="71" t="s">
        <v>88</v>
      </c>
      <c r="E323" s="72" t="s">
        <v>72</v>
      </c>
      <c r="F323" s="73" t="s">
        <v>79</v>
      </c>
      <c r="G323" s="73">
        <v>1</v>
      </c>
      <c r="H323" s="73">
        <v>3.6</v>
      </c>
      <c r="I323" s="73">
        <v>3.6</v>
      </c>
      <c r="J323" s="74">
        <v>7113191100</v>
      </c>
      <c r="K323" s="57">
        <v>291.69234090625298</v>
      </c>
      <c r="L323" s="267">
        <f t="shared" si="46"/>
        <v>385.36058541806892</v>
      </c>
      <c r="M323" s="267">
        <f t="shared" si="40"/>
        <v>393.06779712643032</v>
      </c>
    </row>
    <row r="324" spans="1:13" ht="31.5" customHeight="1">
      <c r="A324" s="33" t="str">
        <f t="shared" si="47"/>
        <v>MZ</v>
      </c>
      <c r="B324" s="70">
        <v>60167628</v>
      </c>
      <c r="C324" s="70">
        <v>32803059</v>
      </c>
      <c r="D324" s="71" t="s">
        <v>86</v>
      </c>
      <c r="E324" s="72" t="s">
        <v>84</v>
      </c>
      <c r="F324" s="73" t="s">
        <v>85</v>
      </c>
      <c r="G324" s="73">
        <v>2</v>
      </c>
      <c r="H324" s="73">
        <v>4.28</v>
      </c>
      <c r="I324" s="73">
        <v>8.56</v>
      </c>
      <c r="J324" s="74">
        <v>7113191990</v>
      </c>
      <c r="K324" s="57">
        <v>373.47055137704626</v>
      </c>
      <c r="L324" s="267">
        <f t="shared" si="46"/>
        <v>493.39941483524336</v>
      </c>
      <c r="M324" s="267">
        <f t="shared" si="40"/>
        <v>503.2674031319483</v>
      </c>
    </row>
    <row r="325" spans="1:13" ht="31.5" customHeight="1">
      <c r="A325" s="33" t="str">
        <f t="shared" si="47"/>
        <v>MZ</v>
      </c>
      <c r="B325" s="70">
        <v>60167628</v>
      </c>
      <c r="C325" s="70">
        <v>33286007</v>
      </c>
      <c r="D325" s="71" t="s">
        <v>144</v>
      </c>
      <c r="E325" s="72" t="s">
        <v>84</v>
      </c>
      <c r="F325" s="73" t="s">
        <v>145</v>
      </c>
      <c r="G325" s="73">
        <v>1</v>
      </c>
      <c r="H325" s="73">
        <v>2.42</v>
      </c>
      <c r="I325" s="73">
        <v>2.42</v>
      </c>
      <c r="J325" s="74">
        <v>7113191100</v>
      </c>
      <c r="K325" s="57">
        <v>394.45193028433818</v>
      </c>
      <c r="L325" s="267">
        <f t="shared" si="46"/>
        <v>521.1183341372448</v>
      </c>
      <c r="M325" s="267">
        <f t="shared" si="40"/>
        <v>531.54070081998975</v>
      </c>
    </row>
    <row r="326" spans="1:13" ht="31.5" customHeight="1">
      <c r="A326" s="33" t="str">
        <f t="shared" si="47"/>
        <v>MZ</v>
      </c>
      <c r="B326" s="70">
        <v>60167628</v>
      </c>
      <c r="C326" s="70">
        <v>33418868</v>
      </c>
      <c r="D326" s="71" t="s">
        <v>83</v>
      </c>
      <c r="E326" s="72" t="s">
        <v>72</v>
      </c>
      <c r="F326" s="73" t="s">
        <v>85</v>
      </c>
      <c r="G326" s="73">
        <v>1</v>
      </c>
      <c r="H326" s="73">
        <v>3.14</v>
      </c>
      <c r="I326" s="73">
        <v>3.14</v>
      </c>
      <c r="J326" s="74">
        <v>7113191990</v>
      </c>
      <c r="K326" s="57">
        <v>199.39835564117851</v>
      </c>
      <c r="L326" s="267">
        <f t="shared" si="46"/>
        <v>263.42915560467378</v>
      </c>
      <c r="M326" s="267">
        <f t="shared" si="40"/>
        <v>268.69773871676728</v>
      </c>
    </row>
    <row r="327" spans="1:13" ht="31.5" customHeight="1">
      <c r="A327" s="33" t="str">
        <f t="shared" si="47"/>
        <v>MZ</v>
      </c>
      <c r="B327" s="70">
        <v>60167628</v>
      </c>
      <c r="C327" s="70">
        <v>33419104</v>
      </c>
      <c r="D327" s="71" t="s">
        <v>163</v>
      </c>
      <c r="E327" s="72" t="s">
        <v>72</v>
      </c>
      <c r="F327" s="73" t="s">
        <v>73</v>
      </c>
      <c r="G327" s="73">
        <v>1</v>
      </c>
      <c r="H327" s="73">
        <v>5.89</v>
      </c>
      <c r="I327" s="73">
        <v>5.89</v>
      </c>
      <c r="J327" s="74">
        <v>7113191990</v>
      </c>
      <c r="K327" s="57">
        <v>356.08139324871689</v>
      </c>
      <c r="L327" s="267">
        <f t="shared" si="46"/>
        <v>470.42625024874491</v>
      </c>
      <c r="M327" s="267">
        <f t="shared" ref="M327:M390" si="48">(L327+K327*6.6056)*0.17</f>
        <v>479.83477525371984</v>
      </c>
    </row>
    <row r="328" spans="1:13" ht="31.5" customHeight="1">
      <c r="A328" s="33" t="str">
        <f t="shared" si="47"/>
        <v>MZ</v>
      </c>
      <c r="B328" s="70">
        <v>60167628</v>
      </c>
      <c r="C328" s="70">
        <v>33419759</v>
      </c>
      <c r="D328" s="71" t="s">
        <v>87</v>
      </c>
      <c r="E328" s="72" t="s">
        <v>72</v>
      </c>
      <c r="F328" s="73" t="s">
        <v>85</v>
      </c>
      <c r="G328" s="73">
        <v>2</v>
      </c>
      <c r="H328" s="73">
        <v>8.1999999999999993</v>
      </c>
      <c r="I328" s="73">
        <v>16.399999999999999</v>
      </c>
      <c r="J328" s="74">
        <v>7113191990</v>
      </c>
      <c r="K328" s="57">
        <v>969.13701596455246</v>
      </c>
      <c r="L328" s="267">
        <f t="shared" si="46"/>
        <v>1280.3462945310896</v>
      </c>
      <c r="M328" s="267">
        <f t="shared" si="48"/>
        <v>1305.9532204217114</v>
      </c>
    </row>
    <row r="329" spans="1:13" ht="31.5" customHeight="1">
      <c r="A329" s="33" t="str">
        <f t="shared" si="47"/>
        <v>MZ</v>
      </c>
      <c r="B329" s="70">
        <v>60167628</v>
      </c>
      <c r="C329" s="70">
        <v>33419767</v>
      </c>
      <c r="D329" s="71" t="s">
        <v>87</v>
      </c>
      <c r="E329" s="72" t="s">
        <v>72</v>
      </c>
      <c r="F329" s="73" t="s">
        <v>85</v>
      </c>
      <c r="G329" s="73">
        <v>1</v>
      </c>
      <c r="H329" s="73">
        <v>9.2100000000000009</v>
      </c>
      <c r="I329" s="73">
        <v>9.2100000000000009</v>
      </c>
      <c r="J329" s="74">
        <v>7113191990</v>
      </c>
      <c r="K329" s="57">
        <v>494.39192737502543</v>
      </c>
      <c r="L329" s="267">
        <f t="shared" si="46"/>
        <v>653.15106309369366</v>
      </c>
      <c r="M329" s="267">
        <f t="shared" si="48"/>
        <v>666.21408435556748</v>
      </c>
    </row>
    <row r="330" spans="1:13" ht="31.5" customHeight="1">
      <c r="A330" s="33" t="str">
        <f t="shared" si="47"/>
        <v>MZ</v>
      </c>
      <c r="B330" s="70">
        <v>60167628</v>
      </c>
      <c r="C330" s="70">
        <v>33430566</v>
      </c>
      <c r="D330" s="71" t="s">
        <v>171</v>
      </c>
      <c r="E330" s="72" t="s">
        <v>72</v>
      </c>
      <c r="F330" s="73" t="s">
        <v>100</v>
      </c>
      <c r="G330" s="73">
        <v>1</v>
      </c>
      <c r="H330" s="73">
        <v>2.0299999999999998</v>
      </c>
      <c r="I330" s="73">
        <v>2.0299999999999998</v>
      </c>
      <c r="J330" s="74">
        <v>7113192990</v>
      </c>
      <c r="K330" s="57">
        <v>113.28539830862044</v>
      </c>
      <c r="L330" s="267">
        <f>K330*6.6056*0.35</f>
        <v>261.91130947359807</v>
      </c>
      <c r="M330" s="267">
        <f t="shared" si="48"/>
        <v>171.73898721197361</v>
      </c>
    </row>
    <row r="331" spans="1:13" ht="31.5" customHeight="1">
      <c r="A331" s="33" t="str">
        <f t="shared" si="47"/>
        <v>MZ</v>
      </c>
      <c r="B331" s="70">
        <v>60167628</v>
      </c>
      <c r="C331" s="70">
        <v>33477015</v>
      </c>
      <c r="D331" s="71" t="s">
        <v>80</v>
      </c>
      <c r="E331" s="72" t="s">
        <v>84</v>
      </c>
      <c r="F331" s="73" t="s">
        <v>85</v>
      </c>
      <c r="G331" s="73">
        <v>1</v>
      </c>
      <c r="H331" s="73">
        <v>12.56</v>
      </c>
      <c r="I331" s="73">
        <v>12.56</v>
      </c>
      <c r="J331" s="74">
        <v>7113191990</v>
      </c>
      <c r="K331" s="57">
        <v>765.14302591900287</v>
      </c>
      <c r="L331" s="267">
        <f t="shared" ref="L331:L350" si="49">K331*6.6056*0.2</f>
        <v>1010.845754402113</v>
      </c>
      <c r="M331" s="267">
        <f t="shared" si="48"/>
        <v>1031.0626694901553</v>
      </c>
    </row>
    <row r="332" spans="1:13" ht="31.5" customHeight="1">
      <c r="A332" s="33" t="str">
        <f t="shared" si="47"/>
        <v>MZ</v>
      </c>
      <c r="B332" s="70">
        <v>60167628</v>
      </c>
      <c r="C332" s="70">
        <v>34160848</v>
      </c>
      <c r="D332" s="71" t="s">
        <v>96</v>
      </c>
      <c r="E332" s="72" t="s">
        <v>72</v>
      </c>
      <c r="F332" s="73" t="s">
        <v>97</v>
      </c>
      <c r="G332" s="73">
        <v>2</v>
      </c>
      <c r="H332" s="73">
        <v>6.58</v>
      </c>
      <c r="I332" s="73">
        <v>13.16</v>
      </c>
      <c r="J332" s="74">
        <v>7113191100</v>
      </c>
      <c r="K332" s="57">
        <v>505.13848730315061</v>
      </c>
      <c r="L332" s="267">
        <f t="shared" si="49"/>
        <v>667.34855834593839</v>
      </c>
      <c r="M332" s="267">
        <f t="shared" si="48"/>
        <v>680.69552951285721</v>
      </c>
    </row>
    <row r="333" spans="1:13" ht="31.5" customHeight="1">
      <c r="A333" s="33" t="str">
        <f t="shared" si="47"/>
        <v>MZ</v>
      </c>
      <c r="B333" s="70">
        <v>60167628</v>
      </c>
      <c r="C333" s="70">
        <v>34900981</v>
      </c>
      <c r="D333" s="71" t="s">
        <v>80</v>
      </c>
      <c r="E333" s="72" t="s">
        <v>77</v>
      </c>
      <c r="F333" s="73" t="s">
        <v>85</v>
      </c>
      <c r="G333" s="73">
        <v>1</v>
      </c>
      <c r="H333" s="73">
        <v>3.3</v>
      </c>
      <c r="I333" s="73">
        <v>3.3</v>
      </c>
      <c r="J333" s="74">
        <v>7113191990</v>
      </c>
      <c r="K333" s="57">
        <v>241.83271785970427</v>
      </c>
      <c r="L333" s="267">
        <f t="shared" si="49"/>
        <v>319.49004021881251</v>
      </c>
      <c r="M333" s="267">
        <f t="shared" si="48"/>
        <v>325.87984102318876</v>
      </c>
    </row>
    <row r="334" spans="1:13" ht="31.5" customHeight="1">
      <c r="A334" s="33" t="str">
        <f t="shared" si="47"/>
        <v>MZ</v>
      </c>
      <c r="B334" s="70">
        <v>60167628</v>
      </c>
      <c r="C334" s="70">
        <v>34902321</v>
      </c>
      <c r="D334" s="71" t="s">
        <v>98</v>
      </c>
      <c r="E334" s="72" t="s">
        <v>84</v>
      </c>
      <c r="F334" s="73" t="s">
        <v>97</v>
      </c>
      <c r="G334" s="73">
        <v>1</v>
      </c>
      <c r="H334" s="73">
        <v>1.28</v>
      </c>
      <c r="I334" s="73">
        <v>1.28</v>
      </c>
      <c r="J334" s="74">
        <v>7113191100</v>
      </c>
      <c r="K334" s="57">
        <v>753.70411058934587</v>
      </c>
      <c r="L334" s="267">
        <f t="shared" si="49"/>
        <v>995.73357458179657</v>
      </c>
      <c r="M334" s="267">
        <f t="shared" si="48"/>
        <v>1015.6482460734325</v>
      </c>
    </row>
    <row r="335" spans="1:13" ht="31.5" customHeight="1">
      <c r="A335" s="33" t="str">
        <f t="shared" si="47"/>
        <v>MZ</v>
      </c>
      <c r="B335" s="70">
        <v>60167628</v>
      </c>
      <c r="C335" s="70">
        <v>35008276</v>
      </c>
      <c r="D335" s="71" t="s">
        <v>78</v>
      </c>
      <c r="E335" s="72" t="s">
        <v>77</v>
      </c>
      <c r="F335" s="73" t="s">
        <v>79</v>
      </c>
      <c r="G335" s="73">
        <v>2</v>
      </c>
      <c r="H335" s="73">
        <v>4.8600000000000003</v>
      </c>
      <c r="I335" s="73">
        <v>9.7200000000000006</v>
      </c>
      <c r="J335" s="74">
        <v>7113191100</v>
      </c>
      <c r="K335" s="57">
        <v>937.99105703187229</v>
      </c>
      <c r="L335" s="267">
        <f t="shared" si="49"/>
        <v>1239.1987452659471</v>
      </c>
      <c r="M335" s="267">
        <f t="shared" si="48"/>
        <v>1263.982720171266</v>
      </c>
    </row>
    <row r="336" spans="1:13" ht="31.5" customHeight="1">
      <c r="A336" s="33" t="str">
        <f t="shared" si="47"/>
        <v>MZ</v>
      </c>
      <c r="B336" s="70">
        <v>60167628</v>
      </c>
      <c r="C336" s="70">
        <v>35008306</v>
      </c>
      <c r="D336" s="71" t="s">
        <v>151</v>
      </c>
      <c r="E336" s="72" t="s">
        <v>72</v>
      </c>
      <c r="F336" s="73" t="s">
        <v>97</v>
      </c>
      <c r="G336" s="73">
        <v>1</v>
      </c>
      <c r="H336" s="73">
        <v>1.02</v>
      </c>
      <c r="I336" s="73">
        <v>1.02</v>
      </c>
      <c r="J336" s="74">
        <v>7113191100</v>
      </c>
      <c r="K336" s="57">
        <v>141.52145772761583</v>
      </c>
      <c r="L336" s="267">
        <f t="shared" si="49"/>
        <v>186.96682823310783</v>
      </c>
      <c r="M336" s="267">
        <f t="shared" si="48"/>
        <v>190.70616479776999</v>
      </c>
    </row>
    <row r="337" spans="1:13" ht="31.5" customHeight="1">
      <c r="A337" s="33" t="str">
        <f t="shared" si="47"/>
        <v>MZ</v>
      </c>
      <c r="B337" s="70">
        <v>60167628</v>
      </c>
      <c r="C337" s="70">
        <v>35249745</v>
      </c>
      <c r="D337" s="71" t="s">
        <v>83</v>
      </c>
      <c r="E337" s="72" t="s">
        <v>72</v>
      </c>
      <c r="F337" s="73" t="s">
        <v>85</v>
      </c>
      <c r="G337" s="73">
        <v>1</v>
      </c>
      <c r="H337" s="73">
        <v>5.28</v>
      </c>
      <c r="I337" s="73">
        <v>5.28</v>
      </c>
      <c r="J337" s="74">
        <v>7113191990</v>
      </c>
      <c r="K337" s="57">
        <v>266.75751231485162</v>
      </c>
      <c r="L337" s="267">
        <f t="shared" si="49"/>
        <v>352.41868466939678</v>
      </c>
      <c r="M337" s="267">
        <f t="shared" si="48"/>
        <v>359.46705836278477</v>
      </c>
    </row>
    <row r="338" spans="1:13" ht="31.5" customHeight="1">
      <c r="A338" s="33" t="str">
        <f t="shared" si="47"/>
        <v>MZ</v>
      </c>
      <c r="B338" s="70">
        <v>60167628</v>
      </c>
      <c r="C338" s="70">
        <v>35252983</v>
      </c>
      <c r="D338" s="71" t="s">
        <v>88</v>
      </c>
      <c r="E338" s="72" t="s">
        <v>72</v>
      </c>
      <c r="F338" s="73" t="s">
        <v>79</v>
      </c>
      <c r="G338" s="73">
        <v>1</v>
      </c>
      <c r="H338" s="73">
        <v>3.79</v>
      </c>
      <c r="I338" s="73">
        <v>3.79</v>
      </c>
      <c r="J338" s="74">
        <v>7113191100</v>
      </c>
      <c r="K338" s="57">
        <v>292.56531076035839</v>
      </c>
      <c r="L338" s="267">
        <f t="shared" si="49"/>
        <v>386.51388335172464</v>
      </c>
      <c r="M338" s="267">
        <f t="shared" si="48"/>
        <v>394.24416101875914</v>
      </c>
    </row>
    <row r="339" spans="1:13" ht="31.5" customHeight="1">
      <c r="A339" s="33" t="str">
        <f t="shared" si="47"/>
        <v>MZ</v>
      </c>
      <c r="B339" s="70">
        <v>60167628</v>
      </c>
      <c r="C339" s="70">
        <v>35252991</v>
      </c>
      <c r="D339" s="71" t="s">
        <v>147</v>
      </c>
      <c r="E339" s="72" t="s">
        <v>72</v>
      </c>
      <c r="F339" s="73" t="s">
        <v>97</v>
      </c>
      <c r="G339" s="73">
        <v>1</v>
      </c>
      <c r="H339" s="73">
        <v>3.86</v>
      </c>
      <c r="I339" s="73">
        <v>3.86</v>
      </c>
      <c r="J339" s="74">
        <v>7113191100</v>
      </c>
      <c r="K339" s="57">
        <v>289.99657187931257</v>
      </c>
      <c r="L339" s="267">
        <f t="shared" si="49"/>
        <v>383.12027104119744</v>
      </c>
      <c r="M339" s="267">
        <f t="shared" si="48"/>
        <v>390.78267646202141</v>
      </c>
    </row>
    <row r="340" spans="1:13" ht="31.5" customHeight="1">
      <c r="A340" s="33" t="str">
        <f t="shared" si="47"/>
        <v>MZ</v>
      </c>
      <c r="B340" s="70">
        <v>60167628</v>
      </c>
      <c r="C340" s="70">
        <v>35309713</v>
      </c>
      <c r="D340" s="71" t="s">
        <v>101</v>
      </c>
      <c r="E340" s="72" t="s">
        <v>72</v>
      </c>
      <c r="F340" s="73" t="s">
        <v>73</v>
      </c>
      <c r="G340" s="73">
        <v>2</v>
      </c>
      <c r="H340" s="73">
        <v>4.7</v>
      </c>
      <c r="I340" s="73">
        <v>9.4</v>
      </c>
      <c r="J340" s="74">
        <v>7113191990</v>
      </c>
      <c r="K340" s="57">
        <v>329.56117112917002</v>
      </c>
      <c r="L340" s="267">
        <f t="shared" si="49"/>
        <v>435.38985440216914</v>
      </c>
      <c r="M340" s="267">
        <f t="shared" si="48"/>
        <v>444.09765149021251</v>
      </c>
    </row>
    <row r="341" spans="1:13" ht="31.5" customHeight="1">
      <c r="A341" s="33" t="str">
        <f t="shared" si="47"/>
        <v>MZ</v>
      </c>
      <c r="B341" s="70">
        <v>60167628</v>
      </c>
      <c r="C341" s="70">
        <v>35309772</v>
      </c>
      <c r="D341" s="71" t="s">
        <v>80</v>
      </c>
      <c r="E341" s="72" t="s">
        <v>72</v>
      </c>
      <c r="F341" s="73" t="s">
        <v>85</v>
      </c>
      <c r="G341" s="73">
        <v>3</v>
      </c>
      <c r="H341" s="73">
        <v>2.29</v>
      </c>
      <c r="I341" s="73">
        <v>6.87</v>
      </c>
      <c r="J341" s="74">
        <v>7113191990</v>
      </c>
      <c r="K341" s="57">
        <v>484.94980515993143</v>
      </c>
      <c r="L341" s="267">
        <f t="shared" si="49"/>
        <v>640.67688659288865</v>
      </c>
      <c r="M341" s="267">
        <f t="shared" si="48"/>
        <v>653.49042432474641</v>
      </c>
    </row>
    <row r="342" spans="1:13" ht="31.5" customHeight="1">
      <c r="A342" s="33" t="str">
        <f t="shared" si="47"/>
        <v>MZ</v>
      </c>
      <c r="B342" s="70">
        <v>60167628</v>
      </c>
      <c r="C342" s="70">
        <v>35505873</v>
      </c>
      <c r="D342" s="71" t="s">
        <v>101</v>
      </c>
      <c r="E342" s="72" t="s">
        <v>72</v>
      </c>
      <c r="F342" s="73" t="s">
        <v>73</v>
      </c>
      <c r="G342" s="73">
        <v>1</v>
      </c>
      <c r="H342" s="73">
        <v>4.54</v>
      </c>
      <c r="I342" s="73">
        <v>4.54</v>
      </c>
      <c r="J342" s="74">
        <v>7113191990</v>
      </c>
      <c r="K342" s="57">
        <v>305.80033647949659</v>
      </c>
      <c r="L342" s="267">
        <f t="shared" si="49"/>
        <v>403.99894052979255</v>
      </c>
      <c r="M342" s="267">
        <f t="shared" si="48"/>
        <v>412.07891934038838</v>
      </c>
    </row>
    <row r="343" spans="1:13" ht="31.5" customHeight="1">
      <c r="A343" s="33" t="str">
        <f t="shared" si="47"/>
        <v>MZ</v>
      </c>
      <c r="B343" s="70">
        <v>60167628</v>
      </c>
      <c r="C343" s="70">
        <v>35509585</v>
      </c>
      <c r="D343" s="71" t="s">
        <v>80</v>
      </c>
      <c r="E343" s="72" t="s">
        <v>72</v>
      </c>
      <c r="F343" s="73" t="s">
        <v>85</v>
      </c>
      <c r="G343" s="73">
        <v>1</v>
      </c>
      <c r="H343" s="73">
        <v>4.4400000000000004</v>
      </c>
      <c r="I343" s="73">
        <v>4.4400000000000004</v>
      </c>
      <c r="J343" s="74">
        <v>7113191990</v>
      </c>
      <c r="K343" s="57">
        <v>303.77344095617144</v>
      </c>
      <c r="L343" s="267">
        <f t="shared" si="49"/>
        <v>401.32116831601724</v>
      </c>
      <c r="M343" s="267">
        <f t="shared" si="48"/>
        <v>409.34759168233757</v>
      </c>
    </row>
    <row r="344" spans="1:13" ht="31.5" customHeight="1">
      <c r="A344" s="33" t="str">
        <f t="shared" si="47"/>
        <v>MZ</v>
      </c>
      <c r="B344" s="70">
        <v>60167628</v>
      </c>
      <c r="C344" s="70">
        <v>35807462</v>
      </c>
      <c r="D344" s="71" t="s">
        <v>88</v>
      </c>
      <c r="E344" s="72" t="s">
        <v>89</v>
      </c>
      <c r="F344" s="73" t="s">
        <v>79</v>
      </c>
      <c r="G344" s="73">
        <v>1</v>
      </c>
      <c r="H344" s="73">
        <v>3.01</v>
      </c>
      <c r="I344" s="73">
        <v>3.01</v>
      </c>
      <c r="J344" s="74">
        <v>7113191100</v>
      </c>
      <c r="K344" s="57">
        <v>700.0415499024989</v>
      </c>
      <c r="L344" s="267">
        <f t="shared" si="49"/>
        <v>924.83889240718929</v>
      </c>
      <c r="M344" s="267">
        <f t="shared" si="48"/>
        <v>943.33567025533318</v>
      </c>
    </row>
    <row r="345" spans="1:13" ht="31.5" customHeight="1">
      <c r="A345" s="33" t="str">
        <f t="shared" si="47"/>
        <v>MZ</v>
      </c>
      <c r="B345" s="70">
        <v>60167628</v>
      </c>
      <c r="C345" s="70">
        <v>36339349</v>
      </c>
      <c r="D345" s="71" t="s">
        <v>107</v>
      </c>
      <c r="E345" s="72" t="s">
        <v>84</v>
      </c>
      <c r="F345" s="73" t="s">
        <v>81</v>
      </c>
      <c r="G345" s="73">
        <v>1</v>
      </c>
      <c r="H345" s="73">
        <v>4.5599999999999996</v>
      </c>
      <c r="I345" s="73">
        <v>4.5599999999999996</v>
      </c>
      <c r="J345" s="74">
        <v>7113191990</v>
      </c>
      <c r="K345" s="57">
        <v>391.85308899453014</v>
      </c>
      <c r="L345" s="267">
        <f t="shared" si="49"/>
        <v>517.68495293245371</v>
      </c>
      <c r="M345" s="267">
        <f t="shared" si="48"/>
        <v>528.03865199110282</v>
      </c>
    </row>
    <row r="346" spans="1:13" ht="31.5" customHeight="1">
      <c r="A346" s="33" t="str">
        <f t="shared" si="47"/>
        <v>MZ</v>
      </c>
      <c r="B346" s="70">
        <v>60167628</v>
      </c>
      <c r="C346" s="70">
        <v>36341009</v>
      </c>
      <c r="D346" s="71" t="s">
        <v>102</v>
      </c>
      <c r="E346" s="72" t="s">
        <v>89</v>
      </c>
      <c r="F346" s="73" t="s">
        <v>79</v>
      </c>
      <c r="G346" s="73">
        <v>2</v>
      </c>
      <c r="H346" s="73">
        <v>5.14</v>
      </c>
      <c r="I346" s="73">
        <v>10.28</v>
      </c>
      <c r="J346" s="74">
        <v>7113191100</v>
      </c>
      <c r="K346" s="57">
        <v>937.38900885662724</v>
      </c>
      <c r="L346" s="267">
        <f t="shared" si="49"/>
        <v>1238.4033673806675</v>
      </c>
      <c r="M346" s="267">
        <f t="shared" si="48"/>
        <v>1263.1714347282809</v>
      </c>
    </row>
    <row r="347" spans="1:13" ht="31.5" customHeight="1">
      <c r="A347" s="33" t="str">
        <f t="shared" si="47"/>
        <v>MZ</v>
      </c>
      <c r="B347" s="70">
        <v>60167628</v>
      </c>
      <c r="C347" s="70">
        <v>36667257</v>
      </c>
      <c r="D347" s="71" t="s">
        <v>101</v>
      </c>
      <c r="E347" s="72" t="s">
        <v>84</v>
      </c>
      <c r="F347" s="73" t="s">
        <v>73</v>
      </c>
      <c r="G347" s="73">
        <v>1</v>
      </c>
      <c r="H347" s="73">
        <v>2.61</v>
      </c>
      <c r="I347" s="73">
        <v>2.61</v>
      </c>
      <c r="J347" s="74">
        <v>7113191990</v>
      </c>
      <c r="K347" s="57">
        <v>201.58579734456907</v>
      </c>
      <c r="L347" s="267">
        <f t="shared" si="49"/>
        <v>266.31902858785713</v>
      </c>
      <c r="M347" s="267">
        <f t="shared" si="48"/>
        <v>271.64540915961425</v>
      </c>
    </row>
    <row r="348" spans="1:13" ht="31.5" customHeight="1">
      <c r="A348" s="33" t="str">
        <f t="shared" si="47"/>
        <v>MZ</v>
      </c>
      <c r="B348" s="70">
        <v>60167628</v>
      </c>
      <c r="C348" s="70">
        <v>36667281</v>
      </c>
      <c r="D348" s="71" t="s">
        <v>80</v>
      </c>
      <c r="E348" s="72" t="s">
        <v>84</v>
      </c>
      <c r="F348" s="73" t="s">
        <v>85</v>
      </c>
      <c r="G348" s="73">
        <v>1</v>
      </c>
      <c r="H348" s="73">
        <v>5.53</v>
      </c>
      <c r="I348" s="73">
        <v>5.53</v>
      </c>
      <c r="J348" s="74">
        <v>7113191990</v>
      </c>
      <c r="K348" s="57">
        <v>198.13405447316379</v>
      </c>
      <c r="L348" s="267">
        <f t="shared" si="49"/>
        <v>261.75886204558617</v>
      </c>
      <c r="M348" s="267">
        <f t="shared" si="48"/>
        <v>266.99403928649787</v>
      </c>
    </row>
    <row r="349" spans="1:13" ht="31.5" customHeight="1">
      <c r="A349" s="33" t="str">
        <f t="shared" si="47"/>
        <v>MZ</v>
      </c>
      <c r="B349" s="70">
        <v>60167628</v>
      </c>
      <c r="C349" s="70">
        <v>36667311</v>
      </c>
      <c r="D349" s="71" t="s">
        <v>112</v>
      </c>
      <c r="E349" s="72" t="s">
        <v>84</v>
      </c>
      <c r="F349" s="73" t="s">
        <v>113</v>
      </c>
      <c r="G349" s="73">
        <v>1</v>
      </c>
      <c r="H349" s="73">
        <v>2.68</v>
      </c>
      <c r="I349" s="73">
        <v>2.68</v>
      </c>
      <c r="J349" s="74">
        <v>7113191990</v>
      </c>
      <c r="K349" s="57">
        <v>206.88382128672598</v>
      </c>
      <c r="L349" s="267">
        <f t="shared" si="49"/>
        <v>273.31835397831941</v>
      </c>
      <c r="M349" s="267">
        <f t="shared" si="48"/>
        <v>278.78472105788586</v>
      </c>
    </row>
    <row r="350" spans="1:13" ht="31.5" customHeight="1">
      <c r="A350" s="33" t="str">
        <f t="shared" si="47"/>
        <v>MZ</v>
      </c>
      <c r="B350" s="70">
        <v>60167628</v>
      </c>
      <c r="C350" s="70">
        <v>36819642</v>
      </c>
      <c r="D350" s="71" t="s">
        <v>101</v>
      </c>
      <c r="E350" s="72" t="s">
        <v>84</v>
      </c>
      <c r="F350" s="73" t="s">
        <v>73</v>
      </c>
      <c r="G350" s="73">
        <v>2</v>
      </c>
      <c r="H350" s="73">
        <v>2.4</v>
      </c>
      <c r="I350" s="73">
        <v>4.8</v>
      </c>
      <c r="J350" s="74">
        <v>7113191990</v>
      </c>
      <c r="K350" s="57">
        <v>383.06318563595164</v>
      </c>
      <c r="L350" s="267">
        <f t="shared" si="49"/>
        <v>506.07243580736844</v>
      </c>
      <c r="M350" s="267">
        <f t="shared" si="48"/>
        <v>516.19388452351586</v>
      </c>
    </row>
    <row r="351" spans="1:13" ht="31.5" customHeight="1">
      <c r="A351" s="33" t="str">
        <f t="shared" si="47"/>
        <v>MZ</v>
      </c>
      <c r="B351" s="70">
        <v>60167629</v>
      </c>
      <c r="C351" s="70">
        <v>11228933</v>
      </c>
      <c r="D351" s="71" t="s">
        <v>153</v>
      </c>
      <c r="E351" s="72" t="s">
        <v>72</v>
      </c>
      <c r="F351" s="73" t="s">
        <v>121</v>
      </c>
      <c r="G351" s="73">
        <v>1</v>
      </c>
      <c r="H351" s="73">
        <v>5.0999999999999996</v>
      </c>
      <c r="I351" s="73">
        <v>5.0999999999999996</v>
      </c>
      <c r="J351" s="74">
        <v>7113192100</v>
      </c>
      <c r="K351" s="57">
        <v>379.99273994220158</v>
      </c>
      <c r="L351" s="267">
        <f t="shared" ref="L351:L354" si="50">K351*6.6056*0.35</f>
        <v>878.52801503677233</v>
      </c>
      <c r="M351" s="267">
        <f t="shared" si="48"/>
        <v>576.06336985982648</v>
      </c>
    </row>
    <row r="352" spans="1:13" ht="31.5" customHeight="1">
      <c r="A352" s="33" t="str">
        <f t="shared" si="47"/>
        <v>MZ</v>
      </c>
      <c r="B352" s="70">
        <v>60167629</v>
      </c>
      <c r="C352" s="70">
        <v>11836615</v>
      </c>
      <c r="D352" s="71" t="s">
        <v>139</v>
      </c>
      <c r="E352" s="72" t="s">
        <v>72</v>
      </c>
      <c r="F352" s="73" t="s">
        <v>121</v>
      </c>
      <c r="G352" s="73">
        <v>1</v>
      </c>
      <c r="H352" s="73">
        <v>3.3</v>
      </c>
      <c r="I352" s="73">
        <v>3.3</v>
      </c>
      <c r="J352" s="74">
        <v>7113192100</v>
      </c>
      <c r="K352" s="57">
        <v>997.97512355879292</v>
      </c>
      <c r="L352" s="267">
        <f t="shared" si="50"/>
        <v>2307.2785666629866</v>
      </c>
      <c r="M352" s="267">
        <f t="shared" si="48"/>
        <v>1512.9155172833014</v>
      </c>
    </row>
    <row r="353" spans="1:13" ht="31.5" customHeight="1">
      <c r="A353" s="33" t="str">
        <f t="shared" si="47"/>
        <v>MZ</v>
      </c>
      <c r="B353" s="70">
        <v>60167629</v>
      </c>
      <c r="C353" s="70">
        <v>12865546</v>
      </c>
      <c r="D353" s="71" t="s">
        <v>127</v>
      </c>
      <c r="E353" s="72" t="s">
        <v>72</v>
      </c>
      <c r="F353" s="73" t="s">
        <v>121</v>
      </c>
      <c r="G353" s="73">
        <v>1</v>
      </c>
      <c r="H353" s="73">
        <v>1.2</v>
      </c>
      <c r="I353" s="73">
        <v>1.2</v>
      </c>
      <c r="J353" s="74">
        <v>7113192100</v>
      </c>
      <c r="K353" s="57">
        <v>257.77696036744544</v>
      </c>
      <c r="L353" s="267">
        <f t="shared" si="50"/>
        <v>595.97002129111911</v>
      </c>
      <c r="M353" s="267">
        <f t="shared" si="48"/>
        <v>390.7860568180339</v>
      </c>
    </row>
    <row r="354" spans="1:13" ht="31.5" customHeight="1">
      <c r="A354" s="33" t="str">
        <f t="shared" si="47"/>
        <v>MZ</v>
      </c>
      <c r="B354" s="70">
        <v>60167629</v>
      </c>
      <c r="C354" s="70">
        <v>19861953</v>
      </c>
      <c r="D354" s="71" t="s">
        <v>139</v>
      </c>
      <c r="E354" s="72" t="s">
        <v>72</v>
      </c>
      <c r="F354" s="73" t="s">
        <v>121</v>
      </c>
      <c r="G354" s="73">
        <v>1</v>
      </c>
      <c r="H354" s="73">
        <v>3.6</v>
      </c>
      <c r="I354" s="73">
        <v>3.6</v>
      </c>
      <c r="J354" s="74">
        <v>7113192100</v>
      </c>
      <c r="K354" s="57">
        <v>1166.8095001700283</v>
      </c>
      <c r="L354" s="267">
        <f t="shared" si="50"/>
        <v>2697.6168920130985</v>
      </c>
      <c r="M354" s="267">
        <f t="shared" si="48"/>
        <v>1768.8659334771605</v>
      </c>
    </row>
    <row r="355" spans="1:13" ht="31.5" customHeight="1">
      <c r="A355" s="33" t="str">
        <f t="shared" si="47"/>
        <v>MZ</v>
      </c>
      <c r="B355" s="70">
        <v>60167629</v>
      </c>
      <c r="C355" s="70">
        <v>21088927</v>
      </c>
      <c r="D355" s="71" t="s">
        <v>172</v>
      </c>
      <c r="E355" s="72" t="s">
        <v>77</v>
      </c>
      <c r="F355" s="73" t="s">
        <v>173</v>
      </c>
      <c r="G355" s="73">
        <v>1</v>
      </c>
      <c r="H355" s="73">
        <v>5.5</v>
      </c>
      <c r="I355" s="73">
        <v>5.5</v>
      </c>
      <c r="J355" s="74">
        <v>7113119090</v>
      </c>
      <c r="K355" s="57">
        <v>79.691110129943624</v>
      </c>
      <c r="L355" s="267">
        <f t="shared" ref="L355:L366" si="51">K355*6.6056*0.2</f>
        <v>105.28151941487113</v>
      </c>
      <c r="M355" s="267">
        <f t="shared" si="48"/>
        <v>107.38714980316855</v>
      </c>
    </row>
    <row r="356" spans="1:13" ht="31.5" customHeight="1">
      <c r="A356" s="33" t="str">
        <f t="shared" si="47"/>
        <v>MZ</v>
      </c>
      <c r="B356" s="70">
        <v>60167629</v>
      </c>
      <c r="C356" s="70">
        <v>21149802</v>
      </c>
      <c r="D356" s="71" t="s">
        <v>126</v>
      </c>
      <c r="E356" s="72" t="s">
        <v>72</v>
      </c>
      <c r="F356" s="73" t="s">
        <v>116</v>
      </c>
      <c r="G356" s="73">
        <v>1</v>
      </c>
      <c r="H356" s="73">
        <v>27.6</v>
      </c>
      <c r="I356" s="73">
        <v>27.6</v>
      </c>
      <c r="J356" s="74">
        <v>7113119090</v>
      </c>
      <c r="K356" s="57">
        <v>54.565632949714612</v>
      </c>
      <c r="L356" s="267">
        <f t="shared" si="51"/>
        <v>72.087749002526976</v>
      </c>
      <c r="M356" s="267">
        <f t="shared" si="48"/>
        <v>73.529503982577509</v>
      </c>
    </row>
    <row r="357" spans="1:13" ht="31.5" customHeight="1">
      <c r="A357" s="33" t="str">
        <f t="shared" si="47"/>
        <v>MZ</v>
      </c>
      <c r="B357" s="70">
        <v>60167629</v>
      </c>
      <c r="C357" s="70">
        <v>21771953</v>
      </c>
      <c r="D357" s="71" t="s">
        <v>115</v>
      </c>
      <c r="E357" s="72" t="s">
        <v>72</v>
      </c>
      <c r="F357" s="73" t="s">
        <v>116</v>
      </c>
      <c r="G357" s="73">
        <v>2</v>
      </c>
      <c r="H357" s="73">
        <v>1.2</v>
      </c>
      <c r="I357" s="73">
        <v>2.4</v>
      </c>
      <c r="J357" s="74">
        <v>7113119090</v>
      </c>
      <c r="K357" s="57">
        <v>15.312091923733817</v>
      </c>
      <c r="L357" s="267">
        <f t="shared" si="51"/>
        <v>20.229110882283223</v>
      </c>
      <c r="M357" s="267">
        <f t="shared" si="48"/>
        <v>20.633693099928887</v>
      </c>
    </row>
    <row r="358" spans="1:13" ht="31.5" customHeight="1">
      <c r="A358" s="33" t="str">
        <f t="shared" si="47"/>
        <v>MZ</v>
      </c>
      <c r="B358" s="70">
        <v>60167629</v>
      </c>
      <c r="C358" s="70">
        <v>21771961</v>
      </c>
      <c r="D358" s="71" t="s">
        <v>115</v>
      </c>
      <c r="E358" s="72" t="s">
        <v>72</v>
      </c>
      <c r="F358" s="73" t="s">
        <v>116</v>
      </c>
      <c r="G358" s="73">
        <v>2</v>
      </c>
      <c r="H358" s="73">
        <v>1.3</v>
      </c>
      <c r="I358" s="73">
        <v>2.6</v>
      </c>
      <c r="J358" s="74">
        <v>7113119090</v>
      </c>
      <c r="K358" s="57">
        <v>15.191682288684797</v>
      </c>
      <c r="L358" s="267">
        <f t="shared" si="51"/>
        <v>20.070035305227261</v>
      </c>
      <c r="M358" s="267">
        <f t="shared" si="48"/>
        <v>20.471436011331807</v>
      </c>
    </row>
    <row r="359" spans="1:13" ht="31.5" customHeight="1">
      <c r="A359" s="33" t="str">
        <f t="shared" si="47"/>
        <v>MZ</v>
      </c>
      <c r="B359" s="70">
        <v>60167629</v>
      </c>
      <c r="C359" s="70">
        <v>22992449</v>
      </c>
      <c r="D359" s="71" t="s">
        <v>124</v>
      </c>
      <c r="E359" s="72" t="s">
        <v>72</v>
      </c>
      <c r="F359" s="73" t="s">
        <v>116</v>
      </c>
      <c r="G359" s="73">
        <v>1</v>
      </c>
      <c r="H359" s="73">
        <v>20.8</v>
      </c>
      <c r="I359" s="73">
        <v>20.8</v>
      </c>
      <c r="J359" s="74">
        <v>7113119090</v>
      </c>
      <c r="K359" s="57">
        <v>48.946516647426975</v>
      </c>
      <c r="L359" s="267">
        <f t="shared" si="51"/>
        <v>64.664222073248723</v>
      </c>
      <c r="M359" s="267">
        <f t="shared" si="48"/>
        <v>65.9575065147137</v>
      </c>
    </row>
    <row r="360" spans="1:13" ht="31.5" customHeight="1">
      <c r="A360" s="33" t="str">
        <f t="shared" si="47"/>
        <v>MZ</v>
      </c>
      <c r="B360" s="70">
        <v>60167629</v>
      </c>
      <c r="C360" s="70">
        <v>22993747</v>
      </c>
      <c r="D360" s="71" t="s">
        <v>125</v>
      </c>
      <c r="E360" s="72" t="s">
        <v>72</v>
      </c>
      <c r="F360" s="73" t="s">
        <v>116</v>
      </c>
      <c r="G360" s="73">
        <v>1</v>
      </c>
      <c r="H360" s="73">
        <v>3.7</v>
      </c>
      <c r="I360" s="73">
        <v>3.7</v>
      </c>
      <c r="J360" s="74">
        <v>7113119090</v>
      </c>
      <c r="K360" s="57">
        <v>21.96472426019222</v>
      </c>
      <c r="L360" s="267">
        <f t="shared" si="51"/>
        <v>29.018036514625148</v>
      </c>
      <c r="M360" s="267">
        <f t="shared" si="48"/>
        <v>29.598397244917653</v>
      </c>
    </row>
    <row r="361" spans="1:13" ht="31.5" customHeight="1">
      <c r="A361" s="33" t="str">
        <f t="shared" si="47"/>
        <v>MZ</v>
      </c>
      <c r="B361" s="70">
        <v>60167629</v>
      </c>
      <c r="C361" s="70">
        <v>22993771</v>
      </c>
      <c r="D361" s="71" t="s">
        <v>125</v>
      </c>
      <c r="E361" s="72" t="s">
        <v>72</v>
      </c>
      <c r="F361" s="73" t="s">
        <v>116</v>
      </c>
      <c r="G361" s="73">
        <v>1</v>
      </c>
      <c r="H361" s="73">
        <v>4.0999999999999996</v>
      </c>
      <c r="I361" s="73">
        <v>4.0999999999999996</v>
      </c>
      <c r="J361" s="74">
        <v>7113119090</v>
      </c>
      <c r="K361" s="57">
        <v>22.20554353029026</v>
      </c>
      <c r="L361" s="267">
        <f t="shared" si="51"/>
        <v>29.336187668737068</v>
      </c>
      <c r="M361" s="267">
        <f t="shared" si="48"/>
        <v>29.922911422111813</v>
      </c>
    </row>
    <row r="362" spans="1:13" ht="31.5" customHeight="1">
      <c r="A362" s="33" t="str">
        <f t="shared" si="47"/>
        <v>MZ</v>
      </c>
      <c r="B362" s="70">
        <v>60167629</v>
      </c>
      <c r="C362" s="70">
        <v>22993801</v>
      </c>
      <c r="D362" s="71" t="s">
        <v>125</v>
      </c>
      <c r="E362" s="72" t="s">
        <v>72</v>
      </c>
      <c r="F362" s="73" t="s">
        <v>116</v>
      </c>
      <c r="G362" s="73">
        <v>1</v>
      </c>
      <c r="H362" s="73">
        <v>4.3</v>
      </c>
      <c r="I362" s="73">
        <v>4.3</v>
      </c>
      <c r="J362" s="74">
        <v>7113119090</v>
      </c>
      <c r="K362" s="57">
        <v>22.195509394036176</v>
      </c>
      <c r="L362" s="267">
        <f t="shared" si="51"/>
        <v>29.322931370649073</v>
      </c>
      <c r="M362" s="267">
        <f t="shared" si="48"/>
        <v>29.90938999806205</v>
      </c>
    </row>
    <row r="363" spans="1:13" ht="31.5" customHeight="1">
      <c r="A363" s="33" t="str">
        <f t="shared" si="47"/>
        <v>MZ</v>
      </c>
      <c r="B363" s="70">
        <v>60167629</v>
      </c>
      <c r="C363" s="70">
        <v>23984032</v>
      </c>
      <c r="D363" s="71" t="s">
        <v>126</v>
      </c>
      <c r="E363" s="72" t="s">
        <v>72</v>
      </c>
      <c r="F363" s="73" t="s">
        <v>116</v>
      </c>
      <c r="G363" s="73">
        <v>2</v>
      </c>
      <c r="H363" s="73">
        <v>5.7</v>
      </c>
      <c r="I363" s="73">
        <v>11.4</v>
      </c>
      <c r="J363" s="74">
        <v>7113119090</v>
      </c>
      <c r="K363" s="57">
        <v>50.351295722998877</v>
      </c>
      <c r="L363" s="267">
        <f t="shared" si="51"/>
        <v>66.520103805568269</v>
      </c>
      <c r="M363" s="267">
        <f t="shared" si="48"/>
        <v>67.850505881679638</v>
      </c>
    </row>
    <row r="364" spans="1:13" ht="31.5" customHeight="1">
      <c r="A364" s="33" t="str">
        <f t="shared" si="47"/>
        <v>MZ</v>
      </c>
      <c r="B364" s="70">
        <v>60167629</v>
      </c>
      <c r="C364" s="70">
        <v>24466841</v>
      </c>
      <c r="D364" s="71" t="s">
        <v>129</v>
      </c>
      <c r="E364" s="72" t="s">
        <v>72</v>
      </c>
      <c r="F364" s="73" t="s">
        <v>116</v>
      </c>
      <c r="G364" s="73">
        <v>1</v>
      </c>
      <c r="H364" s="73">
        <v>2.2000000000000002</v>
      </c>
      <c r="I364" s="73">
        <v>2.2000000000000002</v>
      </c>
      <c r="J364" s="74">
        <v>7113119090</v>
      </c>
      <c r="K364" s="57">
        <v>27.523635744955346</v>
      </c>
      <c r="L364" s="267">
        <f t="shared" si="51"/>
        <v>36.362025655375412</v>
      </c>
      <c r="M364" s="267">
        <f t="shared" si="48"/>
        <v>37.089266168482922</v>
      </c>
    </row>
    <row r="365" spans="1:13" ht="31.5" customHeight="1">
      <c r="A365" s="33" t="str">
        <f t="shared" si="47"/>
        <v>MZ</v>
      </c>
      <c r="B365" s="70">
        <v>60167629</v>
      </c>
      <c r="C365" s="70">
        <v>25185137</v>
      </c>
      <c r="D365" s="71" t="s">
        <v>115</v>
      </c>
      <c r="E365" s="72" t="s">
        <v>77</v>
      </c>
      <c r="F365" s="73" t="s">
        <v>116</v>
      </c>
      <c r="G365" s="73">
        <v>1</v>
      </c>
      <c r="H365" s="73">
        <v>3.4</v>
      </c>
      <c r="I365" s="73">
        <v>3.4</v>
      </c>
      <c r="J365" s="74">
        <v>7113119090</v>
      </c>
      <c r="K365" s="57">
        <v>36.343641512296124</v>
      </c>
      <c r="L365" s="267">
        <f t="shared" si="51"/>
        <v>48.014311674724659</v>
      </c>
      <c r="M365" s="267">
        <f t="shared" si="48"/>
        <v>48.974597908219152</v>
      </c>
    </row>
    <row r="366" spans="1:13" ht="31.5" customHeight="1">
      <c r="A366" s="33" t="str">
        <f t="shared" si="47"/>
        <v>MZ</v>
      </c>
      <c r="B366" s="70">
        <v>60167629</v>
      </c>
      <c r="C366" s="70">
        <v>25340779</v>
      </c>
      <c r="D366" s="71" t="s">
        <v>115</v>
      </c>
      <c r="E366" s="72" t="s">
        <v>77</v>
      </c>
      <c r="F366" s="73" t="s">
        <v>116</v>
      </c>
      <c r="G366" s="73">
        <v>1</v>
      </c>
      <c r="H366" s="73">
        <v>5.2</v>
      </c>
      <c r="I366" s="73">
        <v>5.2</v>
      </c>
      <c r="J366" s="74">
        <v>7113119090</v>
      </c>
      <c r="K366" s="57">
        <v>43.407673435172008</v>
      </c>
      <c r="L366" s="267">
        <f t="shared" si="51"/>
        <v>57.346745528674447</v>
      </c>
      <c r="M366" s="267">
        <f t="shared" si="48"/>
        <v>58.493680439247932</v>
      </c>
    </row>
    <row r="367" spans="1:13" ht="31.5" customHeight="1">
      <c r="A367" s="33" t="str">
        <f t="shared" si="47"/>
        <v>MZ</v>
      </c>
      <c r="B367" s="70">
        <v>60167629</v>
      </c>
      <c r="C367" s="70">
        <v>25485831</v>
      </c>
      <c r="D367" s="71" t="s">
        <v>128</v>
      </c>
      <c r="E367" s="72" t="s">
        <v>72</v>
      </c>
      <c r="F367" s="73" t="s">
        <v>121</v>
      </c>
      <c r="G367" s="73">
        <v>1</v>
      </c>
      <c r="H367" s="73">
        <v>1.71</v>
      </c>
      <c r="I367" s="73">
        <v>1.71</v>
      </c>
      <c r="J367" s="74">
        <v>7113192100</v>
      </c>
      <c r="K367" s="57">
        <v>847.3226018399597</v>
      </c>
      <c r="L367" s="267">
        <f>K367*6.6056*0.35</f>
        <v>1958.975962549913</v>
      </c>
      <c r="M367" s="267">
        <f t="shared" si="48"/>
        <v>1284.5285240148717</v>
      </c>
    </row>
    <row r="368" spans="1:13" ht="31.5" customHeight="1">
      <c r="A368" s="33" t="str">
        <f t="shared" si="47"/>
        <v>MZ</v>
      </c>
      <c r="B368" s="70">
        <v>60167629</v>
      </c>
      <c r="C368" s="70">
        <v>26659604</v>
      </c>
      <c r="D368" s="71" t="s">
        <v>126</v>
      </c>
      <c r="E368" s="72" t="s">
        <v>72</v>
      </c>
      <c r="F368" s="73" t="s">
        <v>116</v>
      </c>
      <c r="G368" s="73">
        <v>7</v>
      </c>
      <c r="H368" s="73">
        <v>5.67</v>
      </c>
      <c r="I368" s="73">
        <v>39.69</v>
      </c>
      <c r="J368" s="74">
        <v>7113119090</v>
      </c>
      <c r="K368" s="57">
        <v>198.35480547075366</v>
      </c>
      <c r="L368" s="267">
        <f t="shared" ref="L368:L385" si="52">K368*6.6056*0.2</f>
        <v>262.05050060352204</v>
      </c>
      <c r="M368" s="267">
        <f t="shared" si="48"/>
        <v>267.29151061559253</v>
      </c>
    </row>
    <row r="369" spans="1:13" ht="31.5" customHeight="1">
      <c r="A369" s="33" t="str">
        <f t="shared" si="47"/>
        <v>MZ</v>
      </c>
      <c r="B369" s="70">
        <v>60167629</v>
      </c>
      <c r="C369" s="70">
        <v>27125107</v>
      </c>
      <c r="D369" s="71" t="s">
        <v>129</v>
      </c>
      <c r="E369" s="72" t="s">
        <v>72</v>
      </c>
      <c r="F369" s="73" t="s">
        <v>116</v>
      </c>
      <c r="G369" s="73">
        <v>1</v>
      </c>
      <c r="H369" s="73">
        <v>2.67</v>
      </c>
      <c r="I369" s="73">
        <v>2.67</v>
      </c>
      <c r="J369" s="74">
        <v>7113119090</v>
      </c>
      <c r="K369" s="57">
        <v>22.707250342994513</v>
      </c>
      <c r="L369" s="267">
        <f t="shared" si="52"/>
        <v>29.999002573136909</v>
      </c>
      <c r="M369" s="267">
        <f t="shared" si="48"/>
        <v>30.59898262459965</v>
      </c>
    </row>
    <row r="370" spans="1:13" ht="31.5" customHeight="1">
      <c r="A370" s="33" t="str">
        <f t="shared" si="47"/>
        <v>MZ</v>
      </c>
      <c r="B370" s="70">
        <v>60167629</v>
      </c>
      <c r="C370" s="70">
        <v>27630146</v>
      </c>
      <c r="D370" s="71" t="s">
        <v>126</v>
      </c>
      <c r="E370" s="72" t="s">
        <v>72</v>
      </c>
      <c r="F370" s="73" t="s">
        <v>116</v>
      </c>
      <c r="G370" s="73">
        <v>9</v>
      </c>
      <c r="H370" s="73">
        <v>5.49</v>
      </c>
      <c r="I370" s="73">
        <v>49.410000000000004</v>
      </c>
      <c r="J370" s="74">
        <v>7113119090</v>
      </c>
      <c r="K370" s="57">
        <v>249.33825177775992</v>
      </c>
      <c r="L370" s="267">
        <f t="shared" si="52"/>
        <v>329.40575118863421</v>
      </c>
      <c r="M370" s="267">
        <f t="shared" si="48"/>
        <v>335.99386621240689</v>
      </c>
    </row>
    <row r="371" spans="1:13" ht="31.5" customHeight="1">
      <c r="A371" s="33" t="str">
        <f t="shared" si="47"/>
        <v>MZ</v>
      </c>
      <c r="B371" s="70">
        <v>60167629</v>
      </c>
      <c r="C371" s="70">
        <v>27631878</v>
      </c>
      <c r="D371" s="71" t="s">
        <v>126</v>
      </c>
      <c r="E371" s="72" t="s">
        <v>72</v>
      </c>
      <c r="F371" s="73" t="s">
        <v>116</v>
      </c>
      <c r="G371" s="73">
        <v>2</v>
      </c>
      <c r="H371" s="73">
        <v>5.0999999999999996</v>
      </c>
      <c r="I371" s="73">
        <v>10.199999999999999</v>
      </c>
      <c r="J371" s="74">
        <v>7113119090</v>
      </c>
      <c r="K371" s="57">
        <v>49.729179275245606</v>
      </c>
      <c r="L371" s="267">
        <f t="shared" si="52"/>
        <v>65.698213324112473</v>
      </c>
      <c r="M371" s="267">
        <f t="shared" si="48"/>
        <v>67.012177590594732</v>
      </c>
    </row>
    <row r="372" spans="1:13" ht="31.5" customHeight="1">
      <c r="A372" s="33" t="str">
        <f t="shared" si="47"/>
        <v>MZ</v>
      </c>
      <c r="B372" s="70">
        <v>60167629</v>
      </c>
      <c r="C372" s="70">
        <v>28017294</v>
      </c>
      <c r="D372" s="71" t="s">
        <v>125</v>
      </c>
      <c r="E372" s="72" t="s">
        <v>72</v>
      </c>
      <c r="F372" s="73" t="s">
        <v>116</v>
      </c>
      <c r="G372" s="73">
        <v>1</v>
      </c>
      <c r="H372" s="73">
        <v>2.0699999999999998</v>
      </c>
      <c r="I372" s="73">
        <v>2.0699999999999998</v>
      </c>
      <c r="J372" s="74">
        <v>7113119090</v>
      </c>
      <c r="K372" s="57">
        <v>31.045617570139207</v>
      </c>
      <c r="L372" s="267">
        <f t="shared" si="52"/>
        <v>41.014986284262307</v>
      </c>
      <c r="M372" s="267">
        <f t="shared" si="48"/>
        <v>41.835286009947559</v>
      </c>
    </row>
    <row r="373" spans="1:13" ht="31.5" customHeight="1">
      <c r="A373" s="33" t="str">
        <f t="shared" si="47"/>
        <v>MZ</v>
      </c>
      <c r="B373" s="70">
        <v>60167629</v>
      </c>
      <c r="C373" s="70">
        <v>28751192</v>
      </c>
      <c r="D373" s="71" t="s">
        <v>126</v>
      </c>
      <c r="E373" s="72" t="s">
        <v>72</v>
      </c>
      <c r="F373" s="73" t="s">
        <v>116</v>
      </c>
      <c r="G373" s="73">
        <v>1</v>
      </c>
      <c r="H373" s="73">
        <v>31.72</v>
      </c>
      <c r="I373" s="73">
        <v>31.72</v>
      </c>
      <c r="J373" s="74">
        <v>7113119090</v>
      </c>
      <c r="K373" s="57">
        <v>69.897793145956598</v>
      </c>
      <c r="L373" s="267">
        <f t="shared" si="52"/>
        <v>92.34337248098619</v>
      </c>
      <c r="M373" s="267">
        <f t="shared" si="48"/>
        <v>94.190239930605912</v>
      </c>
    </row>
    <row r="374" spans="1:13" ht="31.5" customHeight="1">
      <c r="A374" s="33" t="str">
        <f t="shared" si="47"/>
        <v>MZ</v>
      </c>
      <c r="B374" s="70">
        <v>60167629</v>
      </c>
      <c r="C374" s="70">
        <v>30319575</v>
      </c>
      <c r="D374" s="71" t="s">
        <v>129</v>
      </c>
      <c r="E374" s="72" t="s">
        <v>72</v>
      </c>
      <c r="F374" s="73" t="s">
        <v>116</v>
      </c>
      <c r="G374" s="73">
        <v>1</v>
      </c>
      <c r="H374" s="73">
        <v>4.99</v>
      </c>
      <c r="I374" s="73">
        <v>4.99</v>
      </c>
      <c r="J374" s="74">
        <v>7113119090</v>
      </c>
      <c r="K374" s="57">
        <v>46.146992632537241</v>
      </c>
      <c r="L374" s="267">
        <f t="shared" si="52"/>
        <v>60.965714906697599</v>
      </c>
      <c r="M374" s="267">
        <f t="shared" si="48"/>
        <v>62.185029204831558</v>
      </c>
    </row>
    <row r="375" spans="1:13" ht="31.5" customHeight="1">
      <c r="A375" s="33" t="str">
        <f t="shared" si="47"/>
        <v>MZ</v>
      </c>
      <c r="B375" s="70">
        <v>60167629</v>
      </c>
      <c r="C375" s="70">
        <v>31417767</v>
      </c>
      <c r="D375" s="71" t="s">
        <v>124</v>
      </c>
      <c r="E375" s="72" t="s">
        <v>72</v>
      </c>
      <c r="F375" s="73" t="s">
        <v>116</v>
      </c>
      <c r="G375" s="73">
        <v>4</v>
      </c>
      <c r="H375" s="73">
        <v>35.200000000000003</v>
      </c>
      <c r="I375" s="73">
        <v>140.80000000000001</v>
      </c>
      <c r="J375" s="74">
        <v>7113119090</v>
      </c>
      <c r="K375" s="57">
        <v>192.89623534853141</v>
      </c>
      <c r="L375" s="267">
        <f t="shared" si="52"/>
        <v>254.83907444365184</v>
      </c>
      <c r="M375" s="267">
        <f t="shared" si="48"/>
        <v>259.93585593252487</v>
      </c>
    </row>
    <row r="376" spans="1:13" ht="31.5" customHeight="1">
      <c r="A376" s="33" t="str">
        <f t="shared" si="47"/>
        <v>MZ</v>
      </c>
      <c r="B376" s="70">
        <v>60167629</v>
      </c>
      <c r="C376" s="70">
        <v>33833849</v>
      </c>
      <c r="D376" s="71" t="s">
        <v>126</v>
      </c>
      <c r="E376" s="72" t="s">
        <v>89</v>
      </c>
      <c r="F376" s="73" t="s">
        <v>116</v>
      </c>
      <c r="G376" s="73">
        <v>1</v>
      </c>
      <c r="H376" s="73">
        <v>3.26</v>
      </c>
      <c r="I376" s="73">
        <v>3.26</v>
      </c>
      <c r="J376" s="74">
        <v>7113119090</v>
      </c>
      <c r="K376" s="57">
        <v>30.764661755024825</v>
      </c>
      <c r="L376" s="267">
        <f t="shared" si="52"/>
        <v>40.643809937798402</v>
      </c>
      <c r="M376" s="267">
        <f t="shared" si="48"/>
        <v>41.456686136554367</v>
      </c>
    </row>
    <row r="377" spans="1:13" ht="31.5" customHeight="1">
      <c r="A377" s="33" t="str">
        <f t="shared" si="47"/>
        <v>MZ</v>
      </c>
      <c r="B377" s="70">
        <v>60167629</v>
      </c>
      <c r="C377" s="70">
        <v>35236082</v>
      </c>
      <c r="D377" s="71" t="s">
        <v>126</v>
      </c>
      <c r="E377" s="72" t="s">
        <v>72</v>
      </c>
      <c r="F377" s="73" t="s">
        <v>116</v>
      </c>
      <c r="G377" s="73">
        <v>4</v>
      </c>
      <c r="H377" s="73">
        <v>27.27</v>
      </c>
      <c r="I377" s="73">
        <v>109.08</v>
      </c>
      <c r="J377" s="74">
        <v>7113119090</v>
      </c>
      <c r="K377" s="57">
        <v>318.84471360980717</v>
      </c>
      <c r="L377" s="267">
        <f t="shared" si="52"/>
        <v>421.23212804418847</v>
      </c>
      <c r="M377" s="267">
        <f t="shared" si="48"/>
        <v>429.65677060507221</v>
      </c>
    </row>
    <row r="378" spans="1:13" ht="31.5" customHeight="1">
      <c r="A378" s="33" t="str">
        <f t="shared" ref="A378:A391" si="53">A377</f>
        <v>MZ</v>
      </c>
      <c r="B378" s="70">
        <v>60167629</v>
      </c>
      <c r="C378" s="70">
        <v>35236147</v>
      </c>
      <c r="D378" s="71" t="s">
        <v>126</v>
      </c>
      <c r="E378" s="72" t="s">
        <v>72</v>
      </c>
      <c r="F378" s="73" t="s">
        <v>116</v>
      </c>
      <c r="G378" s="73">
        <v>1</v>
      </c>
      <c r="H378" s="73">
        <v>31.67</v>
      </c>
      <c r="I378" s="73">
        <v>31.67</v>
      </c>
      <c r="J378" s="74">
        <v>7113119090</v>
      </c>
      <c r="K378" s="57">
        <v>107.24484828366123</v>
      </c>
      <c r="L378" s="267">
        <f t="shared" si="52"/>
        <v>141.68331396451052</v>
      </c>
      <c r="M378" s="267">
        <f t="shared" si="48"/>
        <v>144.51698024380073</v>
      </c>
    </row>
    <row r="379" spans="1:13" ht="31.5" customHeight="1">
      <c r="A379" s="33" t="str">
        <f t="shared" si="53"/>
        <v>MZ</v>
      </c>
      <c r="B379" s="70">
        <v>60167629</v>
      </c>
      <c r="C379" s="70">
        <v>35236171</v>
      </c>
      <c r="D379" s="71" t="s">
        <v>124</v>
      </c>
      <c r="E379" s="72" t="s">
        <v>72</v>
      </c>
      <c r="F379" s="73" t="s">
        <v>116</v>
      </c>
      <c r="G379" s="73">
        <v>2</v>
      </c>
      <c r="H379" s="73">
        <v>20.350000000000001</v>
      </c>
      <c r="I379" s="73">
        <v>40.700000000000003</v>
      </c>
      <c r="J379" s="74">
        <v>7113119090</v>
      </c>
      <c r="K379" s="57">
        <v>177.78482614987928</v>
      </c>
      <c r="L379" s="267">
        <f t="shared" si="52"/>
        <v>234.87508952312851</v>
      </c>
      <c r="M379" s="267">
        <f t="shared" si="48"/>
        <v>239.57259131359109</v>
      </c>
    </row>
    <row r="380" spans="1:13" ht="31.5" customHeight="1">
      <c r="A380" s="33" t="str">
        <f t="shared" si="53"/>
        <v>MZ</v>
      </c>
      <c r="B380" s="70">
        <v>60167629</v>
      </c>
      <c r="C380" s="70">
        <v>35250875</v>
      </c>
      <c r="D380" s="71" t="s">
        <v>126</v>
      </c>
      <c r="E380" s="72" t="s">
        <v>72</v>
      </c>
      <c r="F380" s="73" t="s">
        <v>116</v>
      </c>
      <c r="G380" s="73">
        <v>6</v>
      </c>
      <c r="H380" s="73">
        <v>34.200000000000003</v>
      </c>
      <c r="I380" s="73">
        <v>205.20000000000002</v>
      </c>
      <c r="J380" s="74">
        <v>7113119090</v>
      </c>
      <c r="K380" s="57">
        <v>738.47229175564485</v>
      </c>
      <c r="L380" s="267">
        <f t="shared" si="52"/>
        <v>975.61051408421758</v>
      </c>
      <c r="M380" s="267">
        <f t="shared" si="48"/>
        <v>995.12272436590195</v>
      </c>
    </row>
    <row r="381" spans="1:13" ht="31.5" customHeight="1">
      <c r="A381" s="33" t="str">
        <f t="shared" si="53"/>
        <v>MZ</v>
      </c>
      <c r="B381" s="70">
        <v>60167629</v>
      </c>
      <c r="C381" s="70">
        <v>35250883</v>
      </c>
      <c r="D381" s="71" t="s">
        <v>126</v>
      </c>
      <c r="E381" s="72" t="s">
        <v>72</v>
      </c>
      <c r="F381" s="73" t="s">
        <v>116</v>
      </c>
      <c r="G381" s="73">
        <v>1</v>
      </c>
      <c r="H381" s="73">
        <v>28.77</v>
      </c>
      <c r="I381" s="73">
        <v>28.77</v>
      </c>
      <c r="J381" s="74">
        <v>7113119090</v>
      </c>
      <c r="K381" s="57">
        <v>83.985720446692042</v>
      </c>
      <c r="L381" s="267">
        <f t="shared" si="52"/>
        <v>110.95521499653381</v>
      </c>
      <c r="M381" s="267">
        <f t="shared" si="48"/>
        <v>113.17431929646447</v>
      </c>
    </row>
    <row r="382" spans="1:13" ht="31.5" customHeight="1">
      <c r="A382" s="33" t="str">
        <f t="shared" si="53"/>
        <v>MZ</v>
      </c>
      <c r="B382" s="70">
        <v>60167629</v>
      </c>
      <c r="C382" s="70">
        <v>35250948</v>
      </c>
      <c r="D382" s="71" t="s">
        <v>124</v>
      </c>
      <c r="E382" s="72" t="s">
        <v>72</v>
      </c>
      <c r="F382" s="73" t="s">
        <v>116</v>
      </c>
      <c r="G382" s="73">
        <v>1</v>
      </c>
      <c r="H382" s="73">
        <v>19.010000000000002</v>
      </c>
      <c r="I382" s="73">
        <v>19.010000000000002</v>
      </c>
      <c r="J382" s="74">
        <v>7113119090</v>
      </c>
      <c r="K382" s="57">
        <v>87.246814729269687</v>
      </c>
      <c r="L382" s="267">
        <f t="shared" si="52"/>
        <v>115.26351187513276</v>
      </c>
      <c r="M382" s="267">
        <f t="shared" si="48"/>
        <v>117.56878211263542</v>
      </c>
    </row>
    <row r="383" spans="1:13" ht="31.35" customHeight="1">
      <c r="A383" s="33" t="str">
        <f t="shared" si="53"/>
        <v>MZ</v>
      </c>
      <c r="B383" s="70">
        <v>60167629</v>
      </c>
      <c r="C383" s="70">
        <v>35503978</v>
      </c>
      <c r="D383" s="71" t="s">
        <v>132</v>
      </c>
      <c r="E383" s="72" t="s">
        <v>72</v>
      </c>
      <c r="F383" s="73" t="s">
        <v>133</v>
      </c>
      <c r="G383" s="73">
        <v>1</v>
      </c>
      <c r="H383" s="73">
        <v>1.96</v>
      </c>
      <c r="I383" s="73">
        <v>1.96</v>
      </c>
      <c r="J383" s="74">
        <v>7113111000</v>
      </c>
      <c r="K383" s="57">
        <v>106.34177602079357</v>
      </c>
      <c r="L383" s="267">
        <f t="shared" si="52"/>
        <v>140.4902471365908</v>
      </c>
      <c r="M383" s="267">
        <f t="shared" si="48"/>
        <v>143.30005207932263</v>
      </c>
    </row>
    <row r="384" spans="1:13" ht="31.35" customHeight="1">
      <c r="A384" s="33" t="str">
        <f t="shared" si="53"/>
        <v>MZ</v>
      </c>
      <c r="B384" s="70">
        <v>60167629</v>
      </c>
      <c r="C384" s="70">
        <v>35505903</v>
      </c>
      <c r="D384" s="71" t="s">
        <v>126</v>
      </c>
      <c r="E384" s="72" t="s">
        <v>72</v>
      </c>
      <c r="F384" s="73" t="s">
        <v>116</v>
      </c>
      <c r="G384" s="75">
        <v>2</v>
      </c>
      <c r="H384" s="76">
        <v>3.11</v>
      </c>
      <c r="I384" s="72">
        <v>6.22</v>
      </c>
      <c r="J384" s="74">
        <v>7113119090</v>
      </c>
      <c r="K384" s="57">
        <v>78.667628232026956</v>
      </c>
      <c r="L384" s="267">
        <f t="shared" si="52"/>
        <v>103.92937700989546</v>
      </c>
      <c r="M384" s="267">
        <f t="shared" si="48"/>
        <v>106.00796455009338</v>
      </c>
    </row>
    <row r="385" spans="1:13" ht="31.35" customHeight="1">
      <c r="A385" s="33" t="str">
        <f t="shared" si="53"/>
        <v>MZ</v>
      </c>
      <c r="B385" s="70">
        <v>60167629</v>
      </c>
      <c r="C385" s="70">
        <v>35635483</v>
      </c>
      <c r="D385" s="71" t="s">
        <v>155</v>
      </c>
      <c r="E385" s="72" t="s">
        <v>72</v>
      </c>
      <c r="F385" s="73" t="s">
        <v>156</v>
      </c>
      <c r="G385" s="75">
        <v>1</v>
      </c>
      <c r="H385" s="76">
        <v>3.91</v>
      </c>
      <c r="I385" s="72">
        <v>3.91</v>
      </c>
      <c r="J385" s="74">
        <v>7113119090</v>
      </c>
      <c r="K385" s="57">
        <v>80.945377161704258</v>
      </c>
      <c r="L385" s="267">
        <f t="shared" si="52"/>
        <v>106.93855667587073</v>
      </c>
      <c r="M385" s="267">
        <f t="shared" si="48"/>
        <v>109.07732780938814</v>
      </c>
    </row>
    <row r="386" spans="1:13" ht="31.35" customHeight="1">
      <c r="A386" s="33" t="str">
        <f t="shared" si="53"/>
        <v>MZ</v>
      </c>
      <c r="B386" s="70">
        <v>60167629</v>
      </c>
      <c r="C386" s="70">
        <v>35941894</v>
      </c>
      <c r="D386" s="71" t="s">
        <v>135</v>
      </c>
      <c r="E386" s="72" t="s">
        <v>89</v>
      </c>
      <c r="F386" s="73" t="s">
        <v>121</v>
      </c>
      <c r="G386" s="77">
        <v>1</v>
      </c>
      <c r="H386" s="78">
        <v>1.95</v>
      </c>
      <c r="I386" s="72">
        <v>1.95</v>
      </c>
      <c r="J386" s="74">
        <v>7113192100</v>
      </c>
      <c r="K386" s="57">
        <v>720.0496175931446</v>
      </c>
      <c r="L386" s="267">
        <f>K386*6.6056*0.35</f>
        <v>1664.7259138906466</v>
      </c>
      <c r="M386" s="267">
        <f t="shared" si="48"/>
        <v>1091.5845635368669</v>
      </c>
    </row>
    <row r="387" spans="1:13" ht="31.35" customHeight="1">
      <c r="A387" s="33" t="str">
        <f t="shared" si="53"/>
        <v>MZ</v>
      </c>
      <c r="B387" s="70">
        <v>60167629</v>
      </c>
      <c r="C387" s="70">
        <v>36339497</v>
      </c>
      <c r="D387" s="71" t="s">
        <v>129</v>
      </c>
      <c r="E387" s="72" t="s">
        <v>84</v>
      </c>
      <c r="F387" s="73" t="s">
        <v>116</v>
      </c>
      <c r="G387" s="75">
        <v>1</v>
      </c>
      <c r="H387" s="76">
        <v>3.95</v>
      </c>
      <c r="I387" s="72">
        <v>3.95</v>
      </c>
      <c r="J387" s="74">
        <v>7113119090</v>
      </c>
      <c r="K387" s="57">
        <v>88.571320714808905</v>
      </c>
      <c r="L387" s="267">
        <f t="shared" ref="L387:L389" si="54">K387*6.6056*0.2</f>
        <v>117.01334322274835</v>
      </c>
      <c r="M387" s="267">
        <f t="shared" si="48"/>
        <v>119.35361008720331</v>
      </c>
    </row>
    <row r="388" spans="1:13" ht="31.35" customHeight="1">
      <c r="A388" s="33" t="str">
        <f t="shared" si="53"/>
        <v>MZ</v>
      </c>
      <c r="B388" s="70">
        <v>60167629</v>
      </c>
      <c r="C388" s="70">
        <v>36340428</v>
      </c>
      <c r="D388" s="79" t="s">
        <v>122</v>
      </c>
      <c r="E388" s="80" t="s">
        <v>84</v>
      </c>
      <c r="F388" s="81" t="s">
        <v>116</v>
      </c>
      <c r="G388" s="82">
        <v>2</v>
      </c>
      <c r="H388" s="83">
        <v>6.64</v>
      </c>
      <c r="I388" s="80">
        <v>13.28</v>
      </c>
      <c r="J388" s="84">
        <v>7113119090</v>
      </c>
      <c r="K388" s="57">
        <v>144.79258614644758</v>
      </c>
      <c r="L388" s="267">
        <f t="shared" si="54"/>
        <v>191.28838140979485</v>
      </c>
      <c r="M388" s="267">
        <f t="shared" si="48"/>
        <v>195.11414903799073</v>
      </c>
    </row>
    <row r="389" spans="1:13" ht="31.35" customHeight="1">
      <c r="A389" s="33" t="str">
        <f t="shared" si="53"/>
        <v>MZ</v>
      </c>
      <c r="B389" s="70">
        <v>60167629</v>
      </c>
      <c r="C389" s="70">
        <v>36340509</v>
      </c>
      <c r="D389" s="71" t="s">
        <v>129</v>
      </c>
      <c r="E389" s="72" t="s">
        <v>84</v>
      </c>
      <c r="F389" s="73" t="s">
        <v>136</v>
      </c>
      <c r="G389" s="85">
        <v>2</v>
      </c>
      <c r="H389" s="76">
        <v>19.100000000000001</v>
      </c>
      <c r="I389" s="72">
        <v>38.200000000000003</v>
      </c>
      <c r="J389" s="74">
        <v>7113119090</v>
      </c>
      <c r="K389" s="57">
        <v>157.51587091662742</v>
      </c>
      <c r="L389" s="267">
        <f t="shared" si="54"/>
        <v>208.09736738537481</v>
      </c>
      <c r="M389" s="267">
        <f t="shared" si="48"/>
        <v>212.25931473308233</v>
      </c>
    </row>
    <row r="390" spans="1:13" ht="31.35" customHeight="1">
      <c r="A390" s="33" t="str">
        <f t="shared" si="53"/>
        <v>MZ</v>
      </c>
      <c r="B390" s="70">
        <v>60167629</v>
      </c>
      <c r="C390" s="70">
        <v>36667397</v>
      </c>
      <c r="D390" s="71" t="s">
        <v>128</v>
      </c>
      <c r="E390" s="72" t="s">
        <v>89</v>
      </c>
      <c r="F390" s="73" t="s">
        <v>121</v>
      </c>
      <c r="G390" s="85">
        <v>2</v>
      </c>
      <c r="H390" s="76">
        <v>4.4800000000000004</v>
      </c>
      <c r="I390" s="72">
        <v>8.9600000000000009</v>
      </c>
      <c r="J390" s="74">
        <v>7113192100</v>
      </c>
      <c r="K390" s="57">
        <v>2310.6809648632184</v>
      </c>
      <c r="L390" s="267">
        <f>K390*6.6056*0.35</f>
        <v>5342.2019635251663</v>
      </c>
      <c r="M390" s="267">
        <f t="shared" si="48"/>
        <v>3502.9581446543593</v>
      </c>
    </row>
    <row r="391" spans="1:13" ht="31.35" customHeight="1">
      <c r="A391" s="33" t="str">
        <f t="shared" si="53"/>
        <v>MZ</v>
      </c>
      <c r="B391" s="70">
        <v>60167629</v>
      </c>
      <c r="C391" s="70">
        <v>37094722</v>
      </c>
      <c r="D391" s="71" t="s">
        <v>129</v>
      </c>
      <c r="E391" s="72" t="s">
        <v>72</v>
      </c>
      <c r="F391" s="73" t="s">
        <v>116</v>
      </c>
      <c r="G391" s="85">
        <v>4</v>
      </c>
      <c r="H391" s="76">
        <v>2.95</v>
      </c>
      <c r="I391" s="72">
        <v>11.8</v>
      </c>
      <c r="J391" s="74">
        <v>7113119090</v>
      </c>
      <c r="K391" s="57">
        <v>144.09019660866159</v>
      </c>
      <c r="L391" s="267">
        <f>K391*6.6056*0.2</f>
        <v>190.36044054363501</v>
      </c>
      <c r="M391" s="267">
        <f t="shared" ref="M391:M454" si="55">(L391+K391*6.6056)*0.17</f>
        <v>194.16764935450772</v>
      </c>
    </row>
    <row r="392" spans="1:13" ht="31.35" customHeight="1">
      <c r="A392" s="33" t="s">
        <v>174</v>
      </c>
      <c r="B392" s="86">
        <v>60167630</v>
      </c>
      <c r="C392" s="86">
        <v>10418895</v>
      </c>
      <c r="D392" s="87" t="s">
        <v>175</v>
      </c>
      <c r="E392" s="88" t="s">
        <v>118</v>
      </c>
      <c r="F392" s="89" t="s">
        <v>119</v>
      </c>
      <c r="G392" s="90">
        <v>1</v>
      </c>
      <c r="H392" s="91">
        <v>267.8</v>
      </c>
      <c r="I392" s="88">
        <v>267.8</v>
      </c>
      <c r="J392" s="92">
        <v>7013910000</v>
      </c>
      <c r="K392" s="57">
        <v>29.038790319322192</v>
      </c>
      <c r="L392" s="267">
        <f>K392*6.6056*0.1</f>
        <v>19.181863333331467</v>
      </c>
      <c r="M392" s="267">
        <f t="shared" si="55"/>
        <v>35.870084433329843</v>
      </c>
    </row>
    <row r="393" spans="1:13" ht="31.35" customHeight="1">
      <c r="A393" s="33" t="str">
        <f t="shared" ref="A393:A456" si="56">A392</f>
        <v>GP</v>
      </c>
      <c r="B393" s="86">
        <v>60167630</v>
      </c>
      <c r="C393" s="86">
        <v>10660092</v>
      </c>
      <c r="D393" s="87" t="s">
        <v>115</v>
      </c>
      <c r="E393" s="88" t="s">
        <v>77</v>
      </c>
      <c r="F393" s="89" t="s">
        <v>116</v>
      </c>
      <c r="G393" s="93">
        <v>1</v>
      </c>
      <c r="H393" s="88">
        <v>2.9</v>
      </c>
      <c r="I393" s="88">
        <v>2.9</v>
      </c>
      <c r="J393" s="92">
        <v>7113119090</v>
      </c>
      <c r="K393" s="57">
        <v>37.69824990659761</v>
      </c>
      <c r="L393" s="267">
        <f t="shared" ref="L393:L395" si="57">K393*6.6056*0.2</f>
        <v>49.803911916604235</v>
      </c>
      <c r="M393" s="267">
        <f t="shared" si="55"/>
        <v>50.799990154936317</v>
      </c>
    </row>
    <row r="394" spans="1:13" ht="31.35" customHeight="1">
      <c r="A394" s="33" t="str">
        <f t="shared" si="56"/>
        <v>GP</v>
      </c>
      <c r="B394" s="86">
        <v>60167630</v>
      </c>
      <c r="C394" s="86">
        <v>11012272</v>
      </c>
      <c r="D394" s="87" t="s">
        <v>176</v>
      </c>
      <c r="E394" s="88" t="s">
        <v>77</v>
      </c>
      <c r="F394" s="89" t="s">
        <v>116</v>
      </c>
      <c r="G394" s="90">
        <v>2</v>
      </c>
      <c r="H394" s="91">
        <v>40.799999999999997</v>
      </c>
      <c r="I394" s="88">
        <v>81.599999999999994</v>
      </c>
      <c r="J394" s="92">
        <v>7113119090</v>
      </c>
      <c r="K394" s="57">
        <v>133.01251018415169</v>
      </c>
      <c r="L394" s="267">
        <f t="shared" si="57"/>
        <v>175.72548745448648</v>
      </c>
      <c r="M394" s="267">
        <f t="shared" si="55"/>
        <v>179.23999720357622</v>
      </c>
    </row>
    <row r="395" spans="1:13" ht="31.35" customHeight="1">
      <c r="A395" s="33" t="str">
        <f t="shared" si="56"/>
        <v>GP</v>
      </c>
      <c r="B395" s="86">
        <v>60167630</v>
      </c>
      <c r="C395" s="86">
        <v>12818203</v>
      </c>
      <c r="D395" s="87" t="s">
        <v>126</v>
      </c>
      <c r="E395" s="88" t="s">
        <v>72</v>
      </c>
      <c r="F395" s="89" t="s">
        <v>116</v>
      </c>
      <c r="G395" s="90">
        <v>2</v>
      </c>
      <c r="H395" s="91">
        <v>16.649999999999999</v>
      </c>
      <c r="I395" s="88">
        <v>33.299999999999997</v>
      </c>
      <c r="J395" s="92">
        <v>7113119090</v>
      </c>
      <c r="K395" s="57">
        <v>67.108303267320949</v>
      </c>
      <c r="L395" s="267">
        <f t="shared" si="57"/>
        <v>88.658121612523061</v>
      </c>
      <c r="M395" s="267">
        <f t="shared" si="55"/>
        <v>90.43128404477352</v>
      </c>
    </row>
    <row r="396" spans="1:13" ht="31.35" customHeight="1">
      <c r="A396" s="33" t="str">
        <f t="shared" si="56"/>
        <v>GP</v>
      </c>
      <c r="B396" s="86">
        <v>60167630</v>
      </c>
      <c r="C396" s="86">
        <v>13034699</v>
      </c>
      <c r="D396" s="87" t="s">
        <v>120</v>
      </c>
      <c r="E396" s="88" t="s">
        <v>72</v>
      </c>
      <c r="F396" s="89" t="s">
        <v>121</v>
      </c>
      <c r="G396" s="90">
        <v>1</v>
      </c>
      <c r="H396" s="91">
        <v>1.4</v>
      </c>
      <c r="I396" s="88">
        <v>1.4</v>
      </c>
      <c r="J396" s="92">
        <v>7113192100</v>
      </c>
      <c r="K396" s="57">
        <v>443.57906138433867</v>
      </c>
      <c r="L396" s="267">
        <f t="shared" ref="L396:L399" si="58">K396*6.6056*0.35</f>
        <v>1025.5370467581356</v>
      </c>
      <c r="M396" s="267">
        <f t="shared" si="55"/>
        <v>672.45929208854898</v>
      </c>
    </row>
    <row r="397" spans="1:13" ht="31.35" customHeight="1">
      <c r="A397" s="33" t="str">
        <f t="shared" si="56"/>
        <v>GP</v>
      </c>
      <c r="B397" s="86">
        <v>60167630</v>
      </c>
      <c r="C397" s="86">
        <v>13706727</v>
      </c>
      <c r="D397" s="87" t="s">
        <v>152</v>
      </c>
      <c r="E397" s="88" t="s">
        <v>77</v>
      </c>
      <c r="F397" s="89" t="s">
        <v>76</v>
      </c>
      <c r="G397" s="90">
        <v>1</v>
      </c>
      <c r="H397" s="91">
        <v>3.3</v>
      </c>
      <c r="I397" s="88">
        <v>3.3</v>
      </c>
      <c r="J397" s="92">
        <v>7113192990</v>
      </c>
      <c r="K397" s="57">
        <v>721.27378221614299</v>
      </c>
      <c r="L397" s="267">
        <f t="shared" si="58"/>
        <v>1667.5561335324337</v>
      </c>
      <c r="M397" s="267">
        <f t="shared" si="55"/>
        <v>1093.440378987696</v>
      </c>
    </row>
    <row r="398" spans="1:13" ht="31.35" customHeight="1">
      <c r="A398" s="33" t="str">
        <f t="shared" si="56"/>
        <v>GP</v>
      </c>
      <c r="B398" s="86">
        <v>60167630</v>
      </c>
      <c r="C398" s="86">
        <v>14763953</v>
      </c>
      <c r="D398" s="87" t="s">
        <v>152</v>
      </c>
      <c r="E398" s="88" t="s">
        <v>72</v>
      </c>
      <c r="F398" s="89" t="s">
        <v>76</v>
      </c>
      <c r="G398" s="90">
        <v>1</v>
      </c>
      <c r="H398" s="91">
        <v>5.77</v>
      </c>
      <c r="I398" s="88">
        <v>5.77</v>
      </c>
      <c r="J398" s="92">
        <v>7113192990</v>
      </c>
      <c r="K398" s="57">
        <v>403.1013557353595</v>
      </c>
      <c r="L398" s="267">
        <f t="shared" si="58"/>
        <v>931.95421040592169</v>
      </c>
      <c r="M398" s="267">
        <f t="shared" si="55"/>
        <v>611.09568939474013</v>
      </c>
    </row>
    <row r="399" spans="1:13" ht="31.35" customHeight="1">
      <c r="A399" s="33" t="str">
        <f t="shared" si="56"/>
        <v>GP</v>
      </c>
      <c r="B399" s="86">
        <v>60167630</v>
      </c>
      <c r="C399" s="86">
        <v>16574635</v>
      </c>
      <c r="D399" s="87" t="s">
        <v>153</v>
      </c>
      <c r="E399" s="88" t="s">
        <v>72</v>
      </c>
      <c r="F399" s="89" t="s">
        <v>121</v>
      </c>
      <c r="G399" s="90">
        <v>1</v>
      </c>
      <c r="H399" s="91">
        <v>2.64</v>
      </c>
      <c r="I399" s="88">
        <v>2.64</v>
      </c>
      <c r="J399" s="92">
        <v>7113192100</v>
      </c>
      <c r="K399" s="57">
        <v>1405.1503386133109</v>
      </c>
      <c r="L399" s="267">
        <f t="shared" si="58"/>
        <v>3248.65137686043</v>
      </c>
      <c r="M399" s="267">
        <f t="shared" si="55"/>
        <v>2130.1871171127677</v>
      </c>
    </row>
    <row r="400" spans="1:13" ht="31.35" customHeight="1">
      <c r="A400" s="33" t="str">
        <f t="shared" si="56"/>
        <v>GP</v>
      </c>
      <c r="B400" s="86">
        <v>60167630</v>
      </c>
      <c r="C400" s="86">
        <v>19005895</v>
      </c>
      <c r="D400" s="87" t="s">
        <v>126</v>
      </c>
      <c r="E400" s="88" t="s">
        <v>72</v>
      </c>
      <c r="F400" s="89" t="s">
        <v>116</v>
      </c>
      <c r="G400" s="90">
        <v>1</v>
      </c>
      <c r="H400" s="91">
        <v>19.3</v>
      </c>
      <c r="I400" s="88">
        <v>19.3</v>
      </c>
      <c r="J400" s="92">
        <v>7113119090</v>
      </c>
      <c r="K400" s="57">
        <v>69.255608425695144</v>
      </c>
      <c r="L400" s="267">
        <f t="shared" ref="L400:L404" si="59">K400*6.6056*0.2</f>
        <v>91.494969403354375</v>
      </c>
      <c r="M400" s="267">
        <f t="shared" si="55"/>
        <v>93.324868791421466</v>
      </c>
    </row>
    <row r="401" spans="1:13" ht="31.35" customHeight="1">
      <c r="A401" s="33" t="str">
        <f t="shared" si="56"/>
        <v>GP</v>
      </c>
      <c r="B401" s="86">
        <v>60167630</v>
      </c>
      <c r="C401" s="86">
        <v>19005917</v>
      </c>
      <c r="D401" s="87" t="s">
        <v>126</v>
      </c>
      <c r="E401" s="88" t="s">
        <v>72</v>
      </c>
      <c r="F401" s="89" t="s">
        <v>116</v>
      </c>
      <c r="G401" s="90">
        <v>6</v>
      </c>
      <c r="H401" s="91">
        <v>40</v>
      </c>
      <c r="I401" s="88">
        <v>240</v>
      </c>
      <c r="J401" s="92">
        <v>7113119090</v>
      </c>
      <c r="K401" s="57">
        <v>409.75398807181796</v>
      </c>
      <c r="L401" s="267">
        <f t="shared" si="59"/>
        <v>541.33418872144011</v>
      </c>
      <c r="M401" s="267">
        <f t="shared" si="55"/>
        <v>552.16087249586894</v>
      </c>
    </row>
    <row r="402" spans="1:13" ht="31.35" customHeight="1">
      <c r="A402" s="33" t="str">
        <f t="shared" si="56"/>
        <v>GP</v>
      </c>
      <c r="B402" s="86">
        <v>60167630</v>
      </c>
      <c r="C402" s="86">
        <v>19710408</v>
      </c>
      <c r="D402" s="87" t="s">
        <v>126</v>
      </c>
      <c r="E402" s="88" t="s">
        <v>84</v>
      </c>
      <c r="F402" s="89" t="s">
        <v>116</v>
      </c>
      <c r="G402" s="90">
        <v>1</v>
      </c>
      <c r="H402" s="91">
        <v>23.6</v>
      </c>
      <c r="I402" s="88">
        <v>23.6</v>
      </c>
      <c r="J402" s="92">
        <v>7113119090</v>
      </c>
      <c r="K402" s="57">
        <v>97.702384706026336</v>
      </c>
      <c r="L402" s="267">
        <f t="shared" si="59"/>
        <v>129.07657448282552</v>
      </c>
      <c r="M402" s="267">
        <f t="shared" si="55"/>
        <v>131.65810597248202</v>
      </c>
    </row>
    <row r="403" spans="1:13" ht="31.35" customHeight="1">
      <c r="A403" s="33" t="str">
        <f t="shared" si="56"/>
        <v>GP</v>
      </c>
      <c r="B403" s="86">
        <v>60167630</v>
      </c>
      <c r="C403" s="86">
        <v>19710416</v>
      </c>
      <c r="D403" s="87" t="s">
        <v>126</v>
      </c>
      <c r="E403" s="88" t="s">
        <v>84</v>
      </c>
      <c r="F403" s="89" t="s">
        <v>116</v>
      </c>
      <c r="G403" s="90">
        <v>1</v>
      </c>
      <c r="H403" s="91">
        <v>23.6</v>
      </c>
      <c r="I403" s="88">
        <v>23.6</v>
      </c>
      <c r="J403" s="92">
        <v>7113119090</v>
      </c>
      <c r="K403" s="57">
        <v>98.675695922672588</v>
      </c>
      <c r="L403" s="267">
        <f t="shared" si="59"/>
        <v>130.36243539736122</v>
      </c>
      <c r="M403" s="267">
        <f t="shared" si="55"/>
        <v>132.96968410530846</v>
      </c>
    </row>
    <row r="404" spans="1:13" ht="31.35" customHeight="1">
      <c r="A404" s="33" t="str">
        <f t="shared" si="56"/>
        <v>GP</v>
      </c>
      <c r="B404" s="86">
        <v>60167630</v>
      </c>
      <c r="C404" s="86">
        <v>21275549</v>
      </c>
      <c r="D404" s="87" t="s">
        <v>115</v>
      </c>
      <c r="E404" s="88" t="s">
        <v>72</v>
      </c>
      <c r="F404" s="89" t="s">
        <v>116</v>
      </c>
      <c r="G404" s="90">
        <v>4</v>
      </c>
      <c r="H404" s="91">
        <v>60.02</v>
      </c>
      <c r="I404" s="88">
        <v>240.08</v>
      </c>
      <c r="J404" s="92">
        <v>7113119090</v>
      </c>
      <c r="K404" s="57">
        <v>229.70144712851541</v>
      </c>
      <c r="L404" s="267">
        <f t="shared" si="59"/>
        <v>303.46317583042429</v>
      </c>
      <c r="M404" s="267">
        <f t="shared" si="55"/>
        <v>309.53243934703278</v>
      </c>
    </row>
    <row r="405" spans="1:13" ht="31.35" customHeight="1">
      <c r="A405" s="33" t="str">
        <f t="shared" si="56"/>
        <v>GP</v>
      </c>
      <c r="B405" s="86">
        <v>60167630</v>
      </c>
      <c r="C405" s="86">
        <v>21428094</v>
      </c>
      <c r="D405" s="87" t="s">
        <v>177</v>
      </c>
      <c r="E405" s="88" t="s">
        <v>84</v>
      </c>
      <c r="F405" s="89" t="s">
        <v>116</v>
      </c>
      <c r="G405" s="90">
        <v>1</v>
      </c>
      <c r="H405" s="91">
        <v>57</v>
      </c>
      <c r="I405" s="88">
        <v>57</v>
      </c>
      <c r="J405" s="92">
        <v>7114110090</v>
      </c>
      <c r="K405" s="57">
        <v>125.99864894254621</v>
      </c>
      <c r="L405" s="267">
        <f t="shared" ref="L405:L406" si="60">K405*6.6056*0.35</f>
        <v>291.30383640920911</v>
      </c>
      <c r="M405" s="267">
        <f t="shared" si="55"/>
        <v>191.01208701689572</v>
      </c>
    </row>
    <row r="406" spans="1:13" ht="31.35" customHeight="1">
      <c r="A406" s="33" t="str">
        <f t="shared" si="56"/>
        <v>GP</v>
      </c>
      <c r="B406" s="86">
        <v>60167630</v>
      </c>
      <c r="C406" s="86">
        <v>21450413</v>
      </c>
      <c r="D406" s="87" t="s">
        <v>178</v>
      </c>
      <c r="E406" s="88" t="s">
        <v>84</v>
      </c>
      <c r="F406" s="89" t="s">
        <v>116</v>
      </c>
      <c r="G406" s="90">
        <v>1</v>
      </c>
      <c r="H406" s="91">
        <v>26.6</v>
      </c>
      <c r="I406" s="88">
        <v>26.6</v>
      </c>
      <c r="J406" s="92">
        <v>7114110090</v>
      </c>
      <c r="K406" s="57">
        <v>65.60318282920818</v>
      </c>
      <c r="L406" s="267">
        <f t="shared" si="60"/>
        <v>151.67193457381612</v>
      </c>
      <c r="M406" s="267">
        <f t="shared" si="55"/>
        <v>99.453454241973731</v>
      </c>
    </row>
    <row r="407" spans="1:13" ht="31.35" customHeight="1">
      <c r="A407" s="33" t="str">
        <f t="shared" si="56"/>
        <v>GP</v>
      </c>
      <c r="B407" s="86">
        <v>60167630</v>
      </c>
      <c r="C407" s="86">
        <v>21771953</v>
      </c>
      <c r="D407" s="87" t="s">
        <v>115</v>
      </c>
      <c r="E407" s="88" t="s">
        <v>72</v>
      </c>
      <c r="F407" s="89" t="s">
        <v>116</v>
      </c>
      <c r="G407" s="90">
        <v>7</v>
      </c>
      <c r="H407" s="91">
        <v>1.2</v>
      </c>
      <c r="I407" s="88">
        <v>8.4</v>
      </c>
      <c r="J407" s="92">
        <v>7113119090</v>
      </c>
      <c r="K407" s="57">
        <v>53.592321733068353</v>
      </c>
      <c r="L407" s="267">
        <f t="shared" ref="L407:L423" si="61">K407*6.6056*0.2</f>
        <v>70.801888087991259</v>
      </c>
      <c r="M407" s="267">
        <f t="shared" si="55"/>
        <v>72.217925849751083</v>
      </c>
    </row>
    <row r="408" spans="1:13" ht="31.35" customHeight="1">
      <c r="A408" s="33" t="str">
        <f t="shared" si="56"/>
        <v>GP</v>
      </c>
      <c r="B408" s="86">
        <v>60167630</v>
      </c>
      <c r="C408" s="86">
        <v>21809683</v>
      </c>
      <c r="D408" s="87" t="s">
        <v>115</v>
      </c>
      <c r="E408" s="88" t="s">
        <v>72</v>
      </c>
      <c r="F408" s="89" t="s">
        <v>116</v>
      </c>
      <c r="G408" s="90">
        <v>1</v>
      </c>
      <c r="H408" s="91">
        <v>1.6</v>
      </c>
      <c r="I408" s="88">
        <v>1.6</v>
      </c>
      <c r="J408" s="92">
        <v>7113119090</v>
      </c>
      <c r="K408" s="57">
        <v>9.7030097577002632</v>
      </c>
      <c r="L408" s="267">
        <f t="shared" si="61"/>
        <v>12.818840251092972</v>
      </c>
      <c r="M408" s="267">
        <f t="shared" si="55"/>
        <v>13.07521705611483</v>
      </c>
    </row>
    <row r="409" spans="1:13" ht="31.35" customHeight="1">
      <c r="A409" s="33" t="str">
        <f t="shared" si="56"/>
        <v>GP</v>
      </c>
      <c r="B409" s="86">
        <v>60167630</v>
      </c>
      <c r="C409" s="86">
        <v>22208071</v>
      </c>
      <c r="D409" s="87" t="s">
        <v>115</v>
      </c>
      <c r="E409" s="88" t="s">
        <v>72</v>
      </c>
      <c r="F409" s="89" t="s">
        <v>116</v>
      </c>
      <c r="G409" s="90">
        <v>1</v>
      </c>
      <c r="H409" s="91">
        <v>70</v>
      </c>
      <c r="I409" s="88">
        <v>70</v>
      </c>
      <c r="J409" s="92">
        <v>7113119090</v>
      </c>
      <c r="K409" s="57">
        <v>95.053372734947871</v>
      </c>
      <c r="L409" s="267">
        <f t="shared" si="61"/>
        <v>125.57691178759433</v>
      </c>
      <c r="M409" s="267">
        <f t="shared" si="55"/>
        <v>128.08845002334621</v>
      </c>
    </row>
    <row r="410" spans="1:13" ht="31.35" customHeight="1">
      <c r="A410" s="33" t="str">
        <f t="shared" si="56"/>
        <v>GP</v>
      </c>
      <c r="B410" s="86">
        <v>60167630</v>
      </c>
      <c r="C410" s="86">
        <v>22640054</v>
      </c>
      <c r="D410" s="87" t="s">
        <v>129</v>
      </c>
      <c r="E410" s="88" t="s">
        <v>72</v>
      </c>
      <c r="F410" s="89" t="s">
        <v>116</v>
      </c>
      <c r="G410" s="90">
        <v>4</v>
      </c>
      <c r="H410" s="91">
        <v>6</v>
      </c>
      <c r="I410" s="88">
        <v>24</v>
      </c>
      <c r="J410" s="92">
        <v>7113119090</v>
      </c>
      <c r="K410" s="57">
        <v>66.706937817157552</v>
      </c>
      <c r="L410" s="267">
        <f t="shared" si="61"/>
        <v>88.127869689003191</v>
      </c>
      <c r="M410" s="267">
        <f t="shared" si="55"/>
        <v>89.890427082783262</v>
      </c>
    </row>
    <row r="411" spans="1:13" ht="31.35" customHeight="1">
      <c r="A411" s="33" t="str">
        <f t="shared" si="56"/>
        <v>GP</v>
      </c>
      <c r="B411" s="86">
        <v>60167630</v>
      </c>
      <c r="C411" s="86">
        <v>22652044</v>
      </c>
      <c r="D411" s="87" t="s">
        <v>115</v>
      </c>
      <c r="E411" s="88" t="s">
        <v>72</v>
      </c>
      <c r="F411" s="89" t="s">
        <v>116</v>
      </c>
      <c r="G411" s="90">
        <v>1</v>
      </c>
      <c r="H411" s="91">
        <v>6</v>
      </c>
      <c r="I411" s="88">
        <v>6</v>
      </c>
      <c r="J411" s="92">
        <v>7113119090</v>
      </c>
      <c r="K411" s="57">
        <v>20.720491364685667</v>
      </c>
      <c r="L411" s="267">
        <f t="shared" si="61"/>
        <v>27.374255551713528</v>
      </c>
      <c r="M411" s="267">
        <f t="shared" si="55"/>
        <v>27.921740662747798</v>
      </c>
    </row>
    <row r="412" spans="1:13" ht="31.35" customHeight="1">
      <c r="A412" s="33" t="str">
        <f t="shared" si="56"/>
        <v>GP</v>
      </c>
      <c r="B412" s="86">
        <v>60167630</v>
      </c>
      <c r="C412" s="86">
        <v>22992139</v>
      </c>
      <c r="D412" s="87" t="s">
        <v>115</v>
      </c>
      <c r="E412" s="88" t="s">
        <v>72</v>
      </c>
      <c r="F412" s="89" t="s">
        <v>116</v>
      </c>
      <c r="G412" s="90">
        <v>6</v>
      </c>
      <c r="H412" s="91">
        <v>9.8000000000000007</v>
      </c>
      <c r="I412" s="88">
        <v>58.800000000000004</v>
      </c>
      <c r="J412" s="92">
        <v>7113119090</v>
      </c>
      <c r="K412" s="57">
        <v>263.39607666973308</v>
      </c>
      <c r="L412" s="267">
        <f t="shared" si="61"/>
        <v>347.97782480991782</v>
      </c>
      <c r="M412" s="267">
        <f t="shared" si="55"/>
        <v>354.93738130611621</v>
      </c>
    </row>
    <row r="413" spans="1:13" ht="31.35" customHeight="1">
      <c r="A413" s="33" t="str">
        <f t="shared" si="56"/>
        <v>GP</v>
      </c>
      <c r="B413" s="86">
        <v>60167630</v>
      </c>
      <c r="C413" s="86">
        <v>22992147</v>
      </c>
      <c r="D413" s="87" t="s">
        <v>115</v>
      </c>
      <c r="E413" s="88" t="s">
        <v>72</v>
      </c>
      <c r="F413" s="89" t="s">
        <v>116</v>
      </c>
      <c r="G413" s="90">
        <v>1</v>
      </c>
      <c r="H413" s="91">
        <v>10.3</v>
      </c>
      <c r="I413" s="88">
        <v>10.3</v>
      </c>
      <c r="J413" s="92">
        <v>7113119090</v>
      </c>
      <c r="K413" s="57">
        <v>57.003928059457287</v>
      </c>
      <c r="L413" s="267">
        <f t="shared" si="61"/>
        <v>75.309029437910212</v>
      </c>
      <c r="M413" s="267">
        <f t="shared" si="55"/>
        <v>76.815210026668424</v>
      </c>
    </row>
    <row r="414" spans="1:13" ht="31.35" customHeight="1">
      <c r="A414" s="33" t="str">
        <f t="shared" si="56"/>
        <v>GP</v>
      </c>
      <c r="B414" s="86">
        <v>60167630</v>
      </c>
      <c r="C414" s="86">
        <v>22993747</v>
      </c>
      <c r="D414" s="87" t="s">
        <v>125</v>
      </c>
      <c r="E414" s="88" t="s">
        <v>72</v>
      </c>
      <c r="F414" s="89" t="s">
        <v>116</v>
      </c>
      <c r="G414" s="90">
        <v>1</v>
      </c>
      <c r="H414" s="91">
        <v>3.7</v>
      </c>
      <c r="I414" s="88">
        <v>3.7</v>
      </c>
      <c r="J414" s="92">
        <v>7113119090</v>
      </c>
      <c r="K414" s="57">
        <v>21.96472426019222</v>
      </c>
      <c r="L414" s="267">
        <f t="shared" si="61"/>
        <v>29.018036514625148</v>
      </c>
      <c r="M414" s="267">
        <f t="shared" si="55"/>
        <v>29.598397244917653</v>
      </c>
    </row>
    <row r="415" spans="1:13" ht="31.35" customHeight="1">
      <c r="A415" s="33" t="str">
        <f t="shared" si="56"/>
        <v>GP</v>
      </c>
      <c r="B415" s="86">
        <v>60167630</v>
      </c>
      <c r="C415" s="86">
        <v>22993828</v>
      </c>
      <c r="D415" s="87" t="s">
        <v>125</v>
      </c>
      <c r="E415" s="88" t="s">
        <v>72</v>
      </c>
      <c r="F415" s="89" t="s">
        <v>116</v>
      </c>
      <c r="G415" s="90">
        <v>2</v>
      </c>
      <c r="H415" s="91">
        <v>8.8000000000000007</v>
      </c>
      <c r="I415" s="88">
        <v>17.600000000000001</v>
      </c>
      <c r="J415" s="92">
        <v>7113119090</v>
      </c>
      <c r="K415" s="57">
        <v>44.812452510743917</v>
      </c>
      <c r="L415" s="267">
        <f t="shared" si="61"/>
        <v>59.202627260994007</v>
      </c>
      <c r="M415" s="267">
        <f t="shared" si="55"/>
        <v>60.386679806213891</v>
      </c>
    </row>
    <row r="416" spans="1:13" ht="31.35" customHeight="1">
      <c r="A416" s="33" t="str">
        <f t="shared" si="56"/>
        <v>GP</v>
      </c>
      <c r="B416" s="86">
        <v>60167630</v>
      </c>
      <c r="C416" s="86">
        <v>22993836</v>
      </c>
      <c r="D416" s="87" t="s">
        <v>125</v>
      </c>
      <c r="E416" s="88" t="s">
        <v>72</v>
      </c>
      <c r="F416" s="89" t="s">
        <v>116</v>
      </c>
      <c r="G416" s="90">
        <v>1</v>
      </c>
      <c r="H416" s="91">
        <v>4.4000000000000004</v>
      </c>
      <c r="I416" s="88">
        <v>4.4000000000000004</v>
      </c>
      <c r="J416" s="92">
        <v>7113119090</v>
      </c>
      <c r="K416" s="57">
        <v>22.335987301593367</v>
      </c>
      <c r="L416" s="267">
        <f t="shared" si="61"/>
        <v>29.508519543881029</v>
      </c>
      <c r="M416" s="267">
        <f t="shared" si="55"/>
        <v>30.098689934758649</v>
      </c>
    </row>
    <row r="417" spans="1:13" ht="31.35" customHeight="1">
      <c r="A417" s="33" t="str">
        <f t="shared" si="56"/>
        <v>GP</v>
      </c>
      <c r="B417" s="86">
        <v>60167630</v>
      </c>
      <c r="C417" s="86">
        <v>23781484</v>
      </c>
      <c r="D417" s="87" t="s">
        <v>125</v>
      </c>
      <c r="E417" s="88" t="s">
        <v>72</v>
      </c>
      <c r="F417" s="89" t="s">
        <v>116</v>
      </c>
      <c r="G417" s="90">
        <v>2</v>
      </c>
      <c r="H417" s="91">
        <v>5</v>
      </c>
      <c r="I417" s="88">
        <v>10</v>
      </c>
      <c r="J417" s="92">
        <v>7113119090</v>
      </c>
      <c r="K417" s="57">
        <v>94.441290423448677</v>
      </c>
      <c r="L417" s="267">
        <f t="shared" si="61"/>
        <v>124.76827760422653</v>
      </c>
      <c r="M417" s="267">
        <f t="shared" si="55"/>
        <v>127.26364315631108</v>
      </c>
    </row>
    <row r="418" spans="1:13" ht="31.35" customHeight="1">
      <c r="A418" s="33" t="str">
        <f t="shared" si="56"/>
        <v>GP</v>
      </c>
      <c r="B418" s="86">
        <v>60167630</v>
      </c>
      <c r="C418" s="86">
        <v>23781492</v>
      </c>
      <c r="D418" s="87" t="s">
        <v>125</v>
      </c>
      <c r="E418" s="88" t="s">
        <v>72</v>
      </c>
      <c r="F418" s="89" t="s">
        <v>116</v>
      </c>
      <c r="G418" s="90">
        <v>2</v>
      </c>
      <c r="H418" s="91">
        <v>5.2</v>
      </c>
      <c r="I418" s="88">
        <v>10.4</v>
      </c>
      <c r="J418" s="92">
        <v>7113119090</v>
      </c>
      <c r="K418" s="57">
        <v>95.384499231332683</v>
      </c>
      <c r="L418" s="267">
        <f t="shared" si="61"/>
        <v>126.01436962449823</v>
      </c>
      <c r="M418" s="267">
        <f t="shared" si="55"/>
        <v>128.53465701698821</v>
      </c>
    </row>
    <row r="419" spans="1:13" ht="31.35" customHeight="1">
      <c r="A419" s="33" t="str">
        <f t="shared" si="56"/>
        <v>GP</v>
      </c>
      <c r="B419" s="86">
        <v>60167630</v>
      </c>
      <c r="C419" s="86">
        <v>23781506</v>
      </c>
      <c r="D419" s="87" t="s">
        <v>125</v>
      </c>
      <c r="E419" s="88" t="s">
        <v>72</v>
      </c>
      <c r="F419" s="89" t="s">
        <v>116</v>
      </c>
      <c r="G419" s="90">
        <v>2</v>
      </c>
      <c r="H419" s="91">
        <v>5.6</v>
      </c>
      <c r="I419" s="88">
        <v>11.2</v>
      </c>
      <c r="J419" s="92">
        <v>7113119090</v>
      </c>
      <c r="K419" s="57">
        <v>95.665455046447065</v>
      </c>
      <c r="L419" s="267">
        <f t="shared" si="61"/>
        <v>126.38554597096216</v>
      </c>
      <c r="M419" s="267">
        <f t="shared" si="55"/>
        <v>128.9132568903814</v>
      </c>
    </row>
    <row r="420" spans="1:13" ht="31.35" customHeight="1">
      <c r="A420" s="33" t="str">
        <f t="shared" si="56"/>
        <v>GP</v>
      </c>
      <c r="B420" s="86">
        <v>60167630</v>
      </c>
      <c r="C420" s="86">
        <v>23781522</v>
      </c>
      <c r="D420" s="87" t="s">
        <v>125</v>
      </c>
      <c r="E420" s="88" t="s">
        <v>72</v>
      </c>
      <c r="F420" s="89" t="s">
        <v>116</v>
      </c>
      <c r="G420" s="90">
        <v>1</v>
      </c>
      <c r="H420" s="91">
        <v>5.8</v>
      </c>
      <c r="I420" s="88">
        <v>5.8</v>
      </c>
      <c r="J420" s="92">
        <v>7113119090</v>
      </c>
      <c r="K420" s="57">
        <v>49.307745552574033</v>
      </c>
      <c r="L420" s="267">
        <f t="shared" si="61"/>
        <v>65.141448804416612</v>
      </c>
      <c r="M420" s="267">
        <f t="shared" si="55"/>
        <v>66.444277780504947</v>
      </c>
    </row>
    <row r="421" spans="1:13" ht="31.35" customHeight="1">
      <c r="A421" s="33" t="str">
        <f t="shared" si="56"/>
        <v>GP</v>
      </c>
      <c r="B421" s="86">
        <v>60167630</v>
      </c>
      <c r="C421" s="86">
        <v>23984024</v>
      </c>
      <c r="D421" s="87" t="s">
        <v>126</v>
      </c>
      <c r="E421" s="88" t="s">
        <v>72</v>
      </c>
      <c r="F421" s="89" t="s">
        <v>116</v>
      </c>
      <c r="G421" s="90">
        <v>2</v>
      </c>
      <c r="H421" s="91">
        <v>11.54</v>
      </c>
      <c r="I421" s="88">
        <v>23.08</v>
      </c>
      <c r="J421" s="92">
        <v>7113119090</v>
      </c>
      <c r="K421" s="57">
        <v>50.692456355637773</v>
      </c>
      <c r="L421" s="267">
        <f t="shared" si="61"/>
        <v>66.970817940560181</v>
      </c>
      <c r="M421" s="267">
        <f t="shared" si="55"/>
        <v>68.310234299371373</v>
      </c>
    </row>
    <row r="422" spans="1:13" ht="31.35" customHeight="1">
      <c r="A422" s="33" t="str">
        <f t="shared" si="56"/>
        <v>GP</v>
      </c>
      <c r="B422" s="86">
        <v>60167630</v>
      </c>
      <c r="C422" s="86">
        <v>23984032</v>
      </c>
      <c r="D422" s="87" t="s">
        <v>126</v>
      </c>
      <c r="E422" s="88" t="s">
        <v>72</v>
      </c>
      <c r="F422" s="89" t="s">
        <v>116</v>
      </c>
      <c r="G422" s="90">
        <v>9</v>
      </c>
      <c r="H422" s="91">
        <v>5.7</v>
      </c>
      <c r="I422" s="88">
        <v>51.300000000000004</v>
      </c>
      <c r="J422" s="92">
        <v>7113119090</v>
      </c>
      <c r="K422" s="57">
        <v>226.58083075349498</v>
      </c>
      <c r="L422" s="267">
        <f t="shared" si="61"/>
        <v>299.34046712505727</v>
      </c>
      <c r="M422" s="267">
        <f t="shared" si="55"/>
        <v>305.32727646755848</v>
      </c>
    </row>
    <row r="423" spans="1:13" ht="31.35" customHeight="1">
      <c r="A423" s="33" t="str">
        <f t="shared" si="56"/>
        <v>GP</v>
      </c>
      <c r="B423" s="86">
        <v>60167630</v>
      </c>
      <c r="C423" s="86">
        <v>24466841</v>
      </c>
      <c r="D423" s="87" t="s">
        <v>129</v>
      </c>
      <c r="E423" s="88" t="s">
        <v>72</v>
      </c>
      <c r="F423" s="89" t="s">
        <v>116</v>
      </c>
      <c r="G423" s="90">
        <v>10</v>
      </c>
      <c r="H423" s="91">
        <v>2.2000000000000002</v>
      </c>
      <c r="I423" s="88">
        <v>22</v>
      </c>
      <c r="J423" s="92">
        <v>7113119090</v>
      </c>
      <c r="K423" s="57">
        <v>275.23635744955345</v>
      </c>
      <c r="L423" s="267">
        <f t="shared" si="61"/>
        <v>363.62025655375407</v>
      </c>
      <c r="M423" s="267">
        <f t="shared" si="55"/>
        <v>370.89266168482914</v>
      </c>
    </row>
    <row r="424" spans="1:13" ht="31.35" customHeight="1">
      <c r="A424" s="33" t="str">
        <f t="shared" si="56"/>
        <v>GP</v>
      </c>
      <c r="B424" s="86">
        <v>60167630</v>
      </c>
      <c r="C424" s="86">
        <v>24469093</v>
      </c>
      <c r="D424" s="87" t="s">
        <v>128</v>
      </c>
      <c r="E424" s="88" t="s">
        <v>72</v>
      </c>
      <c r="F424" s="89" t="s">
        <v>121</v>
      </c>
      <c r="G424" s="90">
        <v>1</v>
      </c>
      <c r="H424" s="91">
        <v>3.1</v>
      </c>
      <c r="I424" s="88">
        <v>3.1</v>
      </c>
      <c r="J424" s="92">
        <v>7113192100</v>
      </c>
      <c r="K424" s="57">
        <v>574.78542704275515</v>
      </c>
      <c r="L424" s="267">
        <f>K424*6.6056*0.35</f>
        <v>1328.880915905768</v>
      </c>
      <c r="M424" s="267">
        <f t="shared" si="55"/>
        <v>871.36620057249661</v>
      </c>
    </row>
    <row r="425" spans="1:13" ht="31.35" customHeight="1">
      <c r="A425" s="33" t="str">
        <f t="shared" si="56"/>
        <v>GP</v>
      </c>
      <c r="B425" s="86">
        <v>60167630</v>
      </c>
      <c r="C425" s="86">
        <v>24711781</v>
      </c>
      <c r="D425" s="87" t="s">
        <v>126</v>
      </c>
      <c r="E425" s="88" t="s">
        <v>72</v>
      </c>
      <c r="F425" s="89" t="s">
        <v>116</v>
      </c>
      <c r="G425" s="90">
        <v>1</v>
      </c>
      <c r="H425" s="91">
        <v>6.19</v>
      </c>
      <c r="I425" s="88">
        <v>6.19</v>
      </c>
      <c r="J425" s="92">
        <v>7113119090</v>
      </c>
      <c r="K425" s="57">
        <v>26.058651851858926</v>
      </c>
      <c r="L425" s="267">
        <f t="shared" ref="L425:L430" si="62">K425*6.6056*0.2</f>
        <v>34.426606134527866</v>
      </c>
      <c r="M425" s="267">
        <f t="shared" si="55"/>
        <v>35.115138257218426</v>
      </c>
    </row>
    <row r="426" spans="1:13" ht="31.35" customHeight="1">
      <c r="A426" s="33" t="str">
        <f t="shared" si="56"/>
        <v>GP</v>
      </c>
      <c r="B426" s="86">
        <v>60167630</v>
      </c>
      <c r="C426" s="86">
        <v>24712567</v>
      </c>
      <c r="D426" s="87" t="s">
        <v>126</v>
      </c>
      <c r="E426" s="88" t="s">
        <v>72</v>
      </c>
      <c r="F426" s="89" t="s">
        <v>116</v>
      </c>
      <c r="G426" s="90">
        <v>1</v>
      </c>
      <c r="H426" s="91">
        <v>5.8</v>
      </c>
      <c r="I426" s="88">
        <v>5.8</v>
      </c>
      <c r="J426" s="92">
        <v>7113119090</v>
      </c>
      <c r="K426" s="57">
        <v>25.847934990523143</v>
      </c>
      <c r="L426" s="267">
        <f t="shared" si="62"/>
        <v>34.148223874679935</v>
      </c>
      <c r="M426" s="267">
        <f t="shared" si="55"/>
        <v>34.831188352173534</v>
      </c>
    </row>
    <row r="427" spans="1:13" ht="31.35" customHeight="1">
      <c r="A427" s="33" t="str">
        <f t="shared" si="56"/>
        <v>GP</v>
      </c>
      <c r="B427" s="86">
        <v>60167630</v>
      </c>
      <c r="C427" s="86">
        <v>24988074</v>
      </c>
      <c r="D427" s="87" t="s">
        <v>115</v>
      </c>
      <c r="E427" s="88" t="s">
        <v>72</v>
      </c>
      <c r="F427" s="89" t="s">
        <v>116</v>
      </c>
      <c r="G427" s="90">
        <v>5</v>
      </c>
      <c r="H427" s="91">
        <v>4.4000000000000004</v>
      </c>
      <c r="I427" s="88">
        <v>22</v>
      </c>
      <c r="J427" s="92">
        <v>7113119090</v>
      </c>
      <c r="K427" s="57">
        <v>151.61579879922539</v>
      </c>
      <c r="L427" s="267">
        <f t="shared" si="62"/>
        <v>200.30266410963264</v>
      </c>
      <c r="M427" s="267">
        <f t="shared" si="55"/>
        <v>204.3087173918253</v>
      </c>
    </row>
    <row r="428" spans="1:13" ht="31.35" customHeight="1">
      <c r="A428" s="33" t="str">
        <f t="shared" si="56"/>
        <v>GP</v>
      </c>
      <c r="B428" s="86">
        <v>60167630</v>
      </c>
      <c r="C428" s="86">
        <v>25049179</v>
      </c>
      <c r="D428" s="87" t="s">
        <v>115</v>
      </c>
      <c r="E428" s="88" t="s">
        <v>72</v>
      </c>
      <c r="F428" s="89" t="s">
        <v>116</v>
      </c>
      <c r="G428" s="90">
        <v>1</v>
      </c>
      <c r="H428" s="91">
        <v>3.8</v>
      </c>
      <c r="I428" s="88">
        <v>3.8</v>
      </c>
      <c r="J428" s="92">
        <v>7113119090</v>
      </c>
      <c r="K428" s="57">
        <v>22.968137885600726</v>
      </c>
      <c r="L428" s="267">
        <f t="shared" si="62"/>
        <v>30.343666323424834</v>
      </c>
      <c r="M428" s="267">
        <f t="shared" si="55"/>
        <v>30.950539649893329</v>
      </c>
    </row>
    <row r="429" spans="1:13" ht="31.35" customHeight="1">
      <c r="A429" s="33" t="str">
        <f t="shared" si="56"/>
        <v>GP</v>
      </c>
      <c r="B429" s="86">
        <v>60167630</v>
      </c>
      <c r="C429" s="86">
        <v>25185137</v>
      </c>
      <c r="D429" s="87" t="s">
        <v>115</v>
      </c>
      <c r="E429" s="88" t="s">
        <v>77</v>
      </c>
      <c r="F429" s="89" t="s">
        <v>116</v>
      </c>
      <c r="G429" s="90">
        <v>5</v>
      </c>
      <c r="H429" s="91">
        <v>3.4</v>
      </c>
      <c r="I429" s="88">
        <v>17</v>
      </c>
      <c r="J429" s="92">
        <v>7113119090</v>
      </c>
      <c r="K429" s="57">
        <v>181.7182075614806</v>
      </c>
      <c r="L429" s="267">
        <f t="shared" si="62"/>
        <v>240.07155837362325</v>
      </c>
      <c r="M429" s="267">
        <f t="shared" si="55"/>
        <v>244.87298954109573</v>
      </c>
    </row>
    <row r="430" spans="1:13" ht="31.35" customHeight="1">
      <c r="A430" s="33" t="str">
        <f t="shared" si="56"/>
        <v>GP</v>
      </c>
      <c r="B430" s="86">
        <v>60167630</v>
      </c>
      <c r="C430" s="86">
        <v>25604296</v>
      </c>
      <c r="D430" s="87" t="s">
        <v>115</v>
      </c>
      <c r="E430" s="88" t="s">
        <v>72</v>
      </c>
      <c r="F430" s="89" t="s">
        <v>116</v>
      </c>
      <c r="G430" s="90">
        <v>1</v>
      </c>
      <c r="H430" s="91">
        <v>2.6</v>
      </c>
      <c r="I430" s="88">
        <v>2.6</v>
      </c>
      <c r="J430" s="92">
        <v>7113119090</v>
      </c>
      <c r="K430" s="57">
        <v>81.958824923366862</v>
      </c>
      <c r="L430" s="267">
        <f t="shared" si="62"/>
        <v>108.27744278275844</v>
      </c>
      <c r="M430" s="267">
        <f t="shared" si="55"/>
        <v>110.4429916384136</v>
      </c>
    </row>
    <row r="431" spans="1:13" ht="31.35" customHeight="1">
      <c r="A431" s="33" t="str">
        <f t="shared" si="56"/>
        <v>GP</v>
      </c>
      <c r="B431" s="86">
        <v>60167630</v>
      </c>
      <c r="C431" s="86">
        <v>25656946</v>
      </c>
      <c r="D431" s="94" t="s">
        <v>179</v>
      </c>
      <c r="E431" s="95" t="s">
        <v>180</v>
      </c>
      <c r="F431" s="96" t="s">
        <v>116</v>
      </c>
      <c r="G431" s="97">
        <v>1</v>
      </c>
      <c r="H431" s="98">
        <v>20.5</v>
      </c>
      <c r="I431" s="95">
        <v>20.5</v>
      </c>
      <c r="J431" s="99">
        <v>9608100000</v>
      </c>
      <c r="K431" s="68">
        <v>54.946930127369839</v>
      </c>
      <c r="L431" s="267">
        <f>K431*6.6056*0.15</f>
        <v>54.443616247403135</v>
      </c>
      <c r="M431" s="267">
        <f t="shared" si="55"/>
        <v>70.958179842448757</v>
      </c>
    </row>
    <row r="432" spans="1:13" ht="31.35" customHeight="1">
      <c r="A432" s="33" t="str">
        <f t="shared" si="56"/>
        <v>GP</v>
      </c>
      <c r="B432" s="86">
        <v>60167630</v>
      </c>
      <c r="C432" s="86">
        <v>25656954</v>
      </c>
      <c r="D432" s="94" t="s">
        <v>181</v>
      </c>
      <c r="E432" s="95" t="s">
        <v>180</v>
      </c>
      <c r="F432" s="96" t="s">
        <v>182</v>
      </c>
      <c r="G432" s="97">
        <v>1</v>
      </c>
      <c r="H432" s="98">
        <v>17.600000000000001</v>
      </c>
      <c r="I432" s="95">
        <v>17.600000000000001</v>
      </c>
      <c r="J432" s="99">
        <v>9608100000</v>
      </c>
      <c r="K432" s="57">
        <v>28.496946961601598</v>
      </c>
      <c r="L432" s="267">
        <f>K432*6.6056*0.15</f>
        <v>28.235914927433324</v>
      </c>
      <c r="M432" s="267">
        <f t="shared" si="55"/>
        <v>36.800809122088104</v>
      </c>
    </row>
    <row r="433" spans="1:13" ht="31.35" customHeight="1">
      <c r="A433" s="33" t="str">
        <f t="shared" si="56"/>
        <v>GP</v>
      </c>
      <c r="B433" s="86">
        <v>60167630</v>
      </c>
      <c r="C433" s="86">
        <v>26658578</v>
      </c>
      <c r="D433" s="87" t="s">
        <v>126</v>
      </c>
      <c r="E433" s="88" t="s">
        <v>72</v>
      </c>
      <c r="F433" s="89" t="s">
        <v>116</v>
      </c>
      <c r="G433" s="90">
        <v>2</v>
      </c>
      <c r="H433" s="91">
        <v>5.04</v>
      </c>
      <c r="I433" s="88">
        <v>10.08</v>
      </c>
      <c r="J433" s="92">
        <v>7113119090</v>
      </c>
      <c r="K433" s="57">
        <v>121.83448239710093</v>
      </c>
      <c r="L433" s="267">
        <f t="shared" ref="L433:L438" si="63">K433*6.6056*0.2</f>
        <v>160.95797138445801</v>
      </c>
      <c r="M433" s="267">
        <f t="shared" si="55"/>
        <v>164.17713081214717</v>
      </c>
    </row>
    <row r="434" spans="1:13" ht="31.35" customHeight="1">
      <c r="A434" s="33" t="str">
        <f t="shared" si="56"/>
        <v>GP</v>
      </c>
      <c r="B434" s="86">
        <v>60167630</v>
      </c>
      <c r="C434" s="86">
        <v>26659604</v>
      </c>
      <c r="D434" s="87" t="s">
        <v>126</v>
      </c>
      <c r="E434" s="88" t="s">
        <v>72</v>
      </c>
      <c r="F434" s="89" t="s">
        <v>116</v>
      </c>
      <c r="G434" s="90">
        <v>10</v>
      </c>
      <c r="H434" s="91">
        <v>5.67</v>
      </c>
      <c r="I434" s="88">
        <v>56.7</v>
      </c>
      <c r="J434" s="92">
        <v>7113119090</v>
      </c>
      <c r="K434" s="57">
        <v>283.36400781536236</v>
      </c>
      <c r="L434" s="267">
        <f t="shared" si="63"/>
        <v>374.35785800503152</v>
      </c>
      <c r="M434" s="267">
        <f t="shared" si="55"/>
        <v>381.84501516513211</v>
      </c>
    </row>
    <row r="435" spans="1:13" ht="31.35" customHeight="1">
      <c r="A435" s="33" t="str">
        <f t="shared" si="56"/>
        <v>GP</v>
      </c>
      <c r="B435" s="86">
        <v>60167630</v>
      </c>
      <c r="C435" s="86">
        <v>26758467</v>
      </c>
      <c r="D435" s="87" t="s">
        <v>126</v>
      </c>
      <c r="E435" s="88" t="s">
        <v>72</v>
      </c>
      <c r="F435" s="89" t="s">
        <v>116</v>
      </c>
      <c r="G435" s="90">
        <v>2</v>
      </c>
      <c r="H435" s="91">
        <v>6.32</v>
      </c>
      <c r="I435" s="88">
        <v>12.64</v>
      </c>
      <c r="J435" s="92">
        <v>7113119090</v>
      </c>
      <c r="K435" s="57">
        <v>75.456704630719727</v>
      </c>
      <c r="L435" s="267">
        <f t="shared" si="63"/>
        <v>99.687361621736443</v>
      </c>
      <c r="M435" s="267">
        <f t="shared" si="55"/>
        <v>101.68110885417119</v>
      </c>
    </row>
    <row r="436" spans="1:13" ht="31.35" customHeight="1">
      <c r="A436" s="33" t="str">
        <f t="shared" si="56"/>
        <v>GP</v>
      </c>
      <c r="B436" s="86">
        <v>60167630</v>
      </c>
      <c r="C436" s="86">
        <v>27128084</v>
      </c>
      <c r="D436" s="87" t="s">
        <v>183</v>
      </c>
      <c r="E436" s="88" t="s">
        <v>72</v>
      </c>
      <c r="F436" s="89" t="s">
        <v>116</v>
      </c>
      <c r="G436" s="90">
        <v>1</v>
      </c>
      <c r="H436" s="91">
        <v>10.14</v>
      </c>
      <c r="I436" s="88">
        <v>10.14</v>
      </c>
      <c r="J436" s="92">
        <v>7113119090</v>
      </c>
      <c r="K436" s="57">
        <v>49.327813825082202</v>
      </c>
      <c r="L436" s="267">
        <f t="shared" si="63"/>
        <v>65.167961400592603</v>
      </c>
      <c r="M436" s="267">
        <f t="shared" si="55"/>
        <v>66.47132062860446</v>
      </c>
    </row>
    <row r="437" spans="1:13" ht="31.35" customHeight="1">
      <c r="A437" s="33" t="str">
        <f t="shared" si="56"/>
        <v>GP</v>
      </c>
      <c r="B437" s="86">
        <v>60167630</v>
      </c>
      <c r="C437" s="86">
        <v>27630146</v>
      </c>
      <c r="D437" s="87" t="s">
        <v>126</v>
      </c>
      <c r="E437" s="88" t="s">
        <v>72</v>
      </c>
      <c r="F437" s="89" t="s">
        <v>116</v>
      </c>
      <c r="G437" s="90">
        <v>16</v>
      </c>
      <c r="H437" s="91">
        <v>5.49</v>
      </c>
      <c r="I437" s="88">
        <v>87.84</v>
      </c>
      <c r="J437" s="92">
        <v>7113119090</v>
      </c>
      <c r="K437" s="57">
        <v>443.26800316046206</v>
      </c>
      <c r="L437" s="267">
        <f t="shared" si="63"/>
        <v>585.6102243353497</v>
      </c>
      <c r="M437" s="267">
        <f t="shared" si="55"/>
        <v>597.32242882205674</v>
      </c>
    </row>
    <row r="438" spans="1:13" ht="31.35" customHeight="1">
      <c r="A438" s="33" t="str">
        <f t="shared" si="56"/>
        <v>GP</v>
      </c>
      <c r="B438" s="86">
        <v>60167630</v>
      </c>
      <c r="C438" s="86">
        <v>27631878</v>
      </c>
      <c r="D438" s="87" t="s">
        <v>126</v>
      </c>
      <c r="E438" s="88" t="s">
        <v>72</v>
      </c>
      <c r="F438" s="89" t="s">
        <v>116</v>
      </c>
      <c r="G438" s="90">
        <v>8</v>
      </c>
      <c r="H438" s="91">
        <v>5.0999999999999996</v>
      </c>
      <c r="I438" s="88">
        <v>40.799999999999997</v>
      </c>
      <c r="J438" s="92">
        <v>7113119090</v>
      </c>
      <c r="K438" s="57">
        <v>198.91671710098242</v>
      </c>
      <c r="L438" s="267">
        <f t="shared" si="63"/>
        <v>262.79285329644989</v>
      </c>
      <c r="M438" s="267">
        <f t="shared" si="55"/>
        <v>268.04871036237893</v>
      </c>
    </row>
    <row r="439" spans="1:13" ht="31.35" customHeight="1">
      <c r="A439" s="33" t="str">
        <f t="shared" si="56"/>
        <v>GP</v>
      </c>
      <c r="B439" s="100">
        <v>60167630</v>
      </c>
      <c r="C439" s="100">
        <v>27681654</v>
      </c>
      <c r="D439" s="94" t="s">
        <v>153</v>
      </c>
      <c r="E439" s="95" t="s">
        <v>77</v>
      </c>
      <c r="F439" s="96" t="s">
        <v>184</v>
      </c>
      <c r="G439" s="97">
        <v>1</v>
      </c>
      <c r="H439" s="98">
        <v>3.59</v>
      </c>
      <c r="I439" s="95">
        <v>3.59</v>
      </c>
      <c r="J439" s="99">
        <v>7113192100</v>
      </c>
      <c r="K439" s="68">
        <v>561.84139127498531</v>
      </c>
      <c r="L439" s="267">
        <f>K439*6.6056*0.35</f>
        <v>1298.9548229721149</v>
      </c>
      <c r="M439" s="267">
        <f t="shared" si="55"/>
        <v>851.74323392028691</v>
      </c>
    </row>
    <row r="440" spans="1:13" ht="31.35" customHeight="1">
      <c r="A440" s="33" t="str">
        <f t="shared" si="56"/>
        <v>GP</v>
      </c>
      <c r="B440" s="86">
        <v>60167630</v>
      </c>
      <c r="C440" s="86">
        <v>28672861</v>
      </c>
      <c r="D440" s="87" t="s">
        <v>125</v>
      </c>
      <c r="E440" s="88" t="s">
        <v>72</v>
      </c>
      <c r="F440" s="89" t="s">
        <v>116</v>
      </c>
      <c r="G440" s="90">
        <v>1</v>
      </c>
      <c r="H440" s="91">
        <v>6.44</v>
      </c>
      <c r="I440" s="88">
        <v>6.44</v>
      </c>
      <c r="J440" s="92">
        <v>7113119090</v>
      </c>
      <c r="K440" s="57">
        <v>32.089167740564051</v>
      </c>
      <c r="L440" s="267">
        <f t="shared" ref="L440:L459" si="64">K440*6.6056*0.2</f>
        <v>42.393641285413985</v>
      </c>
      <c r="M440" s="267">
        <f t="shared" si="55"/>
        <v>43.241514111122264</v>
      </c>
    </row>
    <row r="441" spans="1:13" ht="31.35" customHeight="1">
      <c r="A441" s="33" t="str">
        <f t="shared" si="56"/>
        <v>GP</v>
      </c>
      <c r="B441" s="86">
        <v>60167630</v>
      </c>
      <c r="C441" s="86">
        <v>28686463</v>
      </c>
      <c r="D441" s="87" t="s">
        <v>125</v>
      </c>
      <c r="E441" s="88" t="s">
        <v>72</v>
      </c>
      <c r="F441" s="89" t="s">
        <v>116</v>
      </c>
      <c r="G441" s="90">
        <v>1</v>
      </c>
      <c r="H441" s="91">
        <v>5.47</v>
      </c>
      <c r="I441" s="88">
        <v>5.47</v>
      </c>
      <c r="J441" s="92">
        <v>7113119090</v>
      </c>
      <c r="K441" s="57">
        <v>29.670940903329551</v>
      </c>
      <c r="L441" s="267">
        <f t="shared" si="64"/>
        <v>39.19887344620674</v>
      </c>
      <c r="M441" s="267">
        <f t="shared" si="55"/>
        <v>39.982850915130875</v>
      </c>
    </row>
    <row r="442" spans="1:13" ht="31.35" customHeight="1">
      <c r="A442" s="33" t="str">
        <f t="shared" si="56"/>
        <v>GP</v>
      </c>
      <c r="B442" s="86">
        <v>60167630</v>
      </c>
      <c r="C442" s="86">
        <v>28686528</v>
      </c>
      <c r="D442" s="87" t="s">
        <v>125</v>
      </c>
      <c r="E442" s="88" t="s">
        <v>72</v>
      </c>
      <c r="F442" s="89" t="s">
        <v>116</v>
      </c>
      <c r="G442" s="90">
        <v>1</v>
      </c>
      <c r="H442" s="91">
        <v>5.67</v>
      </c>
      <c r="I442" s="88">
        <v>5.67</v>
      </c>
      <c r="J442" s="92">
        <v>7113119090</v>
      </c>
      <c r="K442" s="57">
        <v>30.012101535968444</v>
      </c>
      <c r="L442" s="267">
        <f t="shared" si="64"/>
        <v>39.649587581198631</v>
      </c>
      <c r="M442" s="267">
        <f t="shared" si="55"/>
        <v>40.442579332822604</v>
      </c>
    </row>
    <row r="443" spans="1:13" ht="31.35" customHeight="1">
      <c r="A443" s="33" t="str">
        <f t="shared" si="56"/>
        <v>GP</v>
      </c>
      <c r="B443" s="86">
        <v>60167630</v>
      </c>
      <c r="C443" s="86">
        <v>29667233</v>
      </c>
      <c r="D443" s="87" t="s">
        <v>129</v>
      </c>
      <c r="E443" s="88" t="s">
        <v>77</v>
      </c>
      <c r="F443" s="89" t="s">
        <v>116</v>
      </c>
      <c r="G443" s="90">
        <v>1</v>
      </c>
      <c r="H443" s="91">
        <v>3.61</v>
      </c>
      <c r="I443" s="88">
        <v>3.61</v>
      </c>
      <c r="J443" s="92">
        <v>7113119090</v>
      </c>
      <c r="K443" s="57">
        <v>38.300298081842712</v>
      </c>
      <c r="L443" s="267">
        <f t="shared" si="64"/>
        <v>50.599289801884048</v>
      </c>
      <c r="M443" s="267">
        <f t="shared" si="55"/>
        <v>51.611275597921733</v>
      </c>
    </row>
    <row r="444" spans="1:13" ht="31.35" customHeight="1">
      <c r="A444" s="33" t="str">
        <f t="shared" si="56"/>
        <v>GP</v>
      </c>
      <c r="B444" s="86">
        <v>60167630</v>
      </c>
      <c r="C444" s="86">
        <v>30143175</v>
      </c>
      <c r="D444" s="87" t="s">
        <v>129</v>
      </c>
      <c r="E444" s="88" t="s">
        <v>72</v>
      </c>
      <c r="F444" s="89" t="s">
        <v>116</v>
      </c>
      <c r="G444" s="90">
        <v>1</v>
      </c>
      <c r="H444" s="91">
        <v>4.13</v>
      </c>
      <c r="I444" s="88">
        <v>4.13</v>
      </c>
      <c r="J444" s="92">
        <v>7113119090</v>
      </c>
      <c r="K444" s="57">
        <v>59.512462122978555</v>
      </c>
      <c r="L444" s="267">
        <f t="shared" si="64"/>
        <v>78.623103959909429</v>
      </c>
      <c r="M444" s="267">
        <f t="shared" si="55"/>
        <v>80.195566039107618</v>
      </c>
    </row>
    <row r="445" spans="1:13" ht="31.35" customHeight="1">
      <c r="A445" s="33" t="str">
        <f t="shared" si="56"/>
        <v>GP</v>
      </c>
      <c r="B445" s="86">
        <v>60167630</v>
      </c>
      <c r="C445" s="86">
        <v>30144244</v>
      </c>
      <c r="D445" s="87" t="s">
        <v>126</v>
      </c>
      <c r="E445" s="88" t="s">
        <v>72</v>
      </c>
      <c r="F445" s="89" t="s">
        <v>116</v>
      </c>
      <c r="G445" s="90">
        <v>1</v>
      </c>
      <c r="H445" s="91">
        <v>2.95</v>
      </c>
      <c r="I445" s="88">
        <v>2.95</v>
      </c>
      <c r="J445" s="92">
        <v>7113119090</v>
      </c>
      <c r="K445" s="57">
        <v>35.922207789624551</v>
      </c>
      <c r="L445" s="267">
        <f t="shared" si="64"/>
        <v>47.457547155028792</v>
      </c>
      <c r="M445" s="267">
        <f t="shared" si="55"/>
        <v>48.406698098129368</v>
      </c>
    </row>
    <row r="446" spans="1:13" ht="31.35" customHeight="1">
      <c r="A446" s="33" t="str">
        <f t="shared" si="56"/>
        <v>GP</v>
      </c>
      <c r="B446" s="86">
        <v>60167630</v>
      </c>
      <c r="C446" s="86">
        <v>30210417</v>
      </c>
      <c r="D446" s="87" t="s">
        <v>129</v>
      </c>
      <c r="E446" s="88" t="s">
        <v>72</v>
      </c>
      <c r="F446" s="89" t="s">
        <v>116</v>
      </c>
      <c r="G446" s="90">
        <v>3</v>
      </c>
      <c r="H446" s="91">
        <v>2.84</v>
      </c>
      <c r="I446" s="88">
        <v>8.52</v>
      </c>
      <c r="J446" s="92">
        <v>7113119090</v>
      </c>
      <c r="K446" s="57">
        <v>69.11513051813796</v>
      </c>
      <c r="L446" s="267">
        <f t="shared" si="64"/>
        <v>91.309381230122426</v>
      </c>
      <c r="M446" s="267">
        <f t="shared" si="55"/>
        <v>93.13556885472488</v>
      </c>
    </row>
    <row r="447" spans="1:13" ht="31.35" customHeight="1">
      <c r="A447" s="33" t="str">
        <f t="shared" si="56"/>
        <v>GP</v>
      </c>
      <c r="B447" s="86">
        <v>60167630</v>
      </c>
      <c r="C447" s="86">
        <v>30319575</v>
      </c>
      <c r="D447" s="87" t="s">
        <v>129</v>
      </c>
      <c r="E447" s="88" t="s">
        <v>72</v>
      </c>
      <c r="F447" s="89" t="s">
        <v>116</v>
      </c>
      <c r="G447" s="90">
        <v>4</v>
      </c>
      <c r="H447" s="91">
        <v>9.98</v>
      </c>
      <c r="I447" s="88">
        <v>39.92</v>
      </c>
      <c r="J447" s="92">
        <v>7113119090</v>
      </c>
      <c r="K447" s="57">
        <v>184.58797053014897</v>
      </c>
      <c r="L447" s="267">
        <f t="shared" si="64"/>
        <v>243.8628596267904</v>
      </c>
      <c r="M447" s="267">
        <f t="shared" si="55"/>
        <v>248.74011681932623</v>
      </c>
    </row>
    <row r="448" spans="1:13" ht="31.35" customHeight="1">
      <c r="A448" s="33" t="str">
        <f t="shared" si="56"/>
        <v>GP</v>
      </c>
      <c r="B448" s="86">
        <v>60167630</v>
      </c>
      <c r="C448" s="86">
        <v>30419324</v>
      </c>
      <c r="D448" s="87" t="s">
        <v>122</v>
      </c>
      <c r="E448" s="88" t="s">
        <v>72</v>
      </c>
      <c r="F448" s="89" t="s">
        <v>116</v>
      </c>
      <c r="G448" s="90">
        <v>1</v>
      </c>
      <c r="H448" s="91">
        <v>3.27</v>
      </c>
      <c r="I448" s="88">
        <v>3.27</v>
      </c>
      <c r="J448" s="92">
        <v>7113119090</v>
      </c>
      <c r="K448" s="57">
        <v>62.322020274122366</v>
      </c>
      <c r="L448" s="267">
        <f t="shared" si="64"/>
        <v>82.334867424548548</v>
      </c>
      <c r="M448" s="267">
        <f t="shared" si="55"/>
        <v>83.981564773039523</v>
      </c>
    </row>
    <row r="449" spans="1:13" ht="31.35" customHeight="1">
      <c r="A449" s="33" t="str">
        <f t="shared" si="56"/>
        <v>GP</v>
      </c>
      <c r="B449" s="86">
        <v>60167630</v>
      </c>
      <c r="C449" s="86">
        <v>30419359</v>
      </c>
      <c r="D449" s="87" t="s">
        <v>115</v>
      </c>
      <c r="E449" s="88" t="s">
        <v>72</v>
      </c>
      <c r="F449" s="89" t="s">
        <v>116</v>
      </c>
      <c r="G449" s="90">
        <v>1</v>
      </c>
      <c r="H449" s="91">
        <v>3.54</v>
      </c>
      <c r="I449" s="88">
        <v>3.54</v>
      </c>
      <c r="J449" s="92">
        <v>7113119090</v>
      </c>
      <c r="K449" s="57">
        <v>53.281263509191724</v>
      </c>
      <c r="L449" s="267">
        <f t="shared" si="64"/>
        <v>70.390942847263375</v>
      </c>
      <c r="M449" s="267">
        <f t="shared" si="55"/>
        <v>71.798761704208644</v>
      </c>
    </row>
    <row r="450" spans="1:13" ht="31.35" customHeight="1">
      <c r="A450" s="33" t="str">
        <f t="shared" si="56"/>
        <v>GP</v>
      </c>
      <c r="B450" s="86">
        <v>60167630</v>
      </c>
      <c r="C450" s="86">
        <v>30419391</v>
      </c>
      <c r="D450" s="87" t="s">
        <v>126</v>
      </c>
      <c r="E450" s="88" t="s">
        <v>72</v>
      </c>
      <c r="F450" s="89" t="s">
        <v>116</v>
      </c>
      <c r="G450" s="90">
        <v>2</v>
      </c>
      <c r="H450" s="91">
        <v>3.13</v>
      </c>
      <c r="I450" s="88">
        <v>6.26</v>
      </c>
      <c r="J450" s="92">
        <v>7113119090</v>
      </c>
      <c r="K450" s="57">
        <v>149.66917636593291</v>
      </c>
      <c r="L450" s="267">
        <f t="shared" si="64"/>
        <v>197.73094228056129</v>
      </c>
      <c r="M450" s="267">
        <f t="shared" si="55"/>
        <v>201.68556112617253</v>
      </c>
    </row>
    <row r="451" spans="1:13" ht="31.35" customHeight="1">
      <c r="A451" s="33" t="str">
        <f t="shared" si="56"/>
        <v>GP</v>
      </c>
      <c r="B451" s="86">
        <v>60167630</v>
      </c>
      <c r="C451" s="86">
        <v>30540425</v>
      </c>
      <c r="D451" s="87" t="s">
        <v>125</v>
      </c>
      <c r="E451" s="88" t="s">
        <v>72</v>
      </c>
      <c r="F451" s="89" t="s">
        <v>116</v>
      </c>
      <c r="G451" s="90">
        <v>1</v>
      </c>
      <c r="H451" s="91">
        <v>1.97</v>
      </c>
      <c r="I451" s="88">
        <v>1.97</v>
      </c>
      <c r="J451" s="92">
        <v>7113119090</v>
      </c>
      <c r="K451" s="57">
        <v>31.105822387663718</v>
      </c>
      <c r="L451" s="267">
        <f t="shared" si="64"/>
        <v>41.094524072790293</v>
      </c>
      <c r="M451" s="267">
        <f t="shared" si="55"/>
        <v>41.916414554246096</v>
      </c>
    </row>
    <row r="452" spans="1:13" ht="31.35" customHeight="1">
      <c r="A452" s="33" t="str">
        <f t="shared" si="56"/>
        <v>GP</v>
      </c>
      <c r="B452" s="86">
        <v>60167630</v>
      </c>
      <c r="C452" s="86">
        <v>30540484</v>
      </c>
      <c r="D452" s="87" t="s">
        <v>125</v>
      </c>
      <c r="E452" s="88" t="s">
        <v>72</v>
      </c>
      <c r="F452" s="89" t="s">
        <v>116</v>
      </c>
      <c r="G452" s="90">
        <v>1</v>
      </c>
      <c r="H452" s="91">
        <v>2.0699999999999998</v>
      </c>
      <c r="I452" s="88">
        <v>2.0699999999999998</v>
      </c>
      <c r="J452" s="92">
        <v>7113119090</v>
      </c>
      <c r="K452" s="57">
        <v>33.594288178676813</v>
      </c>
      <c r="L452" s="267">
        <f t="shared" si="64"/>
        <v>44.382085998613512</v>
      </c>
      <c r="M452" s="267">
        <f t="shared" si="55"/>
        <v>45.269727718585784</v>
      </c>
    </row>
    <row r="453" spans="1:13" ht="31.35" customHeight="1">
      <c r="A453" s="33" t="str">
        <f t="shared" si="56"/>
        <v>GP</v>
      </c>
      <c r="B453" s="86">
        <v>60167630</v>
      </c>
      <c r="C453" s="86">
        <v>30540557</v>
      </c>
      <c r="D453" s="87" t="s">
        <v>125</v>
      </c>
      <c r="E453" s="88" t="s">
        <v>72</v>
      </c>
      <c r="F453" s="89" t="s">
        <v>116</v>
      </c>
      <c r="G453" s="90">
        <v>2</v>
      </c>
      <c r="H453" s="91">
        <v>2.0299999999999998</v>
      </c>
      <c r="I453" s="88">
        <v>4.0599999999999996</v>
      </c>
      <c r="J453" s="92">
        <v>7113119090</v>
      </c>
      <c r="K453" s="57">
        <v>65.302158741585629</v>
      </c>
      <c r="L453" s="267">
        <f t="shared" si="64"/>
        <v>86.271987956683617</v>
      </c>
      <c r="M453" s="267">
        <f t="shared" si="55"/>
        <v>87.997427715817295</v>
      </c>
    </row>
    <row r="454" spans="1:13" ht="31.35" customHeight="1">
      <c r="A454" s="33" t="str">
        <f t="shared" si="56"/>
        <v>GP</v>
      </c>
      <c r="B454" s="86">
        <v>60167630</v>
      </c>
      <c r="C454" s="86">
        <v>30978811</v>
      </c>
      <c r="D454" s="87" t="s">
        <v>130</v>
      </c>
      <c r="E454" s="88" t="s">
        <v>72</v>
      </c>
      <c r="F454" s="89" t="s">
        <v>131</v>
      </c>
      <c r="G454" s="90">
        <v>1</v>
      </c>
      <c r="H454" s="91">
        <v>5.62</v>
      </c>
      <c r="I454" s="88">
        <v>5.62</v>
      </c>
      <c r="J454" s="92">
        <v>7113119090</v>
      </c>
      <c r="K454" s="57">
        <v>28.787936912970068</v>
      </c>
      <c r="L454" s="267">
        <f t="shared" si="64"/>
        <v>38.032319214463016</v>
      </c>
      <c r="M454" s="267">
        <f t="shared" si="55"/>
        <v>38.792965598752275</v>
      </c>
    </row>
    <row r="455" spans="1:13" ht="31.35" customHeight="1">
      <c r="A455" s="33" t="str">
        <f t="shared" si="56"/>
        <v>GP</v>
      </c>
      <c r="B455" s="86">
        <v>60167630</v>
      </c>
      <c r="C455" s="86">
        <v>30978838</v>
      </c>
      <c r="D455" s="87" t="s">
        <v>130</v>
      </c>
      <c r="E455" s="88" t="s">
        <v>72</v>
      </c>
      <c r="F455" s="89" t="s">
        <v>131</v>
      </c>
      <c r="G455" s="90">
        <v>3</v>
      </c>
      <c r="H455" s="91">
        <v>10.5</v>
      </c>
      <c r="I455" s="88">
        <v>31.5</v>
      </c>
      <c r="J455" s="92">
        <v>7113119090</v>
      </c>
      <c r="K455" s="57">
        <v>83.203057818873404</v>
      </c>
      <c r="L455" s="267">
        <f t="shared" si="64"/>
        <v>109.92122374567003</v>
      </c>
      <c r="M455" s="267">
        <f t="shared" ref="M455:M518" si="65">(L455+K455*6.6056)*0.17</f>
        <v>112.11964822058343</v>
      </c>
    </row>
    <row r="456" spans="1:13" ht="31.35" customHeight="1">
      <c r="A456" s="33" t="str">
        <f t="shared" si="56"/>
        <v>GP</v>
      </c>
      <c r="B456" s="86">
        <v>60167630</v>
      </c>
      <c r="C456" s="86">
        <v>31406439</v>
      </c>
      <c r="D456" s="87" t="s">
        <v>129</v>
      </c>
      <c r="E456" s="88" t="s">
        <v>72</v>
      </c>
      <c r="F456" s="89" t="s">
        <v>116</v>
      </c>
      <c r="G456" s="90">
        <v>1</v>
      </c>
      <c r="H456" s="91">
        <v>2.87</v>
      </c>
      <c r="I456" s="88">
        <v>2.87</v>
      </c>
      <c r="J456" s="92">
        <v>7113119090</v>
      </c>
      <c r="K456" s="57">
        <v>35.24992066060085</v>
      </c>
      <c r="L456" s="267">
        <f t="shared" si="64"/>
        <v>46.569375183132998</v>
      </c>
      <c r="M456" s="267">
        <f t="shared" si="65"/>
        <v>47.50076268679566</v>
      </c>
    </row>
    <row r="457" spans="1:13" ht="31.35" customHeight="1">
      <c r="A457" s="33" t="str">
        <f t="shared" ref="A457:A520" si="66">A456</f>
        <v>GP</v>
      </c>
      <c r="B457" s="86">
        <v>60167630</v>
      </c>
      <c r="C457" s="86">
        <v>31406463</v>
      </c>
      <c r="D457" s="87" t="s">
        <v>126</v>
      </c>
      <c r="E457" s="88" t="s">
        <v>72</v>
      </c>
      <c r="F457" s="89" t="s">
        <v>116</v>
      </c>
      <c r="G457" s="90">
        <v>1</v>
      </c>
      <c r="H457" s="91">
        <v>34.72</v>
      </c>
      <c r="I457" s="88">
        <v>34.72</v>
      </c>
      <c r="J457" s="92">
        <v>7113119090</v>
      </c>
      <c r="K457" s="57">
        <v>75.998547988440308</v>
      </c>
      <c r="L457" s="267">
        <f t="shared" si="64"/>
        <v>100.40320171848826</v>
      </c>
      <c r="M457" s="267">
        <f t="shared" si="65"/>
        <v>102.41126575285803</v>
      </c>
    </row>
    <row r="458" spans="1:13" ht="31.35" customHeight="1">
      <c r="A458" s="33" t="str">
        <f t="shared" si="66"/>
        <v>GP</v>
      </c>
      <c r="B458" s="86">
        <v>60167630</v>
      </c>
      <c r="C458" s="86">
        <v>31417767</v>
      </c>
      <c r="D458" s="87" t="s">
        <v>124</v>
      </c>
      <c r="E458" s="88" t="s">
        <v>72</v>
      </c>
      <c r="F458" s="89" t="s">
        <v>116</v>
      </c>
      <c r="G458" s="90">
        <v>2</v>
      </c>
      <c r="H458" s="91">
        <v>17.600000000000001</v>
      </c>
      <c r="I458" s="88">
        <v>35.200000000000003</v>
      </c>
      <c r="J458" s="92">
        <v>7113119090</v>
      </c>
      <c r="K458" s="57">
        <v>96.448117674265703</v>
      </c>
      <c r="L458" s="267">
        <f t="shared" si="64"/>
        <v>127.41953722182592</v>
      </c>
      <c r="M458" s="267">
        <f t="shared" si="65"/>
        <v>129.96792796626244</v>
      </c>
    </row>
    <row r="459" spans="1:13" ht="31.35" customHeight="1">
      <c r="A459" s="33" t="str">
        <f t="shared" si="66"/>
        <v>GP</v>
      </c>
      <c r="B459" s="86">
        <v>60167630</v>
      </c>
      <c r="C459" s="86">
        <v>31910064</v>
      </c>
      <c r="D459" s="87" t="s">
        <v>126</v>
      </c>
      <c r="E459" s="88" t="s">
        <v>84</v>
      </c>
      <c r="F459" s="89" t="s">
        <v>116</v>
      </c>
      <c r="G459" s="90">
        <v>1</v>
      </c>
      <c r="H459" s="91">
        <v>45.96</v>
      </c>
      <c r="I459" s="88">
        <v>45.96</v>
      </c>
      <c r="J459" s="92">
        <v>7113119090</v>
      </c>
      <c r="K459" s="57">
        <v>190.93957877898478</v>
      </c>
      <c r="L459" s="267">
        <f t="shared" si="64"/>
        <v>252.25409631649237</v>
      </c>
      <c r="M459" s="267">
        <f t="shared" si="65"/>
        <v>257.29917824282222</v>
      </c>
    </row>
    <row r="460" spans="1:13" ht="31.35" customHeight="1">
      <c r="A460" s="33" t="str">
        <f t="shared" si="66"/>
        <v>GP</v>
      </c>
      <c r="B460" s="86">
        <v>60167630</v>
      </c>
      <c r="C460" s="86">
        <v>31922461</v>
      </c>
      <c r="D460" s="87" t="s">
        <v>185</v>
      </c>
      <c r="E460" s="88" t="s">
        <v>84</v>
      </c>
      <c r="F460" s="89" t="s">
        <v>116</v>
      </c>
      <c r="G460" s="90">
        <v>1</v>
      </c>
      <c r="H460" s="91">
        <v>77.900000000000006</v>
      </c>
      <c r="I460" s="88">
        <v>77.900000000000006</v>
      </c>
      <c r="J460" s="92">
        <v>7114110090</v>
      </c>
      <c r="K460" s="57">
        <v>154.7063127654836</v>
      </c>
      <c r="L460" s="267">
        <f>K460*6.6056*0.35</f>
        <v>357.67480686128744</v>
      </c>
      <c r="M460" s="267">
        <f t="shared" si="65"/>
        <v>234.5324804990442</v>
      </c>
    </row>
    <row r="461" spans="1:13" ht="31.35" customHeight="1">
      <c r="A461" s="33" t="str">
        <f t="shared" si="66"/>
        <v>GP</v>
      </c>
      <c r="B461" s="86">
        <v>60167630</v>
      </c>
      <c r="C461" s="86">
        <v>33285949</v>
      </c>
      <c r="D461" s="87" t="s">
        <v>132</v>
      </c>
      <c r="E461" s="88" t="s">
        <v>89</v>
      </c>
      <c r="F461" s="89" t="s">
        <v>154</v>
      </c>
      <c r="G461" s="90">
        <v>7</v>
      </c>
      <c r="H461" s="91">
        <v>2.17</v>
      </c>
      <c r="I461" s="88">
        <v>15.19</v>
      </c>
      <c r="J461" s="92">
        <v>7113119090</v>
      </c>
      <c r="K461" s="57">
        <v>519.9789748229424</v>
      </c>
      <c r="L461" s="267">
        <f t="shared" ref="L461:L482" si="67">K461*6.6056*0.2</f>
        <v>686.95462321808566</v>
      </c>
      <c r="M461" s="267">
        <f t="shared" si="65"/>
        <v>700.69371568244742</v>
      </c>
    </row>
    <row r="462" spans="1:13" ht="31.35" customHeight="1">
      <c r="A462" s="33" t="str">
        <f t="shared" si="66"/>
        <v>GP</v>
      </c>
      <c r="B462" s="86">
        <v>60167630</v>
      </c>
      <c r="C462" s="86">
        <v>33484011</v>
      </c>
      <c r="D462" s="87" t="s">
        <v>129</v>
      </c>
      <c r="E462" s="88" t="s">
        <v>72</v>
      </c>
      <c r="F462" s="89" t="s">
        <v>116</v>
      </c>
      <c r="G462" s="90">
        <v>1</v>
      </c>
      <c r="H462" s="91">
        <v>3.91</v>
      </c>
      <c r="I462" s="88">
        <v>3.91</v>
      </c>
      <c r="J462" s="92">
        <v>7113119090</v>
      </c>
      <c r="K462" s="57">
        <v>15.211750561192966</v>
      </c>
      <c r="L462" s="267">
        <f t="shared" si="67"/>
        <v>20.096547901403255</v>
      </c>
      <c r="M462" s="267">
        <f t="shared" si="65"/>
        <v>20.498478859431319</v>
      </c>
    </row>
    <row r="463" spans="1:13" ht="31.35" customHeight="1">
      <c r="A463" s="33" t="str">
        <f t="shared" si="66"/>
        <v>GP</v>
      </c>
      <c r="B463" s="86">
        <v>60167630</v>
      </c>
      <c r="C463" s="86">
        <v>33484038</v>
      </c>
      <c r="D463" s="87" t="s">
        <v>129</v>
      </c>
      <c r="E463" s="88" t="s">
        <v>72</v>
      </c>
      <c r="F463" s="89" t="s">
        <v>116</v>
      </c>
      <c r="G463" s="90">
        <v>2</v>
      </c>
      <c r="H463" s="91">
        <v>2.4</v>
      </c>
      <c r="I463" s="88">
        <v>4.8</v>
      </c>
      <c r="J463" s="92">
        <v>7113119090</v>
      </c>
      <c r="K463" s="57">
        <v>19.686975330514908</v>
      </c>
      <c r="L463" s="267">
        <f t="shared" si="67"/>
        <v>26.008856848649856</v>
      </c>
      <c r="M463" s="267">
        <f t="shared" si="65"/>
        <v>26.529033985622856</v>
      </c>
    </row>
    <row r="464" spans="1:13" ht="31.35" customHeight="1">
      <c r="A464" s="33" t="str">
        <f t="shared" si="66"/>
        <v>GP</v>
      </c>
      <c r="B464" s="86">
        <v>60167630</v>
      </c>
      <c r="C464" s="86">
        <v>33484046</v>
      </c>
      <c r="D464" s="87" t="s">
        <v>129</v>
      </c>
      <c r="E464" s="88" t="s">
        <v>72</v>
      </c>
      <c r="F464" s="89" t="s">
        <v>116</v>
      </c>
      <c r="G464" s="90">
        <v>1</v>
      </c>
      <c r="H464" s="91">
        <v>3.17</v>
      </c>
      <c r="I464" s="88">
        <v>3.17</v>
      </c>
      <c r="J464" s="92">
        <v>7113119090</v>
      </c>
      <c r="K464" s="57">
        <v>12.522602045098168</v>
      </c>
      <c r="L464" s="267">
        <f t="shared" si="67"/>
        <v>16.54386001382009</v>
      </c>
      <c r="M464" s="267">
        <f t="shared" si="65"/>
        <v>16.874737214096495</v>
      </c>
    </row>
    <row r="465" spans="1:13" ht="31.35" customHeight="1">
      <c r="A465" s="33" t="str">
        <f t="shared" si="66"/>
        <v>GP</v>
      </c>
      <c r="B465" s="86">
        <v>60167630</v>
      </c>
      <c r="C465" s="86">
        <v>33636458</v>
      </c>
      <c r="D465" s="87" t="s">
        <v>129</v>
      </c>
      <c r="E465" s="88" t="s">
        <v>72</v>
      </c>
      <c r="F465" s="89" t="s">
        <v>116</v>
      </c>
      <c r="G465" s="90">
        <v>2</v>
      </c>
      <c r="H465" s="91">
        <v>5.38</v>
      </c>
      <c r="I465" s="88">
        <v>10.76</v>
      </c>
      <c r="J465" s="92">
        <v>7113119090</v>
      </c>
      <c r="K465" s="57">
        <v>23.580220197099916</v>
      </c>
      <c r="L465" s="267">
        <f t="shared" si="67"/>
        <v>31.152300506792642</v>
      </c>
      <c r="M465" s="267">
        <f t="shared" si="65"/>
        <v>31.775346516928497</v>
      </c>
    </row>
    <row r="466" spans="1:13" ht="31.35" customHeight="1">
      <c r="A466" s="33" t="str">
        <f t="shared" si="66"/>
        <v>GP</v>
      </c>
      <c r="B466" s="86">
        <v>60167630</v>
      </c>
      <c r="C466" s="86">
        <v>33834764</v>
      </c>
      <c r="D466" s="87" t="s">
        <v>129</v>
      </c>
      <c r="E466" s="88" t="s">
        <v>72</v>
      </c>
      <c r="F466" s="89" t="s">
        <v>116</v>
      </c>
      <c r="G466" s="90">
        <v>1</v>
      </c>
      <c r="H466" s="91">
        <v>2.54</v>
      </c>
      <c r="I466" s="88">
        <v>2.54</v>
      </c>
      <c r="J466" s="92">
        <v>7113119090</v>
      </c>
      <c r="K466" s="57">
        <v>31.838314334211926</v>
      </c>
      <c r="L466" s="267">
        <f t="shared" si="67"/>
        <v>42.062233833214066</v>
      </c>
      <c r="M466" s="267">
        <f t="shared" si="65"/>
        <v>42.903478509878347</v>
      </c>
    </row>
    <row r="467" spans="1:13" ht="31.35" customHeight="1">
      <c r="A467" s="33" t="str">
        <f t="shared" si="66"/>
        <v>GP</v>
      </c>
      <c r="B467" s="86">
        <v>60167630</v>
      </c>
      <c r="C467" s="86">
        <v>33863772</v>
      </c>
      <c r="D467" s="87" t="s">
        <v>126</v>
      </c>
      <c r="E467" s="88" t="s">
        <v>89</v>
      </c>
      <c r="F467" s="89" t="s">
        <v>116</v>
      </c>
      <c r="G467" s="90">
        <v>1</v>
      </c>
      <c r="H467" s="91">
        <v>3.42</v>
      </c>
      <c r="I467" s="88">
        <v>3.42</v>
      </c>
      <c r="J467" s="92">
        <v>7113119090</v>
      </c>
      <c r="K467" s="57">
        <v>30.092374626001124</v>
      </c>
      <c r="L467" s="267">
        <f t="shared" si="67"/>
        <v>39.755637965902608</v>
      </c>
      <c r="M467" s="267">
        <f t="shared" si="65"/>
        <v>40.550750725220659</v>
      </c>
    </row>
    <row r="468" spans="1:13" ht="31.35" customHeight="1">
      <c r="A468" s="33" t="str">
        <f t="shared" si="66"/>
        <v>GP</v>
      </c>
      <c r="B468" s="86">
        <v>60167630</v>
      </c>
      <c r="C468" s="86">
        <v>34447691</v>
      </c>
      <c r="D468" s="87" t="s">
        <v>132</v>
      </c>
      <c r="E468" s="88" t="s">
        <v>89</v>
      </c>
      <c r="F468" s="89" t="s">
        <v>133</v>
      </c>
      <c r="G468" s="90">
        <v>2</v>
      </c>
      <c r="H468" s="91">
        <v>9.31</v>
      </c>
      <c r="I468" s="88">
        <v>18.62</v>
      </c>
      <c r="J468" s="92">
        <v>7113111000</v>
      </c>
      <c r="K468" s="57">
        <v>198.49528337831086</v>
      </c>
      <c r="L468" s="267">
        <f t="shared" si="67"/>
        <v>262.23608877675406</v>
      </c>
      <c r="M468" s="267">
        <f t="shared" si="65"/>
        <v>267.48081055228914</v>
      </c>
    </row>
    <row r="469" spans="1:13" ht="31.35" customHeight="1">
      <c r="A469" s="33" t="str">
        <f t="shared" si="66"/>
        <v>GP</v>
      </c>
      <c r="B469" s="86">
        <v>60167630</v>
      </c>
      <c r="C469" s="86">
        <v>34901449</v>
      </c>
      <c r="D469" s="87" t="s">
        <v>126</v>
      </c>
      <c r="E469" s="88" t="s">
        <v>77</v>
      </c>
      <c r="F469" s="89" t="s">
        <v>116</v>
      </c>
      <c r="G469" s="90">
        <v>1</v>
      </c>
      <c r="H469" s="91">
        <v>2.33</v>
      </c>
      <c r="I469" s="88">
        <v>2.33</v>
      </c>
      <c r="J469" s="92">
        <v>7113119090</v>
      </c>
      <c r="K469" s="57">
        <v>31.958723969260948</v>
      </c>
      <c r="L469" s="267">
        <f t="shared" si="67"/>
        <v>42.221309410270024</v>
      </c>
      <c r="M469" s="267">
        <f t="shared" si="65"/>
        <v>43.06573559847542</v>
      </c>
    </row>
    <row r="470" spans="1:13" ht="31.35" customHeight="1">
      <c r="A470" s="33" t="str">
        <f t="shared" si="66"/>
        <v>GP</v>
      </c>
      <c r="B470" s="86">
        <v>60167630</v>
      </c>
      <c r="C470" s="86">
        <v>35236147</v>
      </c>
      <c r="D470" s="87" t="s">
        <v>126</v>
      </c>
      <c r="E470" s="88" t="s">
        <v>72</v>
      </c>
      <c r="F470" s="89" t="s">
        <v>116</v>
      </c>
      <c r="G470" s="90">
        <v>1</v>
      </c>
      <c r="H470" s="91">
        <v>31.67</v>
      </c>
      <c r="I470" s="88">
        <v>31.67</v>
      </c>
      <c r="J470" s="92">
        <v>7113119090</v>
      </c>
      <c r="K470" s="57">
        <v>107.24484828366123</v>
      </c>
      <c r="L470" s="267">
        <f t="shared" si="67"/>
        <v>141.68331396451052</v>
      </c>
      <c r="M470" s="267">
        <f t="shared" si="65"/>
        <v>144.51698024380073</v>
      </c>
    </row>
    <row r="471" spans="1:13" ht="31.35" customHeight="1">
      <c r="A471" s="33" t="str">
        <f t="shared" si="66"/>
        <v>GP</v>
      </c>
      <c r="B471" s="86">
        <v>60167630</v>
      </c>
      <c r="C471" s="86">
        <v>35250875</v>
      </c>
      <c r="D471" s="87" t="s">
        <v>126</v>
      </c>
      <c r="E471" s="88" t="s">
        <v>72</v>
      </c>
      <c r="F471" s="89" t="s">
        <v>116</v>
      </c>
      <c r="G471" s="90">
        <v>6</v>
      </c>
      <c r="H471" s="91">
        <v>34.200000000000003</v>
      </c>
      <c r="I471" s="88">
        <v>205.20000000000002</v>
      </c>
      <c r="J471" s="92">
        <v>7113119090</v>
      </c>
      <c r="K471" s="57">
        <v>738.47229175564485</v>
      </c>
      <c r="L471" s="267">
        <f t="shared" si="67"/>
        <v>975.61051408421758</v>
      </c>
      <c r="M471" s="267">
        <f t="shared" si="65"/>
        <v>995.12272436590195</v>
      </c>
    </row>
    <row r="472" spans="1:13" ht="31.35" customHeight="1">
      <c r="A472" s="33" t="str">
        <f t="shared" si="66"/>
        <v>GP</v>
      </c>
      <c r="B472" s="86">
        <v>60167630</v>
      </c>
      <c r="C472" s="86">
        <v>35309357</v>
      </c>
      <c r="D472" s="87" t="s">
        <v>126</v>
      </c>
      <c r="E472" s="88" t="s">
        <v>72</v>
      </c>
      <c r="F472" s="89" t="s">
        <v>116</v>
      </c>
      <c r="G472" s="90">
        <v>4</v>
      </c>
      <c r="H472" s="91">
        <v>1.68</v>
      </c>
      <c r="I472" s="88">
        <v>6.72</v>
      </c>
      <c r="J472" s="92">
        <v>7113119090</v>
      </c>
      <c r="K472" s="57">
        <v>188.80230775686468</v>
      </c>
      <c r="L472" s="267">
        <f t="shared" si="67"/>
        <v>249.43050482374906</v>
      </c>
      <c r="M472" s="267">
        <f t="shared" si="65"/>
        <v>254.41911492022405</v>
      </c>
    </row>
    <row r="473" spans="1:13" ht="31.35" customHeight="1">
      <c r="A473" s="33" t="str">
        <f t="shared" si="66"/>
        <v>GP</v>
      </c>
      <c r="B473" s="86">
        <v>60167630</v>
      </c>
      <c r="C473" s="86">
        <v>35309446</v>
      </c>
      <c r="D473" s="87" t="s">
        <v>126</v>
      </c>
      <c r="E473" s="88" t="s">
        <v>72</v>
      </c>
      <c r="F473" s="89" t="s">
        <v>116</v>
      </c>
      <c r="G473" s="90">
        <v>4</v>
      </c>
      <c r="H473" s="91">
        <v>3.22</v>
      </c>
      <c r="I473" s="88">
        <v>12.88</v>
      </c>
      <c r="J473" s="92">
        <v>7113119090</v>
      </c>
      <c r="K473" s="57">
        <v>177.28311933717501</v>
      </c>
      <c r="L473" s="267">
        <f t="shared" si="67"/>
        <v>234.21227461872866</v>
      </c>
      <c r="M473" s="267">
        <f t="shared" si="65"/>
        <v>238.8965201111032</v>
      </c>
    </row>
    <row r="474" spans="1:13" ht="31.35" customHeight="1">
      <c r="A474" s="33" t="str">
        <f t="shared" si="66"/>
        <v>GP</v>
      </c>
      <c r="B474" s="86">
        <v>60167630</v>
      </c>
      <c r="C474" s="86">
        <v>35309624</v>
      </c>
      <c r="D474" s="87" t="s">
        <v>124</v>
      </c>
      <c r="E474" s="88" t="s">
        <v>72</v>
      </c>
      <c r="F474" s="89" t="s">
        <v>116</v>
      </c>
      <c r="G474" s="90">
        <v>1</v>
      </c>
      <c r="H474" s="91">
        <v>13.59</v>
      </c>
      <c r="I474" s="88">
        <v>13.59</v>
      </c>
      <c r="J474" s="92">
        <v>7113119090</v>
      </c>
      <c r="K474" s="57">
        <v>126.97196015919248</v>
      </c>
      <c r="L474" s="267">
        <f t="shared" si="67"/>
        <v>167.74519600551238</v>
      </c>
      <c r="M474" s="267">
        <f t="shared" si="65"/>
        <v>171.10009992562263</v>
      </c>
    </row>
    <row r="475" spans="1:13" ht="31.35" customHeight="1">
      <c r="A475" s="33" t="str">
        <f t="shared" si="66"/>
        <v>GP</v>
      </c>
      <c r="B475" s="86">
        <v>60167630</v>
      </c>
      <c r="C475" s="86">
        <v>35483845</v>
      </c>
      <c r="D475" s="87" t="s">
        <v>129</v>
      </c>
      <c r="E475" s="88" t="s">
        <v>72</v>
      </c>
      <c r="F475" s="89" t="s">
        <v>116</v>
      </c>
      <c r="G475" s="90">
        <v>2</v>
      </c>
      <c r="H475" s="91">
        <v>4.26</v>
      </c>
      <c r="I475" s="88">
        <v>8.52</v>
      </c>
      <c r="J475" s="92">
        <v>7113119090</v>
      </c>
      <c r="K475" s="57">
        <v>69.376018060744173</v>
      </c>
      <c r="L475" s="267">
        <f t="shared" si="67"/>
        <v>91.654044980410347</v>
      </c>
      <c r="M475" s="267">
        <f t="shared" si="65"/>
        <v>93.487125880018567</v>
      </c>
    </row>
    <row r="476" spans="1:13" ht="31.35" customHeight="1">
      <c r="A476" s="33" t="str">
        <f t="shared" si="66"/>
        <v>GP</v>
      </c>
      <c r="B476" s="86">
        <v>60167630</v>
      </c>
      <c r="C476" s="86">
        <v>35483853</v>
      </c>
      <c r="D476" s="87" t="s">
        <v>129</v>
      </c>
      <c r="E476" s="88" t="s">
        <v>72</v>
      </c>
      <c r="F476" s="89" t="s">
        <v>116</v>
      </c>
      <c r="G476" s="90">
        <v>5</v>
      </c>
      <c r="H476" s="91">
        <v>2.09</v>
      </c>
      <c r="I476" s="88">
        <v>10.45</v>
      </c>
      <c r="J476" s="92">
        <v>7113119090</v>
      </c>
      <c r="K476" s="57">
        <v>170.22912155055323</v>
      </c>
      <c r="L476" s="267">
        <f t="shared" si="67"/>
        <v>224.8930970628669</v>
      </c>
      <c r="M476" s="267">
        <f t="shared" si="65"/>
        <v>229.39095900412426</v>
      </c>
    </row>
    <row r="477" spans="1:13" ht="31.35" customHeight="1">
      <c r="A477" s="33" t="str">
        <f t="shared" si="66"/>
        <v>GP</v>
      </c>
      <c r="B477" s="86">
        <v>60167630</v>
      </c>
      <c r="C477" s="86">
        <v>35503978</v>
      </c>
      <c r="D477" s="87" t="s">
        <v>132</v>
      </c>
      <c r="E477" s="88" t="s">
        <v>72</v>
      </c>
      <c r="F477" s="89" t="s">
        <v>133</v>
      </c>
      <c r="G477" s="90">
        <v>1</v>
      </c>
      <c r="H477" s="91">
        <v>1.96</v>
      </c>
      <c r="I477" s="88">
        <v>1.96</v>
      </c>
      <c r="J477" s="92">
        <v>7113111000</v>
      </c>
      <c r="K477" s="57">
        <v>106.34177602079357</v>
      </c>
      <c r="L477" s="267">
        <f t="shared" si="67"/>
        <v>140.4902471365908</v>
      </c>
      <c r="M477" s="267">
        <f t="shared" si="65"/>
        <v>143.30005207932263</v>
      </c>
    </row>
    <row r="478" spans="1:13" ht="31.35" customHeight="1">
      <c r="A478" s="33" t="str">
        <f t="shared" si="66"/>
        <v>GP</v>
      </c>
      <c r="B478" s="86">
        <v>60167630</v>
      </c>
      <c r="C478" s="86">
        <v>35505865</v>
      </c>
      <c r="D478" s="87" t="s">
        <v>134</v>
      </c>
      <c r="E478" s="88" t="s">
        <v>72</v>
      </c>
      <c r="F478" s="89" t="s">
        <v>116</v>
      </c>
      <c r="G478" s="90">
        <v>5</v>
      </c>
      <c r="H478" s="91">
        <v>6.5</v>
      </c>
      <c r="I478" s="88">
        <v>32.5</v>
      </c>
      <c r="J478" s="92">
        <v>7113119090</v>
      </c>
      <c r="K478" s="57">
        <v>299.06743105300552</v>
      </c>
      <c r="L478" s="267">
        <f t="shared" si="67"/>
        <v>395.10396451274664</v>
      </c>
      <c r="M478" s="267">
        <f t="shared" si="65"/>
        <v>403.0060438030016</v>
      </c>
    </row>
    <row r="479" spans="1:13" ht="31.35" customHeight="1">
      <c r="A479" s="33" t="str">
        <f t="shared" si="66"/>
        <v>GP</v>
      </c>
      <c r="B479" s="86">
        <v>60167630</v>
      </c>
      <c r="C479" s="86">
        <v>35505903</v>
      </c>
      <c r="D479" s="87" t="s">
        <v>126</v>
      </c>
      <c r="E479" s="88" t="s">
        <v>72</v>
      </c>
      <c r="F479" s="89" t="s">
        <v>116</v>
      </c>
      <c r="G479" s="90">
        <v>1</v>
      </c>
      <c r="H479" s="91">
        <v>3.11</v>
      </c>
      <c r="I479" s="88">
        <v>3.11</v>
      </c>
      <c r="J479" s="92">
        <v>7113119090</v>
      </c>
      <c r="K479" s="57">
        <v>39.333814116013478</v>
      </c>
      <c r="L479" s="267">
        <f t="shared" si="67"/>
        <v>51.964688504947731</v>
      </c>
      <c r="M479" s="267">
        <f t="shared" si="65"/>
        <v>53.003982275046688</v>
      </c>
    </row>
    <row r="480" spans="1:13" ht="31.35" customHeight="1">
      <c r="A480" s="33" t="str">
        <f t="shared" si="66"/>
        <v>GP</v>
      </c>
      <c r="B480" s="86">
        <v>60167630</v>
      </c>
      <c r="C480" s="86">
        <v>35540954</v>
      </c>
      <c r="D480" s="87" t="s">
        <v>129</v>
      </c>
      <c r="E480" s="88" t="s">
        <v>84</v>
      </c>
      <c r="F480" s="89" t="s">
        <v>116</v>
      </c>
      <c r="G480" s="90">
        <v>2</v>
      </c>
      <c r="H480" s="91">
        <v>2.0299999999999998</v>
      </c>
      <c r="I480" s="88">
        <v>4.0599999999999996</v>
      </c>
      <c r="J480" s="92">
        <v>7113119090</v>
      </c>
      <c r="K480" s="57">
        <v>89.444290568914312</v>
      </c>
      <c r="L480" s="267">
        <f t="shared" si="67"/>
        <v>118.16664115640408</v>
      </c>
      <c r="M480" s="267">
        <f t="shared" si="65"/>
        <v>120.52997397953217</v>
      </c>
    </row>
    <row r="481" spans="1:13" ht="31.35" customHeight="1">
      <c r="A481" s="33" t="str">
        <f t="shared" si="66"/>
        <v>GP</v>
      </c>
      <c r="B481" s="86">
        <v>60167630</v>
      </c>
      <c r="C481" s="86">
        <v>35635483</v>
      </c>
      <c r="D481" s="87" t="s">
        <v>155</v>
      </c>
      <c r="E481" s="88" t="s">
        <v>72</v>
      </c>
      <c r="F481" s="89" t="s">
        <v>156</v>
      </c>
      <c r="G481" s="90">
        <v>5</v>
      </c>
      <c r="H481" s="91">
        <v>7.82</v>
      </c>
      <c r="I481" s="88">
        <v>39.1</v>
      </c>
      <c r="J481" s="92">
        <v>7113119090</v>
      </c>
      <c r="K481" s="57">
        <v>404.72688580852133</v>
      </c>
      <c r="L481" s="267">
        <f t="shared" si="67"/>
        <v>534.69278337935373</v>
      </c>
      <c r="M481" s="267">
        <f t="shared" si="65"/>
        <v>545.38663904694079</v>
      </c>
    </row>
    <row r="482" spans="1:13" ht="31.35" customHeight="1">
      <c r="A482" s="33" t="str">
        <f t="shared" si="66"/>
        <v>GP</v>
      </c>
      <c r="B482" s="86">
        <v>60167630</v>
      </c>
      <c r="C482" s="86">
        <v>35643311</v>
      </c>
      <c r="D482" s="87" t="s">
        <v>157</v>
      </c>
      <c r="E482" s="88" t="s">
        <v>72</v>
      </c>
      <c r="F482" s="89" t="s">
        <v>156</v>
      </c>
      <c r="G482" s="90">
        <v>3</v>
      </c>
      <c r="H482" s="91">
        <v>2.02</v>
      </c>
      <c r="I482" s="88">
        <v>6.0600000000000005</v>
      </c>
      <c r="J482" s="92">
        <v>7113119090</v>
      </c>
      <c r="K482" s="57">
        <v>238.5916918496348</v>
      </c>
      <c r="L482" s="267">
        <f t="shared" si="67"/>
        <v>315.20825593638955</v>
      </c>
      <c r="M482" s="267">
        <f t="shared" si="65"/>
        <v>321.51242105511733</v>
      </c>
    </row>
    <row r="483" spans="1:13" ht="31.35" customHeight="1">
      <c r="A483" s="33" t="str">
        <f t="shared" si="66"/>
        <v>GP</v>
      </c>
      <c r="B483" s="86">
        <v>60167630</v>
      </c>
      <c r="C483" s="86">
        <v>35725482</v>
      </c>
      <c r="D483" s="87" t="s">
        <v>186</v>
      </c>
      <c r="E483" s="88" t="s">
        <v>72</v>
      </c>
      <c r="F483" s="89" t="s">
        <v>121</v>
      </c>
      <c r="G483" s="90">
        <v>1</v>
      </c>
      <c r="H483" s="91">
        <v>4.3600000000000003</v>
      </c>
      <c r="I483" s="88">
        <v>4.3600000000000003</v>
      </c>
      <c r="J483" s="92">
        <v>7113192100</v>
      </c>
      <c r="K483" s="57">
        <v>2083.7690076133381</v>
      </c>
      <c r="L483" s="267">
        <f t="shared" ref="L483:L485" si="68">K483*6.6056*0.35</f>
        <v>4817.590594841733</v>
      </c>
      <c r="M483" s="267">
        <f t="shared" si="65"/>
        <v>3158.962975760508</v>
      </c>
    </row>
    <row r="484" spans="1:13" ht="31.35" customHeight="1">
      <c r="A484" s="33" t="str">
        <f t="shared" si="66"/>
        <v>GP</v>
      </c>
      <c r="B484" s="86">
        <v>60167630</v>
      </c>
      <c r="C484" s="86">
        <v>35941894</v>
      </c>
      <c r="D484" s="87" t="s">
        <v>135</v>
      </c>
      <c r="E484" s="88" t="s">
        <v>89</v>
      </c>
      <c r="F484" s="89" t="s">
        <v>121</v>
      </c>
      <c r="G484" s="90">
        <v>1</v>
      </c>
      <c r="H484" s="91">
        <v>1.95</v>
      </c>
      <c r="I484" s="88">
        <v>1.95</v>
      </c>
      <c r="J484" s="92">
        <v>7113192100</v>
      </c>
      <c r="K484" s="57">
        <v>720.0496175931446</v>
      </c>
      <c r="L484" s="267">
        <f t="shared" si="68"/>
        <v>1664.7259138906466</v>
      </c>
      <c r="M484" s="267">
        <f t="shared" si="65"/>
        <v>1091.5845635368669</v>
      </c>
    </row>
    <row r="485" spans="1:13" ht="31.35" customHeight="1">
      <c r="A485" s="33" t="str">
        <f t="shared" si="66"/>
        <v>GP</v>
      </c>
      <c r="B485" s="86">
        <v>60167630</v>
      </c>
      <c r="C485" s="86">
        <v>36338741</v>
      </c>
      <c r="D485" s="87" t="s">
        <v>152</v>
      </c>
      <c r="E485" s="88" t="s">
        <v>72</v>
      </c>
      <c r="F485" s="89" t="s">
        <v>76</v>
      </c>
      <c r="G485" s="90">
        <v>1</v>
      </c>
      <c r="H485" s="91">
        <v>6.9</v>
      </c>
      <c r="I485" s="88">
        <v>6.9</v>
      </c>
      <c r="J485" s="92">
        <v>7113192990</v>
      </c>
      <c r="K485" s="57">
        <v>452.33886233415495</v>
      </c>
      <c r="L485" s="267">
        <f t="shared" si="68"/>
        <v>1045.7893561620729</v>
      </c>
      <c r="M485" s="267">
        <f t="shared" si="65"/>
        <v>685.73902068341647</v>
      </c>
    </row>
    <row r="486" spans="1:13" ht="31.35" customHeight="1">
      <c r="A486" s="33" t="str">
        <f t="shared" si="66"/>
        <v>GP</v>
      </c>
      <c r="B486" s="86">
        <v>60167630</v>
      </c>
      <c r="C486" s="86">
        <v>36339292</v>
      </c>
      <c r="D486" s="87" t="s">
        <v>168</v>
      </c>
      <c r="E486" s="88" t="s">
        <v>72</v>
      </c>
      <c r="F486" s="89" t="s">
        <v>138</v>
      </c>
      <c r="G486" s="90">
        <v>1</v>
      </c>
      <c r="H486" s="91">
        <v>1.7</v>
      </c>
      <c r="I486" s="88">
        <v>1.7</v>
      </c>
      <c r="J486" s="92">
        <v>7113119090</v>
      </c>
      <c r="K486" s="57">
        <v>21.161993359865413</v>
      </c>
      <c r="L486" s="267">
        <f t="shared" ref="L486:L491" si="69">K486*6.6056*0.2</f>
        <v>27.957532667585397</v>
      </c>
      <c r="M486" s="267">
        <f t="shared" si="65"/>
        <v>28.516683320937101</v>
      </c>
    </row>
    <row r="487" spans="1:13" ht="31.35" customHeight="1">
      <c r="A487" s="33" t="str">
        <f t="shared" si="66"/>
        <v>GP</v>
      </c>
      <c r="B487" s="86">
        <v>60167630</v>
      </c>
      <c r="C487" s="86">
        <v>36339497</v>
      </c>
      <c r="D487" s="87" t="s">
        <v>129</v>
      </c>
      <c r="E487" s="88" t="s">
        <v>84</v>
      </c>
      <c r="F487" s="89" t="s">
        <v>116</v>
      </c>
      <c r="G487" s="90">
        <v>8</v>
      </c>
      <c r="H487" s="91">
        <v>3.95</v>
      </c>
      <c r="I487" s="88">
        <v>31.6</v>
      </c>
      <c r="J487" s="92">
        <v>7113119090</v>
      </c>
      <c r="K487" s="57">
        <v>708.57056571847124</v>
      </c>
      <c r="L487" s="267">
        <f t="shared" si="69"/>
        <v>936.10674578198677</v>
      </c>
      <c r="M487" s="267">
        <f t="shared" si="65"/>
        <v>954.82888069762646</v>
      </c>
    </row>
    <row r="488" spans="1:13" ht="31.35" customHeight="1">
      <c r="A488" s="33" t="str">
        <f t="shared" si="66"/>
        <v>GP</v>
      </c>
      <c r="B488" s="86">
        <v>60167630</v>
      </c>
      <c r="C488" s="86">
        <v>36339659</v>
      </c>
      <c r="D488" s="87" t="s">
        <v>126</v>
      </c>
      <c r="E488" s="88" t="s">
        <v>84</v>
      </c>
      <c r="F488" s="89" t="s">
        <v>116</v>
      </c>
      <c r="G488" s="90">
        <v>2</v>
      </c>
      <c r="H488" s="91">
        <v>3.9</v>
      </c>
      <c r="I488" s="88">
        <v>7.8</v>
      </c>
      <c r="J488" s="92">
        <v>7113119090</v>
      </c>
      <c r="K488" s="57">
        <v>189.0029904819464</v>
      </c>
      <c r="L488" s="267">
        <f t="shared" si="69"/>
        <v>249.69563078550902</v>
      </c>
      <c r="M488" s="267">
        <f t="shared" si="65"/>
        <v>254.6895434012192</v>
      </c>
    </row>
    <row r="489" spans="1:13" ht="31.35" customHeight="1">
      <c r="A489" s="33" t="str">
        <f t="shared" si="66"/>
        <v>GP</v>
      </c>
      <c r="B489" s="86">
        <v>60167630</v>
      </c>
      <c r="C489" s="86">
        <v>36340428</v>
      </c>
      <c r="D489" s="87" t="s">
        <v>122</v>
      </c>
      <c r="E489" s="88" t="s">
        <v>84</v>
      </c>
      <c r="F489" s="89" t="s">
        <v>116</v>
      </c>
      <c r="G489" s="90">
        <v>1</v>
      </c>
      <c r="H489" s="91">
        <v>3.32</v>
      </c>
      <c r="I489" s="88">
        <v>3.32</v>
      </c>
      <c r="J489" s="92">
        <v>7113119090</v>
      </c>
      <c r="K489" s="57">
        <v>72.396293073223788</v>
      </c>
      <c r="L489" s="267">
        <f t="shared" si="69"/>
        <v>95.644190704897426</v>
      </c>
      <c r="M489" s="267">
        <f t="shared" si="65"/>
        <v>97.557074518995364</v>
      </c>
    </row>
    <row r="490" spans="1:13" ht="31.35" customHeight="1">
      <c r="A490" s="33" t="str">
        <f t="shared" si="66"/>
        <v>GP</v>
      </c>
      <c r="B490" s="86">
        <v>60167630</v>
      </c>
      <c r="C490" s="86">
        <v>36415134</v>
      </c>
      <c r="D490" s="87" t="s">
        <v>187</v>
      </c>
      <c r="E490" s="88" t="s">
        <v>84</v>
      </c>
      <c r="F490" s="89" t="s">
        <v>116</v>
      </c>
      <c r="G490" s="90">
        <v>1</v>
      </c>
      <c r="H490" s="91">
        <v>4.01</v>
      </c>
      <c r="I490" s="88">
        <v>4.01</v>
      </c>
      <c r="J490" s="92">
        <v>7113119090</v>
      </c>
      <c r="K490" s="57">
        <v>93.809139839441315</v>
      </c>
      <c r="L490" s="267">
        <f t="shared" si="69"/>
        <v>123.93313082468272</v>
      </c>
      <c r="M490" s="267">
        <f t="shared" si="65"/>
        <v>126.41179344117639</v>
      </c>
    </row>
    <row r="491" spans="1:13" ht="31.35" customHeight="1">
      <c r="A491" s="33" t="str">
        <f t="shared" si="66"/>
        <v>GP</v>
      </c>
      <c r="B491" s="86">
        <v>60167631</v>
      </c>
      <c r="C491" s="86">
        <v>12285264</v>
      </c>
      <c r="D491" s="87" t="s">
        <v>188</v>
      </c>
      <c r="E491" s="88" t="s">
        <v>72</v>
      </c>
      <c r="F491" s="89" t="s">
        <v>97</v>
      </c>
      <c r="G491" s="90">
        <v>1</v>
      </c>
      <c r="H491" s="91">
        <v>4.2699999999999996</v>
      </c>
      <c r="I491" s="88">
        <v>4.2699999999999996</v>
      </c>
      <c r="J491" s="92">
        <v>7113191100</v>
      </c>
      <c r="K491" s="57">
        <v>891.10153831653281</v>
      </c>
      <c r="L491" s="267">
        <f t="shared" si="69"/>
        <v>1177.2520643007379</v>
      </c>
      <c r="M491" s="267">
        <f t="shared" si="65"/>
        <v>1200.7971055867527</v>
      </c>
    </row>
    <row r="492" spans="1:13" ht="31.35" customHeight="1">
      <c r="A492" s="33" t="str">
        <f t="shared" si="66"/>
        <v>GP</v>
      </c>
      <c r="B492" s="86">
        <v>60167631</v>
      </c>
      <c r="C492" s="86">
        <v>23349833</v>
      </c>
      <c r="D492" s="87" t="s">
        <v>161</v>
      </c>
      <c r="E492" s="88" t="s">
        <v>72</v>
      </c>
      <c r="F492" s="89" t="s">
        <v>162</v>
      </c>
      <c r="G492" s="90">
        <v>1</v>
      </c>
      <c r="H492" s="91">
        <v>3.7</v>
      </c>
      <c r="I492" s="88">
        <v>3.7</v>
      </c>
      <c r="J492" s="92">
        <v>7113192100</v>
      </c>
      <c r="K492" s="57">
        <v>655.01838053041922</v>
      </c>
      <c r="L492" s="267">
        <f>K492*6.6056*0.35</f>
        <v>1514.3762950511079</v>
      </c>
      <c r="M492" s="267">
        <f t="shared" si="65"/>
        <v>992.99817061208375</v>
      </c>
    </row>
    <row r="493" spans="1:13" ht="31.35" customHeight="1">
      <c r="A493" s="33" t="str">
        <f t="shared" si="66"/>
        <v>GP</v>
      </c>
      <c r="B493" s="86">
        <v>60167631</v>
      </c>
      <c r="C493" s="86">
        <v>23521113</v>
      </c>
      <c r="D493" s="87" t="s">
        <v>102</v>
      </c>
      <c r="E493" s="88" t="s">
        <v>77</v>
      </c>
      <c r="F493" s="89" t="s">
        <v>90</v>
      </c>
      <c r="G493" s="90">
        <v>1</v>
      </c>
      <c r="H493" s="91">
        <v>2.6</v>
      </c>
      <c r="I493" s="88">
        <v>2.6</v>
      </c>
      <c r="J493" s="92">
        <v>7113191100</v>
      </c>
      <c r="K493" s="57">
        <v>339.12370297931312</v>
      </c>
      <c r="L493" s="267">
        <f t="shared" ref="L493:L500" si="70">K493*6.6056*0.2</f>
        <v>448.02310648003015</v>
      </c>
      <c r="M493" s="267">
        <f t="shared" si="65"/>
        <v>456.98356860963077</v>
      </c>
    </row>
    <row r="494" spans="1:13" ht="31.35" customHeight="1">
      <c r="A494" s="33" t="str">
        <f t="shared" si="66"/>
        <v>GP</v>
      </c>
      <c r="B494" s="86">
        <v>60167631</v>
      </c>
      <c r="C494" s="86">
        <v>25460987</v>
      </c>
      <c r="D494" s="87" t="s">
        <v>103</v>
      </c>
      <c r="E494" s="88" t="s">
        <v>72</v>
      </c>
      <c r="F494" s="89" t="s">
        <v>73</v>
      </c>
      <c r="G494" s="90">
        <v>1</v>
      </c>
      <c r="H494" s="91">
        <v>3</v>
      </c>
      <c r="I494" s="88">
        <v>3</v>
      </c>
      <c r="J494" s="92">
        <v>7113191990</v>
      </c>
      <c r="K494" s="57">
        <v>168.44304529732608</v>
      </c>
      <c r="L494" s="267">
        <f t="shared" si="70"/>
        <v>222.53347600320345</v>
      </c>
      <c r="M494" s="267">
        <f t="shared" si="65"/>
        <v>226.98414552326753</v>
      </c>
    </row>
    <row r="495" spans="1:13" ht="31.35" customHeight="1">
      <c r="A495" s="33" t="str">
        <f t="shared" si="66"/>
        <v>GP</v>
      </c>
      <c r="B495" s="86">
        <v>60167631</v>
      </c>
      <c r="C495" s="86">
        <v>25508327</v>
      </c>
      <c r="D495" s="87" t="s">
        <v>71</v>
      </c>
      <c r="E495" s="88" t="s">
        <v>72</v>
      </c>
      <c r="F495" s="89" t="s">
        <v>73</v>
      </c>
      <c r="G495" s="90">
        <v>11</v>
      </c>
      <c r="H495" s="91">
        <v>3</v>
      </c>
      <c r="I495" s="88">
        <v>33</v>
      </c>
      <c r="J495" s="92">
        <v>7113191990</v>
      </c>
      <c r="K495" s="57">
        <v>937.63986226297936</v>
      </c>
      <c r="L495" s="267">
        <f t="shared" si="70"/>
        <v>1238.7347748328675</v>
      </c>
      <c r="M495" s="267">
        <f t="shared" si="65"/>
        <v>1263.5094703295249</v>
      </c>
    </row>
    <row r="496" spans="1:13" ht="31.35" customHeight="1">
      <c r="A496" s="33" t="str">
        <f t="shared" si="66"/>
        <v>GP</v>
      </c>
      <c r="B496" s="86">
        <v>60167631</v>
      </c>
      <c r="C496" s="86">
        <v>26115833</v>
      </c>
      <c r="D496" s="87" t="s">
        <v>71</v>
      </c>
      <c r="E496" s="88" t="s">
        <v>72</v>
      </c>
      <c r="F496" s="89" t="s">
        <v>73</v>
      </c>
      <c r="G496" s="90">
        <v>2</v>
      </c>
      <c r="H496" s="91">
        <v>1.9</v>
      </c>
      <c r="I496" s="88">
        <v>3.8</v>
      </c>
      <c r="J496" s="92">
        <v>7113191990</v>
      </c>
      <c r="K496" s="57">
        <v>276.21970280245375</v>
      </c>
      <c r="L496" s="267">
        <f t="shared" si="70"/>
        <v>364.9193737663777</v>
      </c>
      <c r="M496" s="267">
        <f t="shared" si="65"/>
        <v>372.21776124170526</v>
      </c>
    </row>
    <row r="497" spans="1:13" ht="31.35" customHeight="1">
      <c r="A497" s="33" t="str">
        <f t="shared" si="66"/>
        <v>GP</v>
      </c>
      <c r="B497" s="86">
        <v>60167631</v>
      </c>
      <c r="C497" s="86">
        <v>26115868</v>
      </c>
      <c r="D497" s="87" t="s">
        <v>71</v>
      </c>
      <c r="E497" s="88" t="s">
        <v>72</v>
      </c>
      <c r="F497" s="89" t="s">
        <v>73</v>
      </c>
      <c r="G497" s="90">
        <v>1</v>
      </c>
      <c r="H497" s="91">
        <v>2.2999999999999998</v>
      </c>
      <c r="I497" s="88">
        <v>2.2999999999999998</v>
      </c>
      <c r="J497" s="92">
        <v>7113191990</v>
      </c>
      <c r="K497" s="57">
        <v>167.07840276677049</v>
      </c>
      <c r="L497" s="267">
        <f t="shared" si="70"/>
        <v>220.73061946323583</v>
      </c>
      <c r="M497" s="267">
        <f t="shared" si="65"/>
        <v>225.14523185250056</v>
      </c>
    </row>
    <row r="498" spans="1:13" ht="31.35" customHeight="1">
      <c r="A498" s="33" t="str">
        <f t="shared" si="66"/>
        <v>GP</v>
      </c>
      <c r="B498" s="86">
        <v>60167631</v>
      </c>
      <c r="C498" s="86">
        <v>27053939</v>
      </c>
      <c r="D498" s="87" t="s">
        <v>86</v>
      </c>
      <c r="E498" s="88" t="s">
        <v>77</v>
      </c>
      <c r="F498" s="89" t="s">
        <v>85</v>
      </c>
      <c r="G498" s="90">
        <v>4</v>
      </c>
      <c r="H498" s="91">
        <v>2.83</v>
      </c>
      <c r="I498" s="88">
        <v>11.32</v>
      </c>
      <c r="J498" s="92">
        <v>7113191990</v>
      </c>
      <c r="K498" s="57">
        <v>862.49421585613618</v>
      </c>
      <c r="L498" s="267">
        <f t="shared" si="70"/>
        <v>1139.4583584518587</v>
      </c>
      <c r="M498" s="267">
        <f t="shared" si="65"/>
        <v>1162.2475256208959</v>
      </c>
    </row>
    <row r="499" spans="1:13" ht="31.35" customHeight="1">
      <c r="A499" s="33" t="str">
        <f t="shared" si="66"/>
        <v>GP</v>
      </c>
      <c r="B499" s="86">
        <v>60167631</v>
      </c>
      <c r="C499" s="86">
        <v>27402968</v>
      </c>
      <c r="D499" s="87" t="s">
        <v>86</v>
      </c>
      <c r="E499" s="88" t="s">
        <v>77</v>
      </c>
      <c r="F499" s="89" t="s">
        <v>85</v>
      </c>
      <c r="G499" s="90">
        <v>1</v>
      </c>
      <c r="H499" s="91">
        <v>3.45</v>
      </c>
      <c r="I499" s="88">
        <v>3.45</v>
      </c>
      <c r="J499" s="92">
        <v>7113191990</v>
      </c>
      <c r="K499" s="57">
        <v>247.10063939309893</v>
      </c>
      <c r="L499" s="267">
        <f t="shared" si="70"/>
        <v>326.4495967150109</v>
      </c>
      <c r="M499" s="267">
        <f t="shared" si="65"/>
        <v>332.97858864931112</v>
      </c>
    </row>
    <row r="500" spans="1:13" ht="31.35" customHeight="1">
      <c r="A500" s="33" t="str">
        <f t="shared" si="66"/>
        <v>GP</v>
      </c>
      <c r="B500" s="86">
        <v>60167631</v>
      </c>
      <c r="C500" s="86">
        <v>27897878</v>
      </c>
      <c r="D500" s="87" t="s">
        <v>102</v>
      </c>
      <c r="E500" s="88" t="s">
        <v>72</v>
      </c>
      <c r="F500" s="89" t="s">
        <v>79</v>
      </c>
      <c r="G500" s="90">
        <v>2</v>
      </c>
      <c r="H500" s="91">
        <v>3.3</v>
      </c>
      <c r="I500" s="88">
        <v>6.6</v>
      </c>
      <c r="J500" s="92">
        <v>7113191100</v>
      </c>
      <c r="K500" s="57">
        <v>656.65394473983508</v>
      </c>
      <c r="L500" s="267">
        <f t="shared" si="70"/>
        <v>867.51865947469093</v>
      </c>
      <c r="M500" s="267">
        <f t="shared" si="65"/>
        <v>884.86903266418483</v>
      </c>
    </row>
    <row r="501" spans="1:13" ht="31.35" customHeight="1">
      <c r="A501" s="33" t="str">
        <f t="shared" si="66"/>
        <v>GP</v>
      </c>
      <c r="B501" s="86">
        <v>60167631</v>
      </c>
      <c r="C501" s="86">
        <v>28672624</v>
      </c>
      <c r="D501" s="87" t="s">
        <v>189</v>
      </c>
      <c r="E501" s="88" t="s">
        <v>72</v>
      </c>
      <c r="F501" s="89" t="s">
        <v>190</v>
      </c>
      <c r="G501" s="90">
        <v>1</v>
      </c>
      <c r="H501" s="91">
        <v>3.6</v>
      </c>
      <c r="I501" s="88">
        <v>3.6</v>
      </c>
      <c r="J501" s="92">
        <v>7113192100</v>
      </c>
      <c r="K501" s="57">
        <v>680.06358462061564</v>
      </c>
      <c r="L501" s="267">
        <f>K501*6.6056*0.35</f>
        <v>1572.2798050994784</v>
      </c>
      <c r="M501" s="267">
        <f t="shared" si="65"/>
        <v>1030.9663293438011</v>
      </c>
    </row>
    <row r="502" spans="1:13" ht="31.35" customHeight="1">
      <c r="A502" s="33" t="str">
        <f t="shared" si="66"/>
        <v>GP</v>
      </c>
      <c r="B502" s="86">
        <v>60167631</v>
      </c>
      <c r="C502" s="86">
        <v>28950136</v>
      </c>
      <c r="D502" s="87" t="s">
        <v>78</v>
      </c>
      <c r="E502" s="88" t="s">
        <v>72</v>
      </c>
      <c r="F502" s="89" t="s">
        <v>79</v>
      </c>
      <c r="G502" s="90">
        <v>2</v>
      </c>
      <c r="H502" s="91">
        <v>2.16</v>
      </c>
      <c r="I502" s="88">
        <v>4.32</v>
      </c>
      <c r="J502" s="92">
        <v>7113191100</v>
      </c>
      <c r="K502" s="57">
        <v>932.2715993670439</v>
      </c>
      <c r="L502" s="267">
        <f t="shared" ref="L502:L515" si="71">K502*6.6056*0.2</f>
        <v>1231.6426553557892</v>
      </c>
      <c r="M502" s="267">
        <f t="shared" si="65"/>
        <v>1256.275508462905</v>
      </c>
    </row>
    <row r="503" spans="1:13" ht="31.35" customHeight="1">
      <c r="A503" s="33" t="str">
        <f t="shared" si="66"/>
        <v>GP</v>
      </c>
      <c r="B503" s="86">
        <v>60167631</v>
      </c>
      <c r="C503" s="86">
        <v>30171179</v>
      </c>
      <c r="D503" s="87" t="s">
        <v>78</v>
      </c>
      <c r="E503" s="88" t="s">
        <v>77</v>
      </c>
      <c r="F503" s="89" t="s">
        <v>79</v>
      </c>
      <c r="G503" s="90">
        <v>1</v>
      </c>
      <c r="H503" s="91">
        <v>4.3</v>
      </c>
      <c r="I503" s="88">
        <v>4.3</v>
      </c>
      <c r="J503" s="92">
        <v>7113191100</v>
      </c>
      <c r="K503" s="57">
        <v>412.80436549305978</v>
      </c>
      <c r="L503" s="267">
        <f t="shared" si="71"/>
        <v>545.36410334019115</v>
      </c>
      <c r="M503" s="267">
        <f t="shared" si="65"/>
        <v>556.27138540699491</v>
      </c>
    </row>
    <row r="504" spans="1:13" ht="31.35" customHeight="1">
      <c r="A504" s="33" t="str">
        <f t="shared" si="66"/>
        <v>GP</v>
      </c>
      <c r="B504" s="86">
        <v>60167631</v>
      </c>
      <c r="C504" s="86">
        <v>30614151</v>
      </c>
      <c r="D504" s="87" t="s">
        <v>80</v>
      </c>
      <c r="E504" s="88" t="s">
        <v>72</v>
      </c>
      <c r="F504" s="89" t="s">
        <v>81</v>
      </c>
      <c r="G504" s="90">
        <v>1</v>
      </c>
      <c r="H504" s="91">
        <v>2.96</v>
      </c>
      <c r="I504" s="88">
        <v>2.96</v>
      </c>
      <c r="J504" s="92">
        <v>7113191990</v>
      </c>
      <c r="K504" s="57">
        <v>187.32728972751417</v>
      </c>
      <c r="L504" s="267">
        <f t="shared" si="71"/>
        <v>247.48182900481353</v>
      </c>
      <c r="M504" s="267">
        <f t="shared" si="65"/>
        <v>252.4314655849098</v>
      </c>
    </row>
    <row r="505" spans="1:13" ht="31.35" customHeight="1">
      <c r="A505" s="33" t="str">
        <f t="shared" si="66"/>
        <v>GP</v>
      </c>
      <c r="B505" s="86">
        <v>60167631</v>
      </c>
      <c r="C505" s="86">
        <v>31406528</v>
      </c>
      <c r="D505" s="87" t="s">
        <v>82</v>
      </c>
      <c r="E505" s="88" t="s">
        <v>72</v>
      </c>
      <c r="F505" s="89" t="s">
        <v>79</v>
      </c>
      <c r="G505" s="90">
        <v>7</v>
      </c>
      <c r="H505" s="91">
        <v>12.69</v>
      </c>
      <c r="I505" s="88">
        <v>88.83</v>
      </c>
      <c r="J505" s="92">
        <v>7113191100</v>
      </c>
      <c r="K505" s="57">
        <v>2152.3322606375018</v>
      </c>
      <c r="L505" s="267">
        <f t="shared" si="71"/>
        <v>2843.4891961734165</v>
      </c>
      <c r="M505" s="267">
        <f t="shared" si="65"/>
        <v>2900.3589800968848</v>
      </c>
    </row>
    <row r="506" spans="1:13" ht="31.35" customHeight="1">
      <c r="A506" s="33" t="str">
        <f t="shared" si="66"/>
        <v>GP</v>
      </c>
      <c r="B506" s="86">
        <v>60167631</v>
      </c>
      <c r="C506" s="86">
        <v>32065236</v>
      </c>
      <c r="D506" s="87" t="s">
        <v>102</v>
      </c>
      <c r="E506" s="88" t="s">
        <v>72</v>
      </c>
      <c r="F506" s="89" t="s">
        <v>79</v>
      </c>
      <c r="G506" s="90">
        <v>1</v>
      </c>
      <c r="H506" s="91">
        <v>2.17</v>
      </c>
      <c r="I506" s="88">
        <v>2.17</v>
      </c>
      <c r="J506" s="92">
        <v>7113191100</v>
      </c>
      <c r="K506" s="57">
        <v>753.29271100292851</v>
      </c>
      <c r="L506" s="267">
        <f t="shared" si="71"/>
        <v>995.19006636018901</v>
      </c>
      <c r="M506" s="267">
        <f t="shared" si="65"/>
        <v>1015.0938676873928</v>
      </c>
    </row>
    <row r="507" spans="1:13" ht="31.35" customHeight="1">
      <c r="A507" s="33" t="str">
        <f t="shared" si="66"/>
        <v>GP</v>
      </c>
      <c r="B507" s="86">
        <v>60167631</v>
      </c>
      <c r="C507" s="86">
        <v>32065309</v>
      </c>
      <c r="D507" s="87" t="s">
        <v>102</v>
      </c>
      <c r="E507" s="88" t="s">
        <v>72</v>
      </c>
      <c r="F507" s="89" t="s">
        <v>79</v>
      </c>
      <c r="G507" s="90">
        <v>1</v>
      </c>
      <c r="H507" s="91">
        <v>2.0299999999999998</v>
      </c>
      <c r="I507" s="88">
        <v>2.0299999999999998</v>
      </c>
      <c r="J507" s="92">
        <v>7113191100</v>
      </c>
      <c r="K507" s="57">
        <v>717.27016185076309</v>
      </c>
      <c r="L507" s="267">
        <f t="shared" si="71"/>
        <v>947.59995622428016</v>
      </c>
      <c r="M507" s="267">
        <f t="shared" si="65"/>
        <v>966.55195534876589</v>
      </c>
    </row>
    <row r="508" spans="1:13" ht="31.35" customHeight="1">
      <c r="A508" s="33" t="str">
        <f t="shared" si="66"/>
        <v>GP</v>
      </c>
      <c r="B508" s="86">
        <v>60167631</v>
      </c>
      <c r="C508" s="86">
        <v>32269214</v>
      </c>
      <c r="D508" s="87" t="s">
        <v>83</v>
      </c>
      <c r="E508" s="88" t="s">
        <v>84</v>
      </c>
      <c r="F508" s="89" t="s">
        <v>85</v>
      </c>
      <c r="G508" s="90">
        <v>1</v>
      </c>
      <c r="H508" s="91">
        <v>3.58</v>
      </c>
      <c r="I508" s="88">
        <v>3.58</v>
      </c>
      <c r="J508" s="92">
        <v>7113191990</v>
      </c>
      <c r="K508" s="57">
        <v>319.98860514277288</v>
      </c>
      <c r="L508" s="267">
        <f t="shared" si="71"/>
        <v>422.74334602622014</v>
      </c>
      <c r="M508" s="267">
        <f t="shared" si="65"/>
        <v>431.19821294674455</v>
      </c>
    </row>
    <row r="509" spans="1:13" ht="31.35" customHeight="1">
      <c r="A509" s="33" t="str">
        <f t="shared" si="66"/>
        <v>GP</v>
      </c>
      <c r="B509" s="86">
        <v>60167631</v>
      </c>
      <c r="C509" s="86">
        <v>33263538</v>
      </c>
      <c r="D509" s="87" t="s">
        <v>95</v>
      </c>
      <c r="E509" s="88" t="s">
        <v>84</v>
      </c>
      <c r="F509" s="89" t="s">
        <v>79</v>
      </c>
      <c r="G509" s="90">
        <v>2</v>
      </c>
      <c r="H509" s="91">
        <v>8.26</v>
      </c>
      <c r="I509" s="88">
        <v>16.52</v>
      </c>
      <c r="J509" s="92">
        <v>7113191100</v>
      </c>
      <c r="K509" s="57">
        <v>2059.6469440585179</v>
      </c>
      <c r="L509" s="267">
        <f t="shared" si="71"/>
        <v>2721.0407707345894</v>
      </c>
      <c r="M509" s="267">
        <f t="shared" si="65"/>
        <v>2775.4615861492812</v>
      </c>
    </row>
    <row r="510" spans="1:13" ht="31.35" customHeight="1">
      <c r="A510" s="33" t="str">
        <f t="shared" si="66"/>
        <v>GP</v>
      </c>
      <c r="B510" s="86">
        <v>60167631</v>
      </c>
      <c r="C510" s="86">
        <v>33279701</v>
      </c>
      <c r="D510" s="87" t="s">
        <v>191</v>
      </c>
      <c r="E510" s="88" t="s">
        <v>72</v>
      </c>
      <c r="F510" s="89" t="s">
        <v>73</v>
      </c>
      <c r="G510" s="90">
        <v>1</v>
      </c>
      <c r="H510" s="91">
        <v>7.1</v>
      </c>
      <c r="I510" s="88">
        <v>7.1</v>
      </c>
      <c r="J510" s="92">
        <v>7113191990</v>
      </c>
      <c r="K510" s="57">
        <v>456.26220960950218</v>
      </c>
      <c r="L510" s="267">
        <f t="shared" si="71"/>
        <v>602.7771303593056</v>
      </c>
      <c r="M510" s="267">
        <f t="shared" si="65"/>
        <v>614.83267296649171</v>
      </c>
    </row>
    <row r="511" spans="1:13" ht="31.35" customHeight="1">
      <c r="A511" s="33" t="str">
        <f t="shared" si="66"/>
        <v>GP</v>
      </c>
      <c r="B511" s="86">
        <v>60167631</v>
      </c>
      <c r="C511" s="86">
        <v>33285124</v>
      </c>
      <c r="D511" s="87" t="s">
        <v>83</v>
      </c>
      <c r="E511" s="88" t="s">
        <v>84</v>
      </c>
      <c r="F511" s="89" t="s">
        <v>85</v>
      </c>
      <c r="G511" s="90">
        <v>1</v>
      </c>
      <c r="H511" s="91">
        <v>3.5</v>
      </c>
      <c r="I511" s="88">
        <v>3.5</v>
      </c>
      <c r="J511" s="92">
        <v>7113191990</v>
      </c>
      <c r="K511" s="57">
        <v>229.1094330895244</v>
      </c>
      <c r="L511" s="267">
        <f t="shared" si="71"/>
        <v>302.6810542432325</v>
      </c>
      <c r="M511" s="267">
        <f t="shared" si="65"/>
        <v>308.73467532809713</v>
      </c>
    </row>
    <row r="512" spans="1:13" ht="31.35" customHeight="1">
      <c r="A512" s="33" t="str">
        <f t="shared" si="66"/>
        <v>GP</v>
      </c>
      <c r="B512" s="86">
        <v>60167631</v>
      </c>
      <c r="C512" s="86">
        <v>33285302</v>
      </c>
      <c r="D512" s="87" t="s">
        <v>83</v>
      </c>
      <c r="E512" s="88" t="s">
        <v>84</v>
      </c>
      <c r="F512" s="89" t="s">
        <v>85</v>
      </c>
      <c r="G512" s="90">
        <v>1</v>
      </c>
      <c r="H512" s="91">
        <v>2.88</v>
      </c>
      <c r="I512" s="88">
        <v>2.88</v>
      </c>
      <c r="J512" s="92">
        <v>7113191990</v>
      </c>
      <c r="K512" s="57">
        <v>222.63741520563951</v>
      </c>
      <c r="L512" s="267">
        <f t="shared" si="71"/>
        <v>294.1307419764745</v>
      </c>
      <c r="M512" s="267">
        <f t="shared" si="65"/>
        <v>300.01335681600398</v>
      </c>
    </row>
    <row r="513" spans="1:13" ht="31.35" customHeight="1">
      <c r="A513" s="33" t="str">
        <f t="shared" si="66"/>
        <v>GP</v>
      </c>
      <c r="B513" s="86">
        <v>60167631</v>
      </c>
      <c r="C513" s="86">
        <v>33285434</v>
      </c>
      <c r="D513" s="87" t="s">
        <v>83</v>
      </c>
      <c r="E513" s="88" t="s">
        <v>72</v>
      </c>
      <c r="F513" s="89" t="s">
        <v>85</v>
      </c>
      <c r="G513" s="90">
        <v>1</v>
      </c>
      <c r="H513" s="91">
        <v>6.34</v>
      </c>
      <c r="I513" s="88">
        <v>6.34</v>
      </c>
      <c r="J513" s="92">
        <v>7113191990</v>
      </c>
      <c r="K513" s="57">
        <v>408.22879936119693</v>
      </c>
      <c r="L513" s="267">
        <f t="shared" si="71"/>
        <v>539.3192314120646</v>
      </c>
      <c r="M513" s="267">
        <f t="shared" si="65"/>
        <v>550.1056160403059</v>
      </c>
    </row>
    <row r="514" spans="1:13" ht="31.35" customHeight="1">
      <c r="A514" s="33" t="str">
        <f t="shared" si="66"/>
        <v>GP</v>
      </c>
      <c r="B514" s="86">
        <v>60167631</v>
      </c>
      <c r="C514" s="86">
        <v>33285469</v>
      </c>
      <c r="D514" s="87" t="s">
        <v>83</v>
      </c>
      <c r="E514" s="88" t="s">
        <v>72</v>
      </c>
      <c r="F514" s="89" t="s">
        <v>85</v>
      </c>
      <c r="G514" s="90">
        <v>1</v>
      </c>
      <c r="H514" s="91">
        <v>6.67</v>
      </c>
      <c r="I514" s="88">
        <v>6.67</v>
      </c>
      <c r="J514" s="92">
        <v>7113191990</v>
      </c>
      <c r="K514" s="57">
        <v>421.10259617518813</v>
      </c>
      <c r="L514" s="267">
        <f t="shared" si="71"/>
        <v>556.3270618589645</v>
      </c>
      <c r="M514" s="267">
        <f t="shared" si="65"/>
        <v>567.45360309614387</v>
      </c>
    </row>
    <row r="515" spans="1:13" ht="31.35" customHeight="1">
      <c r="A515" s="33" t="str">
        <f t="shared" si="66"/>
        <v>GP</v>
      </c>
      <c r="B515" s="86">
        <v>60167631</v>
      </c>
      <c r="C515" s="86">
        <v>33285515</v>
      </c>
      <c r="D515" s="87" t="s">
        <v>83</v>
      </c>
      <c r="E515" s="88" t="s">
        <v>72</v>
      </c>
      <c r="F515" s="89" t="s">
        <v>85</v>
      </c>
      <c r="G515" s="90">
        <v>1</v>
      </c>
      <c r="H515" s="91">
        <v>6.66</v>
      </c>
      <c r="I515" s="88">
        <v>6.66</v>
      </c>
      <c r="J515" s="92">
        <v>7113191990</v>
      </c>
      <c r="K515" s="57">
        <v>409.13187162406467</v>
      </c>
      <c r="L515" s="267">
        <f t="shared" si="71"/>
        <v>540.51229823998426</v>
      </c>
      <c r="M515" s="267">
        <f t="shared" si="65"/>
        <v>551.32254420478398</v>
      </c>
    </row>
    <row r="516" spans="1:13" ht="31.35" customHeight="1">
      <c r="A516" s="33" t="str">
        <f t="shared" si="66"/>
        <v>GP</v>
      </c>
      <c r="B516" s="86">
        <v>60167631</v>
      </c>
      <c r="C516" s="86">
        <v>33285973</v>
      </c>
      <c r="D516" s="101" t="s">
        <v>143</v>
      </c>
      <c r="E516" s="88" t="s">
        <v>84</v>
      </c>
      <c r="F516" s="88" t="s">
        <v>110</v>
      </c>
      <c r="G516" s="90">
        <v>1</v>
      </c>
      <c r="H516" s="91">
        <v>2.59</v>
      </c>
      <c r="I516" s="88">
        <v>2.59</v>
      </c>
      <c r="J516" s="102">
        <v>7113192100</v>
      </c>
      <c r="K516" s="57">
        <v>311.03815560412903</v>
      </c>
      <c r="L516" s="267">
        <f>K516*6.6056*0.35</f>
        <v>719.10777423052207</v>
      </c>
      <c r="M516" s="267">
        <f t="shared" si="65"/>
        <v>471.52924053115669</v>
      </c>
    </row>
    <row r="517" spans="1:13" ht="31.35" customHeight="1">
      <c r="A517" s="33" t="str">
        <f t="shared" si="66"/>
        <v>GP</v>
      </c>
      <c r="B517" s="86">
        <v>60167631</v>
      </c>
      <c r="C517" s="86">
        <v>33419341</v>
      </c>
      <c r="D517" s="103" t="s">
        <v>83</v>
      </c>
      <c r="E517" s="95" t="s">
        <v>72</v>
      </c>
      <c r="F517" s="95" t="s">
        <v>85</v>
      </c>
      <c r="G517" s="97">
        <v>1</v>
      </c>
      <c r="H517" s="98">
        <v>3.72</v>
      </c>
      <c r="I517" s="95">
        <v>3.72</v>
      </c>
      <c r="J517" s="104">
        <v>7113191990</v>
      </c>
      <c r="K517" s="68">
        <v>218.10198561879309</v>
      </c>
      <c r="L517" s="267">
        <f t="shared" ref="L517:L519" si="72">K517*6.6056*0.2</f>
        <v>288.13889524069992</v>
      </c>
      <c r="M517" s="267">
        <f t="shared" si="65"/>
        <v>293.90167314551394</v>
      </c>
    </row>
    <row r="518" spans="1:13" ht="31.35" customHeight="1">
      <c r="A518" s="33" t="str">
        <f t="shared" si="66"/>
        <v>GP</v>
      </c>
      <c r="B518" s="86">
        <v>60167631</v>
      </c>
      <c r="C518" s="86">
        <v>33419759</v>
      </c>
      <c r="D518" s="101" t="s">
        <v>87</v>
      </c>
      <c r="E518" s="88" t="s">
        <v>72</v>
      </c>
      <c r="F518" s="88" t="s">
        <v>85</v>
      </c>
      <c r="G518" s="90">
        <v>4</v>
      </c>
      <c r="H518" s="91">
        <v>8.1999999999999993</v>
      </c>
      <c r="I518" s="88">
        <v>32.799999999999997</v>
      </c>
      <c r="J518" s="102">
        <v>7113191990</v>
      </c>
      <c r="K518" s="57">
        <v>1938.2740319291049</v>
      </c>
      <c r="L518" s="267">
        <f t="shared" si="72"/>
        <v>2560.6925890621792</v>
      </c>
      <c r="M518" s="267">
        <f t="shared" si="65"/>
        <v>2611.9064408434228</v>
      </c>
    </row>
    <row r="519" spans="1:13" ht="31.35" customHeight="1">
      <c r="A519" s="33" t="str">
        <f t="shared" si="66"/>
        <v>GP</v>
      </c>
      <c r="B519" s="86">
        <v>60167631</v>
      </c>
      <c r="C519" s="86">
        <v>33450818</v>
      </c>
      <c r="D519" s="101" t="s">
        <v>95</v>
      </c>
      <c r="E519" s="88" t="s">
        <v>84</v>
      </c>
      <c r="F519" s="88" t="s">
        <v>90</v>
      </c>
      <c r="G519" s="90">
        <v>1</v>
      </c>
      <c r="H519" s="91">
        <v>8.6</v>
      </c>
      <c r="I519" s="88">
        <v>8.6</v>
      </c>
      <c r="J519" s="102">
        <v>7113191100</v>
      </c>
      <c r="K519" s="57">
        <v>1053.5341359976619</v>
      </c>
      <c r="L519" s="267">
        <f t="shared" si="72"/>
        <v>1391.8450177492311</v>
      </c>
      <c r="M519" s="267">
        <f t="shared" ref="M519:M582" si="73">(L519+K519*6.6056)*0.17</f>
        <v>1419.6819181042158</v>
      </c>
    </row>
    <row r="520" spans="1:13" ht="31.35" customHeight="1">
      <c r="A520" s="33" t="str">
        <f t="shared" si="66"/>
        <v>GP</v>
      </c>
      <c r="B520" s="86">
        <v>60167631</v>
      </c>
      <c r="C520" s="86">
        <v>33475039</v>
      </c>
      <c r="D520" s="101" t="s">
        <v>192</v>
      </c>
      <c r="E520" s="88" t="s">
        <v>72</v>
      </c>
      <c r="F520" s="88" t="s">
        <v>110</v>
      </c>
      <c r="G520" s="90">
        <v>1</v>
      </c>
      <c r="H520" s="91">
        <v>1.61</v>
      </c>
      <c r="I520" s="88">
        <v>1.61</v>
      </c>
      <c r="J520" s="102">
        <v>7113192100</v>
      </c>
      <c r="K520" s="57">
        <v>763.09606212316953</v>
      </c>
      <c r="L520" s="267">
        <f>K520*6.6056*0.35</f>
        <v>1764.2475717862831</v>
      </c>
      <c r="M520" s="267">
        <f t="shared" si="73"/>
        <v>1156.8423363570057</v>
      </c>
    </row>
    <row r="521" spans="1:13" ht="31.35" customHeight="1">
      <c r="A521" s="33" t="str">
        <f t="shared" ref="A521:A560" si="74">A520</f>
        <v>GP</v>
      </c>
      <c r="B521" s="86">
        <v>60167631</v>
      </c>
      <c r="C521" s="86">
        <v>33483988</v>
      </c>
      <c r="D521" s="101" t="s">
        <v>103</v>
      </c>
      <c r="E521" s="88" t="s">
        <v>72</v>
      </c>
      <c r="F521" s="88" t="s">
        <v>73</v>
      </c>
      <c r="G521" s="90">
        <v>1</v>
      </c>
      <c r="H521" s="91">
        <v>3.19</v>
      </c>
      <c r="I521" s="88">
        <v>3.19</v>
      </c>
      <c r="J521" s="102">
        <v>7113191990</v>
      </c>
      <c r="K521" s="57">
        <v>170.45990668439717</v>
      </c>
      <c r="L521" s="267">
        <f t="shared" ref="L521:L524" si="75">K521*6.6056*0.2</f>
        <v>225.19799191889081</v>
      </c>
      <c r="M521" s="267">
        <f t="shared" si="73"/>
        <v>229.7019517572686</v>
      </c>
    </row>
    <row r="522" spans="1:13" ht="31.35" customHeight="1">
      <c r="A522" s="33" t="str">
        <f t="shared" si="74"/>
        <v>GP</v>
      </c>
      <c r="B522" s="86">
        <v>60167631</v>
      </c>
      <c r="C522" s="86">
        <v>34614563</v>
      </c>
      <c r="D522" s="103" t="s">
        <v>101</v>
      </c>
      <c r="E522" s="95" t="s">
        <v>72</v>
      </c>
      <c r="F522" s="95" t="s">
        <v>73</v>
      </c>
      <c r="G522" s="97">
        <v>2</v>
      </c>
      <c r="H522" s="98">
        <v>4.9400000000000004</v>
      </c>
      <c r="I522" s="95">
        <v>9.8800000000000008</v>
      </c>
      <c r="J522" s="99">
        <v>7113191990</v>
      </c>
      <c r="K522" s="105">
        <v>292.1739794464491</v>
      </c>
      <c r="L522" s="267">
        <f t="shared" si="75"/>
        <v>385.99688772629287</v>
      </c>
      <c r="M522" s="267">
        <f t="shared" si="73"/>
        <v>393.71682548081873</v>
      </c>
    </row>
    <row r="523" spans="1:13" ht="31.35" customHeight="1">
      <c r="A523" s="33" t="str">
        <f t="shared" si="74"/>
        <v>GP</v>
      </c>
      <c r="B523" s="86">
        <v>60167631</v>
      </c>
      <c r="C523" s="86">
        <v>34614598</v>
      </c>
      <c r="D523" s="101" t="s">
        <v>86</v>
      </c>
      <c r="E523" s="88" t="s">
        <v>72</v>
      </c>
      <c r="F523" s="88" t="s">
        <v>85</v>
      </c>
      <c r="G523" s="90">
        <v>1</v>
      </c>
      <c r="H523" s="91">
        <v>3.67</v>
      </c>
      <c r="I523" s="88">
        <v>3.67</v>
      </c>
      <c r="J523" s="102">
        <v>7113191990</v>
      </c>
      <c r="K523" s="57">
        <v>205.86033938880928</v>
      </c>
      <c r="L523" s="267">
        <f t="shared" si="75"/>
        <v>271.96621157334374</v>
      </c>
      <c r="M523" s="267">
        <f t="shared" si="73"/>
        <v>277.4055358048106</v>
      </c>
    </row>
    <row r="524" spans="1:13" ht="31.35" customHeight="1">
      <c r="A524" s="33" t="str">
        <f t="shared" si="74"/>
        <v>GP</v>
      </c>
      <c r="B524" s="86">
        <v>60167631</v>
      </c>
      <c r="C524" s="86">
        <v>35008276</v>
      </c>
      <c r="D524" s="101" t="s">
        <v>78</v>
      </c>
      <c r="E524" s="88" t="s">
        <v>77</v>
      </c>
      <c r="F524" s="88" t="s">
        <v>79</v>
      </c>
      <c r="G524" s="90">
        <v>3</v>
      </c>
      <c r="H524" s="91">
        <v>2.4300000000000002</v>
      </c>
      <c r="I524" s="88">
        <v>7.2900000000000009</v>
      </c>
      <c r="J524" s="102">
        <v>7113191100</v>
      </c>
      <c r="K524" s="57">
        <v>1406.9865855478085</v>
      </c>
      <c r="L524" s="267">
        <f t="shared" si="75"/>
        <v>1858.798117898921</v>
      </c>
      <c r="M524" s="267">
        <f t="shared" si="73"/>
        <v>1895.9740802568995</v>
      </c>
    </row>
    <row r="525" spans="1:13" ht="31.35" customHeight="1">
      <c r="A525" s="33" t="str">
        <f t="shared" si="74"/>
        <v>GP</v>
      </c>
      <c r="B525" s="86">
        <v>60167631</v>
      </c>
      <c r="C525" s="86">
        <v>35189424</v>
      </c>
      <c r="D525" s="101" t="s">
        <v>99</v>
      </c>
      <c r="E525" s="88" t="s">
        <v>72</v>
      </c>
      <c r="F525" s="88" t="s">
        <v>100</v>
      </c>
      <c r="G525" s="90">
        <v>2</v>
      </c>
      <c r="H525" s="91">
        <v>3.12</v>
      </c>
      <c r="I525" s="88">
        <v>6.24</v>
      </c>
      <c r="J525" s="102">
        <v>7113192990</v>
      </c>
      <c r="K525" s="57">
        <v>463.41654875866482</v>
      </c>
      <c r="L525" s="267">
        <f>K525*6.6056*0.35</f>
        <v>1071.4005240680826</v>
      </c>
      <c r="M525" s="267">
        <f t="shared" si="73"/>
        <v>702.53262935321425</v>
      </c>
    </row>
    <row r="526" spans="1:13" ht="31.35" customHeight="1">
      <c r="A526" s="33" t="str">
        <f t="shared" si="74"/>
        <v>GP</v>
      </c>
      <c r="B526" s="86">
        <v>60167631</v>
      </c>
      <c r="C526" s="86">
        <v>35203389</v>
      </c>
      <c r="D526" s="101" t="s">
        <v>104</v>
      </c>
      <c r="E526" s="88" t="s">
        <v>72</v>
      </c>
      <c r="F526" s="88" t="s">
        <v>85</v>
      </c>
      <c r="G526" s="90">
        <v>3</v>
      </c>
      <c r="H526" s="91">
        <v>4.04</v>
      </c>
      <c r="I526" s="88">
        <v>12.120000000000001</v>
      </c>
      <c r="J526" s="102">
        <v>7113191990</v>
      </c>
      <c r="K526" s="57">
        <v>383.50468763113139</v>
      </c>
      <c r="L526" s="267">
        <f t="shared" ref="L526:L528" si="76">K526*6.6056*0.2</f>
        <v>506.65571292324034</v>
      </c>
      <c r="M526" s="267">
        <f t="shared" si="73"/>
        <v>516.78882718170507</v>
      </c>
    </row>
    <row r="527" spans="1:13" ht="31.35" customHeight="1">
      <c r="A527" s="33" t="str">
        <f t="shared" si="74"/>
        <v>GP</v>
      </c>
      <c r="B527" s="86">
        <v>60167631</v>
      </c>
      <c r="C527" s="86">
        <v>35249885</v>
      </c>
      <c r="D527" s="101" t="s">
        <v>83</v>
      </c>
      <c r="E527" s="88" t="s">
        <v>72</v>
      </c>
      <c r="F527" s="88" t="s">
        <v>85</v>
      </c>
      <c r="G527" s="90">
        <v>1</v>
      </c>
      <c r="H527" s="91">
        <v>5.52</v>
      </c>
      <c r="I527" s="88">
        <v>5.52</v>
      </c>
      <c r="J527" s="102">
        <v>7113191990</v>
      </c>
      <c r="K527" s="57">
        <v>278.85868063727821</v>
      </c>
      <c r="L527" s="267">
        <f t="shared" si="76"/>
        <v>368.405780163521</v>
      </c>
      <c r="M527" s="267">
        <f t="shared" si="73"/>
        <v>375.77389576679144</v>
      </c>
    </row>
    <row r="528" spans="1:13" ht="31.35" customHeight="1">
      <c r="A528" s="33" t="str">
        <f t="shared" si="74"/>
        <v>GP</v>
      </c>
      <c r="B528" s="86">
        <v>60167631</v>
      </c>
      <c r="C528" s="86">
        <v>35250824</v>
      </c>
      <c r="D528" s="101" t="s">
        <v>193</v>
      </c>
      <c r="E528" s="88" t="s">
        <v>72</v>
      </c>
      <c r="F528" s="88" t="s">
        <v>73</v>
      </c>
      <c r="G528" s="90">
        <v>1</v>
      </c>
      <c r="H528" s="91">
        <v>29.99</v>
      </c>
      <c r="I528" s="88">
        <v>29.99</v>
      </c>
      <c r="J528" s="92">
        <v>7113191990</v>
      </c>
      <c r="K528" s="57">
        <v>1404.2271980779351</v>
      </c>
      <c r="L528" s="267">
        <f t="shared" si="76"/>
        <v>1855.1526359247216</v>
      </c>
      <c r="M528" s="267">
        <f t="shared" si="73"/>
        <v>1892.255688643216</v>
      </c>
    </row>
    <row r="529" spans="1:13" ht="31.35" customHeight="1">
      <c r="A529" s="33" t="str">
        <f t="shared" si="74"/>
        <v>GP</v>
      </c>
      <c r="B529" s="86">
        <v>60167631</v>
      </c>
      <c r="C529" s="86">
        <v>35252975</v>
      </c>
      <c r="D529" s="101" t="s">
        <v>166</v>
      </c>
      <c r="E529" s="88" t="s">
        <v>72</v>
      </c>
      <c r="F529" s="88" t="s">
        <v>167</v>
      </c>
      <c r="G529" s="90">
        <v>3</v>
      </c>
      <c r="H529" s="91">
        <v>8.1999999999999993</v>
      </c>
      <c r="I529" s="88">
        <v>24.599999999999998</v>
      </c>
      <c r="J529" s="92">
        <v>7113192100</v>
      </c>
      <c r="K529" s="57">
        <v>918.81582265031579</v>
      </c>
      <c r="L529" s="267">
        <f>K529*6.6056*0.35</f>
        <v>2124.2654293346236</v>
      </c>
      <c r="M529" s="267">
        <f t="shared" si="73"/>
        <v>1392.9111886637033</v>
      </c>
    </row>
    <row r="530" spans="1:13" ht="31.35" customHeight="1">
      <c r="A530" s="33" t="str">
        <f t="shared" si="74"/>
        <v>GP</v>
      </c>
      <c r="B530" s="86">
        <v>60167631</v>
      </c>
      <c r="C530" s="86">
        <v>35252983</v>
      </c>
      <c r="D530" s="101" t="s">
        <v>88</v>
      </c>
      <c r="E530" s="88" t="s">
        <v>72</v>
      </c>
      <c r="F530" s="88" t="s">
        <v>79</v>
      </c>
      <c r="G530" s="90">
        <v>3</v>
      </c>
      <c r="H530" s="91">
        <v>3.79</v>
      </c>
      <c r="I530" s="88">
        <v>11.370000000000001</v>
      </c>
      <c r="J530" s="102">
        <v>7113191100</v>
      </c>
      <c r="K530" s="57">
        <v>877.69593228107522</v>
      </c>
      <c r="L530" s="267">
        <f t="shared" ref="L530:L545" si="77">K530*6.6056*0.2</f>
        <v>1159.5416500551742</v>
      </c>
      <c r="M530" s="267">
        <f t="shared" si="73"/>
        <v>1182.7324830562775</v>
      </c>
    </row>
    <row r="531" spans="1:13" ht="31.35" customHeight="1">
      <c r="A531" s="33" t="str">
        <f t="shared" si="74"/>
        <v>GP</v>
      </c>
      <c r="B531" s="86">
        <v>60167631</v>
      </c>
      <c r="C531" s="86">
        <v>35252991</v>
      </c>
      <c r="D531" s="101" t="s">
        <v>147</v>
      </c>
      <c r="E531" s="88" t="s">
        <v>72</v>
      </c>
      <c r="F531" s="88" t="s">
        <v>97</v>
      </c>
      <c r="G531" s="90">
        <v>1</v>
      </c>
      <c r="H531" s="91">
        <v>3.86</v>
      </c>
      <c r="I531" s="88">
        <v>3.86</v>
      </c>
      <c r="J531" s="102">
        <v>7113191100</v>
      </c>
      <c r="K531" s="57">
        <v>289.99657187931257</v>
      </c>
      <c r="L531" s="267">
        <f t="shared" si="77"/>
        <v>383.12027104119744</v>
      </c>
      <c r="M531" s="267">
        <f t="shared" si="73"/>
        <v>390.78267646202141</v>
      </c>
    </row>
    <row r="532" spans="1:13" ht="31.35" customHeight="1">
      <c r="A532" s="33" t="str">
        <f t="shared" si="74"/>
        <v>GP</v>
      </c>
      <c r="B532" s="86">
        <v>60167631</v>
      </c>
      <c r="C532" s="86">
        <v>35258868</v>
      </c>
      <c r="D532" s="101" t="s">
        <v>194</v>
      </c>
      <c r="E532" s="88" t="s">
        <v>72</v>
      </c>
      <c r="F532" s="88" t="s">
        <v>106</v>
      </c>
      <c r="G532" s="90">
        <v>1</v>
      </c>
      <c r="H532" s="91">
        <v>13.02</v>
      </c>
      <c r="I532" s="88">
        <v>13.02</v>
      </c>
      <c r="J532" s="102">
        <v>7113191990</v>
      </c>
      <c r="K532" s="57">
        <v>237.11667382028429</v>
      </c>
      <c r="L532" s="267">
        <f t="shared" si="77"/>
        <v>313.25958011745399</v>
      </c>
      <c r="M532" s="267">
        <f t="shared" si="73"/>
        <v>319.52477171980308</v>
      </c>
    </row>
    <row r="533" spans="1:13" ht="31.35" customHeight="1">
      <c r="A533" s="33" t="str">
        <f t="shared" si="74"/>
        <v>GP</v>
      </c>
      <c r="B533" s="86">
        <v>60167631</v>
      </c>
      <c r="C533" s="86">
        <v>35309497</v>
      </c>
      <c r="D533" s="101" t="s">
        <v>83</v>
      </c>
      <c r="E533" s="88" t="s">
        <v>72</v>
      </c>
      <c r="F533" s="88" t="s">
        <v>85</v>
      </c>
      <c r="G533" s="90">
        <v>1</v>
      </c>
      <c r="H533" s="91">
        <v>4.82</v>
      </c>
      <c r="I533" s="88">
        <v>4.82</v>
      </c>
      <c r="J533" s="92">
        <v>7113191990</v>
      </c>
      <c r="K533" s="57">
        <v>279.22994367867932</v>
      </c>
      <c r="L533" s="267">
        <f t="shared" si="77"/>
        <v>368.89626319277681</v>
      </c>
      <c r="M533" s="267">
        <f t="shared" si="73"/>
        <v>376.27418845663237</v>
      </c>
    </row>
    <row r="534" spans="1:13" ht="31.35" customHeight="1">
      <c r="A534" s="33" t="str">
        <f t="shared" si="74"/>
        <v>GP</v>
      </c>
      <c r="B534" s="86">
        <v>60167631</v>
      </c>
      <c r="C534" s="86">
        <v>35309713</v>
      </c>
      <c r="D534" s="101" t="s">
        <v>101</v>
      </c>
      <c r="E534" s="88" t="s">
        <v>72</v>
      </c>
      <c r="F534" s="88" t="s">
        <v>73</v>
      </c>
      <c r="G534" s="90">
        <v>1</v>
      </c>
      <c r="H534" s="91">
        <v>2.35</v>
      </c>
      <c r="I534" s="88">
        <v>2.35</v>
      </c>
      <c r="J534" s="102">
        <v>7113191990</v>
      </c>
      <c r="K534" s="57">
        <v>164.78058556458501</v>
      </c>
      <c r="L534" s="267">
        <f t="shared" si="77"/>
        <v>217.69492720108457</v>
      </c>
      <c r="M534" s="267">
        <f t="shared" si="73"/>
        <v>222.04882574510626</v>
      </c>
    </row>
    <row r="535" spans="1:13" ht="31.35" customHeight="1" thickBot="1">
      <c r="A535" s="33" t="str">
        <f t="shared" si="74"/>
        <v>GP</v>
      </c>
      <c r="B535" s="106">
        <v>60167631</v>
      </c>
      <c r="C535" s="106">
        <v>35309764</v>
      </c>
      <c r="D535" s="107" t="s">
        <v>80</v>
      </c>
      <c r="E535" s="108" t="s">
        <v>72</v>
      </c>
      <c r="F535" s="108" t="s">
        <v>85</v>
      </c>
      <c r="G535" s="109">
        <v>1</v>
      </c>
      <c r="H535" s="110">
        <v>2.37</v>
      </c>
      <c r="I535" s="108">
        <v>2.37</v>
      </c>
      <c r="J535" s="111">
        <v>7113191990</v>
      </c>
      <c r="K535" s="57">
        <v>156.40208179242399</v>
      </c>
      <c r="L535" s="267">
        <f t="shared" si="77"/>
        <v>206.6259182976072</v>
      </c>
      <c r="M535" s="267">
        <f t="shared" si="73"/>
        <v>210.75843666355931</v>
      </c>
    </row>
    <row r="536" spans="1:13" ht="31.35" customHeight="1" thickTop="1">
      <c r="A536" s="33" t="str">
        <f t="shared" si="74"/>
        <v>GP</v>
      </c>
      <c r="B536" s="100">
        <v>60167631</v>
      </c>
      <c r="C536" s="100">
        <v>35309772</v>
      </c>
      <c r="D536" s="103" t="s">
        <v>80</v>
      </c>
      <c r="E536" s="95" t="s">
        <v>72</v>
      </c>
      <c r="F536" s="95" t="s">
        <v>85</v>
      </c>
      <c r="G536" s="97">
        <v>1</v>
      </c>
      <c r="H536" s="98">
        <v>2.29</v>
      </c>
      <c r="I536" s="95">
        <v>2.29</v>
      </c>
      <c r="J536" s="104">
        <v>7113191990</v>
      </c>
      <c r="K536" s="57">
        <v>161.64993505331046</v>
      </c>
      <c r="L536" s="267">
        <f t="shared" si="77"/>
        <v>213.55896219762951</v>
      </c>
      <c r="M536" s="267">
        <f t="shared" si="73"/>
        <v>217.83014144158207</v>
      </c>
    </row>
    <row r="537" spans="1:13" ht="31.35" customHeight="1">
      <c r="A537" s="33" t="str">
        <f t="shared" si="74"/>
        <v>GP</v>
      </c>
      <c r="B537" s="86">
        <v>60167631</v>
      </c>
      <c r="C537" s="86">
        <v>35345698</v>
      </c>
      <c r="D537" s="101" t="s">
        <v>195</v>
      </c>
      <c r="E537" s="88" t="s">
        <v>72</v>
      </c>
      <c r="F537" s="88" t="s">
        <v>196</v>
      </c>
      <c r="G537" s="90">
        <v>1</v>
      </c>
      <c r="H537" s="91">
        <v>3.35</v>
      </c>
      <c r="I537" s="88">
        <v>3.35</v>
      </c>
      <c r="J537" s="102">
        <v>7113191990</v>
      </c>
      <c r="K537" s="57">
        <v>149.02699164567147</v>
      </c>
      <c r="L537" s="267">
        <f t="shared" si="77"/>
        <v>196.88253920292951</v>
      </c>
      <c r="M537" s="267">
        <f t="shared" si="73"/>
        <v>200.82018998698811</v>
      </c>
    </row>
    <row r="538" spans="1:13" ht="31.35" customHeight="1">
      <c r="A538" s="33" t="str">
        <f t="shared" si="74"/>
        <v>GP</v>
      </c>
      <c r="B538" s="86">
        <v>60167631</v>
      </c>
      <c r="C538" s="86">
        <v>35345701</v>
      </c>
      <c r="D538" s="101" t="s">
        <v>105</v>
      </c>
      <c r="E538" s="88" t="s">
        <v>72</v>
      </c>
      <c r="F538" s="88" t="s">
        <v>197</v>
      </c>
      <c r="G538" s="90">
        <v>1</v>
      </c>
      <c r="H538" s="91">
        <v>3.31</v>
      </c>
      <c r="I538" s="88">
        <v>3.31</v>
      </c>
      <c r="J538" s="102">
        <v>7113191990</v>
      </c>
      <c r="K538" s="57">
        <v>144.61197169387404</v>
      </c>
      <c r="L538" s="267">
        <f t="shared" si="77"/>
        <v>191.04976804421088</v>
      </c>
      <c r="M538" s="267">
        <f t="shared" si="73"/>
        <v>194.87076340509512</v>
      </c>
    </row>
    <row r="539" spans="1:13" ht="31.35" customHeight="1">
      <c r="A539" s="33" t="str">
        <f t="shared" si="74"/>
        <v>GP</v>
      </c>
      <c r="B539" s="86">
        <v>60167631</v>
      </c>
      <c r="C539" s="86">
        <v>35345736</v>
      </c>
      <c r="D539" s="101" t="s">
        <v>195</v>
      </c>
      <c r="E539" s="88" t="s">
        <v>72</v>
      </c>
      <c r="F539" s="88" t="s">
        <v>196</v>
      </c>
      <c r="G539" s="90">
        <v>1</v>
      </c>
      <c r="H539" s="91">
        <v>3.27</v>
      </c>
      <c r="I539" s="88">
        <v>3.27</v>
      </c>
      <c r="J539" s="102">
        <v>7113191990</v>
      </c>
      <c r="K539" s="57">
        <v>142.98644162071224</v>
      </c>
      <c r="L539" s="267">
        <f t="shared" si="77"/>
        <v>188.90224775395538</v>
      </c>
      <c r="M539" s="267">
        <f t="shared" si="73"/>
        <v>192.68029270903449</v>
      </c>
    </row>
    <row r="540" spans="1:13" ht="31.35" customHeight="1">
      <c r="A540" s="33" t="str">
        <f t="shared" si="74"/>
        <v>GP</v>
      </c>
      <c r="B540" s="86">
        <v>60167631</v>
      </c>
      <c r="C540" s="86">
        <v>35345795</v>
      </c>
      <c r="D540" s="101" t="s">
        <v>105</v>
      </c>
      <c r="E540" s="88" t="s">
        <v>72</v>
      </c>
      <c r="F540" s="88" t="s">
        <v>106</v>
      </c>
      <c r="G540" s="90">
        <v>1</v>
      </c>
      <c r="H540" s="91">
        <v>3.35</v>
      </c>
      <c r="I540" s="88">
        <v>3.35</v>
      </c>
      <c r="J540" s="102">
        <v>7113191990</v>
      </c>
      <c r="K540" s="57">
        <v>149.89996149977685</v>
      </c>
      <c r="L540" s="267">
        <f t="shared" si="77"/>
        <v>198.0358371365852</v>
      </c>
      <c r="M540" s="267">
        <f t="shared" si="73"/>
        <v>201.99655387931691</v>
      </c>
    </row>
    <row r="541" spans="1:13" ht="31.35" customHeight="1">
      <c r="A541" s="33" t="str">
        <f t="shared" si="74"/>
        <v>GP</v>
      </c>
      <c r="B541" s="86">
        <v>60167631</v>
      </c>
      <c r="C541" s="86">
        <v>35672729</v>
      </c>
      <c r="D541" s="101" t="s">
        <v>198</v>
      </c>
      <c r="E541" s="88" t="s">
        <v>77</v>
      </c>
      <c r="F541" s="88" t="s">
        <v>79</v>
      </c>
      <c r="G541" s="90">
        <v>1</v>
      </c>
      <c r="H541" s="91">
        <v>2.66</v>
      </c>
      <c r="I541" s="88">
        <v>2.66</v>
      </c>
      <c r="J541" s="102">
        <v>7113191100</v>
      </c>
      <c r="K541" s="57">
        <v>400.27172931170753</v>
      </c>
      <c r="L541" s="267">
        <f t="shared" si="77"/>
        <v>528.80698702828306</v>
      </c>
      <c r="M541" s="267">
        <f t="shared" si="73"/>
        <v>539.38312676884868</v>
      </c>
    </row>
    <row r="542" spans="1:13" ht="31.35" customHeight="1">
      <c r="A542" s="33" t="str">
        <f t="shared" si="74"/>
        <v>GP</v>
      </c>
      <c r="B542" s="86">
        <v>60167631</v>
      </c>
      <c r="C542" s="86">
        <v>35807462</v>
      </c>
      <c r="D542" s="101" t="s">
        <v>88</v>
      </c>
      <c r="E542" s="88" t="s">
        <v>89</v>
      </c>
      <c r="F542" s="88" t="s">
        <v>79</v>
      </c>
      <c r="G542" s="90">
        <v>8</v>
      </c>
      <c r="H542" s="91">
        <v>3.01</v>
      </c>
      <c r="I542" s="88">
        <v>24.08</v>
      </c>
      <c r="J542" s="102">
        <v>7113191100</v>
      </c>
      <c r="K542" s="57">
        <v>5600.3323992199912</v>
      </c>
      <c r="L542" s="267">
        <f t="shared" si="77"/>
        <v>7398.7111392575143</v>
      </c>
      <c r="M542" s="267">
        <f t="shared" si="73"/>
        <v>7546.6853620426655</v>
      </c>
    </row>
    <row r="543" spans="1:13" ht="31.35" customHeight="1">
      <c r="A543" s="33" t="str">
        <f t="shared" si="74"/>
        <v>GP</v>
      </c>
      <c r="B543" s="86">
        <v>60167631</v>
      </c>
      <c r="C543" s="86">
        <v>36201517</v>
      </c>
      <c r="D543" s="101" t="s">
        <v>86</v>
      </c>
      <c r="E543" s="88" t="s">
        <v>84</v>
      </c>
      <c r="F543" s="88" t="s">
        <v>85</v>
      </c>
      <c r="G543" s="90">
        <v>5</v>
      </c>
      <c r="H543" s="91">
        <v>2.73</v>
      </c>
      <c r="I543" s="88">
        <v>13.65</v>
      </c>
      <c r="J543" s="102">
        <v>7113191990</v>
      </c>
      <c r="K543" s="57">
        <v>944.26239219067543</v>
      </c>
      <c r="L543" s="267">
        <f t="shared" si="77"/>
        <v>1247.4839315709451</v>
      </c>
      <c r="M543" s="267">
        <f t="shared" si="73"/>
        <v>1272.433610202364</v>
      </c>
    </row>
    <row r="544" spans="1:13" ht="31.35" customHeight="1">
      <c r="A544" s="33" t="str">
        <f t="shared" si="74"/>
        <v>GP</v>
      </c>
      <c r="B544" s="86">
        <v>60167631</v>
      </c>
      <c r="C544" s="86">
        <v>36339349</v>
      </c>
      <c r="D544" s="101" t="s">
        <v>107</v>
      </c>
      <c r="E544" s="88" t="s">
        <v>84</v>
      </c>
      <c r="F544" s="88" t="s">
        <v>81</v>
      </c>
      <c r="G544" s="90">
        <v>2</v>
      </c>
      <c r="H544" s="91">
        <v>4.5599999999999996</v>
      </c>
      <c r="I544" s="88">
        <v>9.1199999999999992</v>
      </c>
      <c r="J544" s="102">
        <v>7113191990</v>
      </c>
      <c r="K544" s="57">
        <v>783.70617798906028</v>
      </c>
      <c r="L544" s="267">
        <f t="shared" si="77"/>
        <v>1035.3699058649074</v>
      </c>
      <c r="M544" s="267">
        <f t="shared" si="73"/>
        <v>1056.0773039822056</v>
      </c>
    </row>
    <row r="545" spans="1:13" ht="31.35" customHeight="1">
      <c r="A545" s="33" t="str">
        <f t="shared" si="74"/>
        <v>GP</v>
      </c>
      <c r="B545" s="86">
        <v>60167631</v>
      </c>
      <c r="C545" s="86">
        <v>36341009</v>
      </c>
      <c r="D545" s="101" t="s">
        <v>102</v>
      </c>
      <c r="E545" s="88" t="s">
        <v>89</v>
      </c>
      <c r="F545" s="88" t="s">
        <v>79</v>
      </c>
      <c r="G545" s="90">
        <v>2</v>
      </c>
      <c r="H545" s="91">
        <v>5.14</v>
      </c>
      <c r="I545" s="88">
        <v>10.28</v>
      </c>
      <c r="J545" s="102">
        <v>7113191100</v>
      </c>
      <c r="K545" s="57">
        <v>937.38900885662724</v>
      </c>
      <c r="L545" s="267">
        <f t="shared" si="77"/>
        <v>1238.4033673806675</v>
      </c>
      <c r="M545" s="267">
        <f t="shared" si="73"/>
        <v>1263.1714347282809</v>
      </c>
    </row>
    <row r="546" spans="1:13" ht="31.35" customHeight="1">
      <c r="A546" s="33" t="str">
        <f t="shared" si="74"/>
        <v>GP</v>
      </c>
      <c r="B546" s="86">
        <v>60167631</v>
      </c>
      <c r="C546" s="86">
        <v>36341017</v>
      </c>
      <c r="D546" s="101" t="s">
        <v>109</v>
      </c>
      <c r="E546" s="88" t="s">
        <v>89</v>
      </c>
      <c r="F546" s="88" t="s">
        <v>110</v>
      </c>
      <c r="G546" s="90">
        <v>1</v>
      </c>
      <c r="H546" s="91">
        <v>2.76</v>
      </c>
      <c r="I546" s="88">
        <v>2.76</v>
      </c>
      <c r="J546" s="102">
        <v>7113192100</v>
      </c>
      <c r="K546" s="57">
        <v>511.28941282690477</v>
      </c>
      <c r="L546" s="267">
        <f>K546*6.6056*0.35</f>
        <v>1182.0806708792907</v>
      </c>
      <c r="M546" s="267">
        <f t="shared" si="73"/>
        <v>775.10718276227783</v>
      </c>
    </row>
    <row r="547" spans="1:13" ht="31.35" customHeight="1">
      <c r="A547" s="33" t="str">
        <f t="shared" si="74"/>
        <v>GP</v>
      </c>
      <c r="B547" s="86">
        <v>60167631</v>
      </c>
      <c r="C547" s="86">
        <v>36341181</v>
      </c>
      <c r="D547" s="101" t="s">
        <v>102</v>
      </c>
      <c r="E547" s="88" t="s">
        <v>89</v>
      </c>
      <c r="F547" s="88" t="s">
        <v>79</v>
      </c>
      <c r="G547" s="90">
        <v>1</v>
      </c>
      <c r="H547" s="91">
        <v>2.5</v>
      </c>
      <c r="I547" s="88">
        <v>2.5</v>
      </c>
      <c r="J547" s="102">
        <v>7113191100</v>
      </c>
      <c r="K547" s="57">
        <v>473.57109464779893</v>
      </c>
      <c r="L547" s="267">
        <f>K547*6.6056*0.2</f>
        <v>625.64424456110009</v>
      </c>
      <c r="M547" s="267">
        <f t="shared" si="73"/>
        <v>638.15712945232212</v>
      </c>
    </row>
    <row r="548" spans="1:13" ht="31.35" customHeight="1">
      <c r="A548" s="33" t="str">
        <f t="shared" si="74"/>
        <v>GP</v>
      </c>
      <c r="B548" s="86">
        <v>60167631</v>
      </c>
      <c r="C548" s="86">
        <v>36341467</v>
      </c>
      <c r="D548" s="101" t="s">
        <v>109</v>
      </c>
      <c r="E548" s="88" t="s">
        <v>89</v>
      </c>
      <c r="F548" s="88" t="s">
        <v>110</v>
      </c>
      <c r="G548" s="90">
        <v>1</v>
      </c>
      <c r="H548" s="91">
        <v>2.93</v>
      </c>
      <c r="I548" s="88">
        <v>2.93</v>
      </c>
      <c r="J548" s="102">
        <v>7113192100</v>
      </c>
      <c r="K548" s="57">
        <v>524.84553090617362</v>
      </c>
      <c r="L548" s="267">
        <f>K548*6.6056*0.35</f>
        <v>1213.4218736338371</v>
      </c>
      <c r="M548" s="267">
        <f t="shared" si="73"/>
        <v>795.65805713990198</v>
      </c>
    </row>
    <row r="549" spans="1:13" ht="31.35" customHeight="1">
      <c r="A549" s="33" t="str">
        <f t="shared" si="74"/>
        <v>GP</v>
      </c>
      <c r="B549" s="86">
        <v>60167631</v>
      </c>
      <c r="C549" s="86">
        <v>36667222</v>
      </c>
      <c r="D549" s="101" t="s">
        <v>151</v>
      </c>
      <c r="E549" s="88" t="s">
        <v>84</v>
      </c>
      <c r="F549" s="88" t="s">
        <v>97</v>
      </c>
      <c r="G549" s="90">
        <v>1</v>
      </c>
      <c r="H549" s="91">
        <v>2.29</v>
      </c>
      <c r="I549" s="88">
        <v>2.29</v>
      </c>
      <c r="J549" s="102">
        <v>7113191100</v>
      </c>
      <c r="K549" s="57">
        <v>752.7508676452079</v>
      </c>
      <c r="L549" s="267">
        <f t="shared" ref="L549:L559" si="78">K549*6.6056*0.2</f>
        <v>994.47422626343712</v>
      </c>
      <c r="M549" s="267">
        <f t="shared" si="73"/>
        <v>1014.3637107887059</v>
      </c>
    </row>
    <row r="550" spans="1:13" ht="31.35" customHeight="1">
      <c r="A550" s="33" t="str">
        <f t="shared" si="74"/>
        <v>GP</v>
      </c>
      <c r="B550" s="86">
        <v>60167631</v>
      </c>
      <c r="C550" s="86">
        <v>36667249</v>
      </c>
      <c r="D550" s="101" t="s">
        <v>111</v>
      </c>
      <c r="E550" s="88" t="s">
        <v>84</v>
      </c>
      <c r="F550" s="88" t="s">
        <v>85</v>
      </c>
      <c r="G550" s="90">
        <v>1</v>
      </c>
      <c r="H550" s="91">
        <v>1.71</v>
      </c>
      <c r="I550" s="88">
        <v>1.71</v>
      </c>
      <c r="J550" s="102">
        <v>7113191990</v>
      </c>
      <c r="K550" s="57">
        <v>148.91661614687652</v>
      </c>
      <c r="L550" s="267">
        <f t="shared" si="78"/>
        <v>196.73671992396152</v>
      </c>
      <c r="M550" s="267">
        <f t="shared" si="73"/>
        <v>200.67145432244075</v>
      </c>
    </row>
    <row r="551" spans="1:13" ht="31.35" customHeight="1">
      <c r="A551" s="33" t="str">
        <f t="shared" si="74"/>
        <v>GP</v>
      </c>
      <c r="B551" s="86">
        <v>60167631</v>
      </c>
      <c r="C551" s="86">
        <v>36667257</v>
      </c>
      <c r="D551" s="101" t="s">
        <v>101</v>
      </c>
      <c r="E551" s="88" t="s">
        <v>84</v>
      </c>
      <c r="F551" s="88" t="s">
        <v>73</v>
      </c>
      <c r="G551" s="90">
        <v>2</v>
      </c>
      <c r="H551" s="91">
        <v>5.22</v>
      </c>
      <c r="I551" s="88">
        <v>10.44</v>
      </c>
      <c r="J551" s="102">
        <v>7113191990</v>
      </c>
      <c r="K551" s="57">
        <v>403.17159468913815</v>
      </c>
      <c r="L551" s="267">
        <f t="shared" si="78"/>
        <v>532.63805717571427</v>
      </c>
      <c r="M551" s="267">
        <f t="shared" si="73"/>
        <v>543.29081831922849</v>
      </c>
    </row>
    <row r="552" spans="1:13" ht="31.35" customHeight="1">
      <c r="A552" s="33" t="str">
        <f t="shared" si="74"/>
        <v>GP</v>
      </c>
      <c r="B552" s="86">
        <v>60167631</v>
      </c>
      <c r="C552" s="86">
        <v>36667311</v>
      </c>
      <c r="D552" s="101" t="s">
        <v>112</v>
      </c>
      <c r="E552" s="88" t="s">
        <v>84</v>
      </c>
      <c r="F552" s="88" t="s">
        <v>113</v>
      </c>
      <c r="G552" s="90">
        <v>2</v>
      </c>
      <c r="H552" s="91">
        <v>2.68</v>
      </c>
      <c r="I552" s="88">
        <v>5.36</v>
      </c>
      <c r="J552" s="102">
        <v>7113191990</v>
      </c>
      <c r="K552" s="57">
        <v>413.76764257345195</v>
      </c>
      <c r="L552" s="267">
        <f t="shared" si="78"/>
        <v>546.63670795663882</v>
      </c>
      <c r="M552" s="267">
        <f t="shared" si="73"/>
        <v>557.56944211577172</v>
      </c>
    </row>
    <row r="553" spans="1:13" ht="31.35" customHeight="1">
      <c r="A553" s="33" t="str">
        <f t="shared" si="74"/>
        <v>GP</v>
      </c>
      <c r="B553" s="86">
        <v>60167631</v>
      </c>
      <c r="C553" s="86">
        <v>36667419</v>
      </c>
      <c r="D553" s="101" t="s">
        <v>78</v>
      </c>
      <c r="E553" s="88" t="s">
        <v>89</v>
      </c>
      <c r="F553" s="88" t="s">
        <v>79</v>
      </c>
      <c r="G553" s="90">
        <v>1</v>
      </c>
      <c r="H553" s="91">
        <v>3.3</v>
      </c>
      <c r="I553" s="88">
        <v>3.3</v>
      </c>
      <c r="J553" s="102">
        <v>7113191100</v>
      </c>
      <c r="K553" s="57">
        <v>1078.6696473141451</v>
      </c>
      <c r="L553" s="267">
        <f t="shared" si="78"/>
        <v>1425.0520444596634</v>
      </c>
      <c r="M553" s="267">
        <f t="shared" si="73"/>
        <v>1453.5530853488569</v>
      </c>
    </row>
    <row r="554" spans="1:13" ht="31.35" customHeight="1">
      <c r="A554" s="33" t="str">
        <f t="shared" si="74"/>
        <v>GP</v>
      </c>
      <c r="B554" s="86">
        <v>60167631</v>
      </c>
      <c r="C554" s="86">
        <v>36819588</v>
      </c>
      <c r="D554" s="101" t="s">
        <v>82</v>
      </c>
      <c r="E554" s="88" t="s">
        <v>84</v>
      </c>
      <c r="F554" s="88" t="s">
        <v>79</v>
      </c>
      <c r="G554" s="90">
        <v>1</v>
      </c>
      <c r="H554" s="91">
        <v>2.14</v>
      </c>
      <c r="I554" s="88">
        <v>2.14</v>
      </c>
      <c r="J554" s="102">
        <v>7113191100</v>
      </c>
      <c r="K554" s="57">
        <v>711.62094313971318</v>
      </c>
      <c r="L554" s="267">
        <f t="shared" si="78"/>
        <v>940.13666040073792</v>
      </c>
      <c r="M554" s="267">
        <f t="shared" si="73"/>
        <v>958.93939360875277</v>
      </c>
    </row>
    <row r="555" spans="1:13" ht="31.35" customHeight="1">
      <c r="A555" s="33" t="str">
        <f t="shared" si="74"/>
        <v>GP</v>
      </c>
      <c r="B555" s="86">
        <v>60167631</v>
      </c>
      <c r="C555" s="86">
        <v>36819642</v>
      </c>
      <c r="D555" s="101" t="s">
        <v>101</v>
      </c>
      <c r="E555" s="88" t="s">
        <v>84</v>
      </c>
      <c r="F555" s="88" t="s">
        <v>73</v>
      </c>
      <c r="G555" s="90">
        <v>1</v>
      </c>
      <c r="H555" s="91">
        <v>2.4</v>
      </c>
      <c r="I555" s="88">
        <v>2.4</v>
      </c>
      <c r="J555" s="102">
        <v>7113191990</v>
      </c>
      <c r="K555" s="57">
        <v>191.53159281797582</v>
      </c>
      <c r="L555" s="267">
        <f t="shared" si="78"/>
        <v>253.03621790368422</v>
      </c>
      <c r="M555" s="267">
        <f t="shared" si="73"/>
        <v>258.09694226175793</v>
      </c>
    </row>
    <row r="556" spans="1:13" ht="31.35" customHeight="1">
      <c r="A556" s="33" t="str">
        <f t="shared" si="74"/>
        <v>GP</v>
      </c>
      <c r="B556" s="86">
        <v>60167631</v>
      </c>
      <c r="C556" s="86">
        <v>36819847</v>
      </c>
      <c r="D556" s="101" t="s">
        <v>98</v>
      </c>
      <c r="E556" s="88" t="s">
        <v>72</v>
      </c>
      <c r="F556" s="88" t="s">
        <v>97</v>
      </c>
      <c r="G556" s="90">
        <v>1</v>
      </c>
      <c r="H556" s="91">
        <v>4.3099999999999996</v>
      </c>
      <c r="I556" s="88">
        <v>4.3099999999999996</v>
      </c>
      <c r="J556" s="102">
        <v>7113191100</v>
      </c>
      <c r="K556" s="57">
        <v>341.79278322289974</v>
      </c>
      <c r="L556" s="267">
        <f t="shared" si="78"/>
        <v>451.54928177143734</v>
      </c>
      <c r="M556" s="267">
        <f t="shared" si="73"/>
        <v>460.58026740686603</v>
      </c>
    </row>
    <row r="557" spans="1:13" ht="31.35" customHeight="1">
      <c r="A557" s="33" t="str">
        <f t="shared" si="74"/>
        <v>GP</v>
      </c>
      <c r="B557" s="86">
        <v>60167631</v>
      </c>
      <c r="C557" s="86">
        <v>36819898</v>
      </c>
      <c r="D557" s="101" t="s">
        <v>98</v>
      </c>
      <c r="E557" s="88" t="s">
        <v>72</v>
      </c>
      <c r="F557" s="88" t="s">
        <v>97</v>
      </c>
      <c r="G557" s="90">
        <v>1</v>
      </c>
      <c r="H557" s="91">
        <v>3.74</v>
      </c>
      <c r="I557" s="88">
        <v>3.74</v>
      </c>
      <c r="J557" s="102">
        <v>7113191100</v>
      </c>
      <c r="K557" s="57">
        <v>328.18649446236037</v>
      </c>
      <c r="L557" s="267">
        <f t="shared" si="78"/>
        <v>433.57374156411356</v>
      </c>
      <c r="M557" s="267">
        <f t="shared" si="73"/>
        <v>442.2452163953958</v>
      </c>
    </row>
    <row r="558" spans="1:13" ht="31.35" customHeight="1">
      <c r="A558" s="33" t="str">
        <f t="shared" si="74"/>
        <v>GP</v>
      </c>
      <c r="B558" s="86">
        <v>60167631</v>
      </c>
      <c r="C558" s="86">
        <v>36820225</v>
      </c>
      <c r="D558" s="101" t="s">
        <v>98</v>
      </c>
      <c r="E558" s="88" t="s">
        <v>72</v>
      </c>
      <c r="F558" s="88" t="s">
        <v>97</v>
      </c>
      <c r="G558" s="90">
        <v>1</v>
      </c>
      <c r="H558" s="91">
        <v>6.64</v>
      </c>
      <c r="I558" s="88">
        <v>6.64</v>
      </c>
      <c r="J558" s="102">
        <v>7113191100</v>
      </c>
      <c r="K558" s="57">
        <v>422.48730697825187</v>
      </c>
      <c r="L558" s="267">
        <f t="shared" si="78"/>
        <v>558.15643099510805</v>
      </c>
      <c r="M558" s="267">
        <f t="shared" si="73"/>
        <v>569.31955961501035</v>
      </c>
    </row>
    <row r="559" spans="1:13" ht="31.35" customHeight="1">
      <c r="A559" s="33" t="str">
        <f t="shared" si="74"/>
        <v>GP</v>
      </c>
      <c r="B559" s="86">
        <v>60167631</v>
      </c>
      <c r="C559" s="86">
        <v>36820241</v>
      </c>
      <c r="D559" s="101" t="s">
        <v>98</v>
      </c>
      <c r="E559" s="88" t="s">
        <v>72</v>
      </c>
      <c r="F559" s="88" t="s">
        <v>97</v>
      </c>
      <c r="G559" s="90">
        <v>1</v>
      </c>
      <c r="H559" s="91">
        <v>6.34</v>
      </c>
      <c r="I559" s="88">
        <v>6.34</v>
      </c>
      <c r="J559" s="102">
        <v>7113191100</v>
      </c>
      <c r="K559" s="57">
        <v>415.91494773182615</v>
      </c>
      <c r="L559" s="267">
        <f t="shared" si="78"/>
        <v>549.47355574747019</v>
      </c>
      <c r="M559" s="267">
        <f t="shared" si="73"/>
        <v>560.46302686241961</v>
      </c>
    </row>
    <row r="560" spans="1:13" ht="31.35" customHeight="1">
      <c r="A560" s="33" t="str">
        <f t="shared" si="74"/>
        <v>GP</v>
      </c>
      <c r="B560" s="86">
        <v>60167631</v>
      </c>
      <c r="C560" s="86">
        <v>37211893</v>
      </c>
      <c r="D560" s="101" t="s">
        <v>114</v>
      </c>
      <c r="E560" s="88" t="s">
        <v>72</v>
      </c>
      <c r="F560" s="88" t="s">
        <v>110</v>
      </c>
      <c r="G560" s="90">
        <v>2</v>
      </c>
      <c r="H560" s="91">
        <v>4.43</v>
      </c>
      <c r="I560" s="88">
        <v>8.86</v>
      </c>
      <c r="J560" s="102">
        <v>7113192100</v>
      </c>
      <c r="K560" s="57">
        <v>609.07207062296379</v>
      </c>
      <c r="L560" s="267">
        <f>K560*6.6056*0.35</f>
        <v>1408.1502643974673</v>
      </c>
      <c r="M560" s="267">
        <f t="shared" si="73"/>
        <v>923.34424479776783</v>
      </c>
    </row>
    <row r="561" spans="1:13" ht="31.35" customHeight="1">
      <c r="A561" s="33" t="s">
        <v>199</v>
      </c>
      <c r="B561" s="112">
        <v>60167626</v>
      </c>
      <c r="C561" s="112">
        <v>12270062</v>
      </c>
      <c r="D561" s="113" t="s">
        <v>122</v>
      </c>
      <c r="E561" s="114" t="s">
        <v>77</v>
      </c>
      <c r="F561" s="114" t="s">
        <v>116</v>
      </c>
      <c r="G561" s="115">
        <v>1</v>
      </c>
      <c r="H561" s="116">
        <v>1.9</v>
      </c>
      <c r="I561" s="114">
        <v>1.9</v>
      </c>
      <c r="J561" s="117">
        <v>7113119090</v>
      </c>
      <c r="K561" s="57">
        <v>51.736006526062624</v>
      </c>
      <c r="L561" s="267">
        <f>K561*6.6056*0.2</f>
        <v>68.349472941711852</v>
      </c>
      <c r="M561" s="267">
        <f t="shared" si="73"/>
        <v>69.716462400546092</v>
      </c>
    </row>
    <row r="562" spans="1:13" ht="31.35" customHeight="1">
      <c r="A562" s="33" t="str">
        <f t="shared" ref="A562:A625" si="79">A561</f>
        <v>GI</v>
      </c>
      <c r="B562" s="112">
        <v>60167626</v>
      </c>
      <c r="C562" s="112">
        <v>12865546</v>
      </c>
      <c r="D562" s="113" t="s">
        <v>127</v>
      </c>
      <c r="E562" s="114" t="s">
        <v>72</v>
      </c>
      <c r="F562" s="114" t="s">
        <v>121</v>
      </c>
      <c r="G562" s="115">
        <v>1</v>
      </c>
      <c r="H562" s="116">
        <v>1.2</v>
      </c>
      <c r="I562" s="114">
        <v>1.2</v>
      </c>
      <c r="J562" s="117">
        <v>7113192100</v>
      </c>
      <c r="K562" s="57">
        <v>257.77696036744544</v>
      </c>
      <c r="L562" s="267">
        <f t="shared" ref="L562:L563" si="80">K562*6.6056*0.35</f>
        <v>595.97002129111911</v>
      </c>
      <c r="M562" s="267">
        <f t="shared" si="73"/>
        <v>390.7860568180339</v>
      </c>
    </row>
    <row r="563" spans="1:13" ht="31.35" customHeight="1">
      <c r="A563" s="33" t="str">
        <f t="shared" si="79"/>
        <v>GI</v>
      </c>
      <c r="B563" s="112">
        <v>60167626</v>
      </c>
      <c r="C563" s="112">
        <v>13034702</v>
      </c>
      <c r="D563" s="113" t="s">
        <v>120</v>
      </c>
      <c r="E563" s="114" t="s">
        <v>72</v>
      </c>
      <c r="F563" s="114" t="s">
        <v>121</v>
      </c>
      <c r="G563" s="115">
        <v>1</v>
      </c>
      <c r="H563" s="116">
        <v>1.4</v>
      </c>
      <c r="I563" s="114">
        <v>1.4</v>
      </c>
      <c r="J563" s="117">
        <v>7113192100</v>
      </c>
      <c r="K563" s="57">
        <v>739.94730978499524</v>
      </c>
      <c r="L563" s="267">
        <f t="shared" si="80"/>
        <v>1710.7285823305176</v>
      </c>
      <c r="M563" s="267">
        <f t="shared" si="73"/>
        <v>1121.7491704138681</v>
      </c>
    </row>
    <row r="564" spans="1:13" ht="31.35" customHeight="1">
      <c r="A564" s="33" t="str">
        <f t="shared" si="79"/>
        <v>GI</v>
      </c>
      <c r="B564" s="112">
        <v>60167626</v>
      </c>
      <c r="C564" s="112">
        <v>13459509</v>
      </c>
      <c r="D564" s="113" t="s">
        <v>117</v>
      </c>
      <c r="E564" s="114" t="s">
        <v>118</v>
      </c>
      <c r="F564" s="114" t="s">
        <v>119</v>
      </c>
      <c r="G564" s="115">
        <v>1</v>
      </c>
      <c r="H564" s="116">
        <v>315.89999999999998</v>
      </c>
      <c r="I564" s="114">
        <v>315.89999999999998</v>
      </c>
      <c r="J564" s="117">
        <v>7013910000</v>
      </c>
      <c r="K564" s="57">
        <v>30.112442898509297</v>
      </c>
      <c r="L564" s="267">
        <f>K564*6.6056*0.1</f>
        <v>19.891075281039303</v>
      </c>
      <c r="M564" s="267">
        <f t="shared" si="73"/>
        <v>37.196310775543495</v>
      </c>
    </row>
    <row r="565" spans="1:13" ht="31.35" customHeight="1">
      <c r="A565" s="33" t="str">
        <f t="shared" si="79"/>
        <v>GI</v>
      </c>
      <c r="B565" s="112">
        <v>60167626</v>
      </c>
      <c r="C565" s="112">
        <v>13706697</v>
      </c>
      <c r="D565" s="113" t="s">
        <v>152</v>
      </c>
      <c r="E565" s="114" t="s">
        <v>77</v>
      </c>
      <c r="F565" s="114" t="s">
        <v>76</v>
      </c>
      <c r="G565" s="115">
        <v>1</v>
      </c>
      <c r="H565" s="116">
        <v>3.2</v>
      </c>
      <c r="I565" s="114">
        <v>3.2</v>
      </c>
      <c r="J565" s="117">
        <v>7113192990</v>
      </c>
      <c r="K565" s="57">
        <v>716.59787472173934</v>
      </c>
      <c r="L565" s="267">
        <f t="shared" ref="L565:L567" si="81">K565*6.6056*0.35</f>
        <v>1656.7456224416724</v>
      </c>
      <c r="M565" s="267">
        <f t="shared" si="73"/>
        <v>1086.3517724296112</v>
      </c>
    </row>
    <row r="566" spans="1:13" ht="31.35" customHeight="1">
      <c r="A566" s="33" t="str">
        <f t="shared" si="79"/>
        <v>GI</v>
      </c>
      <c r="B566" s="112">
        <v>60167626</v>
      </c>
      <c r="C566" s="112">
        <v>13706727</v>
      </c>
      <c r="D566" s="113" t="s">
        <v>152</v>
      </c>
      <c r="E566" s="114" t="s">
        <v>77</v>
      </c>
      <c r="F566" s="114" t="s">
        <v>76</v>
      </c>
      <c r="G566" s="115">
        <v>1</v>
      </c>
      <c r="H566" s="116">
        <v>3.3</v>
      </c>
      <c r="I566" s="114">
        <v>3.3</v>
      </c>
      <c r="J566" s="117">
        <v>7113192990</v>
      </c>
      <c r="K566" s="57">
        <v>721.27378221614299</v>
      </c>
      <c r="L566" s="267">
        <f t="shared" si="81"/>
        <v>1667.5561335324337</v>
      </c>
      <c r="M566" s="267">
        <f t="shared" si="73"/>
        <v>1093.440378987696</v>
      </c>
    </row>
    <row r="567" spans="1:13" ht="31.35" customHeight="1">
      <c r="A567" s="33" t="str">
        <f t="shared" si="79"/>
        <v>GI</v>
      </c>
      <c r="B567" s="112">
        <v>60167626</v>
      </c>
      <c r="C567" s="112">
        <v>14042784</v>
      </c>
      <c r="D567" s="113" t="s">
        <v>120</v>
      </c>
      <c r="E567" s="114" t="s">
        <v>72</v>
      </c>
      <c r="F567" s="114" t="s">
        <v>121</v>
      </c>
      <c r="G567" s="115">
        <v>1</v>
      </c>
      <c r="H567" s="116">
        <v>1.2</v>
      </c>
      <c r="I567" s="114">
        <v>1.2</v>
      </c>
      <c r="J567" s="117">
        <v>7113192100</v>
      </c>
      <c r="K567" s="57">
        <v>654.24575203885468</v>
      </c>
      <c r="L567" s="267">
        <f t="shared" si="81"/>
        <v>1512.5900088837504</v>
      </c>
      <c r="M567" s="267">
        <f t="shared" si="73"/>
        <v>991.82687725377366</v>
      </c>
    </row>
    <row r="568" spans="1:13" ht="31.35" customHeight="1">
      <c r="A568" s="33" t="str">
        <f t="shared" si="79"/>
        <v>GI</v>
      </c>
      <c r="B568" s="112">
        <v>60167626</v>
      </c>
      <c r="C568" s="112">
        <v>14266089</v>
      </c>
      <c r="D568" s="113" t="s">
        <v>200</v>
      </c>
      <c r="E568" s="114" t="s">
        <v>72</v>
      </c>
      <c r="F568" s="114" t="s">
        <v>116</v>
      </c>
      <c r="G568" s="115">
        <v>1</v>
      </c>
      <c r="H568" s="116">
        <v>6.8</v>
      </c>
      <c r="I568" s="114">
        <v>6.8</v>
      </c>
      <c r="J568" s="117">
        <v>7113119090</v>
      </c>
      <c r="K568" s="57">
        <v>49.478325868893485</v>
      </c>
      <c r="L568" s="267">
        <f>K568*6.6056*0.2</f>
        <v>65.366805871912561</v>
      </c>
      <c r="M568" s="267">
        <f t="shared" si="73"/>
        <v>66.674141989350815</v>
      </c>
    </row>
    <row r="569" spans="1:13" ht="31.35" customHeight="1">
      <c r="A569" s="33" t="str">
        <f t="shared" si="79"/>
        <v>GI</v>
      </c>
      <c r="B569" s="112">
        <v>60167626</v>
      </c>
      <c r="C569" s="112">
        <v>16183334</v>
      </c>
      <c r="D569" s="113" t="s">
        <v>153</v>
      </c>
      <c r="E569" s="114" t="s">
        <v>72</v>
      </c>
      <c r="F569" s="114" t="s">
        <v>121</v>
      </c>
      <c r="G569" s="115">
        <v>1</v>
      </c>
      <c r="H569" s="116">
        <v>4.1399999999999997</v>
      </c>
      <c r="I569" s="114">
        <v>4.1399999999999997</v>
      </c>
      <c r="J569" s="118">
        <v>7113192100</v>
      </c>
      <c r="K569" s="57">
        <v>832.66272877274139</v>
      </c>
      <c r="L569" s="267">
        <f>K569*6.6056*0.35</f>
        <v>1925.082922413427</v>
      </c>
      <c r="M569" s="267">
        <f t="shared" si="73"/>
        <v>1262.3043734110902</v>
      </c>
    </row>
    <row r="570" spans="1:13" ht="31.35" customHeight="1">
      <c r="A570" s="33" t="str">
        <f t="shared" si="79"/>
        <v>GI</v>
      </c>
      <c r="B570" s="112">
        <v>60167626</v>
      </c>
      <c r="C570" s="112">
        <v>16487392</v>
      </c>
      <c r="D570" s="113" t="s">
        <v>123</v>
      </c>
      <c r="E570" s="114" t="s">
        <v>72</v>
      </c>
      <c r="F570" s="114" t="s">
        <v>116</v>
      </c>
      <c r="G570" s="115">
        <v>1</v>
      </c>
      <c r="H570" s="116">
        <v>51.5</v>
      </c>
      <c r="I570" s="114">
        <v>51.5</v>
      </c>
      <c r="J570" s="117">
        <v>7113119090</v>
      </c>
      <c r="K570" s="57">
        <v>110.99761524268905</v>
      </c>
      <c r="L570" s="267">
        <f>K570*6.6056*0.2</f>
        <v>146.64116944942137</v>
      </c>
      <c r="M570" s="267">
        <f t="shared" si="73"/>
        <v>149.57399283840979</v>
      </c>
    </row>
    <row r="571" spans="1:13" ht="31.35" customHeight="1">
      <c r="A571" s="33" t="str">
        <f t="shared" si="79"/>
        <v>GI</v>
      </c>
      <c r="B571" s="112">
        <v>60167626</v>
      </c>
      <c r="C571" s="112">
        <v>16941158</v>
      </c>
      <c r="D571" s="113" t="s">
        <v>152</v>
      </c>
      <c r="E571" s="114" t="s">
        <v>77</v>
      </c>
      <c r="F571" s="114" t="s">
        <v>76</v>
      </c>
      <c r="G571" s="115">
        <v>1</v>
      </c>
      <c r="H571" s="116">
        <v>6.2</v>
      </c>
      <c r="I571" s="114">
        <v>6.2</v>
      </c>
      <c r="J571" s="117">
        <v>7113192990</v>
      </c>
      <c r="K571" s="57">
        <v>561.95176677378026</v>
      </c>
      <c r="L571" s="267">
        <f>K571*6.6056*0.35</f>
        <v>1299.210006710309</v>
      </c>
      <c r="M571" s="267">
        <f t="shared" si="73"/>
        <v>851.91056154290277</v>
      </c>
    </row>
    <row r="572" spans="1:13" ht="31.35" customHeight="1">
      <c r="A572" s="33" t="str">
        <f t="shared" si="79"/>
        <v>GI</v>
      </c>
      <c r="B572" s="112">
        <v>60167626</v>
      </c>
      <c r="C572" s="112">
        <v>18198622</v>
      </c>
      <c r="D572" s="113" t="s">
        <v>115</v>
      </c>
      <c r="E572" s="114" t="s">
        <v>72</v>
      </c>
      <c r="F572" s="114" t="s">
        <v>116</v>
      </c>
      <c r="G572" s="115">
        <v>2</v>
      </c>
      <c r="H572" s="116">
        <v>27.4</v>
      </c>
      <c r="I572" s="114">
        <v>54.8</v>
      </c>
      <c r="J572" s="117">
        <v>7113119090</v>
      </c>
      <c r="K572" s="57">
        <v>115.07147456184759</v>
      </c>
      <c r="L572" s="267">
        <f>K572*6.6056*0.2</f>
        <v>152.0232264731481</v>
      </c>
      <c r="M572" s="267">
        <f t="shared" si="73"/>
        <v>155.06369100261105</v>
      </c>
    </row>
    <row r="573" spans="1:13" ht="31.35" customHeight="1">
      <c r="A573" s="33" t="str">
        <f t="shared" si="79"/>
        <v>GI</v>
      </c>
      <c r="B573" s="112">
        <v>60167626</v>
      </c>
      <c r="C573" s="112">
        <v>18408929</v>
      </c>
      <c r="D573" s="113" t="s">
        <v>153</v>
      </c>
      <c r="E573" s="114" t="s">
        <v>72</v>
      </c>
      <c r="F573" s="114" t="s">
        <v>121</v>
      </c>
      <c r="G573" s="115">
        <v>1</v>
      </c>
      <c r="H573" s="116">
        <v>3.49</v>
      </c>
      <c r="I573" s="114">
        <v>3.49</v>
      </c>
      <c r="J573" s="117">
        <v>7113192100</v>
      </c>
      <c r="K573" s="57">
        <v>688.76318075290737</v>
      </c>
      <c r="L573" s="267">
        <f t="shared" ref="L573:L574" si="82">K573*6.6056*0.35</f>
        <v>1592.3929233734916</v>
      </c>
      <c r="M573" s="267">
        <f t="shared" si="73"/>
        <v>1044.1547883263324</v>
      </c>
    </row>
    <row r="574" spans="1:13" ht="31.35" customHeight="1">
      <c r="A574" s="33" t="str">
        <f t="shared" si="79"/>
        <v>GI</v>
      </c>
      <c r="B574" s="112">
        <v>60167626</v>
      </c>
      <c r="C574" s="112">
        <v>18408988</v>
      </c>
      <c r="D574" s="113" t="s">
        <v>153</v>
      </c>
      <c r="E574" s="114" t="s">
        <v>72</v>
      </c>
      <c r="F574" s="114" t="s">
        <v>121</v>
      </c>
      <c r="G574" s="115">
        <v>1</v>
      </c>
      <c r="H574" s="116">
        <v>3.65</v>
      </c>
      <c r="I574" s="114">
        <v>3.65</v>
      </c>
      <c r="J574" s="117">
        <v>7113192100</v>
      </c>
      <c r="K574" s="57">
        <v>727.02334228973371</v>
      </c>
      <c r="L574" s="267">
        <f t="shared" si="82"/>
        <v>1680.8488864401727</v>
      </c>
      <c r="M574" s="267">
        <f t="shared" si="73"/>
        <v>1102.1566269657706</v>
      </c>
    </row>
    <row r="575" spans="1:13" ht="31.35" customHeight="1">
      <c r="A575" s="33" t="str">
        <f t="shared" si="79"/>
        <v>GI</v>
      </c>
      <c r="B575" s="112">
        <v>60167626</v>
      </c>
      <c r="C575" s="112">
        <v>19005917</v>
      </c>
      <c r="D575" s="113" t="s">
        <v>126</v>
      </c>
      <c r="E575" s="114" t="s">
        <v>72</v>
      </c>
      <c r="F575" s="114" t="s">
        <v>116</v>
      </c>
      <c r="G575" s="115">
        <v>3</v>
      </c>
      <c r="H575" s="116">
        <v>20</v>
      </c>
      <c r="I575" s="114">
        <v>60</v>
      </c>
      <c r="J575" s="118">
        <v>7113119090</v>
      </c>
      <c r="K575" s="57">
        <v>204.87699403590898</v>
      </c>
      <c r="L575" s="267">
        <f t="shared" ref="L575:L585" si="83">K575*6.6056*0.2</f>
        <v>270.66709436072006</v>
      </c>
      <c r="M575" s="267">
        <f t="shared" si="73"/>
        <v>276.08043624793447</v>
      </c>
    </row>
    <row r="576" spans="1:13" ht="31.35" customHeight="1">
      <c r="A576" s="33" t="str">
        <f t="shared" si="79"/>
        <v>GI</v>
      </c>
      <c r="B576" s="112">
        <v>60167626</v>
      </c>
      <c r="C576" s="112">
        <v>19611566</v>
      </c>
      <c r="D576" s="113" t="s">
        <v>115</v>
      </c>
      <c r="E576" s="114" t="s">
        <v>72</v>
      </c>
      <c r="F576" s="114" t="s">
        <v>116</v>
      </c>
      <c r="G576" s="115">
        <v>1</v>
      </c>
      <c r="H576" s="116">
        <v>3.6</v>
      </c>
      <c r="I576" s="114">
        <v>3.6</v>
      </c>
      <c r="J576" s="117">
        <v>7113119090</v>
      </c>
      <c r="K576" s="57">
        <v>18.101581802369466</v>
      </c>
      <c r="L576" s="267">
        <f t="shared" si="83"/>
        <v>23.914361750746352</v>
      </c>
      <c r="M576" s="267">
        <f t="shared" si="73"/>
        <v>24.392648985761276</v>
      </c>
    </row>
    <row r="577" spans="1:13" ht="31.35" customHeight="1">
      <c r="A577" s="33" t="str">
        <f t="shared" si="79"/>
        <v>GI</v>
      </c>
      <c r="B577" s="112">
        <v>60167626</v>
      </c>
      <c r="C577" s="112">
        <v>19710408</v>
      </c>
      <c r="D577" s="113" t="s">
        <v>126</v>
      </c>
      <c r="E577" s="114" t="s">
        <v>84</v>
      </c>
      <c r="F577" s="114" t="s">
        <v>116</v>
      </c>
      <c r="G577" s="115">
        <v>2</v>
      </c>
      <c r="H577" s="116">
        <v>47.2</v>
      </c>
      <c r="I577" s="114">
        <v>94.4</v>
      </c>
      <c r="J577" s="117">
        <v>7113119090</v>
      </c>
      <c r="K577" s="57">
        <v>195.40476941205267</v>
      </c>
      <c r="L577" s="267">
        <f t="shared" si="83"/>
        <v>258.15314896565104</v>
      </c>
      <c r="M577" s="267">
        <f t="shared" si="73"/>
        <v>263.31621194496404</v>
      </c>
    </row>
    <row r="578" spans="1:13" ht="31.35" customHeight="1">
      <c r="A578" s="33" t="str">
        <f t="shared" si="79"/>
        <v>GI</v>
      </c>
      <c r="B578" s="112">
        <v>60167626</v>
      </c>
      <c r="C578" s="112">
        <v>19710424</v>
      </c>
      <c r="D578" s="113" t="s">
        <v>122</v>
      </c>
      <c r="E578" s="114" t="s">
        <v>84</v>
      </c>
      <c r="F578" s="114" t="s">
        <v>116</v>
      </c>
      <c r="G578" s="115">
        <v>1</v>
      </c>
      <c r="H578" s="116">
        <v>2.9</v>
      </c>
      <c r="I578" s="114">
        <v>2.9</v>
      </c>
      <c r="J578" s="117">
        <v>7113119090</v>
      </c>
      <c r="K578" s="57">
        <v>33.895312266299371</v>
      </c>
      <c r="L578" s="267">
        <f t="shared" si="83"/>
        <v>44.779774941253429</v>
      </c>
      <c r="M578" s="267">
        <f t="shared" si="73"/>
        <v>45.675370440078495</v>
      </c>
    </row>
    <row r="579" spans="1:13" ht="31.35" customHeight="1">
      <c r="A579" s="33" t="str">
        <f t="shared" si="79"/>
        <v>GI</v>
      </c>
      <c r="B579" s="112">
        <v>60167626</v>
      </c>
      <c r="C579" s="112">
        <v>22309307</v>
      </c>
      <c r="D579" s="113" t="s">
        <v>115</v>
      </c>
      <c r="E579" s="114" t="s">
        <v>72</v>
      </c>
      <c r="F579" s="114" t="s">
        <v>116</v>
      </c>
      <c r="G579" s="115">
        <v>2</v>
      </c>
      <c r="H579" s="116">
        <v>3</v>
      </c>
      <c r="I579" s="114">
        <v>6</v>
      </c>
      <c r="J579" s="117">
        <v>7113119090</v>
      </c>
      <c r="K579" s="57">
        <v>38.992653483374582</v>
      </c>
      <c r="L579" s="267">
        <f t="shared" si="83"/>
        <v>51.513974369955832</v>
      </c>
      <c r="M579" s="267">
        <f t="shared" si="73"/>
        <v>52.544253857354946</v>
      </c>
    </row>
    <row r="580" spans="1:13" ht="31.35" customHeight="1">
      <c r="A580" s="33" t="str">
        <f t="shared" si="79"/>
        <v>GI</v>
      </c>
      <c r="B580" s="112">
        <v>60167626</v>
      </c>
      <c r="C580" s="112">
        <v>22992139</v>
      </c>
      <c r="D580" s="119" t="s">
        <v>115</v>
      </c>
      <c r="E580" s="120" t="s">
        <v>72</v>
      </c>
      <c r="F580" s="120" t="s">
        <v>116</v>
      </c>
      <c r="G580" s="121">
        <v>11</v>
      </c>
      <c r="H580" s="122">
        <v>4.9000000000000004</v>
      </c>
      <c r="I580" s="120">
        <v>53.900000000000006</v>
      </c>
      <c r="J580" s="123">
        <v>7113119090</v>
      </c>
      <c r="K580" s="68">
        <v>482.892807227844</v>
      </c>
      <c r="L580" s="267">
        <f t="shared" si="83"/>
        <v>637.95934548484934</v>
      </c>
      <c r="M580" s="267">
        <f t="shared" si="73"/>
        <v>650.71853239454629</v>
      </c>
    </row>
    <row r="581" spans="1:13" ht="31.35" customHeight="1">
      <c r="A581" s="33" t="str">
        <f t="shared" si="79"/>
        <v>GI</v>
      </c>
      <c r="B581" s="112">
        <v>60167626</v>
      </c>
      <c r="C581" s="112">
        <v>22992422</v>
      </c>
      <c r="D581" s="113" t="s">
        <v>123</v>
      </c>
      <c r="E581" s="114" t="s">
        <v>72</v>
      </c>
      <c r="F581" s="114" t="s">
        <v>116</v>
      </c>
      <c r="G581" s="115">
        <v>2</v>
      </c>
      <c r="H581" s="116">
        <v>19.5</v>
      </c>
      <c r="I581" s="114">
        <v>39</v>
      </c>
      <c r="J581" s="117">
        <v>7113119090</v>
      </c>
      <c r="K581" s="57">
        <v>95.103543416218301</v>
      </c>
      <c r="L581" s="267">
        <f t="shared" si="83"/>
        <v>125.64319327803433</v>
      </c>
      <c r="M581" s="267">
        <f t="shared" si="73"/>
        <v>128.15605714359504</v>
      </c>
    </row>
    <row r="582" spans="1:13" ht="31.35" customHeight="1">
      <c r="A582" s="33" t="str">
        <f t="shared" si="79"/>
        <v>GI</v>
      </c>
      <c r="B582" s="112">
        <v>60167626</v>
      </c>
      <c r="C582" s="112">
        <v>22992449</v>
      </c>
      <c r="D582" s="113" t="s">
        <v>124</v>
      </c>
      <c r="E582" s="114" t="s">
        <v>72</v>
      </c>
      <c r="F582" s="114" t="s">
        <v>116</v>
      </c>
      <c r="G582" s="115">
        <v>1</v>
      </c>
      <c r="H582" s="116">
        <v>20.8</v>
      </c>
      <c r="I582" s="114">
        <v>20.8</v>
      </c>
      <c r="J582" s="117">
        <v>7113119090</v>
      </c>
      <c r="K582" s="57">
        <v>48.946516647426975</v>
      </c>
      <c r="L582" s="267">
        <f t="shared" si="83"/>
        <v>64.664222073248723</v>
      </c>
      <c r="M582" s="267">
        <f t="shared" si="73"/>
        <v>65.9575065147137</v>
      </c>
    </row>
    <row r="583" spans="1:13" ht="31.35" customHeight="1">
      <c r="A583" s="33" t="str">
        <f t="shared" si="79"/>
        <v>GI</v>
      </c>
      <c r="B583" s="112">
        <v>60167626</v>
      </c>
      <c r="C583" s="112">
        <v>22993828</v>
      </c>
      <c r="D583" s="113" t="s">
        <v>125</v>
      </c>
      <c r="E583" s="114" t="s">
        <v>72</v>
      </c>
      <c r="F583" s="114" t="s">
        <v>116</v>
      </c>
      <c r="G583" s="115">
        <v>1</v>
      </c>
      <c r="H583" s="116">
        <v>4.4000000000000004</v>
      </c>
      <c r="I583" s="114">
        <v>4.4000000000000004</v>
      </c>
      <c r="J583" s="117">
        <v>7113119090</v>
      </c>
      <c r="K583" s="57">
        <v>22.406226255371958</v>
      </c>
      <c r="L583" s="267">
        <f t="shared" si="83"/>
        <v>29.601313630497003</v>
      </c>
      <c r="M583" s="267">
        <f t="shared" ref="M583:M646" si="84">(L583+K583*6.6056)*0.17</f>
        <v>30.193339903106946</v>
      </c>
    </row>
    <row r="584" spans="1:13" ht="31.35" customHeight="1">
      <c r="A584" s="33" t="str">
        <f t="shared" si="79"/>
        <v>GI</v>
      </c>
      <c r="B584" s="112">
        <v>60167626</v>
      </c>
      <c r="C584" s="112">
        <v>23148242</v>
      </c>
      <c r="D584" s="113" t="s">
        <v>115</v>
      </c>
      <c r="E584" s="114" t="s">
        <v>77</v>
      </c>
      <c r="F584" s="114" t="s">
        <v>116</v>
      </c>
      <c r="G584" s="115">
        <v>1</v>
      </c>
      <c r="H584" s="116">
        <v>7</v>
      </c>
      <c r="I584" s="114">
        <v>7</v>
      </c>
      <c r="J584" s="117">
        <v>7113119090</v>
      </c>
      <c r="K584" s="57">
        <v>86.725039644057262</v>
      </c>
      <c r="L584" s="267">
        <f t="shared" si="83"/>
        <v>114.57418437455692</v>
      </c>
      <c r="M584" s="267">
        <f t="shared" si="84"/>
        <v>116.86566806204807</v>
      </c>
    </row>
    <row r="585" spans="1:13" ht="31.35" customHeight="1">
      <c r="A585" s="33" t="str">
        <f t="shared" si="79"/>
        <v>GI</v>
      </c>
      <c r="B585" s="112">
        <v>60167626</v>
      </c>
      <c r="C585" s="112">
        <v>23318768</v>
      </c>
      <c r="D585" s="113" t="s">
        <v>126</v>
      </c>
      <c r="E585" s="114" t="s">
        <v>77</v>
      </c>
      <c r="F585" s="114" t="s">
        <v>116</v>
      </c>
      <c r="G585" s="115">
        <v>3</v>
      </c>
      <c r="H585" s="116">
        <v>4.8</v>
      </c>
      <c r="I585" s="114">
        <v>14.399999999999999</v>
      </c>
      <c r="J585" s="117">
        <v>7113119090</v>
      </c>
      <c r="K585" s="57">
        <v>95.334328550062253</v>
      </c>
      <c r="L585" s="267">
        <f t="shared" si="83"/>
        <v>125.94808813405825</v>
      </c>
      <c r="M585" s="267">
        <f t="shared" si="84"/>
        <v>128.46704989673944</v>
      </c>
    </row>
    <row r="586" spans="1:13" ht="31.35" customHeight="1">
      <c r="A586" s="33" t="str">
        <f t="shared" si="79"/>
        <v>GI</v>
      </c>
      <c r="B586" s="112">
        <v>60167626</v>
      </c>
      <c r="C586" s="112">
        <v>23617269</v>
      </c>
      <c r="D586" s="113" t="s">
        <v>128</v>
      </c>
      <c r="E586" s="114" t="s">
        <v>72</v>
      </c>
      <c r="F586" s="114" t="s">
        <v>121</v>
      </c>
      <c r="G586" s="115">
        <v>1</v>
      </c>
      <c r="H586" s="116">
        <v>3</v>
      </c>
      <c r="I586" s="114">
        <v>3</v>
      </c>
      <c r="J586" s="117">
        <v>7113192100</v>
      </c>
      <c r="K586" s="57">
        <v>923.71248114230934</v>
      </c>
      <c r="L586" s="267">
        <f>K586*6.6056*0.35</f>
        <v>2135.5863079017736</v>
      </c>
      <c r="M586" s="267">
        <f t="shared" si="84"/>
        <v>1400.3344504670204</v>
      </c>
    </row>
    <row r="587" spans="1:13" ht="31.35" customHeight="1">
      <c r="A587" s="33" t="str">
        <f t="shared" si="79"/>
        <v>GI</v>
      </c>
      <c r="B587" s="112">
        <v>60167626</v>
      </c>
      <c r="C587" s="112">
        <v>23900564</v>
      </c>
      <c r="D587" s="113" t="s">
        <v>122</v>
      </c>
      <c r="E587" s="114" t="s">
        <v>72</v>
      </c>
      <c r="F587" s="114" t="s">
        <v>116</v>
      </c>
      <c r="G587" s="115">
        <v>1</v>
      </c>
      <c r="H587" s="116">
        <v>2.1</v>
      </c>
      <c r="I587" s="114">
        <v>2.1</v>
      </c>
      <c r="J587" s="117">
        <v>7113119090</v>
      </c>
      <c r="K587" s="57">
        <v>22.917967204330299</v>
      </c>
      <c r="L587" s="267">
        <f>K587*6.6056*0.2</f>
        <v>30.277384832984843</v>
      </c>
      <c r="M587" s="267">
        <f t="shared" si="84"/>
        <v>30.882932529644542</v>
      </c>
    </row>
    <row r="588" spans="1:13" ht="31.35" customHeight="1">
      <c r="A588" s="33" t="str">
        <f t="shared" si="79"/>
        <v>GI</v>
      </c>
      <c r="B588" s="112">
        <v>60167626</v>
      </c>
      <c r="C588" s="112">
        <v>23954133</v>
      </c>
      <c r="D588" s="113" t="s">
        <v>128</v>
      </c>
      <c r="E588" s="114" t="s">
        <v>72</v>
      </c>
      <c r="F588" s="114" t="s">
        <v>121</v>
      </c>
      <c r="G588" s="115">
        <v>1</v>
      </c>
      <c r="H588" s="116">
        <v>2.5299999999999998</v>
      </c>
      <c r="I588" s="114">
        <v>2.5299999999999998</v>
      </c>
      <c r="J588" s="117">
        <v>7113192100</v>
      </c>
      <c r="K588" s="57">
        <v>566.49723049688089</v>
      </c>
      <c r="L588" s="267">
        <f>K588*6.6056*0.35</f>
        <v>1309.7189370195686</v>
      </c>
      <c r="M588" s="267">
        <f t="shared" si="84"/>
        <v>858.80141727426007</v>
      </c>
    </row>
    <row r="589" spans="1:13" ht="31.35" customHeight="1">
      <c r="A589" s="33" t="str">
        <f t="shared" si="79"/>
        <v>GI</v>
      </c>
      <c r="B589" s="112">
        <v>60167626</v>
      </c>
      <c r="C589" s="112">
        <v>23984024</v>
      </c>
      <c r="D589" s="113" t="s">
        <v>126</v>
      </c>
      <c r="E589" s="114" t="s">
        <v>72</v>
      </c>
      <c r="F589" s="114" t="s">
        <v>116</v>
      </c>
      <c r="G589" s="115">
        <v>1</v>
      </c>
      <c r="H589" s="116">
        <v>5.77</v>
      </c>
      <c r="I589" s="114">
        <v>5.77</v>
      </c>
      <c r="J589" s="117">
        <v>7113119090</v>
      </c>
      <c r="K589" s="57">
        <v>25.346228177818887</v>
      </c>
      <c r="L589" s="267">
        <f t="shared" ref="L589:L597" si="85">K589*6.6056*0.2</f>
        <v>33.485408970280091</v>
      </c>
      <c r="M589" s="267">
        <f t="shared" si="84"/>
        <v>34.155117149685687</v>
      </c>
    </row>
    <row r="590" spans="1:13" ht="31.35" customHeight="1">
      <c r="A590" s="33" t="str">
        <f t="shared" si="79"/>
        <v>GI</v>
      </c>
      <c r="B590" s="112">
        <v>60167626</v>
      </c>
      <c r="C590" s="112">
        <v>23984032</v>
      </c>
      <c r="D590" s="113" t="s">
        <v>126</v>
      </c>
      <c r="E590" s="114" t="s">
        <v>72</v>
      </c>
      <c r="F590" s="114" t="s">
        <v>116</v>
      </c>
      <c r="G590" s="115">
        <v>11</v>
      </c>
      <c r="H590" s="116">
        <v>5.7</v>
      </c>
      <c r="I590" s="114">
        <v>62.7</v>
      </c>
      <c r="J590" s="117">
        <v>7113119090</v>
      </c>
      <c r="K590" s="57">
        <v>276.93212647649386</v>
      </c>
      <c r="L590" s="267">
        <f t="shared" si="85"/>
        <v>365.86057093062561</v>
      </c>
      <c r="M590" s="267">
        <f t="shared" si="84"/>
        <v>373.1777823492381</v>
      </c>
    </row>
    <row r="591" spans="1:13" ht="31.35" customHeight="1">
      <c r="A591" s="33" t="str">
        <f t="shared" si="79"/>
        <v>GI</v>
      </c>
      <c r="B591" s="112">
        <v>60167626</v>
      </c>
      <c r="C591" s="112">
        <v>24466841</v>
      </c>
      <c r="D591" s="113" t="s">
        <v>129</v>
      </c>
      <c r="E591" s="114" t="s">
        <v>72</v>
      </c>
      <c r="F591" s="114" t="s">
        <v>116</v>
      </c>
      <c r="G591" s="115">
        <v>4</v>
      </c>
      <c r="H591" s="116">
        <v>2.2000000000000002</v>
      </c>
      <c r="I591" s="114">
        <v>8.8000000000000007</v>
      </c>
      <c r="J591" s="117">
        <v>7113119090</v>
      </c>
      <c r="K591" s="57">
        <v>110.09454297982138</v>
      </c>
      <c r="L591" s="267">
        <f t="shared" si="85"/>
        <v>145.44810262150165</v>
      </c>
      <c r="M591" s="267">
        <f t="shared" si="84"/>
        <v>148.35706467393169</v>
      </c>
    </row>
    <row r="592" spans="1:13" ht="31.35" customHeight="1">
      <c r="A592" s="33" t="str">
        <f t="shared" si="79"/>
        <v>GI</v>
      </c>
      <c r="B592" s="112">
        <v>60167626</v>
      </c>
      <c r="C592" s="112">
        <v>24469654</v>
      </c>
      <c r="D592" s="113" t="s">
        <v>115</v>
      </c>
      <c r="E592" s="114" t="s">
        <v>72</v>
      </c>
      <c r="F592" s="114" t="s">
        <v>116</v>
      </c>
      <c r="G592" s="115">
        <v>2</v>
      </c>
      <c r="H592" s="116">
        <v>2.6</v>
      </c>
      <c r="I592" s="114">
        <v>5.2</v>
      </c>
      <c r="J592" s="117">
        <v>7113119090</v>
      </c>
      <c r="K592" s="57">
        <v>16.275369004125981</v>
      </c>
      <c r="L592" s="267">
        <f t="shared" si="85"/>
        <v>21.501715498730917</v>
      </c>
      <c r="M592" s="267">
        <f t="shared" si="84"/>
        <v>21.931749808705536</v>
      </c>
    </row>
    <row r="593" spans="1:13" ht="31.35" customHeight="1">
      <c r="A593" s="33" t="str">
        <f t="shared" si="79"/>
        <v>GI</v>
      </c>
      <c r="B593" s="112">
        <v>60167626</v>
      </c>
      <c r="C593" s="112">
        <v>24469662</v>
      </c>
      <c r="D593" s="113" t="s">
        <v>115</v>
      </c>
      <c r="E593" s="114" t="s">
        <v>72</v>
      </c>
      <c r="F593" s="114" t="s">
        <v>116</v>
      </c>
      <c r="G593" s="115">
        <v>1</v>
      </c>
      <c r="H593" s="116">
        <v>1.4</v>
      </c>
      <c r="I593" s="114">
        <v>1.4</v>
      </c>
      <c r="J593" s="117">
        <v>7113119090</v>
      </c>
      <c r="K593" s="57">
        <v>8.2781624096201831</v>
      </c>
      <c r="L593" s="267">
        <f t="shared" si="85"/>
        <v>10.936445922597416</v>
      </c>
      <c r="M593" s="267">
        <f t="shared" si="84"/>
        <v>11.155174841049366</v>
      </c>
    </row>
    <row r="594" spans="1:13" ht="31.35" customHeight="1">
      <c r="A594" s="33" t="str">
        <f t="shared" si="79"/>
        <v>GI</v>
      </c>
      <c r="B594" s="112">
        <v>60167626</v>
      </c>
      <c r="C594" s="112">
        <v>24988074</v>
      </c>
      <c r="D594" s="113" t="s">
        <v>115</v>
      </c>
      <c r="E594" s="114" t="s">
        <v>72</v>
      </c>
      <c r="F594" s="114" t="s">
        <v>116</v>
      </c>
      <c r="G594" s="115">
        <v>1</v>
      </c>
      <c r="H594" s="116">
        <v>2.2000000000000002</v>
      </c>
      <c r="I594" s="114">
        <v>2.2000000000000002</v>
      </c>
      <c r="J594" s="117">
        <v>7113119090</v>
      </c>
      <c r="K594" s="57">
        <v>30.32315975984508</v>
      </c>
      <c r="L594" s="267">
        <f t="shared" si="85"/>
        <v>40.060532821926529</v>
      </c>
      <c r="M594" s="267">
        <f t="shared" si="84"/>
        <v>40.861743478365064</v>
      </c>
    </row>
    <row r="595" spans="1:13" ht="31.35" customHeight="1">
      <c r="A595" s="33" t="str">
        <f t="shared" si="79"/>
        <v>GI</v>
      </c>
      <c r="B595" s="112">
        <v>60167626</v>
      </c>
      <c r="C595" s="112">
        <v>25185129</v>
      </c>
      <c r="D595" s="113" t="s">
        <v>115</v>
      </c>
      <c r="E595" s="114" t="s">
        <v>77</v>
      </c>
      <c r="F595" s="114" t="s">
        <v>116</v>
      </c>
      <c r="G595" s="124">
        <v>2</v>
      </c>
      <c r="H595" s="116">
        <v>2.2999999999999998</v>
      </c>
      <c r="I595" s="114">
        <v>4.5999999999999996</v>
      </c>
      <c r="J595" s="117">
        <v>7113119090</v>
      </c>
      <c r="K595" s="57">
        <v>51.314572803391052</v>
      </c>
      <c r="L595" s="267">
        <f t="shared" si="85"/>
        <v>67.792708422015991</v>
      </c>
      <c r="M595" s="267">
        <f t="shared" si="84"/>
        <v>69.148562590456308</v>
      </c>
    </row>
    <row r="596" spans="1:13" ht="31.35" customHeight="1">
      <c r="A596" s="33" t="str">
        <f t="shared" si="79"/>
        <v>GI</v>
      </c>
      <c r="B596" s="112">
        <v>60167626</v>
      </c>
      <c r="C596" s="112">
        <v>25185137</v>
      </c>
      <c r="D596" s="113" t="s">
        <v>115</v>
      </c>
      <c r="E596" s="114" t="s">
        <v>77</v>
      </c>
      <c r="F596" s="114" t="s">
        <v>116</v>
      </c>
      <c r="G596" s="115">
        <v>4</v>
      </c>
      <c r="H596" s="116">
        <v>3.4</v>
      </c>
      <c r="I596" s="114">
        <v>13.6</v>
      </c>
      <c r="J596" s="117">
        <v>7113119090</v>
      </c>
      <c r="K596" s="57">
        <v>145.37456604918449</v>
      </c>
      <c r="L596" s="267">
        <f t="shared" si="85"/>
        <v>192.05724669889864</v>
      </c>
      <c r="M596" s="267">
        <f t="shared" si="84"/>
        <v>195.89839163287661</v>
      </c>
    </row>
    <row r="597" spans="1:13" ht="31.35" customHeight="1">
      <c r="A597" s="33" t="str">
        <f t="shared" si="79"/>
        <v>GI</v>
      </c>
      <c r="B597" s="112">
        <v>60167626</v>
      </c>
      <c r="C597" s="112">
        <v>25185161</v>
      </c>
      <c r="D597" s="113" t="s">
        <v>122</v>
      </c>
      <c r="E597" s="114" t="s">
        <v>77</v>
      </c>
      <c r="F597" s="114" t="s">
        <v>116</v>
      </c>
      <c r="G597" s="115">
        <v>1</v>
      </c>
      <c r="H597" s="116">
        <v>2.2999999999999998</v>
      </c>
      <c r="I597" s="114">
        <v>2.2999999999999998</v>
      </c>
      <c r="J597" s="117">
        <v>7113119090</v>
      </c>
      <c r="K597" s="57">
        <v>40.889105235396663</v>
      </c>
      <c r="L597" s="267">
        <f t="shared" si="85"/>
        <v>54.019414708587242</v>
      </c>
      <c r="M597" s="267">
        <f t="shared" si="84"/>
        <v>55.099803002758989</v>
      </c>
    </row>
    <row r="598" spans="1:13" ht="31.35" customHeight="1">
      <c r="A598" s="33" t="str">
        <f t="shared" si="79"/>
        <v>GI</v>
      </c>
      <c r="B598" s="112">
        <v>60167626</v>
      </c>
      <c r="C598" s="112">
        <v>25485831</v>
      </c>
      <c r="D598" s="113" t="s">
        <v>128</v>
      </c>
      <c r="E598" s="114" t="s">
        <v>72</v>
      </c>
      <c r="F598" s="114" t="s">
        <v>121</v>
      </c>
      <c r="G598" s="115">
        <v>1</v>
      </c>
      <c r="H598" s="116">
        <v>1.71</v>
      </c>
      <c r="I598" s="114">
        <v>1.71</v>
      </c>
      <c r="J598" s="117">
        <v>7113192100</v>
      </c>
      <c r="K598" s="57">
        <v>847.3226018399597</v>
      </c>
      <c r="L598" s="267">
        <f t="shared" ref="L598:L599" si="86">K598*6.6056*0.35</f>
        <v>1958.975962549913</v>
      </c>
      <c r="M598" s="267">
        <f t="shared" si="84"/>
        <v>1284.5285240148717</v>
      </c>
    </row>
    <row r="599" spans="1:13" ht="31.35" customHeight="1">
      <c r="A599" s="33" t="str">
        <f t="shared" si="79"/>
        <v>GI</v>
      </c>
      <c r="B599" s="112">
        <v>60167626</v>
      </c>
      <c r="C599" s="112">
        <v>25655435</v>
      </c>
      <c r="D599" s="113" t="s">
        <v>128</v>
      </c>
      <c r="E599" s="114" t="s">
        <v>72</v>
      </c>
      <c r="F599" s="114" t="s">
        <v>121</v>
      </c>
      <c r="G599" s="115">
        <v>1</v>
      </c>
      <c r="H599" s="116">
        <v>3.47</v>
      </c>
      <c r="I599" s="114">
        <v>3.47</v>
      </c>
      <c r="J599" s="117">
        <v>7113192100</v>
      </c>
      <c r="K599" s="57">
        <v>834.46887329847664</v>
      </c>
      <c r="L599" s="267">
        <f t="shared" si="86"/>
        <v>1929.2586563111458</v>
      </c>
      <c r="M599" s="267">
        <f t="shared" si="84"/>
        <v>1265.0424617811659</v>
      </c>
    </row>
    <row r="600" spans="1:13" ht="31.35" customHeight="1">
      <c r="A600" s="33" t="str">
        <f t="shared" si="79"/>
        <v>GI</v>
      </c>
      <c r="B600" s="112">
        <v>60167626</v>
      </c>
      <c r="C600" s="112">
        <v>26021928</v>
      </c>
      <c r="D600" s="113" t="s">
        <v>200</v>
      </c>
      <c r="E600" s="114" t="s">
        <v>72</v>
      </c>
      <c r="F600" s="114" t="s">
        <v>116</v>
      </c>
      <c r="G600" s="115">
        <v>1</v>
      </c>
      <c r="H600" s="116">
        <v>10.3</v>
      </c>
      <c r="I600" s="114">
        <v>10.3</v>
      </c>
      <c r="J600" s="117">
        <v>7113119090</v>
      </c>
      <c r="K600" s="57">
        <v>80.453704485254093</v>
      </c>
      <c r="L600" s="267">
        <f t="shared" ref="L600:L604" si="87">K600*6.6056*0.2</f>
        <v>106.28899806955889</v>
      </c>
      <c r="M600" s="267">
        <f t="shared" si="84"/>
        <v>108.41477803095005</v>
      </c>
    </row>
    <row r="601" spans="1:13" ht="31.35" customHeight="1">
      <c r="A601" s="33" t="str">
        <f t="shared" si="79"/>
        <v>GI</v>
      </c>
      <c r="B601" s="112">
        <v>60167626</v>
      </c>
      <c r="C601" s="112">
        <v>26658578</v>
      </c>
      <c r="D601" s="113" t="s">
        <v>126</v>
      </c>
      <c r="E601" s="114" t="s">
        <v>72</v>
      </c>
      <c r="F601" s="114" t="s">
        <v>116</v>
      </c>
      <c r="G601" s="115">
        <v>1</v>
      </c>
      <c r="H601" s="116">
        <v>5.04</v>
      </c>
      <c r="I601" s="114">
        <v>5.04</v>
      </c>
      <c r="J601" s="117">
        <v>7113119090</v>
      </c>
      <c r="K601" s="57">
        <v>60.917241198550464</v>
      </c>
      <c r="L601" s="267">
        <f t="shared" si="87"/>
        <v>80.478985692229003</v>
      </c>
      <c r="M601" s="267">
        <f t="shared" si="84"/>
        <v>82.088565406073585</v>
      </c>
    </row>
    <row r="602" spans="1:13" ht="31.35" customHeight="1">
      <c r="A602" s="33" t="str">
        <f t="shared" si="79"/>
        <v>GI</v>
      </c>
      <c r="B602" s="112">
        <v>60167626</v>
      </c>
      <c r="C602" s="112">
        <v>26659604</v>
      </c>
      <c r="D602" s="113" t="s">
        <v>126</v>
      </c>
      <c r="E602" s="114" t="s">
        <v>72</v>
      </c>
      <c r="F602" s="114" t="s">
        <v>116</v>
      </c>
      <c r="G602" s="115">
        <v>29</v>
      </c>
      <c r="H602" s="116">
        <v>5.67</v>
      </c>
      <c r="I602" s="114">
        <v>164.43</v>
      </c>
      <c r="J602" s="117">
        <v>7113119090</v>
      </c>
      <c r="K602" s="57">
        <v>821.75562266455097</v>
      </c>
      <c r="L602" s="267">
        <f t="shared" si="87"/>
        <v>1085.6377882145916</v>
      </c>
      <c r="M602" s="267">
        <f t="shared" si="84"/>
        <v>1107.3505439788835</v>
      </c>
    </row>
    <row r="603" spans="1:13" ht="31.35" customHeight="1">
      <c r="A603" s="33" t="str">
        <f t="shared" si="79"/>
        <v>GI</v>
      </c>
      <c r="B603" s="112">
        <v>60167626</v>
      </c>
      <c r="C603" s="112">
        <v>26758432</v>
      </c>
      <c r="D603" s="113" t="s">
        <v>115</v>
      </c>
      <c r="E603" s="114" t="s">
        <v>72</v>
      </c>
      <c r="F603" s="114" t="s">
        <v>116</v>
      </c>
      <c r="G603" s="115">
        <v>1</v>
      </c>
      <c r="H603" s="116">
        <v>6.2</v>
      </c>
      <c r="I603" s="114">
        <v>6.2</v>
      </c>
      <c r="J603" s="118">
        <v>7113119090</v>
      </c>
      <c r="K603" s="57">
        <v>36.855382461254457</v>
      </c>
      <c r="L603" s="267">
        <f t="shared" si="87"/>
        <v>48.690382877212492</v>
      </c>
      <c r="M603" s="267">
        <f t="shared" si="84"/>
        <v>49.664190534756742</v>
      </c>
    </row>
    <row r="604" spans="1:13" ht="31.35" customHeight="1">
      <c r="A604" s="33" t="str">
        <f t="shared" si="79"/>
        <v>GI</v>
      </c>
      <c r="B604" s="112">
        <v>60167626</v>
      </c>
      <c r="C604" s="112">
        <v>26909686</v>
      </c>
      <c r="D604" s="113" t="s">
        <v>115</v>
      </c>
      <c r="E604" s="114" t="s">
        <v>72</v>
      </c>
      <c r="F604" s="114" t="s">
        <v>116</v>
      </c>
      <c r="G604" s="115">
        <v>1</v>
      </c>
      <c r="H604" s="116">
        <v>7.48</v>
      </c>
      <c r="I604" s="114">
        <v>7.48</v>
      </c>
      <c r="J604" s="117">
        <v>7113119090</v>
      </c>
      <c r="K604" s="57">
        <v>30.624183847467634</v>
      </c>
      <c r="L604" s="267">
        <f t="shared" si="87"/>
        <v>40.458221764566446</v>
      </c>
      <c r="M604" s="267">
        <f t="shared" si="84"/>
        <v>41.267386199857775</v>
      </c>
    </row>
    <row r="605" spans="1:13" ht="31.35" customHeight="1">
      <c r="A605" s="33" t="str">
        <f t="shared" si="79"/>
        <v>GI</v>
      </c>
      <c r="B605" s="112">
        <v>60167626</v>
      </c>
      <c r="C605" s="112">
        <v>27070701</v>
      </c>
      <c r="D605" s="113" t="s">
        <v>152</v>
      </c>
      <c r="E605" s="114" t="s">
        <v>72</v>
      </c>
      <c r="F605" s="114" t="s">
        <v>76</v>
      </c>
      <c r="G605" s="115">
        <v>1</v>
      </c>
      <c r="H605" s="116">
        <v>7.4</v>
      </c>
      <c r="I605" s="114">
        <v>7.4</v>
      </c>
      <c r="J605" s="117">
        <v>7113192990</v>
      </c>
      <c r="K605" s="57">
        <v>449.63967968180606</v>
      </c>
      <c r="L605" s="267">
        <f>K605*6.6056*0.35</f>
        <v>1039.5489538371482</v>
      </c>
      <c r="M605" s="267">
        <f t="shared" si="84"/>
        <v>681.64709973035883</v>
      </c>
    </row>
    <row r="606" spans="1:13" ht="31.35" customHeight="1">
      <c r="A606" s="33" t="str">
        <f t="shared" si="79"/>
        <v>GI</v>
      </c>
      <c r="B606" s="112">
        <v>60167626</v>
      </c>
      <c r="C606" s="112">
        <v>27125107</v>
      </c>
      <c r="D606" s="113" t="s">
        <v>129</v>
      </c>
      <c r="E606" s="114" t="s">
        <v>72</v>
      </c>
      <c r="F606" s="114" t="s">
        <v>116</v>
      </c>
      <c r="G606" s="115">
        <v>9</v>
      </c>
      <c r="H606" s="116">
        <v>2.67</v>
      </c>
      <c r="I606" s="114">
        <v>24.03</v>
      </c>
      <c r="J606" s="117">
        <v>7113119090</v>
      </c>
      <c r="K606" s="57">
        <v>204.36525308695062</v>
      </c>
      <c r="L606" s="267">
        <f t="shared" ref="L606:L620" si="88">K606*6.6056*0.2</f>
        <v>269.99102315823222</v>
      </c>
      <c r="M606" s="267">
        <f t="shared" si="84"/>
        <v>275.39084362139687</v>
      </c>
    </row>
    <row r="607" spans="1:13" ht="31.35" customHeight="1">
      <c r="A607" s="33" t="str">
        <f t="shared" si="79"/>
        <v>GI</v>
      </c>
      <c r="B607" s="112">
        <v>60167626</v>
      </c>
      <c r="C607" s="112">
        <v>27630146</v>
      </c>
      <c r="D607" s="113" t="s">
        <v>126</v>
      </c>
      <c r="E607" s="114" t="s">
        <v>72</v>
      </c>
      <c r="F607" s="114" t="s">
        <v>116</v>
      </c>
      <c r="G607" s="115">
        <v>46</v>
      </c>
      <c r="H607" s="116">
        <v>5.49</v>
      </c>
      <c r="I607" s="114">
        <v>252.54000000000002</v>
      </c>
      <c r="J607" s="117">
        <v>7113119090</v>
      </c>
      <c r="K607" s="57">
        <v>1274.3955090863283</v>
      </c>
      <c r="L607" s="267">
        <f t="shared" si="88"/>
        <v>1683.6293949641299</v>
      </c>
      <c r="M607" s="267">
        <f t="shared" si="84"/>
        <v>1717.3019828634124</v>
      </c>
    </row>
    <row r="608" spans="1:13" ht="31.35" customHeight="1">
      <c r="A608" s="33" t="str">
        <f t="shared" si="79"/>
        <v>GI</v>
      </c>
      <c r="B608" s="112">
        <v>60167626</v>
      </c>
      <c r="C608" s="112">
        <v>27631878</v>
      </c>
      <c r="D608" s="113" t="s">
        <v>126</v>
      </c>
      <c r="E608" s="114" t="s">
        <v>72</v>
      </c>
      <c r="F608" s="114" t="s">
        <v>116</v>
      </c>
      <c r="G608" s="115">
        <v>6</v>
      </c>
      <c r="H608" s="116">
        <v>5.0999999999999996</v>
      </c>
      <c r="I608" s="114">
        <v>30.599999999999998</v>
      </c>
      <c r="J608" s="117">
        <v>7113119090</v>
      </c>
      <c r="K608" s="57">
        <v>149.18753782573683</v>
      </c>
      <c r="L608" s="267">
        <f t="shared" si="88"/>
        <v>197.09463997233743</v>
      </c>
      <c r="M608" s="267">
        <f t="shared" si="84"/>
        <v>201.03653277178421</v>
      </c>
    </row>
    <row r="609" spans="1:13" ht="31.35" customHeight="1">
      <c r="A609" s="33" t="str">
        <f t="shared" si="79"/>
        <v>GI</v>
      </c>
      <c r="B609" s="112">
        <v>60167626</v>
      </c>
      <c r="C609" s="112">
        <v>27631886</v>
      </c>
      <c r="D609" s="113" t="s">
        <v>126</v>
      </c>
      <c r="E609" s="114" t="s">
        <v>72</v>
      </c>
      <c r="F609" s="114" t="s">
        <v>116</v>
      </c>
      <c r="G609" s="115">
        <v>1</v>
      </c>
      <c r="H609" s="116">
        <v>5.57</v>
      </c>
      <c r="I609" s="114">
        <v>5.57</v>
      </c>
      <c r="J609" s="117">
        <v>7113119090</v>
      </c>
      <c r="K609" s="57">
        <v>24.914760318893226</v>
      </c>
      <c r="L609" s="267">
        <f t="shared" si="88"/>
        <v>32.91538815249622</v>
      </c>
      <c r="M609" s="267">
        <f t="shared" si="84"/>
        <v>33.573695915546139</v>
      </c>
    </row>
    <row r="610" spans="1:13" ht="31.35" customHeight="1">
      <c r="A610" s="33" t="str">
        <f t="shared" si="79"/>
        <v>GI</v>
      </c>
      <c r="B610" s="112">
        <v>60167626</v>
      </c>
      <c r="C610" s="112">
        <v>27905366</v>
      </c>
      <c r="D610" s="113" t="s">
        <v>134</v>
      </c>
      <c r="E610" s="114" t="s">
        <v>72</v>
      </c>
      <c r="F610" s="114" t="s">
        <v>116</v>
      </c>
      <c r="G610" s="115">
        <v>1</v>
      </c>
      <c r="H610" s="116">
        <v>3.55</v>
      </c>
      <c r="I610" s="114">
        <v>3.55</v>
      </c>
      <c r="J610" s="117">
        <v>7113119090</v>
      </c>
      <c r="K610" s="57">
        <v>46.739006671528252</v>
      </c>
      <c r="L610" s="267">
        <f t="shared" si="88"/>
        <v>61.747836493889409</v>
      </c>
      <c r="M610" s="267">
        <f t="shared" si="84"/>
        <v>62.982793223767196</v>
      </c>
    </row>
    <row r="611" spans="1:13" ht="31.35" customHeight="1">
      <c r="A611" s="33" t="str">
        <f t="shared" si="79"/>
        <v>GI</v>
      </c>
      <c r="B611" s="112">
        <v>60167626</v>
      </c>
      <c r="C611" s="112">
        <v>28018142</v>
      </c>
      <c r="D611" s="113" t="s">
        <v>134</v>
      </c>
      <c r="E611" s="114" t="s">
        <v>72</v>
      </c>
      <c r="F611" s="114" t="s">
        <v>116</v>
      </c>
      <c r="G611" s="115">
        <v>4</v>
      </c>
      <c r="H611" s="116">
        <v>3.56</v>
      </c>
      <c r="I611" s="114">
        <v>14.24</v>
      </c>
      <c r="J611" s="117">
        <v>7113119090</v>
      </c>
      <c r="K611" s="57">
        <v>178.56748877769792</v>
      </c>
      <c r="L611" s="267">
        <f t="shared" si="88"/>
        <v>235.90908077399229</v>
      </c>
      <c r="M611" s="267">
        <f t="shared" si="84"/>
        <v>240.62726238947212</v>
      </c>
    </row>
    <row r="612" spans="1:13" ht="31.35" customHeight="1">
      <c r="A612" s="33" t="str">
        <f t="shared" si="79"/>
        <v>GI</v>
      </c>
      <c r="B612" s="112">
        <v>60167626</v>
      </c>
      <c r="C612" s="112">
        <v>28751249</v>
      </c>
      <c r="D612" s="113" t="s">
        <v>129</v>
      </c>
      <c r="E612" s="114" t="s">
        <v>72</v>
      </c>
      <c r="F612" s="114" t="s">
        <v>116</v>
      </c>
      <c r="G612" s="115">
        <v>6</v>
      </c>
      <c r="H612" s="116">
        <v>5.58</v>
      </c>
      <c r="I612" s="114">
        <v>33.480000000000004</v>
      </c>
      <c r="J612" s="117">
        <v>7113119090</v>
      </c>
      <c r="K612" s="57">
        <v>138.41087548884946</v>
      </c>
      <c r="L612" s="267">
        <f t="shared" si="88"/>
        <v>182.8573758258288</v>
      </c>
      <c r="M612" s="267">
        <f t="shared" si="84"/>
        <v>186.51452334234537</v>
      </c>
    </row>
    <row r="613" spans="1:13" ht="31.35" customHeight="1">
      <c r="A613" s="33" t="str">
        <f t="shared" si="79"/>
        <v>GI</v>
      </c>
      <c r="B613" s="112">
        <v>60167626</v>
      </c>
      <c r="C613" s="112">
        <v>30144244</v>
      </c>
      <c r="D613" s="113" t="s">
        <v>126</v>
      </c>
      <c r="E613" s="114" t="s">
        <v>72</v>
      </c>
      <c r="F613" s="114" t="s">
        <v>116</v>
      </c>
      <c r="G613" s="115">
        <v>2</v>
      </c>
      <c r="H613" s="116">
        <v>2.95</v>
      </c>
      <c r="I613" s="114">
        <v>5.9</v>
      </c>
      <c r="J613" s="117">
        <v>7113119090</v>
      </c>
      <c r="K613" s="57">
        <v>71.844415579249102</v>
      </c>
      <c r="L613" s="267">
        <f t="shared" si="88"/>
        <v>94.915094310057583</v>
      </c>
      <c r="M613" s="267">
        <f t="shared" si="84"/>
        <v>96.813396196258736</v>
      </c>
    </row>
    <row r="614" spans="1:13" ht="31.35" customHeight="1">
      <c r="A614" s="33" t="str">
        <f t="shared" si="79"/>
        <v>GI</v>
      </c>
      <c r="B614" s="112">
        <v>60167626</v>
      </c>
      <c r="C614" s="112">
        <v>30210417</v>
      </c>
      <c r="D614" s="113" t="s">
        <v>129</v>
      </c>
      <c r="E614" s="114" t="s">
        <v>72</v>
      </c>
      <c r="F614" s="114" t="s">
        <v>116</v>
      </c>
      <c r="G614" s="115">
        <v>19</v>
      </c>
      <c r="H614" s="116">
        <v>5.68</v>
      </c>
      <c r="I614" s="114">
        <v>107.91999999999999</v>
      </c>
      <c r="J614" s="117">
        <v>7113119090</v>
      </c>
      <c r="K614" s="57">
        <v>437.7291599482071</v>
      </c>
      <c r="L614" s="267">
        <f t="shared" si="88"/>
        <v>578.29274779077537</v>
      </c>
      <c r="M614" s="267">
        <f t="shared" si="84"/>
        <v>589.8586027465908</v>
      </c>
    </row>
    <row r="615" spans="1:13" ht="31.35" customHeight="1">
      <c r="A615" s="33" t="str">
        <f t="shared" si="79"/>
        <v>GI</v>
      </c>
      <c r="B615" s="112">
        <v>60167626</v>
      </c>
      <c r="C615" s="112">
        <v>30319575</v>
      </c>
      <c r="D615" s="113" t="s">
        <v>129</v>
      </c>
      <c r="E615" s="114" t="s">
        <v>72</v>
      </c>
      <c r="F615" s="114" t="s">
        <v>116</v>
      </c>
      <c r="G615" s="115">
        <v>1</v>
      </c>
      <c r="H615" s="116">
        <v>4.99</v>
      </c>
      <c r="I615" s="114">
        <v>4.99</v>
      </c>
      <c r="J615" s="117">
        <v>7113119090</v>
      </c>
      <c r="K615" s="57">
        <v>46.146992632537241</v>
      </c>
      <c r="L615" s="267">
        <f t="shared" si="88"/>
        <v>60.965714906697599</v>
      </c>
      <c r="M615" s="267">
        <f t="shared" si="84"/>
        <v>62.185029204831558</v>
      </c>
    </row>
    <row r="616" spans="1:13" ht="31.35" customHeight="1">
      <c r="A616" s="33" t="str">
        <f t="shared" si="79"/>
        <v>GI</v>
      </c>
      <c r="B616" s="112">
        <v>60167626</v>
      </c>
      <c r="C616" s="112">
        <v>30319591</v>
      </c>
      <c r="D616" s="113" t="s">
        <v>129</v>
      </c>
      <c r="E616" s="114" t="s">
        <v>72</v>
      </c>
      <c r="F616" s="114" t="s">
        <v>116</v>
      </c>
      <c r="G616" s="115">
        <v>1</v>
      </c>
      <c r="H616" s="116">
        <v>6.51</v>
      </c>
      <c r="I616" s="114">
        <v>6.51</v>
      </c>
      <c r="J616" s="117">
        <v>7113119090</v>
      </c>
      <c r="K616" s="57">
        <v>37.828693677900716</v>
      </c>
      <c r="L616" s="267">
        <f t="shared" si="88"/>
        <v>49.976243791748196</v>
      </c>
      <c r="M616" s="267">
        <f t="shared" si="84"/>
        <v>50.975768667583161</v>
      </c>
    </row>
    <row r="617" spans="1:13" ht="31.35" customHeight="1">
      <c r="A617" s="33" t="str">
        <f t="shared" si="79"/>
        <v>GI</v>
      </c>
      <c r="B617" s="112">
        <v>60167626</v>
      </c>
      <c r="C617" s="112">
        <v>30398769</v>
      </c>
      <c r="D617" s="113" t="s">
        <v>125</v>
      </c>
      <c r="E617" s="114" t="s">
        <v>72</v>
      </c>
      <c r="F617" s="114" t="s">
        <v>116</v>
      </c>
      <c r="G617" s="115">
        <v>1</v>
      </c>
      <c r="H617" s="116">
        <v>3.8</v>
      </c>
      <c r="I617" s="114">
        <v>3.8</v>
      </c>
      <c r="J617" s="117">
        <v>7113119090</v>
      </c>
      <c r="K617" s="57">
        <v>45.143579007128729</v>
      </c>
      <c r="L617" s="267">
        <f t="shared" si="88"/>
        <v>59.640085097897909</v>
      </c>
      <c r="M617" s="267">
        <f t="shared" si="84"/>
        <v>60.832886799855864</v>
      </c>
    </row>
    <row r="618" spans="1:13" ht="31.35" customHeight="1">
      <c r="A618" s="33" t="str">
        <f t="shared" si="79"/>
        <v>GI</v>
      </c>
      <c r="B618" s="112">
        <v>60167626</v>
      </c>
      <c r="C618" s="112">
        <v>30540484</v>
      </c>
      <c r="D618" s="113" t="s">
        <v>125</v>
      </c>
      <c r="E618" s="114" t="s">
        <v>72</v>
      </c>
      <c r="F618" s="114" t="s">
        <v>116</v>
      </c>
      <c r="G618" s="115">
        <v>1</v>
      </c>
      <c r="H618" s="116">
        <v>2.0699999999999998</v>
      </c>
      <c r="I618" s="114">
        <v>2.0699999999999998</v>
      </c>
      <c r="J618" s="117">
        <v>7113119090</v>
      </c>
      <c r="K618" s="57">
        <v>33.594288178676813</v>
      </c>
      <c r="L618" s="267">
        <f t="shared" si="88"/>
        <v>44.382085998613512</v>
      </c>
      <c r="M618" s="267">
        <f t="shared" si="84"/>
        <v>45.269727718585784</v>
      </c>
    </row>
    <row r="619" spans="1:13" ht="31.35" customHeight="1">
      <c r="A619" s="33" t="str">
        <f t="shared" si="79"/>
        <v>GI</v>
      </c>
      <c r="B619" s="112">
        <v>60167626</v>
      </c>
      <c r="C619" s="112">
        <v>30978811</v>
      </c>
      <c r="D619" s="113" t="s">
        <v>130</v>
      </c>
      <c r="E619" s="114" t="s">
        <v>72</v>
      </c>
      <c r="F619" s="114" t="s">
        <v>131</v>
      </c>
      <c r="G619" s="115">
        <v>5</v>
      </c>
      <c r="H619" s="116">
        <v>11.24</v>
      </c>
      <c r="I619" s="114">
        <v>56.2</v>
      </c>
      <c r="J619" s="117">
        <v>7113119090</v>
      </c>
      <c r="K619" s="57">
        <v>143.93968456485032</v>
      </c>
      <c r="L619" s="267">
        <f t="shared" si="88"/>
        <v>190.16159607231509</v>
      </c>
      <c r="M619" s="267">
        <f t="shared" si="84"/>
        <v>193.96482799376136</v>
      </c>
    </row>
    <row r="620" spans="1:13" ht="31.35" customHeight="1">
      <c r="A620" s="33" t="str">
        <f t="shared" si="79"/>
        <v>GI</v>
      </c>
      <c r="B620" s="112">
        <v>60167626</v>
      </c>
      <c r="C620" s="112">
        <v>30978838</v>
      </c>
      <c r="D620" s="113" t="s">
        <v>130</v>
      </c>
      <c r="E620" s="114" t="s">
        <v>72</v>
      </c>
      <c r="F620" s="114" t="s">
        <v>131</v>
      </c>
      <c r="G620" s="115">
        <v>4</v>
      </c>
      <c r="H620" s="116">
        <v>5.25</v>
      </c>
      <c r="I620" s="114">
        <v>21</v>
      </c>
      <c r="J620" s="117">
        <v>7113119090</v>
      </c>
      <c r="K620" s="57">
        <v>110.93741042516453</v>
      </c>
      <c r="L620" s="267">
        <f t="shared" si="88"/>
        <v>146.56163166089337</v>
      </c>
      <c r="M620" s="267">
        <f t="shared" si="84"/>
        <v>149.49286429411123</v>
      </c>
    </row>
    <row r="621" spans="1:13" ht="31.35" customHeight="1">
      <c r="A621" s="33" t="str">
        <f t="shared" si="79"/>
        <v>GI</v>
      </c>
      <c r="B621" s="112">
        <v>60167626</v>
      </c>
      <c r="C621" s="112">
        <v>31828635</v>
      </c>
      <c r="D621" s="113" t="s">
        <v>153</v>
      </c>
      <c r="E621" s="114" t="s">
        <v>72</v>
      </c>
      <c r="F621" s="114" t="s">
        <v>121</v>
      </c>
      <c r="G621" s="115">
        <v>1</v>
      </c>
      <c r="H621" s="116">
        <v>2.77</v>
      </c>
      <c r="I621" s="114">
        <v>2.77</v>
      </c>
      <c r="J621" s="117">
        <v>7113192100</v>
      </c>
      <c r="K621" s="57">
        <v>786.37525823264696</v>
      </c>
      <c r="L621" s="267">
        <f>K621*6.6056*0.35</f>
        <v>1818.0681420235503</v>
      </c>
      <c r="M621" s="267">
        <f t="shared" si="84"/>
        <v>1192.1332531268711</v>
      </c>
    </row>
    <row r="622" spans="1:13" ht="31.35" customHeight="1">
      <c r="A622" s="33" t="str">
        <f t="shared" si="79"/>
        <v>GI</v>
      </c>
      <c r="B622" s="112">
        <v>60167626</v>
      </c>
      <c r="C622" s="112">
        <v>31852617</v>
      </c>
      <c r="D622" s="113" t="s">
        <v>124</v>
      </c>
      <c r="E622" s="114" t="s">
        <v>72</v>
      </c>
      <c r="F622" s="114" t="s">
        <v>116</v>
      </c>
      <c r="G622" s="115">
        <v>1</v>
      </c>
      <c r="H622" s="116">
        <v>6.94</v>
      </c>
      <c r="I622" s="114">
        <v>6.94</v>
      </c>
      <c r="J622" s="117">
        <v>7113119090</v>
      </c>
      <c r="K622" s="57">
        <v>89.273710252594867</v>
      </c>
      <c r="L622" s="267">
        <f t="shared" ref="L622:L627" si="89">K622*6.6056*0.2</f>
        <v>117.94128408890813</v>
      </c>
      <c r="M622" s="267">
        <f t="shared" si="84"/>
        <v>120.30010977068629</v>
      </c>
    </row>
    <row r="623" spans="1:13" ht="31.35" customHeight="1">
      <c r="A623" s="33" t="str">
        <f t="shared" si="79"/>
        <v>GI</v>
      </c>
      <c r="B623" s="112">
        <v>60167626</v>
      </c>
      <c r="C623" s="112">
        <v>33484038</v>
      </c>
      <c r="D623" s="113" t="s">
        <v>129</v>
      </c>
      <c r="E623" s="114" t="s">
        <v>72</v>
      </c>
      <c r="F623" s="114" t="s">
        <v>116</v>
      </c>
      <c r="G623" s="115">
        <v>1</v>
      </c>
      <c r="H623" s="116">
        <v>2.4</v>
      </c>
      <c r="I623" s="114">
        <v>2.4</v>
      </c>
      <c r="J623" s="117">
        <v>7113119090</v>
      </c>
      <c r="K623" s="57">
        <v>9.8434876652574541</v>
      </c>
      <c r="L623" s="267">
        <f t="shared" si="89"/>
        <v>13.004428424324928</v>
      </c>
      <c r="M623" s="267">
        <f t="shared" si="84"/>
        <v>13.264516992811428</v>
      </c>
    </row>
    <row r="624" spans="1:13" ht="31.35" customHeight="1">
      <c r="A624" s="33" t="str">
        <f t="shared" si="79"/>
        <v>GI</v>
      </c>
      <c r="B624" s="112">
        <v>60167626</v>
      </c>
      <c r="C624" s="112">
        <v>33833881</v>
      </c>
      <c r="D624" s="113" t="s">
        <v>129</v>
      </c>
      <c r="E624" s="114" t="s">
        <v>89</v>
      </c>
      <c r="F624" s="114" t="s">
        <v>116</v>
      </c>
      <c r="G624" s="115">
        <v>1</v>
      </c>
      <c r="H624" s="116">
        <v>2.06</v>
      </c>
      <c r="I624" s="114">
        <v>2.06</v>
      </c>
      <c r="J624" s="117">
        <v>7113119090</v>
      </c>
      <c r="K624" s="57">
        <v>27.593874698733941</v>
      </c>
      <c r="L624" s="267">
        <f t="shared" si="89"/>
        <v>36.454819741991386</v>
      </c>
      <c r="M624" s="267">
        <f t="shared" si="84"/>
        <v>37.183916136831215</v>
      </c>
    </row>
    <row r="625" spans="1:13" ht="31.35" customHeight="1">
      <c r="A625" s="33" t="str">
        <f t="shared" si="79"/>
        <v>GI</v>
      </c>
      <c r="B625" s="112">
        <v>60167626</v>
      </c>
      <c r="C625" s="112">
        <v>34901449</v>
      </c>
      <c r="D625" s="113" t="s">
        <v>126</v>
      </c>
      <c r="E625" s="114" t="s">
        <v>77</v>
      </c>
      <c r="F625" s="114" t="s">
        <v>116</v>
      </c>
      <c r="G625" s="115">
        <v>1</v>
      </c>
      <c r="H625" s="116">
        <v>2.33</v>
      </c>
      <c r="I625" s="114">
        <v>2.33</v>
      </c>
      <c r="J625" s="117">
        <v>7113119090</v>
      </c>
      <c r="K625" s="57">
        <v>31.958723969260948</v>
      </c>
      <c r="L625" s="267">
        <f t="shared" si="89"/>
        <v>42.221309410270024</v>
      </c>
      <c r="M625" s="267">
        <f t="shared" si="84"/>
        <v>43.06573559847542</v>
      </c>
    </row>
    <row r="626" spans="1:13" ht="31.35" customHeight="1">
      <c r="A626" s="33" t="str">
        <f t="shared" ref="A626:A689" si="90">A625</f>
        <v>GI</v>
      </c>
      <c r="B626" s="112">
        <v>60167626</v>
      </c>
      <c r="C626" s="112">
        <v>35189262</v>
      </c>
      <c r="D626" s="113" t="s">
        <v>124</v>
      </c>
      <c r="E626" s="114" t="s">
        <v>72</v>
      </c>
      <c r="F626" s="114" t="s">
        <v>201</v>
      </c>
      <c r="G626" s="115">
        <v>1</v>
      </c>
      <c r="H626" s="116">
        <v>12.13</v>
      </c>
      <c r="I626" s="114">
        <v>12.13</v>
      </c>
      <c r="J626" s="117">
        <v>7113119090</v>
      </c>
      <c r="K626" s="57">
        <v>92.183609766279545</v>
      </c>
      <c r="L626" s="267">
        <f t="shared" si="89"/>
        <v>121.78561053442724</v>
      </c>
      <c r="M626" s="267">
        <f t="shared" si="84"/>
        <v>124.22132274511577</v>
      </c>
    </row>
    <row r="627" spans="1:13" ht="31.35" customHeight="1">
      <c r="A627" s="33" t="str">
        <f t="shared" si="90"/>
        <v>GI</v>
      </c>
      <c r="B627" s="112">
        <v>60167626</v>
      </c>
      <c r="C627" s="112">
        <v>35236082</v>
      </c>
      <c r="D627" s="113" t="s">
        <v>126</v>
      </c>
      <c r="E627" s="114" t="s">
        <v>72</v>
      </c>
      <c r="F627" s="114" t="s">
        <v>116</v>
      </c>
      <c r="G627" s="115">
        <v>8</v>
      </c>
      <c r="H627" s="116">
        <v>27.27</v>
      </c>
      <c r="I627" s="114">
        <v>218.16</v>
      </c>
      <c r="J627" s="117">
        <v>7113119090</v>
      </c>
      <c r="K627" s="57">
        <v>637.68942721961434</v>
      </c>
      <c r="L627" s="267">
        <f t="shared" si="89"/>
        <v>842.46425608837694</v>
      </c>
      <c r="M627" s="267">
        <f t="shared" si="84"/>
        <v>859.31354121014442</v>
      </c>
    </row>
    <row r="628" spans="1:13" ht="31.35" customHeight="1">
      <c r="A628" s="33" t="str">
        <f t="shared" si="90"/>
        <v>GI</v>
      </c>
      <c r="B628" s="112">
        <v>60167626</v>
      </c>
      <c r="C628" s="112">
        <v>35249974</v>
      </c>
      <c r="D628" s="113" t="s">
        <v>152</v>
      </c>
      <c r="E628" s="114" t="s">
        <v>72</v>
      </c>
      <c r="F628" s="114" t="s">
        <v>76</v>
      </c>
      <c r="G628" s="115">
        <v>1</v>
      </c>
      <c r="H628" s="116">
        <v>7.06</v>
      </c>
      <c r="I628" s="114">
        <v>7.06</v>
      </c>
      <c r="J628" s="117">
        <v>7113192990</v>
      </c>
      <c r="K628" s="57">
        <v>457.50644250500875</v>
      </c>
      <c r="L628" s="267">
        <f>K628*6.6056*0.35</f>
        <v>1057.7365948138799</v>
      </c>
      <c r="M628" s="267">
        <f t="shared" si="84"/>
        <v>693.57299574224419</v>
      </c>
    </row>
    <row r="629" spans="1:13" ht="31.35" customHeight="1">
      <c r="A629" s="33" t="str">
        <f t="shared" si="90"/>
        <v>GI</v>
      </c>
      <c r="B629" s="112">
        <v>60167626</v>
      </c>
      <c r="C629" s="112">
        <v>35250921</v>
      </c>
      <c r="D629" s="113" t="s">
        <v>124</v>
      </c>
      <c r="E629" s="114" t="s">
        <v>72</v>
      </c>
      <c r="F629" s="114" t="s">
        <v>116</v>
      </c>
      <c r="G629" s="115">
        <v>1</v>
      </c>
      <c r="H629" s="116">
        <v>34.299999999999997</v>
      </c>
      <c r="I629" s="114">
        <v>34.299999999999997</v>
      </c>
      <c r="J629" s="117">
        <v>7113119090</v>
      </c>
      <c r="K629" s="57">
        <v>110.08450884356729</v>
      </c>
      <c r="L629" s="267">
        <f t="shared" ref="L629:L635" si="91">K629*6.6056*0.2</f>
        <v>145.43484632341364</v>
      </c>
      <c r="M629" s="267">
        <f t="shared" si="84"/>
        <v>148.34354324988189</v>
      </c>
    </row>
    <row r="630" spans="1:13" ht="31.35" customHeight="1">
      <c r="A630" s="33" t="str">
        <f t="shared" si="90"/>
        <v>GI</v>
      </c>
      <c r="B630" s="112">
        <v>60167626</v>
      </c>
      <c r="C630" s="112">
        <v>35309357</v>
      </c>
      <c r="D630" s="113" t="s">
        <v>126</v>
      </c>
      <c r="E630" s="114" t="s">
        <v>72</v>
      </c>
      <c r="F630" s="114" t="s">
        <v>116</v>
      </c>
      <c r="G630" s="115">
        <v>1</v>
      </c>
      <c r="H630" s="116">
        <v>1.68</v>
      </c>
      <c r="I630" s="114">
        <v>1.68</v>
      </c>
      <c r="J630" s="117">
        <v>7113119090</v>
      </c>
      <c r="K630" s="57">
        <v>47.20057693921617</v>
      </c>
      <c r="L630" s="267">
        <f t="shared" si="91"/>
        <v>62.357626205937265</v>
      </c>
      <c r="M630" s="267">
        <f t="shared" si="84"/>
        <v>63.604778730056012</v>
      </c>
    </row>
    <row r="631" spans="1:13" ht="31.35" customHeight="1">
      <c r="A631" s="33" t="str">
        <f t="shared" si="90"/>
        <v>GI</v>
      </c>
      <c r="B631" s="112">
        <v>60167626</v>
      </c>
      <c r="C631" s="112">
        <v>35309624</v>
      </c>
      <c r="D631" s="113" t="s">
        <v>124</v>
      </c>
      <c r="E631" s="114" t="s">
        <v>72</v>
      </c>
      <c r="F631" s="114" t="s">
        <v>116</v>
      </c>
      <c r="G631" s="115">
        <v>1</v>
      </c>
      <c r="H631" s="116">
        <v>13.59</v>
      </c>
      <c r="I631" s="114">
        <v>13.59</v>
      </c>
      <c r="J631" s="117">
        <v>7113119090</v>
      </c>
      <c r="K631" s="57">
        <v>126.97196015919248</v>
      </c>
      <c r="L631" s="267">
        <f t="shared" si="91"/>
        <v>167.74519600551238</v>
      </c>
      <c r="M631" s="267">
        <f t="shared" si="84"/>
        <v>171.10009992562263</v>
      </c>
    </row>
    <row r="632" spans="1:13" ht="31.35" customHeight="1">
      <c r="A632" s="33" t="str">
        <f t="shared" si="90"/>
        <v>GI</v>
      </c>
      <c r="B632" s="112">
        <v>60167626</v>
      </c>
      <c r="C632" s="112">
        <v>35505865</v>
      </c>
      <c r="D632" s="113" t="s">
        <v>134</v>
      </c>
      <c r="E632" s="114" t="s">
        <v>72</v>
      </c>
      <c r="F632" s="114" t="s">
        <v>116</v>
      </c>
      <c r="G632" s="115">
        <v>1</v>
      </c>
      <c r="H632" s="116">
        <v>3.25</v>
      </c>
      <c r="I632" s="114">
        <v>3.25</v>
      </c>
      <c r="J632" s="117">
        <v>7113119090</v>
      </c>
      <c r="K632" s="57">
        <v>59.813486210601098</v>
      </c>
      <c r="L632" s="267">
        <f t="shared" si="91"/>
        <v>79.020792902549317</v>
      </c>
      <c r="M632" s="267">
        <f t="shared" si="84"/>
        <v>80.601208760600315</v>
      </c>
    </row>
    <row r="633" spans="1:13" ht="31.35" customHeight="1">
      <c r="A633" s="33" t="str">
        <f t="shared" si="90"/>
        <v>GI</v>
      </c>
      <c r="B633" s="112">
        <v>60167626</v>
      </c>
      <c r="C633" s="112">
        <v>35505903</v>
      </c>
      <c r="D633" s="113" t="s">
        <v>126</v>
      </c>
      <c r="E633" s="114" t="s">
        <v>72</v>
      </c>
      <c r="F633" s="114" t="s">
        <v>116</v>
      </c>
      <c r="G633" s="115">
        <v>2</v>
      </c>
      <c r="H633" s="116">
        <v>6.22</v>
      </c>
      <c r="I633" s="114">
        <v>12.44</v>
      </c>
      <c r="J633" s="117">
        <v>7113119090</v>
      </c>
      <c r="K633" s="57">
        <v>78.667628232026956</v>
      </c>
      <c r="L633" s="267">
        <f t="shared" si="91"/>
        <v>103.92937700989546</v>
      </c>
      <c r="M633" s="267">
        <f t="shared" si="84"/>
        <v>106.00796455009338</v>
      </c>
    </row>
    <row r="634" spans="1:13" ht="31.35" customHeight="1">
      <c r="A634" s="33" t="str">
        <f t="shared" si="90"/>
        <v>GI</v>
      </c>
      <c r="B634" s="112">
        <v>60167626</v>
      </c>
      <c r="C634" s="112">
        <v>35509569</v>
      </c>
      <c r="D634" s="113" t="s">
        <v>202</v>
      </c>
      <c r="E634" s="114" t="s">
        <v>72</v>
      </c>
      <c r="F634" s="114" t="s">
        <v>138</v>
      </c>
      <c r="G634" s="115">
        <v>3</v>
      </c>
      <c r="H634" s="116">
        <v>14.93</v>
      </c>
      <c r="I634" s="114">
        <v>44.79</v>
      </c>
      <c r="J634" s="118">
        <v>7113119090</v>
      </c>
      <c r="K634" s="57">
        <v>175.43683826642336</v>
      </c>
      <c r="L634" s="267">
        <f t="shared" si="91"/>
        <v>231.77311577053726</v>
      </c>
      <c r="M634" s="267">
        <f t="shared" si="84"/>
        <v>236.40857808594802</v>
      </c>
    </row>
    <row r="635" spans="1:13" ht="31.35" customHeight="1">
      <c r="A635" s="33" t="str">
        <f t="shared" si="90"/>
        <v>GI</v>
      </c>
      <c r="B635" s="112">
        <v>60167626</v>
      </c>
      <c r="C635" s="112">
        <v>35540954</v>
      </c>
      <c r="D635" s="113" t="s">
        <v>129</v>
      </c>
      <c r="E635" s="114" t="s">
        <v>84</v>
      </c>
      <c r="F635" s="114" t="s">
        <v>116</v>
      </c>
      <c r="G635" s="115">
        <v>8</v>
      </c>
      <c r="H635" s="116">
        <v>4.0599999999999996</v>
      </c>
      <c r="I635" s="114">
        <v>32.479999999999997</v>
      </c>
      <c r="J635" s="117">
        <v>7113119090</v>
      </c>
      <c r="K635" s="57">
        <v>357.77716227565725</v>
      </c>
      <c r="L635" s="267">
        <f t="shared" si="91"/>
        <v>472.66656462561633</v>
      </c>
      <c r="M635" s="267">
        <f t="shared" si="84"/>
        <v>482.11989591812869</v>
      </c>
    </row>
    <row r="636" spans="1:13" ht="31.35" customHeight="1">
      <c r="A636" s="33" t="str">
        <f t="shared" si="90"/>
        <v>GI</v>
      </c>
      <c r="B636" s="112">
        <v>60167626</v>
      </c>
      <c r="C636" s="112">
        <v>36190523</v>
      </c>
      <c r="D636" s="113" t="s">
        <v>128</v>
      </c>
      <c r="E636" s="114" t="s">
        <v>89</v>
      </c>
      <c r="F636" s="114" t="s">
        <v>121</v>
      </c>
      <c r="G636" s="115">
        <v>1</v>
      </c>
      <c r="H636" s="116">
        <v>3.39</v>
      </c>
      <c r="I636" s="114">
        <v>3.39</v>
      </c>
      <c r="J636" s="117">
        <v>7113192100</v>
      </c>
      <c r="K636" s="57">
        <v>763.41715448330035</v>
      </c>
      <c r="L636" s="267">
        <f t="shared" ref="L636:L640" si="92">K636*6.6056*0.35</f>
        <v>1764.9899244792109</v>
      </c>
      <c r="M636" s="267">
        <f t="shared" si="84"/>
        <v>1157.329107622797</v>
      </c>
    </row>
    <row r="637" spans="1:13" ht="31.35" customHeight="1">
      <c r="A637" s="33" t="str">
        <f t="shared" si="90"/>
        <v>GI</v>
      </c>
      <c r="B637" s="112">
        <v>60167626</v>
      </c>
      <c r="C637" s="112">
        <v>36338555</v>
      </c>
      <c r="D637" s="113" t="s">
        <v>152</v>
      </c>
      <c r="E637" s="114" t="s">
        <v>72</v>
      </c>
      <c r="F637" s="114" t="s">
        <v>76</v>
      </c>
      <c r="G637" s="115">
        <v>1</v>
      </c>
      <c r="H637" s="116">
        <v>7.57</v>
      </c>
      <c r="I637" s="114">
        <v>7.57</v>
      </c>
      <c r="J637" s="117">
        <v>7113192990</v>
      </c>
      <c r="K637" s="57">
        <v>477.45430537812985</v>
      </c>
      <c r="L637" s="267">
        <f t="shared" si="92"/>
        <v>1103.8552558620211</v>
      </c>
      <c r="M637" s="267">
        <f t="shared" si="84"/>
        <v>723.8136606295252</v>
      </c>
    </row>
    <row r="638" spans="1:13" ht="31.35" customHeight="1">
      <c r="A638" s="33" t="str">
        <f t="shared" si="90"/>
        <v>GI</v>
      </c>
      <c r="B638" s="112">
        <v>60167626</v>
      </c>
      <c r="C638" s="112">
        <v>36338628</v>
      </c>
      <c r="D638" s="113" t="s">
        <v>152</v>
      </c>
      <c r="E638" s="114" t="s">
        <v>72</v>
      </c>
      <c r="F638" s="114" t="s">
        <v>76</v>
      </c>
      <c r="G638" s="115">
        <v>1</v>
      </c>
      <c r="H638" s="116">
        <v>7.3</v>
      </c>
      <c r="I638" s="114">
        <v>7.3</v>
      </c>
      <c r="J638" s="117">
        <v>7113192990</v>
      </c>
      <c r="K638" s="57">
        <v>469.7079521899762</v>
      </c>
      <c r="L638" s="267">
        <f t="shared" si="92"/>
        <v>1085.9459971451372</v>
      </c>
      <c r="M638" s="267">
        <f t="shared" si="84"/>
        <v>712.07030384231155</v>
      </c>
    </row>
    <row r="639" spans="1:13" ht="31.35" customHeight="1">
      <c r="A639" s="33" t="str">
        <f t="shared" si="90"/>
        <v>GI</v>
      </c>
      <c r="B639" s="112">
        <v>60167626</v>
      </c>
      <c r="C639" s="112">
        <v>36338717</v>
      </c>
      <c r="D639" s="113" t="s">
        <v>152</v>
      </c>
      <c r="E639" s="114" t="s">
        <v>72</v>
      </c>
      <c r="F639" s="114" t="s">
        <v>76</v>
      </c>
      <c r="G639" s="115">
        <v>1</v>
      </c>
      <c r="H639" s="116">
        <v>7.1</v>
      </c>
      <c r="I639" s="114">
        <v>7.1</v>
      </c>
      <c r="J639" s="117">
        <v>7113192990</v>
      </c>
      <c r="K639" s="57">
        <v>455.58992248047855</v>
      </c>
      <c r="L639" s="267">
        <f t="shared" si="92"/>
        <v>1053.305677177967</v>
      </c>
      <c r="M639" s="267">
        <f t="shared" si="84"/>
        <v>690.66757974955283</v>
      </c>
    </row>
    <row r="640" spans="1:13" ht="31.35" customHeight="1">
      <c r="A640" s="33" t="str">
        <f t="shared" si="90"/>
        <v>GI</v>
      </c>
      <c r="B640" s="112">
        <v>60167626</v>
      </c>
      <c r="C640" s="112">
        <v>36338784</v>
      </c>
      <c r="D640" s="113" t="s">
        <v>152</v>
      </c>
      <c r="E640" s="114" t="s">
        <v>72</v>
      </c>
      <c r="F640" s="114" t="s">
        <v>76</v>
      </c>
      <c r="G640" s="115">
        <v>1</v>
      </c>
      <c r="H640" s="116">
        <v>7.47</v>
      </c>
      <c r="I640" s="114">
        <v>7.47</v>
      </c>
      <c r="J640" s="117">
        <v>7113192990</v>
      </c>
      <c r="K640" s="57">
        <v>470.37020518274579</v>
      </c>
      <c r="L640" s="267">
        <f t="shared" si="92"/>
        <v>1087.4770995743008</v>
      </c>
      <c r="M640" s="267">
        <f t="shared" si="84"/>
        <v>713.0742695780059</v>
      </c>
    </row>
    <row r="641" spans="1:13" ht="31.35" customHeight="1">
      <c r="A641" s="33" t="str">
        <f t="shared" si="90"/>
        <v>GI</v>
      </c>
      <c r="B641" s="112">
        <v>60167626</v>
      </c>
      <c r="C641" s="112">
        <v>36339497</v>
      </c>
      <c r="D641" s="113" t="s">
        <v>129</v>
      </c>
      <c r="E641" s="114" t="s">
        <v>84</v>
      </c>
      <c r="F641" s="114" t="s">
        <v>116</v>
      </c>
      <c r="G641" s="115">
        <v>8</v>
      </c>
      <c r="H641" s="116">
        <v>3.95</v>
      </c>
      <c r="I641" s="114">
        <v>31.6</v>
      </c>
      <c r="J641" s="117">
        <v>7113119090</v>
      </c>
      <c r="K641" s="57">
        <v>708.57056571847124</v>
      </c>
      <c r="L641" s="267">
        <f t="shared" ref="L641:L644" si="93">K641*6.6056*0.2</f>
        <v>936.10674578198677</v>
      </c>
      <c r="M641" s="267">
        <f t="shared" si="84"/>
        <v>954.82888069762646</v>
      </c>
    </row>
    <row r="642" spans="1:13" ht="31.35" customHeight="1">
      <c r="A642" s="33" t="str">
        <f t="shared" si="90"/>
        <v>GI</v>
      </c>
      <c r="B642" s="112">
        <v>60167626</v>
      </c>
      <c r="C642" s="112">
        <v>36339659</v>
      </c>
      <c r="D642" s="113" t="s">
        <v>126</v>
      </c>
      <c r="E642" s="114" t="s">
        <v>84</v>
      </c>
      <c r="F642" s="114" t="s">
        <v>116</v>
      </c>
      <c r="G642" s="115">
        <v>3</v>
      </c>
      <c r="H642" s="116">
        <v>3.9</v>
      </c>
      <c r="I642" s="114">
        <v>11.7</v>
      </c>
      <c r="J642" s="117">
        <v>7113119090</v>
      </c>
      <c r="K642" s="57">
        <v>283.50448572291958</v>
      </c>
      <c r="L642" s="267">
        <f t="shared" si="93"/>
        <v>374.54344617826354</v>
      </c>
      <c r="M642" s="267">
        <f t="shared" si="84"/>
        <v>382.03431510182884</v>
      </c>
    </row>
    <row r="643" spans="1:13" ht="31.35" customHeight="1">
      <c r="A643" s="33" t="str">
        <f t="shared" si="90"/>
        <v>GI</v>
      </c>
      <c r="B643" s="112">
        <v>60167626</v>
      </c>
      <c r="C643" s="112">
        <v>36340282</v>
      </c>
      <c r="D643" s="113" t="s">
        <v>158</v>
      </c>
      <c r="E643" s="114" t="s">
        <v>72</v>
      </c>
      <c r="F643" s="114" t="s">
        <v>159</v>
      </c>
      <c r="G643" s="115">
        <v>1</v>
      </c>
      <c r="H643" s="116">
        <v>37.69</v>
      </c>
      <c r="I643" s="114">
        <v>37.69</v>
      </c>
      <c r="J643" s="117">
        <v>7113119090</v>
      </c>
      <c r="K643" s="57">
        <v>178.70796668525509</v>
      </c>
      <c r="L643" s="267">
        <f t="shared" si="93"/>
        <v>236.09466894722419</v>
      </c>
      <c r="M643" s="267">
        <f t="shared" si="84"/>
        <v>240.81656232616868</v>
      </c>
    </row>
    <row r="644" spans="1:13" ht="31.35" customHeight="1">
      <c r="A644" s="33" t="str">
        <f t="shared" si="90"/>
        <v>GI</v>
      </c>
      <c r="B644" s="112">
        <v>60167626</v>
      </c>
      <c r="C644" s="112">
        <v>36340509</v>
      </c>
      <c r="D644" s="113" t="s">
        <v>129</v>
      </c>
      <c r="E644" s="114" t="s">
        <v>84</v>
      </c>
      <c r="F644" s="114" t="s">
        <v>136</v>
      </c>
      <c r="G644" s="115">
        <v>3</v>
      </c>
      <c r="H644" s="116">
        <v>9.5500000000000007</v>
      </c>
      <c r="I644" s="114">
        <v>28.650000000000002</v>
      </c>
      <c r="J644" s="117">
        <v>7113119090</v>
      </c>
      <c r="K644" s="57">
        <v>236.27380637494113</v>
      </c>
      <c r="L644" s="267">
        <f t="shared" si="93"/>
        <v>312.14605107806227</v>
      </c>
      <c r="M644" s="267">
        <f t="shared" si="84"/>
        <v>318.38897209962352</v>
      </c>
    </row>
    <row r="645" spans="1:13" ht="31.35" customHeight="1">
      <c r="A645" s="33" t="str">
        <f t="shared" si="90"/>
        <v>GI</v>
      </c>
      <c r="B645" s="112">
        <v>60167626</v>
      </c>
      <c r="C645" s="112">
        <v>36667397</v>
      </c>
      <c r="D645" s="113" t="s">
        <v>128</v>
      </c>
      <c r="E645" s="114" t="s">
        <v>89</v>
      </c>
      <c r="F645" s="114" t="s">
        <v>121</v>
      </c>
      <c r="G645" s="115">
        <v>1</v>
      </c>
      <c r="H645" s="116">
        <v>4.4800000000000004</v>
      </c>
      <c r="I645" s="114">
        <v>4.4800000000000004</v>
      </c>
      <c r="J645" s="117">
        <v>7113192100</v>
      </c>
      <c r="K645" s="57">
        <v>1155.3404824316092</v>
      </c>
      <c r="L645" s="267">
        <f>K645*6.6056*0.35</f>
        <v>2671.1009817625832</v>
      </c>
      <c r="M645" s="267">
        <f t="shared" si="84"/>
        <v>1751.4790723271797</v>
      </c>
    </row>
    <row r="646" spans="1:13" ht="31.35" customHeight="1">
      <c r="A646" s="33" t="str">
        <f t="shared" si="90"/>
        <v>GI</v>
      </c>
      <c r="B646" s="112">
        <v>60167626</v>
      </c>
      <c r="C646" s="112">
        <v>37094668</v>
      </c>
      <c r="D646" s="113" t="s">
        <v>129</v>
      </c>
      <c r="E646" s="114" t="s">
        <v>72</v>
      </c>
      <c r="F646" s="114" t="s">
        <v>116</v>
      </c>
      <c r="G646" s="115">
        <v>8</v>
      </c>
      <c r="H646" s="116">
        <v>5.45</v>
      </c>
      <c r="I646" s="114">
        <v>43.6</v>
      </c>
      <c r="J646" s="117">
        <v>7113119090</v>
      </c>
      <c r="K646" s="57">
        <v>329.92240003431709</v>
      </c>
      <c r="L646" s="267">
        <f t="shared" ref="L646:L658" si="94">K646*6.6056*0.2</f>
        <v>435.86708113333702</v>
      </c>
      <c r="M646" s="267">
        <f t="shared" si="84"/>
        <v>444.58442275600373</v>
      </c>
    </row>
    <row r="647" spans="1:13" ht="31.35" customHeight="1">
      <c r="A647" s="33" t="str">
        <f t="shared" si="90"/>
        <v>GI</v>
      </c>
      <c r="B647" s="112">
        <v>60167626</v>
      </c>
      <c r="C647" s="112">
        <v>37094722</v>
      </c>
      <c r="D647" s="113" t="s">
        <v>129</v>
      </c>
      <c r="E647" s="114" t="s">
        <v>72</v>
      </c>
      <c r="F647" s="114" t="s">
        <v>116</v>
      </c>
      <c r="G647" s="115">
        <v>13</v>
      </c>
      <c r="H647" s="116">
        <v>2.95</v>
      </c>
      <c r="I647" s="114">
        <v>38.35</v>
      </c>
      <c r="J647" s="117">
        <v>7113119090</v>
      </c>
      <c r="K647" s="57">
        <v>468.29313897815018</v>
      </c>
      <c r="L647" s="267">
        <f t="shared" si="94"/>
        <v>618.67143176681384</v>
      </c>
      <c r="M647" s="267">
        <f t="shared" ref="M647:M710" si="95">(L647+K647*6.6056)*0.17</f>
        <v>631.04486040215011</v>
      </c>
    </row>
    <row r="648" spans="1:13" ht="31.35" customHeight="1">
      <c r="A648" s="33" t="str">
        <f t="shared" si="90"/>
        <v>GI</v>
      </c>
      <c r="B648" s="112">
        <v>60167627</v>
      </c>
      <c r="C648" s="112">
        <v>13181446</v>
      </c>
      <c r="D648" s="113" t="s">
        <v>200</v>
      </c>
      <c r="E648" s="114" t="s">
        <v>72</v>
      </c>
      <c r="F648" s="114" t="s">
        <v>116</v>
      </c>
      <c r="G648" s="115">
        <v>1</v>
      </c>
      <c r="H648" s="116">
        <v>6.2</v>
      </c>
      <c r="I648" s="114">
        <v>6.2</v>
      </c>
      <c r="J648" s="117">
        <v>7113119090</v>
      </c>
      <c r="K648" s="57">
        <v>76.349742757333303</v>
      </c>
      <c r="L648" s="267">
        <f t="shared" si="94"/>
        <v>100.86717215156818</v>
      </c>
      <c r="M648" s="267">
        <f t="shared" si="95"/>
        <v>102.88451559459955</v>
      </c>
    </row>
    <row r="649" spans="1:13" ht="31.35" customHeight="1">
      <c r="A649" s="33" t="str">
        <f t="shared" si="90"/>
        <v>GI</v>
      </c>
      <c r="B649" s="112">
        <v>60167627</v>
      </c>
      <c r="C649" s="112">
        <v>18923548</v>
      </c>
      <c r="D649" s="113" t="s">
        <v>115</v>
      </c>
      <c r="E649" s="114" t="s">
        <v>72</v>
      </c>
      <c r="F649" s="114" t="s">
        <v>116</v>
      </c>
      <c r="G649" s="115">
        <v>2</v>
      </c>
      <c r="H649" s="116">
        <v>28.4</v>
      </c>
      <c r="I649" s="114">
        <v>56.8</v>
      </c>
      <c r="J649" s="117">
        <v>7113119090</v>
      </c>
      <c r="K649" s="57">
        <v>118.68376361331821</v>
      </c>
      <c r="L649" s="267">
        <f t="shared" si="94"/>
        <v>156.79549378482696</v>
      </c>
      <c r="M649" s="267">
        <f t="shared" si="95"/>
        <v>159.9314036605235</v>
      </c>
    </row>
    <row r="650" spans="1:13" ht="31.35" customHeight="1">
      <c r="A650" s="33" t="str">
        <f t="shared" si="90"/>
        <v>GI</v>
      </c>
      <c r="B650" s="112">
        <v>60167627</v>
      </c>
      <c r="C650" s="112">
        <v>19333191</v>
      </c>
      <c r="D650" s="113" t="s">
        <v>200</v>
      </c>
      <c r="E650" s="114" t="s">
        <v>72</v>
      </c>
      <c r="F650" s="114" t="s">
        <v>116</v>
      </c>
      <c r="G650" s="115">
        <v>1</v>
      </c>
      <c r="H650" s="125">
        <v>20.8</v>
      </c>
      <c r="I650" s="114">
        <v>20.8</v>
      </c>
      <c r="J650" s="117">
        <v>7113119090</v>
      </c>
      <c r="K650" s="57">
        <v>74.503461686581645</v>
      </c>
      <c r="L650" s="267">
        <f t="shared" si="94"/>
        <v>98.428013303376744</v>
      </c>
      <c r="M650" s="267">
        <f t="shared" si="95"/>
        <v>100.39657356944429</v>
      </c>
    </row>
    <row r="651" spans="1:13" ht="31.35" customHeight="1">
      <c r="A651" s="33" t="str">
        <f t="shared" si="90"/>
        <v>GI</v>
      </c>
      <c r="B651" s="112">
        <v>60167627</v>
      </c>
      <c r="C651" s="112">
        <v>26758467</v>
      </c>
      <c r="D651" s="113" t="s">
        <v>126</v>
      </c>
      <c r="E651" s="114" t="s">
        <v>72</v>
      </c>
      <c r="F651" s="114" t="s">
        <v>116</v>
      </c>
      <c r="G651" s="115">
        <v>1</v>
      </c>
      <c r="H651" s="125">
        <v>6.32</v>
      </c>
      <c r="I651" s="114">
        <v>6.32</v>
      </c>
      <c r="J651" s="117">
        <v>7113119090</v>
      </c>
      <c r="K651" s="57">
        <v>37.728352315359864</v>
      </c>
      <c r="L651" s="267">
        <f t="shared" si="94"/>
        <v>49.843680810868221</v>
      </c>
      <c r="M651" s="267">
        <f t="shared" si="95"/>
        <v>50.840554427085593</v>
      </c>
    </row>
    <row r="652" spans="1:13" ht="31.35" customHeight="1">
      <c r="A652" s="33" t="str">
        <f t="shared" si="90"/>
        <v>GI</v>
      </c>
      <c r="B652" s="112">
        <v>60167627</v>
      </c>
      <c r="C652" s="112">
        <v>27128084</v>
      </c>
      <c r="D652" s="113" t="s">
        <v>183</v>
      </c>
      <c r="E652" s="114" t="s">
        <v>72</v>
      </c>
      <c r="F652" s="114" t="s">
        <v>116</v>
      </c>
      <c r="G652" s="115">
        <v>1</v>
      </c>
      <c r="H652" s="125">
        <v>10.14</v>
      </c>
      <c r="I652" s="114">
        <v>10.14</v>
      </c>
      <c r="J652" s="117">
        <v>7113119090</v>
      </c>
      <c r="K652" s="57">
        <v>49.327813825082202</v>
      </c>
      <c r="L652" s="267">
        <f t="shared" si="94"/>
        <v>65.167961400592603</v>
      </c>
      <c r="M652" s="267">
        <f t="shared" si="95"/>
        <v>66.47132062860446</v>
      </c>
    </row>
    <row r="653" spans="1:13" ht="31.35" customHeight="1">
      <c r="A653" s="33" t="str">
        <f t="shared" si="90"/>
        <v>GI</v>
      </c>
      <c r="B653" s="112">
        <v>60167627</v>
      </c>
      <c r="C653" s="112">
        <v>28686528</v>
      </c>
      <c r="D653" s="113" t="s">
        <v>125</v>
      </c>
      <c r="E653" s="114" t="s">
        <v>72</v>
      </c>
      <c r="F653" s="114" t="s">
        <v>116</v>
      </c>
      <c r="G653" s="115">
        <v>1</v>
      </c>
      <c r="H653" s="125">
        <v>5.67</v>
      </c>
      <c r="I653" s="114">
        <v>5.67</v>
      </c>
      <c r="J653" s="117">
        <v>7113119090</v>
      </c>
      <c r="K653" s="57">
        <v>30.012101535968444</v>
      </c>
      <c r="L653" s="267">
        <f t="shared" si="94"/>
        <v>39.649587581198631</v>
      </c>
      <c r="M653" s="267">
        <f t="shared" si="95"/>
        <v>40.442579332822604</v>
      </c>
    </row>
    <row r="654" spans="1:13" ht="31.35" customHeight="1">
      <c r="A654" s="33" t="str">
        <f t="shared" si="90"/>
        <v>GI</v>
      </c>
      <c r="B654" s="112">
        <v>60167627</v>
      </c>
      <c r="C654" s="112">
        <v>30683285</v>
      </c>
      <c r="D654" s="113" t="s">
        <v>183</v>
      </c>
      <c r="E654" s="114" t="s">
        <v>72</v>
      </c>
      <c r="F654" s="114" t="s">
        <v>116</v>
      </c>
      <c r="G654" s="115">
        <v>1</v>
      </c>
      <c r="H654" s="125">
        <v>13</v>
      </c>
      <c r="I654" s="114">
        <v>13</v>
      </c>
      <c r="J654" s="117">
        <v>7113119090</v>
      </c>
      <c r="K654" s="57">
        <v>67.680249033803804</v>
      </c>
      <c r="L654" s="267">
        <f t="shared" si="94"/>
        <v>89.413730603538895</v>
      </c>
      <c r="M654" s="267">
        <f t="shared" si="95"/>
        <v>91.202005215609674</v>
      </c>
    </row>
    <row r="655" spans="1:13" ht="31.35" customHeight="1">
      <c r="A655" s="33" t="str">
        <f t="shared" si="90"/>
        <v>GI</v>
      </c>
      <c r="B655" s="112">
        <v>60167627</v>
      </c>
      <c r="C655" s="112">
        <v>31852609</v>
      </c>
      <c r="D655" s="113" t="s">
        <v>124</v>
      </c>
      <c r="E655" s="114" t="s">
        <v>72</v>
      </c>
      <c r="F655" s="114" t="s">
        <v>116</v>
      </c>
      <c r="G655" s="115">
        <v>2</v>
      </c>
      <c r="H655" s="125">
        <v>24.95</v>
      </c>
      <c r="I655" s="114">
        <v>49.9</v>
      </c>
      <c r="J655" s="117">
        <v>7113119090</v>
      </c>
      <c r="K655" s="57">
        <v>249.468695549063</v>
      </c>
      <c r="L655" s="267">
        <f t="shared" si="94"/>
        <v>329.57808306377814</v>
      </c>
      <c r="M655" s="267">
        <f t="shared" si="95"/>
        <v>336.16964472505373</v>
      </c>
    </row>
    <row r="656" spans="1:13" ht="31.35" customHeight="1">
      <c r="A656" s="33" t="str">
        <f t="shared" si="90"/>
        <v>GI</v>
      </c>
      <c r="B656" s="112">
        <v>60167627</v>
      </c>
      <c r="C656" s="112">
        <v>35250875</v>
      </c>
      <c r="D656" s="113" t="s">
        <v>126</v>
      </c>
      <c r="E656" s="114" t="s">
        <v>72</v>
      </c>
      <c r="F656" s="114" t="s">
        <v>116</v>
      </c>
      <c r="G656" s="115">
        <v>6</v>
      </c>
      <c r="H656" s="125">
        <v>34.200000000000003</v>
      </c>
      <c r="I656" s="114">
        <v>205.20000000000002</v>
      </c>
      <c r="J656" s="117">
        <v>7113119090</v>
      </c>
      <c r="K656" s="57">
        <v>738.47229175564485</v>
      </c>
      <c r="L656" s="267">
        <f t="shared" si="94"/>
        <v>975.61051408421758</v>
      </c>
      <c r="M656" s="267">
        <f t="shared" si="95"/>
        <v>995.12272436590195</v>
      </c>
    </row>
    <row r="657" spans="1:13" ht="31.35" customHeight="1">
      <c r="A657" s="33" t="str">
        <f t="shared" si="90"/>
        <v>GI</v>
      </c>
      <c r="B657" s="112">
        <v>60167627</v>
      </c>
      <c r="C657" s="112">
        <v>35635483</v>
      </c>
      <c r="D657" s="113" t="s">
        <v>155</v>
      </c>
      <c r="E657" s="114" t="s">
        <v>72</v>
      </c>
      <c r="F657" s="114" t="s">
        <v>156</v>
      </c>
      <c r="G657" s="115">
        <v>1</v>
      </c>
      <c r="H657" s="125">
        <v>3.91</v>
      </c>
      <c r="I657" s="114">
        <v>3.91</v>
      </c>
      <c r="J657" s="117">
        <v>7113119090</v>
      </c>
      <c r="K657" s="57">
        <v>80.945377161704258</v>
      </c>
      <c r="L657" s="267">
        <f t="shared" si="94"/>
        <v>106.93855667587073</v>
      </c>
      <c r="M657" s="267">
        <f t="shared" si="95"/>
        <v>109.07732780938814</v>
      </c>
    </row>
    <row r="658" spans="1:13" ht="31.35" customHeight="1">
      <c r="A658" s="33" t="str">
        <f t="shared" si="90"/>
        <v>GI</v>
      </c>
      <c r="B658" s="112">
        <v>60167625</v>
      </c>
      <c r="C658" s="112">
        <v>21921386</v>
      </c>
      <c r="D658" s="113" t="s">
        <v>71</v>
      </c>
      <c r="E658" s="114" t="s">
        <v>72</v>
      </c>
      <c r="F658" s="114" t="s">
        <v>73</v>
      </c>
      <c r="G658" s="115">
        <v>2</v>
      </c>
      <c r="H658" s="125">
        <v>3.32</v>
      </c>
      <c r="I658" s="114">
        <v>6.64</v>
      </c>
      <c r="J658" s="117">
        <v>7113191990</v>
      </c>
      <c r="K658" s="57">
        <v>155.46890712079406</v>
      </c>
      <c r="L658" s="267">
        <f t="shared" si="94"/>
        <v>205.39308257542345</v>
      </c>
      <c r="M658" s="267">
        <f t="shared" si="95"/>
        <v>209.50094422693192</v>
      </c>
    </row>
    <row r="659" spans="1:13" ht="31.35" customHeight="1">
      <c r="A659" s="33" t="str">
        <f t="shared" si="90"/>
        <v>GI</v>
      </c>
      <c r="B659" s="112">
        <v>60167625</v>
      </c>
      <c r="C659" s="112">
        <v>23155362</v>
      </c>
      <c r="D659" s="113" t="s">
        <v>203</v>
      </c>
      <c r="E659" s="114" t="s">
        <v>72</v>
      </c>
      <c r="F659" s="114" t="s">
        <v>204</v>
      </c>
      <c r="G659" s="115">
        <v>1</v>
      </c>
      <c r="H659" s="125">
        <v>6.47</v>
      </c>
      <c r="I659" s="114">
        <v>6.47</v>
      </c>
      <c r="J659" s="117">
        <v>7113192990</v>
      </c>
      <c r="K659" s="57">
        <v>436.09359573879124</v>
      </c>
      <c r="L659" s="267">
        <f>K659*6.6056*0.35</f>
        <v>1008.2309496042557</v>
      </c>
      <c r="M659" s="267">
        <f t="shared" si="95"/>
        <v>661.11143695479063</v>
      </c>
    </row>
    <row r="660" spans="1:13" ht="31.35" customHeight="1">
      <c r="A660" s="33" t="str">
        <f t="shared" si="90"/>
        <v>GI</v>
      </c>
      <c r="B660" s="112">
        <v>60167625</v>
      </c>
      <c r="C660" s="112">
        <v>23261057</v>
      </c>
      <c r="D660" s="113" t="s">
        <v>205</v>
      </c>
      <c r="E660" s="114" t="s">
        <v>77</v>
      </c>
      <c r="F660" s="114" t="s">
        <v>206</v>
      </c>
      <c r="G660" s="115">
        <v>1</v>
      </c>
      <c r="H660" s="125">
        <v>4.4000000000000004</v>
      </c>
      <c r="I660" s="114">
        <v>4.4000000000000004</v>
      </c>
      <c r="J660" s="117">
        <v>7113191990</v>
      </c>
      <c r="K660" s="57">
        <v>148.54535310547536</v>
      </c>
      <c r="L660" s="267">
        <f t="shared" ref="L660:L661" si="96">K660*6.6056*0.2</f>
        <v>196.24623689470562</v>
      </c>
      <c r="M660" s="267">
        <f t="shared" si="95"/>
        <v>200.17116163259976</v>
      </c>
    </row>
    <row r="661" spans="1:13" ht="31.35" customHeight="1">
      <c r="A661" s="33" t="str">
        <f t="shared" si="90"/>
        <v>GI</v>
      </c>
      <c r="B661" s="112">
        <v>60167625</v>
      </c>
      <c r="C661" s="112">
        <v>23521245</v>
      </c>
      <c r="D661" s="113" t="s">
        <v>102</v>
      </c>
      <c r="E661" s="114" t="s">
        <v>77</v>
      </c>
      <c r="F661" s="114" t="s">
        <v>90</v>
      </c>
      <c r="G661" s="115">
        <v>1</v>
      </c>
      <c r="H661" s="125">
        <v>2.6</v>
      </c>
      <c r="I661" s="114">
        <v>2.6</v>
      </c>
      <c r="J661" s="117">
        <v>7113191100</v>
      </c>
      <c r="K661" s="57">
        <v>474.22331350431449</v>
      </c>
      <c r="L661" s="267">
        <f t="shared" si="96"/>
        <v>626.50590393682</v>
      </c>
      <c r="M661" s="267">
        <f t="shared" si="95"/>
        <v>639.03602201555634</v>
      </c>
    </row>
    <row r="662" spans="1:13" ht="31.35" customHeight="1">
      <c r="A662" s="33" t="str">
        <f t="shared" si="90"/>
        <v>GI</v>
      </c>
      <c r="B662" s="112">
        <v>60167625</v>
      </c>
      <c r="C662" s="112">
        <v>24469859</v>
      </c>
      <c r="D662" s="113" t="s">
        <v>75</v>
      </c>
      <c r="E662" s="114" t="s">
        <v>72</v>
      </c>
      <c r="F662" s="114" t="s">
        <v>76</v>
      </c>
      <c r="G662" s="115">
        <v>1</v>
      </c>
      <c r="H662" s="125">
        <v>3.8</v>
      </c>
      <c r="I662" s="114">
        <v>3.8</v>
      </c>
      <c r="J662" s="117">
        <v>7113192990</v>
      </c>
      <c r="K662" s="57">
        <v>227.05243515743697</v>
      </c>
      <c r="L662" s="267">
        <f t="shared" ref="L662:L663" si="97">K662*6.6056*0.35</f>
        <v>524.93614798658791</v>
      </c>
      <c r="M662" s="267">
        <f t="shared" si="95"/>
        <v>344.20813132263413</v>
      </c>
    </row>
    <row r="663" spans="1:13" ht="31.35" customHeight="1">
      <c r="A663" s="33" t="str">
        <f t="shared" si="90"/>
        <v>GI</v>
      </c>
      <c r="B663" s="112">
        <v>60167625</v>
      </c>
      <c r="C663" s="112">
        <v>24469867</v>
      </c>
      <c r="D663" s="113" t="s">
        <v>75</v>
      </c>
      <c r="E663" s="114" t="s">
        <v>72</v>
      </c>
      <c r="F663" s="114" t="s">
        <v>76</v>
      </c>
      <c r="G663" s="115">
        <v>2</v>
      </c>
      <c r="H663" s="125">
        <v>9.6</v>
      </c>
      <c r="I663" s="114">
        <v>19.2</v>
      </c>
      <c r="J663" s="117">
        <v>7113192990</v>
      </c>
      <c r="K663" s="57">
        <v>553.18193168770983</v>
      </c>
      <c r="L663" s="267">
        <f t="shared" si="97"/>
        <v>1278.9344987847176</v>
      </c>
      <c r="M663" s="267">
        <f t="shared" si="95"/>
        <v>838.61562134597921</v>
      </c>
    </row>
    <row r="664" spans="1:13" ht="31.35" customHeight="1">
      <c r="A664" s="33" t="str">
        <f t="shared" si="90"/>
        <v>GI</v>
      </c>
      <c r="B664" s="112">
        <v>60167625</v>
      </c>
      <c r="C664" s="112">
        <v>25460987</v>
      </c>
      <c r="D664" s="113" t="s">
        <v>103</v>
      </c>
      <c r="E664" s="114" t="s">
        <v>72</v>
      </c>
      <c r="F664" s="114" t="s">
        <v>73</v>
      </c>
      <c r="G664" s="115">
        <v>1</v>
      </c>
      <c r="H664" s="125">
        <v>3</v>
      </c>
      <c r="I664" s="114">
        <v>3</v>
      </c>
      <c r="J664" s="117">
        <v>7113191990</v>
      </c>
      <c r="K664" s="57">
        <v>168.44304529732608</v>
      </c>
      <c r="L664" s="267">
        <f t="shared" ref="L664:L685" si="98">K664*6.6056*0.2</f>
        <v>222.53347600320345</v>
      </c>
      <c r="M664" s="267">
        <f t="shared" si="95"/>
        <v>226.98414552326753</v>
      </c>
    </row>
    <row r="665" spans="1:13" ht="31.35" customHeight="1">
      <c r="A665" s="33" t="str">
        <f t="shared" si="90"/>
        <v>GI</v>
      </c>
      <c r="B665" s="112">
        <v>60167625</v>
      </c>
      <c r="C665" s="112">
        <v>25508327</v>
      </c>
      <c r="D665" s="113" t="s">
        <v>71</v>
      </c>
      <c r="E665" s="114" t="s">
        <v>72</v>
      </c>
      <c r="F665" s="114" t="s">
        <v>73</v>
      </c>
      <c r="G665" s="115">
        <v>7</v>
      </c>
      <c r="H665" s="125">
        <v>1.5</v>
      </c>
      <c r="I665" s="114">
        <v>10.5</v>
      </c>
      <c r="J665" s="117">
        <v>7113191990</v>
      </c>
      <c r="K665" s="57">
        <v>596.67991234916872</v>
      </c>
      <c r="L665" s="267">
        <f t="shared" si="98"/>
        <v>788.28576580273375</v>
      </c>
      <c r="M665" s="267">
        <f t="shared" si="95"/>
        <v>804.0514811187885</v>
      </c>
    </row>
    <row r="666" spans="1:13" ht="31.35" customHeight="1">
      <c r="A666" s="33" t="str">
        <f t="shared" si="90"/>
        <v>GI</v>
      </c>
      <c r="B666" s="112">
        <v>60167625</v>
      </c>
      <c r="C666" s="112">
        <v>25704576</v>
      </c>
      <c r="D666" s="113" t="s">
        <v>71</v>
      </c>
      <c r="E666" s="114" t="s">
        <v>77</v>
      </c>
      <c r="F666" s="114" t="s">
        <v>73</v>
      </c>
      <c r="G666" s="115">
        <v>1</v>
      </c>
      <c r="H666" s="125">
        <v>3.6</v>
      </c>
      <c r="I666" s="114">
        <v>3.6</v>
      </c>
      <c r="J666" s="117">
        <v>7113191990</v>
      </c>
      <c r="K666" s="57">
        <v>247.71272170459812</v>
      </c>
      <c r="L666" s="267">
        <f t="shared" si="98"/>
        <v>327.25823089837871</v>
      </c>
      <c r="M666" s="267">
        <f t="shared" si="95"/>
        <v>333.80339551634631</v>
      </c>
    </row>
    <row r="667" spans="1:13" ht="31.35" customHeight="1">
      <c r="A667" s="33" t="str">
        <f t="shared" si="90"/>
        <v>GI</v>
      </c>
      <c r="B667" s="112">
        <v>60167625</v>
      </c>
      <c r="C667" s="112">
        <v>26115833</v>
      </c>
      <c r="D667" s="113" t="s">
        <v>71</v>
      </c>
      <c r="E667" s="114" t="s">
        <v>72</v>
      </c>
      <c r="F667" s="114" t="s">
        <v>73</v>
      </c>
      <c r="G667" s="115">
        <v>8</v>
      </c>
      <c r="H667" s="125">
        <v>1.9</v>
      </c>
      <c r="I667" s="114">
        <v>15.2</v>
      </c>
      <c r="J667" s="117">
        <v>7113191990</v>
      </c>
      <c r="K667" s="57">
        <v>1104.878811209815</v>
      </c>
      <c r="L667" s="267">
        <f t="shared" si="98"/>
        <v>1459.6774950655108</v>
      </c>
      <c r="M667" s="267">
        <f t="shared" si="95"/>
        <v>1488.871044966821</v>
      </c>
    </row>
    <row r="668" spans="1:13" ht="31.35" customHeight="1">
      <c r="A668" s="33" t="str">
        <f t="shared" si="90"/>
        <v>GI</v>
      </c>
      <c r="B668" s="112">
        <v>60167625</v>
      </c>
      <c r="C668" s="112">
        <v>26115841</v>
      </c>
      <c r="D668" s="113" t="s">
        <v>71</v>
      </c>
      <c r="E668" s="114" t="s">
        <v>72</v>
      </c>
      <c r="F668" s="114" t="s">
        <v>73</v>
      </c>
      <c r="G668" s="115">
        <v>3</v>
      </c>
      <c r="H668" s="125">
        <v>6.3</v>
      </c>
      <c r="I668" s="114">
        <v>18.899999999999999</v>
      </c>
      <c r="J668" s="117">
        <v>7113191990</v>
      </c>
      <c r="K668" s="57">
        <v>450.72336639724728</v>
      </c>
      <c r="L668" s="267">
        <f t="shared" si="98"/>
        <v>595.45965381473138</v>
      </c>
      <c r="M668" s="267">
        <f t="shared" si="95"/>
        <v>607.36884689102601</v>
      </c>
    </row>
    <row r="669" spans="1:13" ht="31.35" customHeight="1">
      <c r="A669" s="33" t="str">
        <f t="shared" si="90"/>
        <v>GI</v>
      </c>
      <c r="B669" s="112">
        <v>60167625</v>
      </c>
      <c r="C669" s="112">
        <v>28018169</v>
      </c>
      <c r="D669" s="113" t="s">
        <v>141</v>
      </c>
      <c r="E669" s="114" t="s">
        <v>72</v>
      </c>
      <c r="F669" s="114" t="s">
        <v>85</v>
      </c>
      <c r="G669" s="115">
        <v>2</v>
      </c>
      <c r="H669" s="125">
        <v>10.76</v>
      </c>
      <c r="I669" s="114">
        <v>21.52</v>
      </c>
      <c r="J669" s="117">
        <v>7113191990</v>
      </c>
      <c r="K669" s="57">
        <v>587.15751704404192</v>
      </c>
      <c r="L669" s="267">
        <f t="shared" si="98"/>
        <v>775.70553891722466</v>
      </c>
      <c r="M669" s="267">
        <f t="shared" si="95"/>
        <v>791.21964969556916</v>
      </c>
    </row>
    <row r="670" spans="1:13" ht="31.35" customHeight="1">
      <c r="A670" s="33" t="str">
        <f t="shared" si="90"/>
        <v>GI</v>
      </c>
      <c r="B670" s="112">
        <v>60167625</v>
      </c>
      <c r="C670" s="112">
        <v>28274513</v>
      </c>
      <c r="D670" s="113" t="s">
        <v>82</v>
      </c>
      <c r="E670" s="114" t="s">
        <v>77</v>
      </c>
      <c r="F670" s="114" t="s">
        <v>79</v>
      </c>
      <c r="G670" s="115">
        <v>1</v>
      </c>
      <c r="H670" s="125">
        <v>1.32</v>
      </c>
      <c r="I670" s="114">
        <v>1.32</v>
      </c>
      <c r="J670" s="117">
        <v>7113191100</v>
      </c>
      <c r="K670" s="57">
        <v>244.2208422881765</v>
      </c>
      <c r="L670" s="267">
        <f t="shared" si="98"/>
        <v>322.64503916375577</v>
      </c>
      <c r="M670" s="267">
        <f t="shared" si="95"/>
        <v>329.09793994703085</v>
      </c>
    </row>
    <row r="671" spans="1:13" ht="31.35" customHeight="1">
      <c r="A671" s="33" t="str">
        <f t="shared" si="90"/>
        <v>GI</v>
      </c>
      <c r="B671" s="112">
        <v>60167625</v>
      </c>
      <c r="C671" s="112">
        <v>28686242</v>
      </c>
      <c r="D671" s="113" t="s">
        <v>88</v>
      </c>
      <c r="E671" s="114" t="s">
        <v>84</v>
      </c>
      <c r="F671" s="114" t="s">
        <v>79</v>
      </c>
      <c r="G671" s="115">
        <v>1</v>
      </c>
      <c r="H671" s="125">
        <v>3.8</v>
      </c>
      <c r="I671" s="114">
        <v>3.8</v>
      </c>
      <c r="J671" s="117">
        <v>7113191100</v>
      </c>
      <c r="K671" s="57">
        <v>511.27937869065067</v>
      </c>
      <c r="L671" s="267">
        <f t="shared" si="98"/>
        <v>675.4614127757925</v>
      </c>
      <c r="M671" s="267">
        <f t="shared" si="95"/>
        <v>688.97064103130833</v>
      </c>
    </row>
    <row r="672" spans="1:13" ht="31.35" customHeight="1">
      <c r="A672" s="33" t="str">
        <f t="shared" si="90"/>
        <v>GI</v>
      </c>
      <c r="B672" s="112">
        <v>60167625</v>
      </c>
      <c r="C672" s="112">
        <v>28950136</v>
      </c>
      <c r="D672" s="113" t="s">
        <v>78</v>
      </c>
      <c r="E672" s="114" t="s">
        <v>72</v>
      </c>
      <c r="F672" s="114" t="s">
        <v>79</v>
      </c>
      <c r="G672" s="115">
        <v>1</v>
      </c>
      <c r="H672" s="125">
        <v>2.16</v>
      </c>
      <c r="I672" s="114">
        <v>2.16</v>
      </c>
      <c r="J672" s="117">
        <v>7113191100</v>
      </c>
      <c r="K672" s="57">
        <v>466.13579968352195</v>
      </c>
      <c r="L672" s="267">
        <f t="shared" si="98"/>
        <v>615.8213276778946</v>
      </c>
      <c r="M672" s="267">
        <f t="shared" si="95"/>
        <v>628.1377542314525</v>
      </c>
    </row>
    <row r="673" spans="1:13" ht="31.35" customHeight="1">
      <c r="A673" s="33" t="str">
        <f t="shared" si="90"/>
        <v>GI</v>
      </c>
      <c r="B673" s="112">
        <v>60167625</v>
      </c>
      <c r="C673" s="112">
        <v>30480694</v>
      </c>
      <c r="D673" s="113" t="s">
        <v>102</v>
      </c>
      <c r="E673" s="114" t="s">
        <v>72</v>
      </c>
      <c r="F673" s="114" t="s">
        <v>79</v>
      </c>
      <c r="G673" s="115">
        <v>1</v>
      </c>
      <c r="H673" s="125">
        <v>3.09</v>
      </c>
      <c r="I673" s="114">
        <v>3.09</v>
      </c>
      <c r="J673" s="117">
        <v>7113191100</v>
      </c>
      <c r="K673" s="57">
        <v>245.49517759244532</v>
      </c>
      <c r="L673" s="267">
        <f t="shared" si="98"/>
        <v>324.32858902093136</v>
      </c>
      <c r="M673" s="267">
        <f t="shared" si="95"/>
        <v>330.81516080134998</v>
      </c>
    </row>
    <row r="674" spans="1:13" ht="31.35" customHeight="1">
      <c r="A674" s="33" t="str">
        <f t="shared" si="90"/>
        <v>GI</v>
      </c>
      <c r="B674" s="112">
        <v>60167625</v>
      </c>
      <c r="C674" s="112">
        <v>30614151</v>
      </c>
      <c r="D674" s="119" t="s">
        <v>80</v>
      </c>
      <c r="E674" s="120" t="s">
        <v>72</v>
      </c>
      <c r="F674" s="120" t="s">
        <v>81</v>
      </c>
      <c r="G674" s="121">
        <v>1</v>
      </c>
      <c r="H674" s="126">
        <v>2.96</v>
      </c>
      <c r="I674" s="120">
        <v>2.96</v>
      </c>
      <c r="J674" s="123">
        <v>7113191990</v>
      </c>
      <c r="K674" s="68">
        <v>187.32728972751417</v>
      </c>
      <c r="L674" s="267">
        <f t="shared" si="98"/>
        <v>247.48182900481353</v>
      </c>
      <c r="M674" s="267">
        <f t="shared" si="95"/>
        <v>252.4314655849098</v>
      </c>
    </row>
    <row r="675" spans="1:13" ht="31.35" customHeight="1">
      <c r="A675" s="33" t="str">
        <f t="shared" si="90"/>
        <v>GI</v>
      </c>
      <c r="B675" s="112">
        <v>60167625</v>
      </c>
      <c r="C675" s="112">
        <v>31406528</v>
      </c>
      <c r="D675" s="113" t="s">
        <v>82</v>
      </c>
      <c r="E675" s="114" t="s">
        <v>72</v>
      </c>
      <c r="F675" s="114" t="s">
        <v>79</v>
      </c>
      <c r="G675" s="115">
        <v>2</v>
      </c>
      <c r="H675" s="125">
        <v>4.2300000000000004</v>
      </c>
      <c r="I675" s="114">
        <v>8.4600000000000009</v>
      </c>
      <c r="J675" s="117">
        <v>7113191100</v>
      </c>
      <c r="K675" s="57">
        <v>614.95207446785764</v>
      </c>
      <c r="L675" s="267">
        <f t="shared" si="98"/>
        <v>812.42548462097614</v>
      </c>
      <c r="M675" s="267">
        <f t="shared" si="95"/>
        <v>828.67399431339572</v>
      </c>
    </row>
    <row r="676" spans="1:13" ht="31.35" customHeight="1">
      <c r="A676" s="33" t="str">
        <f t="shared" si="90"/>
        <v>GI</v>
      </c>
      <c r="B676" s="112">
        <v>60167625</v>
      </c>
      <c r="C676" s="112">
        <v>31570123</v>
      </c>
      <c r="D676" s="113" t="s">
        <v>82</v>
      </c>
      <c r="E676" s="114" t="s">
        <v>72</v>
      </c>
      <c r="F676" s="114" t="s">
        <v>79</v>
      </c>
      <c r="G676" s="115">
        <v>1</v>
      </c>
      <c r="H676" s="125">
        <v>2.81</v>
      </c>
      <c r="I676" s="114">
        <v>2.81</v>
      </c>
      <c r="J676" s="117">
        <v>7113191100</v>
      </c>
      <c r="K676" s="57">
        <v>242.274219854884</v>
      </c>
      <c r="L676" s="267">
        <f t="shared" si="98"/>
        <v>320.07331733468436</v>
      </c>
      <c r="M676" s="267">
        <f t="shared" si="95"/>
        <v>326.47478368137809</v>
      </c>
    </row>
    <row r="677" spans="1:13" ht="31.35" customHeight="1">
      <c r="A677" s="33" t="str">
        <f t="shared" si="90"/>
        <v>GI</v>
      </c>
      <c r="B677" s="112">
        <v>60167625</v>
      </c>
      <c r="C677" s="112">
        <v>32269214</v>
      </c>
      <c r="D677" s="113" t="s">
        <v>83</v>
      </c>
      <c r="E677" s="114" t="s">
        <v>84</v>
      </c>
      <c r="F677" s="114" t="s">
        <v>85</v>
      </c>
      <c r="G677" s="115">
        <v>1</v>
      </c>
      <c r="H677" s="125">
        <v>3.58</v>
      </c>
      <c r="I677" s="114">
        <v>3.58</v>
      </c>
      <c r="J677" s="117">
        <v>7113191990</v>
      </c>
      <c r="K677" s="57">
        <v>319.98860514277288</v>
      </c>
      <c r="L677" s="267">
        <f t="shared" si="98"/>
        <v>422.74334602622014</v>
      </c>
      <c r="M677" s="267">
        <f t="shared" si="95"/>
        <v>431.19821294674455</v>
      </c>
    </row>
    <row r="678" spans="1:13" ht="31.35" customHeight="1">
      <c r="A678" s="33" t="str">
        <f t="shared" si="90"/>
        <v>GI</v>
      </c>
      <c r="B678" s="112">
        <v>60167625</v>
      </c>
      <c r="C678" s="112">
        <v>32948251</v>
      </c>
      <c r="D678" s="113" t="s">
        <v>78</v>
      </c>
      <c r="E678" s="114" t="s">
        <v>72</v>
      </c>
      <c r="F678" s="114" t="s">
        <v>79</v>
      </c>
      <c r="G678" s="115">
        <v>1</v>
      </c>
      <c r="H678" s="125">
        <v>2.4500000000000002</v>
      </c>
      <c r="I678" s="114">
        <v>2.4500000000000002</v>
      </c>
      <c r="J678" s="117">
        <v>7113191100</v>
      </c>
      <c r="K678" s="57">
        <v>770.17012818229955</v>
      </c>
      <c r="L678" s="267">
        <f t="shared" si="98"/>
        <v>1017.4871597441996</v>
      </c>
      <c r="M678" s="267">
        <f t="shared" si="95"/>
        <v>1037.8369029390838</v>
      </c>
    </row>
    <row r="679" spans="1:13" ht="31.35" customHeight="1">
      <c r="A679" s="33" t="str">
        <f t="shared" si="90"/>
        <v>GI</v>
      </c>
      <c r="B679" s="112">
        <v>60167625</v>
      </c>
      <c r="C679" s="112">
        <v>33026617</v>
      </c>
      <c r="D679" s="113" t="s">
        <v>83</v>
      </c>
      <c r="E679" s="114" t="s">
        <v>72</v>
      </c>
      <c r="F679" s="114" t="s">
        <v>85</v>
      </c>
      <c r="G679" s="115">
        <v>1</v>
      </c>
      <c r="H679" s="125">
        <v>3.33</v>
      </c>
      <c r="I679" s="114">
        <v>3.33</v>
      </c>
      <c r="J679" s="117">
        <v>7113191990</v>
      </c>
      <c r="K679" s="57">
        <v>204.93719885343347</v>
      </c>
      <c r="L679" s="267">
        <f t="shared" si="98"/>
        <v>270.74663214924806</v>
      </c>
      <c r="M679" s="267">
        <f t="shared" si="95"/>
        <v>276.16156479223298</v>
      </c>
    </row>
    <row r="680" spans="1:13" ht="31.35" customHeight="1">
      <c r="A680" s="33" t="str">
        <f t="shared" si="90"/>
        <v>GI</v>
      </c>
      <c r="B680" s="112">
        <v>60167625</v>
      </c>
      <c r="C680" s="112">
        <v>33133111</v>
      </c>
      <c r="D680" s="113" t="s">
        <v>102</v>
      </c>
      <c r="E680" s="114" t="s">
        <v>72</v>
      </c>
      <c r="F680" s="114" t="s">
        <v>79</v>
      </c>
      <c r="G680" s="115">
        <v>2</v>
      </c>
      <c r="H680" s="125">
        <v>10.74</v>
      </c>
      <c r="I680" s="114">
        <v>21.48</v>
      </c>
      <c r="J680" s="117">
        <v>7113191100</v>
      </c>
      <c r="K680" s="57">
        <v>785.7732100574018</v>
      </c>
      <c r="L680" s="267">
        <f t="shared" si="98"/>
        <v>1038.1007032710347</v>
      </c>
      <c r="M680" s="267">
        <f t="shared" si="95"/>
        <v>1058.8627173364555</v>
      </c>
    </row>
    <row r="681" spans="1:13" ht="31.35" customHeight="1">
      <c r="A681" s="33" t="str">
        <f t="shared" si="90"/>
        <v>GI</v>
      </c>
      <c r="B681" s="112">
        <v>60167625</v>
      </c>
      <c r="C681" s="112">
        <v>33282729</v>
      </c>
      <c r="D681" s="113" t="s">
        <v>102</v>
      </c>
      <c r="E681" s="114" t="s">
        <v>84</v>
      </c>
      <c r="F681" s="114" t="s">
        <v>79</v>
      </c>
      <c r="G681" s="115">
        <v>1</v>
      </c>
      <c r="H681" s="125">
        <v>2.8</v>
      </c>
      <c r="I681" s="114">
        <v>2.8</v>
      </c>
      <c r="J681" s="117">
        <v>7113191100</v>
      </c>
      <c r="K681" s="57">
        <v>532.40123550549981</v>
      </c>
      <c r="L681" s="267">
        <f t="shared" si="98"/>
        <v>703.36592025102595</v>
      </c>
      <c r="M681" s="267">
        <f t="shared" si="95"/>
        <v>717.43323865604646</v>
      </c>
    </row>
    <row r="682" spans="1:13" ht="31.35" customHeight="1">
      <c r="A682" s="33" t="str">
        <f t="shared" si="90"/>
        <v>GI</v>
      </c>
      <c r="B682" s="112">
        <v>60167625</v>
      </c>
      <c r="C682" s="112">
        <v>33285124</v>
      </c>
      <c r="D682" s="113" t="s">
        <v>83</v>
      </c>
      <c r="E682" s="114" t="s">
        <v>84</v>
      </c>
      <c r="F682" s="114" t="s">
        <v>85</v>
      </c>
      <c r="G682" s="115">
        <v>1</v>
      </c>
      <c r="H682" s="125">
        <v>3.5</v>
      </c>
      <c r="I682" s="114">
        <v>3.5</v>
      </c>
      <c r="J682" s="117">
        <v>7113191990</v>
      </c>
      <c r="K682" s="57">
        <v>229.1094330895244</v>
      </c>
      <c r="L682" s="267">
        <f t="shared" si="98"/>
        <v>302.6810542432325</v>
      </c>
      <c r="M682" s="267">
        <f t="shared" si="95"/>
        <v>308.73467532809713</v>
      </c>
    </row>
    <row r="683" spans="1:13" ht="31.35" customHeight="1">
      <c r="A683" s="33" t="str">
        <f t="shared" si="90"/>
        <v>GI</v>
      </c>
      <c r="B683" s="112">
        <v>60167625</v>
      </c>
      <c r="C683" s="112">
        <v>33285469</v>
      </c>
      <c r="D683" s="113" t="s">
        <v>83</v>
      </c>
      <c r="E683" s="114" t="s">
        <v>72</v>
      </c>
      <c r="F683" s="114" t="s">
        <v>85</v>
      </c>
      <c r="G683" s="115">
        <v>1</v>
      </c>
      <c r="H683" s="125">
        <v>6.67</v>
      </c>
      <c r="I683" s="114">
        <v>6.67</v>
      </c>
      <c r="J683" s="117">
        <v>7113191990</v>
      </c>
      <c r="K683" s="57">
        <v>421.10259617518813</v>
      </c>
      <c r="L683" s="267">
        <f t="shared" si="98"/>
        <v>556.3270618589645</v>
      </c>
      <c r="M683" s="267">
        <f t="shared" si="95"/>
        <v>567.45360309614387</v>
      </c>
    </row>
    <row r="684" spans="1:13" ht="31.35" customHeight="1">
      <c r="A684" s="33" t="str">
        <f t="shared" si="90"/>
        <v>GI</v>
      </c>
      <c r="B684" s="112">
        <v>60167625</v>
      </c>
      <c r="C684" s="112">
        <v>33285485</v>
      </c>
      <c r="D684" s="113" t="s">
        <v>83</v>
      </c>
      <c r="E684" s="114" t="s">
        <v>72</v>
      </c>
      <c r="F684" s="114" t="s">
        <v>85</v>
      </c>
      <c r="G684" s="115">
        <v>1</v>
      </c>
      <c r="H684" s="125">
        <v>6.94</v>
      </c>
      <c r="I684" s="114">
        <v>6.94</v>
      </c>
      <c r="J684" s="117">
        <v>7113191990</v>
      </c>
      <c r="K684" s="57">
        <v>432.6117504586237</v>
      </c>
      <c r="L684" s="267">
        <f t="shared" si="98"/>
        <v>571.53203576589692</v>
      </c>
      <c r="M684" s="267">
        <f t="shared" si="95"/>
        <v>582.96267648121488</v>
      </c>
    </row>
    <row r="685" spans="1:13" ht="31.35" customHeight="1">
      <c r="A685" s="33" t="str">
        <f t="shared" si="90"/>
        <v>GI</v>
      </c>
      <c r="B685" s="112">
        <v>60167625</v>
      </c>
      <c r="C685" s="112">
        <v>33419074</v>
      </c>
      <c r="D685" s="113" t="s">
        <v>163</v>
      </c>
      <c r="E685" s="114" t="s">
        <v>72</v>
      </c>
      <c r="F685" s="114" t="s">
        <v>73</v>
      </c>
      <c r="G685" s="115">
        <v>1</v>
      </c>
      <c r="H685" s="125">
        <v>9.5399999999999991</v>
      </c>
      <c r="I685" s="114">
        <v>9.5399999999999991</v>
      </c>
      <c r="J685" s="117">
        <v>7113191990</v>
      </c>
      <c r="K685" s="57">
        <v>502.4593729233099</v>
      </c>
      <c r="L685" s="267">
        <f t="shared" si="98"/>
        <v>663.80912675644322</v>
      </c>
      <c r="M685" s="267">
        <f t="shared" si="95"/>
        <v>677.085309291572</v>
      </c>
    </row>
    <row r="686" spans="1:13" ht="31.35" customHeight="1">
      <c r="A686" s="33" t="str">
        <f t="shared" si="90"/>
        <v>GI</v>
      </c>
      <c r="B686" s="112">
        <v>60167625</v>
      </c>
      <c r="C686" s="112">
        <v>33430531</v>
      </c>
      <c r="D686" s="113" t="s">
        <v>99</v>
      </c>
      <c r="E686" s="114" t="s">
        <v>72</v>
      </c>
      <c r="F686" s="114" t="s">
        <v>100</v>
      </c>
      <c r="G686" s="115">
        <v>3</v>
      </c>
      <c r="H686" s="125">
        <v>1.6</v>
      </c>
      <c r="I686" s="114">
        <v>4.8000000000000007</v>
      </c>
      <c r="J686" s="117">
        <v>7113192990</v>
      </c>
      <c r="K686" s="57">
        <v>262.97464294706151</v>
      </c>
      <c r="L686" s="267">
        <f t="shared" ref="L686:L687" si="99">K686*6.6056*0.35</f>
        <v>607.98685550788821</v>
      </c>
      <c r="M686" s="267">
        <f t="shared" si="95"/>
        <v>398.66566668302966</v>
      </c>
    </row>
    <row r="687" spans="1:13" ht="31.35" customHeight="1">
      <c r="A687" s="33" t="str">
        <f t="shared" si="90"/>
        <v>GI</v>
      </c>
      <c r="B687" s="112">
        <v>60167625</v>
      </c>
      <c r="C687" s="112">
        <v>33450702</v>
      </c>
      <c r="D687" s="113" t="s">
        <v>207</v>
      </c>
      <c r="E687" s="114" t="s">
        <v>84</v>
      </c>
      <c r="F687" s="114" t="s">
        <v>110</v>
      </c>
      <c r="G687" s="115">
        <v>1</v>
      </c>
      <c r="H687" s="125">
        <v>4.01</v>
      </c>
      <c r="I687" s="114">
        <v>4.01</v>
      </c>
      <c r="J687" s="117">
        <v>7113192100</v>
      </c>
      <c r="K687" s="57">
        <v>1242.6173995696411</v>
      </c>
      <c r="L687" s="267">
        <f t="shared" si="99"/>
        <v>2872.8817231090275</v>
      </c>
      <c r="M687" s="267">
        <f t="shared" si="95"/>
        <v>1883.7895870100624</v>
      </c>
    </row>
    <row r="688" spans="1:13" ht="31.35" customHeight="1">
      <c r="A688" s="33" t="str">
        <f t="shared" si="90"/>
        <v>GI</v>
      </c>
      <c r="B688" s="112">
        <v>60167625</v>
      </c>
      <c r="C688" s="112">
        <v>33450796</v>
      </c>
      <c r="D688" s="113" t="s">
        <v>87</v>
      </c>
      <c r="E688" s="114" t="s">
        <v>84</v>
      </c>
      <c r="F688" s="114" t="s">
        <v>85</v>
      </c>
      <c r="G688" s="115">
        <v>3</v>
      </c>
      <c r="H688" s="125">
        <v>16.38</v>
      </c>
      <c r="I688" s="114">
        <v>49.14</v>
      </c>
      <c r="J688" s="117">
        <v>7113191990</v>
      </c>
      <c r="K688" s="57">
        <v>1536.7881721306528</v>
      </c>
      <c r="L688" s="267">
        <f t="shared" ref="L688:L690" si="100">K688*6.6056*0.2</f>
        <v>2030.281589965248</v>
      </c>
      <c r="M688" s="267">
        <f t="shared" si="95"/>
        <v>2070.887221764553</v>
      </c>
    </row>
    <row r="689" spans="1:13" ht="31.35" customHeight="1">
      <c r="A689" s="33" t="str">
        <f t="shared" si="90"/>
        <v>GI</v>
      </c>
      <c r="B689" s="112">
        <v>60167625</v>
      </c>
      <c r="C689" s="112">
        <v>33450818</v>
      </c>
      <c r="D689" s="113" t="s">
        <v>95</v>
      </c>
      <c r="E689" s="114" t="s">
        <v>84</v>
      </c>
      <c r="F689" s="114" t="s">
        <v>90</v>
      </c>
      <c r="G689" s="115">
        <v>1</v>
      </c>
      <c r="H689" s="125">
        <v>8.6</v>
      </c>
      <c r="I689" s="114">
        <v>8.6</v>
      </c>
      <c r="J689" s="117">
        <v>7113191100</v>
      </c>
      <c r="K689" s="57">
        <v>1053.5341359976619</v>
      </c>
      <c r="L689" s="267">
        <f t="shared" si="100"/>
        <v>1391.8450177492311</v>
      </c>
      <c r="M689" s="267">
        <f t="shared" si="95"/>
        <v>1419.6819181042158</v>
      </c>
    </row>
    <row r="690" spans="1:13" ht="31.35" customHeight="1">
      <c r="A690" s="33" t="str">
        <f t="shared" ref="A690:A729" si="101">A689</f>
        <v>GI</v>
      </c>
      <c r="B690" s="112">
        <v>60167625</v>
      </c>
      <c r="C690" s="112">
        <v>33450915</v>
      </c>
      <c r="D690" s="113" t="s">
        <v>208</v>
      </c>
      <c r="E690" s="114" t="s">
        <v>84</v>
      </c>
      <c r="F690" s="114" t="s">
        <v>209</v>
      </c>
      <c r="G690" s="115">
        <v>1</v>
      </c>
      <c r="H690" s="125">
        <v>8.34</v>
      </c>
      <c r="I690" s="114">
        <v>8.34</v>
      </c>
      <c r="J690" s="117">
        <v>7113191100</v>
      </c>
      <c r="K690" s="57">
        <v>1079.1914223993574</v>
      </c>
      <c r="L690" s="267">
        <f t="shared" si="100"/>
        <v>1425.7413719602391</v>
      </c>
      <c r="M690" s="267">
        <f t="shared" si="95"/>
        <v>1454.2561993994441</v>
      </c>
    </row>
    <row r="691" spans="1:13" ht="31.35" customHeight="1">
      <c r="A691" s="33" t="str">
        <f t="shared" si="101"/>
        <v>GI</v>
      </c>
      <c r="B691" s="112">
        <v>60167625</v>
      </c>
      <c r="C691" s="112">
        <v>33474598</v>
      </c>
      <c r="D691" s="113" t="s">
        <v>143</v>
      </c>
      <c r="E691" s="114" t="s">
        <v>72</v>
      </c>
      <c r="F691" s="114" t="s">
        <v>210</v>
      </c>
      <c r="G691" s="115">
        <v>1</v>
      </c>
      <c r="H691" s="125">
        <v>1.9</v>
      </c>
      <c r="I691" s="114">
        <v>1.9</v>
      </c>
      <c r="J691" s="117">
        <v>7113192100</v>
      </c>
      <c r="K691" s="57">
        <v>393.7696090190604</v>
      </c>
      <c r="L691" s="267">
        <f t="shared" ref="L691:L692" si="102">K691*6.6056*0.35</f>
        <v>910.37958526770683</v>
      </c>
      <c r="M691" s="267">
        <f t="shared" si="95"/>
        <v>596.94889948268212</v>
      </c>
    </row>
    <row r="692" spans="1:13" ht="31.35" customHeight="1" thickBot="1">
      <c r="A692" s="33" t="str">
        <f t="shared" si="101"/>
        <v>GI</v>
      </c>
      <c r="B692" s="127">
        <v>60167625</v>
      </c>
      <c r="C692" s="127">
        <v>33483007</v>
      </c>
      <c r="D692" s="128" t="s">
        <v>211</v>
      </c>
      <c r="E692" s="129" t="s">
        <v>72</v>
      </c>
      <c r="F692" s="129" t="s">
        <v>212</v>
      </c>
      <c r="G692" s="130">
        <v>1</v>
      </c>
      <c r="H692" s="131">
        <v>3.17</v>
      </c>
      <c r="I692" s="129">
        <v>3.17</v>
      </c>
      <c r="J692" s="132">
        <v>7113192990</v>
      </c>
      <c r="K692" s="57">
        <v>191.70217313429526</v>
      </c>
      <c r="L692" s="267">
        <f t="shared" si="102"/>
        <v>443.20775619956527</v>
      </c>
      <c r="M692" s="267">
        <f t="shared" si="95"/>
        <v>290.61765727942924</v>
      </c>
    </row>
    <row r="693" spans="1:13" ht="31.35" customHeight="1" thickTop="1">
      <c r="A693" s="33" t="str">
        <f t="shared" si="101"/>
        <v>GI</v>
      </c>
      <c r="B693" s="133">
        <v>60167625</v>
      </c>
      <c r="C693" s="133">
        <v>33483902</v>
      </c>
      <c r="D693" s="119" t="s">
        <v>86</v>
      </c>
      <c r="E693" s="120" t="s">
        <v>72</v>
      </c>
      <c r="F693" s="120" t="s">
        <v>85</v>
      </c>
      <c r="G693" s="121">
        <v>1</v>
      </c>
      <c r="H693" s="126">
        <v>4.07</v>
      </c>
      <c r="I693" s="120">
        <v>4.07</v>
      </c>
      <c r="J693" s="123">
        <v>7113191990</v>
      </c>
      <c r="K693" s="57">
        <v>225.56738299183237</v>
      </c>
      <c r="L693" s="267">
        <f t="shared" ref="L693:L699" si="103">K693*6.6056*0.2</f>
        <v>298.00158101816959</v>
      </c>
      <c r="M693" s="267">
        <f t="shared" si="95"/>
        <v>303.96161263853304</v>
      </c>
    </row>
    <row r="694" spans="1:13" ht="31.35" customHeight="1">
      <c r="A694" s="33" t="str">
        <f t="shared" si="101"/>
        <v>GI</v>
      </c>
      <c r="B694" s="112">
        <v>60167625</v>
      </c>
      <c r="C694" s="112">
        <v>33483988</v>
      </c>
      <c r="D694" s="113" t="s">
        <v>103</v>
      </c>
      <c r="E694" s="114" t="s">
        <v>72</v>
      </c>
      <c r="F694" s="114" t="s">
        <v>73</v>
      </c>
      <c r="G694" s="115">
        <v>1</v>
      </c>
      <c r="H694" s="125">
        <v>3.19</v>
      </c>
      <c r="I694" s="114">
        <v>3.19</v>
      </c>
      <c r="J694" s="117">
        <v>7113191990</v>
      </c>
      <c r="K694" s="57">
        <v>170.45990668439717</v>
      </c>
      <c r="L694" s="267">
        <f t="shared" si="103"/>
        <v>225.19799191889081</v>
      </c>
      <c r="M694" s="267">
        <f t="shared" si="95"/>
        <v>229.7019517572686</v>
      </c>
    </row>
    <row r="695" spans="1:13" ht="31.35" customHeight="1">
      <c r="A695" s="33" t="str">
        <f t="shared" si="101"/>
        <v>GI</v>
      </c>
      <c r="B695" s="112">
        <v>60167625</v>
      </c>
      <c r="C695" s="112">
        <v>33554362</v>
      </c>
      <c r="D695" s="113" t="s">
        <v>83</v>
      </c>
      <c r="E695" s="114" t="s">
        <v>77</v>
      </c>
      <c r="F695" s="114" t="s">
        <v>85</v>
      </c>
      <c r="G695" s="115">
        <v>1</v>
      </c>
      <c r="H695" s="125">
        <v>4.6500000000000004</v>
      </c>
      <c r="I695" s="114">
        <v>4.6500000000000004</v>
      </c>
      <c r="J695" s="117">
        <v>7113191990</v>
      </c>
      <c r="K695" s="57">
        <v>340.59872100866363</v>
      </c>
      <c r="L695" s="267">
        <f t="shared" si="103"/>
        <v>449.97178229896576</v>
      </c>
      <c r="M695" s="267">
        <f t="shared" si="95"/>
        <v>458.97121794494501</v>
      </c>
    </row>
    <row r="696" spans="1:13" ht="31.35" customHeight="1">
      <c r="A696" s="33" t="str">
        <f t="shared" si="101"/>
        <v>GI</v>
      </c>
      <c r="B696" s="112">
        <v>60167625</v>
      </c>
      <c r="C696" s="112">
        <v>33600909</v>
      </c>
      <c r="D696" s="113" t="s">
        <v>102</v>
      </c>
      <c r="E696" s="114" t="s">
        <v>77</v>
      </c>
      <c r="F696" s="114" t="s">
        <v>79</v>
      </c>
      <c r="G696" s="115">
        <v>1</v>
      </c>
      <c r="H696" s="125">
        <v>3.64</v>
      </c>
      <c r="I696" s="114">
        <v>3.64</v>
      </c>
      <c r="J696" s="117">
        <v>7113191100</v>
      </c>
      <c r="K696" s="57">
        <v>472.78843201998035</v>
      </c>
      <c r="L696" s="267">
        <f t="shared" si="103"/>
        <v>624.61025331023643</v>
      </c>
      <c r="M696" s="267">
        <f t="shared" si="95"/>
        <v>637.10245837644118</v>
      </c>
    </row>
    <row r="697" spans="1:13" ht="31.35" customHeight="1">
      <c r="A697" s="33" t="str">
        <f t="shared" si="101"/>
        <v>GI</v>
      </c>
      <c r="B697" s="112">
        <v>60167625</v>
      </c>
      <c r="C697" s="112">
        <v>33943423</v>
      </c>
      <c r="D697" s="113" t="s">
        <v>82</v>
      </c>
      <c r="E697" s="114" t="s">
        <v>77</v>
      </c>
      <c r="F697" s="114" t="s">
        <v>79</v>
      </c>
      <c r="G697" s="115">
        <v>1</v>
      </c>
      <c r="H697" s="125">
        <v>1.53</v>
      </c>
      <c r="I697" s="114">
        <v>1.53</v>
      </c>
      <c r="J697" s="117">
        <v>7113191100</v>
      </c>
      <c r="K697" s="57">
        <v>326.2900427103383</v>
      </c>
      <c r="L697" s="267">
        <f t="shared" si="103"/>
        <v>431.06830122548212</v>
      </c>
      <c r="M697" s="267">
        <f t="shared" si="95"/>
        <v>439.68966724999177</v>
      </c>
    </row>
    <row r="698" spans="1:13" ht="31.35" customHeight="1">
      <c r="A698" s="33" t="str">
        <f t="shared" si="101"/>
        <v>GI</v>
      </c>
      <c r="B698" s="112">
        <v>60167625</v>
      </c>
      <c r="C698" s="112">
        <v>34710821</v>
      </c>
      <c r="D698" s="113" t="s">
        <v>102</v>
      </c>
      <c r="E698" s="114" t="s">
        <v>77</v>
      </c>
      <c r="F698" s="114" t="s">
        <v>79</v>
      </c>
      <c r="G698" s="115">
        <v>1</v>
      </c>
      <c r="H698" s="125">
        <v>3.91</v>
      </c>
      <c r="I698" s="114">
        <v>3.91</v>
      </c>
      <c r="J698" s="117">
        <v>7113191100</v>
      </c>
      <c r="K698" s="57">
        <v>563.73784302700744</v>
      </c>
      <c r="L698" s="267">
        <f t="shared" si="103"/>
        <v>744.76533917984011</v>
      </c>
      <c r="M698" s="267">
        <f t="shared" si="95"/>
        <v>759.66064596343688</v>
      </c>
    </row>
    <row r="699" spans="1:13" ht="31.35" customHeight="1">
      <c r="A699" s="33" t="str">
        <f t="shared" si="101"/>
        <v>GI</v>
      </c>
      <c r="B699" s="112">
        <v>60167625</v>
      </c>
      <c r="C699" s="112">
        <v>35008306</v>
      </c>
      <c r="D699" s="113" t="s">
        <v>151</v>
      </c>
      <c r="E699" s="114" t="s">
        <v>72</v>
      </c>
      <c r="F699" s="114" t="s">
        <v>97</v>
      </c>
      <c r="G699" s="115">
        <v>2</v>
      </c>
      <c r="H699" s="125">
        <v>1.02</v>
      </c>
      <c r="I699" s="114">
        <v>2.04</v>
      </c>
      <c r="J699" s="117">
        <v>7113191100</v>
      </c>
      <c r="K699" s="57">
        <v>283.04291545523165</v>
      </c>
      <c r="L699" s="267">
        <f t="shared" si="103"/>
        <v>373.93365646621567</v>
      </c>
      <c r="M699" s="267">
        <f t="shared" si="95"/>
        <v>381.41232959553997</v>
      </c>
    </row>
    <row r="700" spans="1:13" ht="31.35" customHeight="1">
      <c r="A700" s="33" t="str">
        <f t="shared" si="101"/>
        <v>GI</v>
      </c>
      <c r="B700" s="112">
        <v>60167625</v>
      </c>
      <c r="C700" s="112">
        <v>35102116</v>
      </c>
      <c r="D700" s="113" t="s">
        <v>213</v>
      </c>
      <c r="E700" s="114" t="s">
        <v>72</v>
      </c>
      <c r="F700" s="114" t="s">
        <v>110</v>
      </c>
      <c r="G700" s="115">
        <v>1</v>
      </c>
      <c r="H700" s="125">
        <v>6.1</v>
      </c>
      <c r="I700" s="114">
        <v>6.1</v>
      </c>
      <c r="J700" s="117">
        <v>7113192100</v>
      </c>
      <c r="K700" s="57">
        <v>462.4532716782727</v>
      </c>
      <c r="L700" s="267">
        <f>K700*6.6056*0.35</f>
        <v>1069.1734659892993</v>
      </c>
      <c r="M700" s="267">
        <f t="shared" si="95"/>
        <v>701.07231555584065</v>
      </c>
    </row>
    <row r="701" spans="1:13" ht="31.35" customHeight="1">
      <c r="A701" s="33" t="str">
        <f t="shared" si="101"/>
        <v>GI</v>
      </c>
      <c r="B701" s="112">
        <v>60167625</v>
      </c>
      <c r="C701" s="112">
        <v>35203389</v>
      </c>
      <c r="D701" s="113" t="s">
        <v>104</v>
      </c>
      <c r="E701" s="114" t="s">
        <v>72</v>
      </c>
      <c r="F701" s="114" t="s">
        <v>85</v>
      </c>
      <c r="G701" s="115">
        <v>3</v>
      </c>
      <c r="H701" s="125">
        <v>2.02</v>
      </c>
      <c r="I701" s="114">
        <v>6.0600000000000005</v>
      </c>
      <c r="J701" s="117">
        <v>7113191990</v>
      </c>
      <c r="K701" s="57">
        <v>383.50468763113139</v>
      </c>
      <c r="L701" s="267">
        <f t="shared" ref="L701:L703" si="104">K701*6.6056*0.2</f>
        <v>506.65571292324034</v>
      </c>
      <c r="M701" s="267">
        <f t="shared" si="95"/>
        <v>516.78882718170507</v>
      </c>
    </row>
    <row r="702" spans="1:13" ht="31.35" customHeight="1">
      <c r="A702" s="33" t="str">
        <f t="shared" si="101"/>
        <v>GI</v>
      </c>
      <c r="B702" s="112">
        <v>60167625</v>
      </c>
      <c r="C702" s="112">
        <v>35235973</v>
      </c>
      <c r="D702" s="119" t="s">
        <v>104</v>
      </c>
      <c r="E702" s="120" t="s">
        <v>72</v>
      </c>
      <c r="F702" s="120" t="s">
        <v>85</v>
      </c>
      <c r="G702" s="121">
        <v>1</v>
      </c>
      <c r="H702" s="126">
        <v>4.16</v>
      </c>
      <c r="I702" s="120">
        <v>4.16</v>
      </c>
      <c r="J702" s="123">
        <v>7113191990</v>
      </c>
      <c r="K702" s="57">
        <v>294.42162596736415</v>
      </c>
      <c r="L702" s="267">
        <f t="shared" si="104"/>
        <v>388.96629849800411</v>
      </c>
      <c r="M702" s="267">
        <f t="shared" si="95"/>
        <v>396.74562446796421</v>
      </c>
    </row>
    <row r="703" spans="1:13" ht="31.35" customHeight="1">
      <c r="A703" s="33" t="str">
        <f t="shared" si="101"/>
        <v>GI</v>
      </c>
      <c r="B703" s="112">
        <v>60167625</v>
      </c>
      <c r="C703" s="112">
        <v>35249885</v>
      </c>
      <c r="D703" s="119" t="s">
        <v>83</v>
      </c>
      <c r="E703" s="120" t="s">
        <v>72</v>
      </c>
      <c r="F703" s="120" t="s">
        <v>85</v>
      </c>
      <c r="G703" s="121">
        <v>1</v>
      </c>
      <c r="H703" s="126">
        <v>5.52</v>
      </c>
      <c r="I703" s="120">
        <v>5.52</v>
      </c>
      <c r="J703" s="123">
        <v>7113191990</v>
      </c>
      <c r="K703" s="68">
        <v>278.85868063727821</v>
      </c>
      <c r="L703" s="267">
        <f t="shared" si="104"/>
        <v>368.405780163521</v>
      </c>
      <c r="M703" s="267">
        <f t="shared" si="95"/>
        <v>375.77389576679144</v>
      </c>
    </row>
    <row r="704" spans="1:13" ht="31.35" customHeight="1">
      <c r="A704" s="33" t="str">
        <f t="shared" si="101"/>
        <v>GI</v>
      </c>
      <c r="B704" s="112">
        <v>60167625</v>
      </c>
      <c r="C704" s="112">
        <v>35252959</v>
      </c>
      <c r="D704" s="113" t="s">
        <v>214</v>
      </c>
      <c r="E704" s="114" t="s">
        <v>72</v>
      </c>
      <c r="F704" s="114" t="s">
        <v>110</v>
      </c>
      <c r="G704" s="115">
        <v>1</v>
      </c>
      <c r="H704" s="125">
        <v>3.91</v>
      </c>
      <c r="I704" s="114">
        <v>3.91</v>
      </c>
      <c r="J704" s="117">
        <v>7113192100</v>
      </c>
      <c r="K704" s="57">
        <v>315.54348278221323</v>
      </c>
      <c r="L704" s="267">
        <f>K704*6.6056*0.35</f>
        <v>729.52391045316574</v>
      </c>
      <c r="M704" s="267">
        <f t="shared" si="95"/>
        <v>478.35924985429011</v>
      </c>
    </row>
    <row r="705" spans="1:13" ht="31.35" customHeight="1">
      <c r="A705" s="33" t="str">
        <f t="shared" si="101"/>
        <v>GI</v>
      </c>
      <c r="B705" s="112">
        <v>60167625</v>
      </c>
      <c r="C705" s="112">
        <v>35252967</v>
      </c>
      <c r="D705" s="113" t="s">
        <v>165</v>
      </c>
      <c r="E705" s="114" t="s">
        <v>72</v>
      </c>
      <c r="F705" s="114" t="s">
        <v>97</v>
      </c>
      <c r="G705" s="115">
        <v>1</v>
      </c>
      <c r="H705" s="125">
        <v>3.79</v>
      </c>
      <c r="I705" s="114">
        <v>3.79</v>
      </c>
      <c r="J705" s="117">
        <v>7113191100</v>
      </c>
      <c r="K705" s="57">
        <v>286.84585309552989</v>
      </c>
      <c r="L705" s="267">
        <f t="shared" ref="L705:L711" si="105">K705*6.6056*0.2</f>
        <v>378.95779344156648</v>
      </c>
      <c r="M705" s="267">
        <f t="shared" si="95"/>
        <v>386.5369493103978</v>
      </c>
    </row>
    <row r="706" spans="1:13" ht="31.35" customHeight="1">
      <c r="A706" s="33" t="str">
        <f t="shared" si="101"/>
        <v>GI</v>
      </c>
      <c r="B706" s="112">
        <v>60167625</v>
      </c>
      <c r="C706" s="112">
        <v>35252991</v>
      </c>
      <c r="D706" s="113" t="s">
        <v>147</v>
      </c>
      <c r="E706" s="114" t="s">
        <v>72</v>
      </c>
      <c r="F706" s="114" t="s">
        <v>97</v>
      </c>
      <c r="G706" s="115">
        <v>2</v>
      </c>
      <c r="H706" s="125">
        <v>3.86</v>
      </c>
      <c r="I706" s="114">
        <v>7.72</v>
      </c>
      <c r="J706" s="117">
        <v>7113191100</v>
      </c>
      <c r="K706" s="57">
        <v>579.99314375862514</v>
      </c>
      <c r="L706" s="267">
        <f t="shared" si="105"/>
        <v>766.24054208239488</v>
      </c>
      <c r="M706" s="267">
        <f t="shared" si="95"/>
        <v>781.56535292404283</v>
      </c>
    </row>
    <row r="707" spans="1:13" ht="31.35" customHeight="1">
      <c r="A707" s="33" t="str">
        <f t="shared" si="101"/>
        <v>GI</v>
      </c>
      <c r="B707" s="112">
        <v>60167625</v>
      </c>
      <c r="C707" s="112">
        <v>35253033</v>
      </c>
      <c r="D707" s="113" t="s">
        <v>102</v>
      </c>
      <c r="E707" s="114" t="s">
        <v>84</v>
      </c>
      <c r="F707" s="114" t="s">
        <v>79</v>
      </c>
      <c r="G707" s="115">
        <v>1</v>
      </c>
      <c r="H707" s="125">
        <v>3.85</v>
      </c>
      <c r="I707" s="114">
        <v>3.85</v>
      </c>
      <c r="J707" s="117">
        <v>7113191100</v>
      </c>
      <c r="K707" s="57">
        <v>740.16806078258514</v>
      </c>
      <c r="L707" s="267">
        <f t="shared" si="105"/>
        <v>977.85082846108889</v>
      </c>
      <c r="M707" s="267">
        <f t="shared" si="95"/>
        <v>997.4078450303108</v>
      </c>
    </row>
    <row r="708" spans="1:13" ht="31.35" customHeight="1">
      <c r="A708" s="33" t="str">
        <f t="shared" si="101"/>
        <v>GI</v>
      </c>
      <c r="B708" s="112">
        <v>60167625</v>
      </c>
      <c r="C708" s="112">
        <v>35309713</v>
      </c>
      <c r="D708" s="113" t="s">
        <v>101</v>
      </c>
      <c r="E708" s="114" t="s">
        <v>72</v>
      </c>
      <c r="F708" s="114" t="s">
        <v>73</v>
      </c>
      <c r="G708" s="115">
        <v>1</v>
      </c>
      <c r="H708" s="125">
        <v>2.35</v>
      </c>
      <c r="I708" s="114">
        <v>2.35</v>
      </c>
      <c r="J708" s="117">
        <v>7113191990</v>
      </c>
      <c r="K708" s="57">
        <v>164.78058556458501</v>
      </c>
      <c r="L708" s="267">
        <f t="shared" si="105"/>
        <v>217.69492720108457</v>
      </c>
      <c r="M708" s="267">
        <f t="shared" si="95"/>
        <v>222.04882574510626</v>
      </c>
    </row>
    <row r="709" spans="1:13" ht="31.35" customHeight="1">
      <c r="A709" s="33" t="str">
        <f t="shared" si="101"/>
        <v>GI</v>
      </c>
      <c r="B709" s="112">
        <v>60167625</v>
      </c>
      <c r="C709" s="112">
        <v>35309756</v>
      </c>
      <c r="D709" s="113" t="s">
        <v>101</v>
      </c>
      <c r="E709" s="114" t="s">
        <v>72</v>
      </c>
      <c r="F709" s="114" t="s">
        <v>73</v>
      </c>
      <c r="G709" s="115">
        <v>1</v>
      </c>
      <c r="H709" s="125">
        <v>2.39</v>
      </c>
      <c r="I709" s="114">
        <v>2.39</v>
      </c>
      <c r="J709" s="117">
        <v>7113191990</v>
      </c>
      <c r="K709" s="57">
        <v>166.49642286403358</v>
      </c>
      <c r="L709" s="267">
        <f t="shared" si="105"/>
        <v>219.96175417413207</v>
      </c>
      <c r="M709" s="267">
        <f t="shared" si="95"/>
        <v>224.3609892576147</v>
      </c>
    </row>
    <row r="710" spans="1:13" ht="31.35" customHeight="1">
      <c r="A710" s="33" t="str">
        <f t="shared" si="101"/>
        <v>GI</v>
      </c>
      <c r="B710" s="112">
        <v>60167625</v>
      </c>
      <c r="C710" s="112">
        <v>35309764</v>
      </c>
      <c r="D710" s="113" t="s">
        <v>80</v>
      </c>
      <c r="E710" s="114" t="s">
        <v>72</v>
      </c>
      <c r="F710" s="114" t="s">
        <v>85</v>
      </c>
      <c r="G710" s="115">
        <v>3</v>
      </c>
      <c r="H710" s="125">
        <v>2.37</v>
      </c>
      <c r="I710" s="114">
        <v>7.11</v>
      </c>
      <c r="J710" s="117">
        <v>7113191990</v>
      </c>
      <c r="K710" s="57">
        <v>469.20624537727196</v>
      </c>
      <c r="L710" s="267">
        <f t="shared" si="105"/>
        <v>619.87775489282149</v>
      </c>
      <c r="M710" s="267">
        <f t="shared" si="95"/>
        <v>632.27530999067801</v>
      </c>
    </row>
    <row r="711" spans="1:13" ht="31.35" customHeight="1">
      <c r="A711" s="33" t="str">
        <f t="shared" si="101"/>
        <v>GI</v>
      </c>
      <c r="B711" s="112">
        <v>60167625</v>
      </c>
      <c r="C711" s="112">
        <v>35309772</v>
      </c>
      <c r="D711" s="113" t="s">
        <v>80</v>
      </c>
      <c r="E711" s="114" t="s">
        <v>72</v>
      </c>
      <c r="F711" s="114" t="s">
        <v>85</v>
      </c>
      <c r="G711" s="124">
        <v>3</v>
      </c>
      <c r="H711" s="125">
        <v>4.58</v>
      </c>
      <c r="I711" s="114">
        <v>13.74</v>
      </c>
      <c r="J711" s="117">
        <v>7113191990</v>
      </c>
      <c r="K711" s="57">
        <v>484.94980515993143</v>
      </c>
      <c r="L711" s="267">
        <f t="shared" si="105"/>
        <v>640.67688659288865</v>
      </c>
      <c r="M711" s="267">
        <f t="shared" ref="M711:M774" si="106">(L711+K711*6.6056)*0.17</f>
        <v>653.49042432474641</v>
      </c>
    </row>
    <row r="712" spans="1:13" ht="31.35" customHeight="1">
      <c r="A712" s="33" t="str">
        <f t="shared" si="101"/>
        <v>GI</v>
      </c>
      <c r="B712" s="112">
        <v>60167625</v>
      </c>
      <c r="C712" s="112">
        <v>35607501</v>
      </c>
      <c r="D712" s="113" t="s">
        <v>109</v>
      </c>
      <c r="E712" s="114" t="s">
        <v>84</v>
      </c>
      <c r="F712" s="114" t="s">
        <v>110</v>
      </c>
      <c r="G712" s="115">
        <v>3</v>
      </c>
      <c r="H712" s="125">
        <v>8.85</v>
      </c>
      <c r="I712" s="114">
        <v>26.549999999999997</v>
      </c>
      <c r="J712" s="117">
        <v>7113192100</v>
      </c>
      <c r="K712" s="57">
        <v>2282.8462708943862</v>
      </c>
      <c r="L712" s="267">
        <f>K712*6.6056*0.35</f>
        <v>5277.8492644569851</v>
      </c>
      <c r="M712" s="267">
        <f t="shared" si="106"/>
        <v>3460.7611605510801</v>
      </c>
    </row>
    <row r="713" spans="1:13" ht="31.35" customHeight="1">
      <c r="A713" s="33" t="str">
        <f t="shared" si="101"/>
        <v>GI</v>
      </c>
      <c r="B713" s="112">
        <v>60167625</v>
      </c>
      <c r="C713" s="112">
        <v>35672087</v>
      </c>
      <c r="D713" s="113" t="s">
        <v>86</v>
      </c>
      <c r="E713" s="114" t="s">
        <v>72</v>
      </c>
      <c r="F713" s="114" t="s">
        <v>85</v>
      </c>
      <c r="G713" s="115">
        <v>1</v>
      </c>
      <c r="H713" s="125">
        <v>6.58</v>
      </c>
      <c r="I713" s="114">
        <v>6.58</v>
      </c>
      <c r="J713" s="117">
        <v>7113191990</v>
      </c>
      <c r="K713" s="57">
        <v>373.94215578098834</v>
      </c>
      <c r="L713" s="267">
        <f t="shared" ref="L713:L714" si="107">K713*6.6056*0.2</f>
        <v>494.02246084537933</v>
      </c>
      <c r="M713" s="267">
        <f t="shared" si="106"/>
        <v>503.90291006228688</v>
      </c>
    </row>
    <row r="714" spans="1:13" ht="31.35" customHeight="1">
      <c r="A714" s="33" t="str">
        <f t="shared" si="101"/>
        <v>GI</v>
      </c>
      <c r="B714" s="112">
        <v>60167625</v>
      </c>
      <c r="C714" s="112">
        <v>35807462</v>
      </c>
      <c r="D714" s="113" t="s">
        <v>88</v>
      </c>
      <c r="E714" s="114" t="s">
        <v>89</v>
      </c>
      <c r="F714" s="114" t="s">
        <v>79</v>
      </c>
      <c r="G714" s="115">
        <v>5</v>
      </c>
      <c r="H714" s="125">
        <v>3.01</v>
      </c>
      <c r="I714" s="114">
        <v>15.049999999999999</v>
      </c>
      <c r="J714" s="117">
        <v>7113191100</v>
      </c>
      <c r="K714" s="57">
        <v>3500.207749512495</v>
      </c>
      <c r="L714" s="267">
        <f t="shared" si="107"/>
        <v>4624.1944620359473</v>
      </c>
      <c r="M714" s="267">
        <f t="shared" si="106"/>
        <v>4716.678351276666</v>
      </c>
    </row>
    <row r="715" spans="1:13" ht="31.35" customHeight="1">
      <c r="A715" s="33" t="str">
        <f t="shared" si="101"/>
        <v>GI</v>
      </c>
      <c r="B715" s="112">
        <v>60167625</v>
      </c>
      <c r="C715" s="112">
        <v>35807497</v>
      </c>
      <c r="D715" s="113" t="s">
        <v>214</v>
      </c>
      <c r="E715" s="114" t="s">
        <v>89</v>
      </c>
      <c r="F715" s="114" t="s">
        <v>110</v>
      </c>
      <c r="G715" s="115">
        <v>9</v>
      </c>
      <c r="H715" s="125">
        <v>3.21</v>
      </c>
      <c r="I715" s="114">
        <v>28.89</v>
      </c>
      <c r="J715" s="117">
        <v>7113192100</v>
      </c>
      <c r="K715" s="57">
        <v>6587.912157619553</v>
      </c>
      <c r="L715" s="267">
        <f t="shared" ref="L715:L716" si="108">K715*6.6056*0.35</f>
        <v>15230.989391930101</v>
      </c>
      <c r="M715" s="267">
        <f t="shared" si="106"/>
        <v>9987.1773298513108</v>
      </c>
    </row>
    <row r="716" spans="1:13" ht="31.35" customHeight="1">
      <c r="A716" s="33" t="str">
        <f t="shared" si="101"/>
        <v>GI</v>
      </c>
      <c r="B716" s="112">
        <v>60167625</v>
      </c>
      <c r="C716" s="112">
        <v>35941916</v>
      </c>
      <c r="D716" s="113" t="s">
        <v>215</v>
      </c>
      <c r="E716" s="114" t="s">
        <v>89</v>
      </c>
      <c r="F716" s="114" t="s">
        <v>216</v>
      </c>
      <c r="G716" s="115">
        <v>1</v>
      </c>
      <c r="H716" s="125">
        <v>2.63</v>
      </c>
      <c r="I716" s="114">
        <v>2.63</v>
      </c>
      <c r="J716" s="117">
        <v>7113192100</v>
      </c>
      <c r="K716" s="57">
        <v>915.13329464506648</v>
      </c>
      <c r="L716" s="267">
        <f t="shared" si="108"/>
        <v>2115.751571887608</v>
      </c>
      <c r="M716" s="267">
        <f t="shared" si="106"/>
        <v>1387.3285307091601</v>
      </c>
    </row>
    <row r="717" spans="1:13" ht="31.35" customHeight="1">
      <c r="A717" s="33" t="str">
        <f t="shared" si="101"/>
        <v>GI</v>
      </c>
      <c r="B717" s="112">
        <v>60167625</v>
      </c>
      <c r="C717" s="112">
        <v>36201517</v>
      </c>
      <c r="D717" s="113" t="s">
        <v>86</v>
      </c>
      <c r="E717" s="114" t="s">
        <v>84</v>
      </c>
      <c r="F717" s="114" t="s">
        <v>85</v>
      </c>
      <c r="G717" s="115">
        <v>9</v>
      </c>
      <c r="H717" s="125">
        <v>2.73</v>
      </c>
      <c r="I717" s="114">
        <v>24.57</v>
      </c>
      <c r="J717" s="117">
        <v>7113191990</v>
      </c>
      <c r="K717" s="57">
        <v>1699.6723059432161</v>
      </c>
      <c r="L717" s="267">
        <f t="shared" ref="L717:L728" si="109">K717*6.6056*0.2</f>
        <v>2245.4710768277014</v>
      </c>
      <c r="M717" s="267">
        <f t="shared" si="106"/>
        <v>2290.3804983642558</v>
      </c>
    </row>
    <row r="718" spans="1:13" ht="31.35" customHeight="1">
      <c r="A718" s="33" t="str">
        <f t="shared" si="101"/>
        <v>GI</v>
      </c>
      <c r="B718" s="112">
        <v>60167625</v>
      </c>
      <c r="C718" s="112">
        <v>36201533</v>
      </c>
      <c r="D718" s="113" t="s">
        <v>86</v>
      </c>
      <c r="E718" s="114" t="s">
        <v>84</v>
      </c>
      <c r="F718" s="114" t="s">
        <v>85</v>
      </c>
      <c r="G718" s="115">
        <v>4</v>
      </c>
      <c r="H718" s="125">
        <v>3.78</v>
      </c>
      <c r="I718" s="114">
        <v>15.12</v>
      </c>
      <c r="J718" s="117">
        <v>7113191990</v>
      </c>
      <c r="K718" s="57">
        <v>1100.4637912580179</v>
      </c>
      <c r="L718" s="267">
        <f t="shared" si="109"/>
        <v>1453.8447239067928</v>
      </c>
      <c r="M718" s="267">
        <f t="shared" si="106"/>
        <v>1482.9216183849285</v>
      </c>
    </row>
    <row r="719" spans="1:13" ht="31.35" customHeight="1">
      <c r="A719" s="33" t="str">
        <f t="shared" si="101"/>
        <v>GI</v>
      </c>
      <c r="B719" s="112">
        <v>60167625</v>
      </c>
      <c r="C719" s="112">
        <v>36339349</v>
      </c>
      <c r="D719" s="113" t="s">
        <v>107</v>
      </c>
      <c r="E719" s="114" t="s">
        <v>84</v>
      </c>
      <c r="F719" s="114" t="s">
        <v>81</v>
      </c>
      <c r="G719" s="115">
        <v>4</v>
      </c>
      <c r="H719" s="125">
        <v>4.5599999999999996</v>
      </c>
      <c r="I719" s="114">
        <v>18.239999999999998</v>
      </c>
      <c r="J719" s="117">
        <v>7113191990</v>
      </c>
      <c r="K719" s="57">
        <v>1567.4123559781206</v>
      </c>
      <c r="L719" s="267">
        <f t="shared" si="109"/>
        <v>2070.7398117298148</v>
      </c>
      <c r="M719" s="267">
        <f t="shared" si="106"/>
        <v>2112.1546079644113</v>
      </c>
    </row>
    <row r="720" spans="1:13" ht="31.35" customHeight="1">
      <c r="A720" s="33" t="str">
        <f t="shared" si="101"/>
        <v>GI</v>
      </c>
      <c r="B720" s="112">
        <v>60167625</v>
      </c>
      <c r="C720" s="112">
        <v>36339489</v>
      </c>
      <c r="D720" s="113" t="s">
        <v>108</v>
      </c>
      <c r="E720" s="114" t="s">
        <v>84</v>
      </c>
      <c r="F720" s="114" t="s">
        <v>81</v>
      </c>
      <c r="G720" s="115">
        <v>1</v>
      </c>
      <c r="H720" s="125">
        <v>5.4</v>
      </c>
      <c r="I720" s="114">
        <v>5.4</v>
      </c>
      <c r="J720" s="117">
        <v>7113191990</v>
      </c>
      <c r="K720" s="57">
        <v>434.03659780670381</v>
      </c>
      <c r="L720" s="267">
        <f t="shared" si="109"/>
        <v>573.41443009439251</v>
      </c>
      <c r="M720" s="267">
        <f t="shared" si="106"/>
        <v>584.88271869628045</v>
      </c>
    </row>
    <row r="721" spans="1:13" ht="31.35" customHeight="1">
      <c r="A721" s="33" t="str">
        <f t="shared" si="101"/>
        <v>GI</v>
      </c>
      <c r="B721" s="112">
        <v>60167625</v>
      </c>
      <c r="C721" s="112">
        <v>36341009</v>
      </c>
      <c r="D721" s="113" t="s">
        <v>102</v>
      </c>
      <c r="E721" s="114" t="s">
        <v>89</v>
      </c>
      <c r="F721" s="114" t="s">
        <v>79</v>
      </c>
      <c r="G721" s="115">
        <v>1</v>
      </c>
      <c r="H721" s="125">
        <v>2.57</v>
      </c>
      <c r="I721" s="114">
        <v>2.57</v>
      </c>
      <c r="J721" s="117">
        <v>7113191100</v>
      </c>
      <c r="K721" s="57">
        <v>468.69450442831362</v>
      </c>
      <c r="L721" s="267">
        <f t="shared" si="109"/>
        <v>619.20168369033377</v>
      </c>
      <c r="M721" s="267">
        <f t="shared" si="106"/>
        <v>631.58571736414046</v>
      </c>
    </row>
    <row r="722" spans="1:13" ht="31.35" customHeight="1">
      <c r="A722" s="33" t="str">
        <f t="shared" si="101"/>
        <v>GI</v>
      </c>
      <c r="B722" s="112">
        <v>60167625</v>
      </c>
      <c r="C722" s="112">
        <v>36629185</v>
      </c>
      <c r="D722" s="119" t="s">
        <v>83</v>
      </c>
      <c r="E722" s="120" t="s">
        <v>72</v>
      </c>
      <c r="F722" s="120" t="s">
        <v>85</v>
      </c>
      <c r="G722" s="121">
        <v>2</v>
      </c>
      <c r="H722" s="126">
        <v>7.04</v>
      </c>
      <c r="I722" s="120">
        <v>14.08</v>
      </c>
      <c r="J722" s="123">
        <v>7113191990</v>
      </c>
      <c r="K722" s="68">
        <v>725.74900698546492</v>
      </c>
      <c r="L722" s="267">
        <f t="shared" si="109"/>
        <v>958.80152810863751</v>
      </c>
      <c r="M722" s="267">
        <f t="shared" si="106"/>
        <v>977.97755867081025</v>
      </c>
    </row>
    <row r="723" spans="1:13" ht="31.35" customHeight="1">
      <c r="A723" s="33" t="str">
        <f t="shared" si="101"/>
        <v>GI</v>
      </c>
      <c r="B723" s="112">
        <v>60167625</v>
      </c>
      <c r="C723" s="112">
        <v>36667222</v>
      </c>
      <c r="D723" s="113" t="s">
        <v>151</v>
      </c>
      <c r="E723" s="114" t="s">
        <v>84</v>
      </c>
      <c r="F723" s="114" t="s">
        <v>97</v>
      </c>
      <c r="G723" s="115">
        <v>1</v>
      </c>
      <c r="H723" s="125">
        <v>2.29</v>
      </c>
      <c r="I723" s="114">
        <v>2.29</v>
      </c>
      <c r="J723" s="117">
        <v>7113191100</v>
      </c>
      <c r="K723" s="57">
        <v>752.7508676452079</v>
      </c>
      <c r="L723" s="267">
        <f t="shared" si="109"/>
        <v>994.47422626343712</v>
      </c>
      <c r="M723" s="267">
        <f t="shared" si="106"/>
        <v>1014.3637107887059</v>
      </c>
    </row>
    <row r="724" spans="1:13" ht="31.35" customHeight="1">
      <c r="A724" s="33" t="str">
        <f t="shared" si="101"/>
        <v>GI</v>
      </c>
      <c r="B724" s="112">
        <v>60167625</v>
      </c>
      <c r="C724" s="112">
        <v>36667249</v>
      </c>
      <c r="D724" s="113" t="s">
        <v>111</v>
      </c>
      <c r="E724" s="114" t="s">
        <v>84</v>
      </c>
      <c r="F724" s="114" t="s">
        <v>85</v>
      </c>
      <c r="G724" s="115">
        <v>1</v>
      </c>
      <c r="H724" s="125">
        <v>1.71</v>
      </c>
      <c r="I724" s="114">
        <v>1.71</v>
      </c>
      <c r="J724" s="117">
        <v>7113191990</v>
      </c>
      <c r="K724" s="57">
        <v>148.91661614687652</v>
      </c>
      <c r="L724" s="267">
        <f t="shared" si="109"/>
        <v>196.73671992396152</v>
      </c>
      <c r="M724" s="267">
        <f t="shared" si="106"/>
        <v>200.67145432244075</v>
      </c>
    </row>
    <row r="725" spans="1:13" ht="31.35" customHeight="1">
      <c r="A725" s="33" t="str">
        <f t="shared" si="101"/>
        <v>GI</v>
      </c>
      <c r="B725" s="112">
        <v>60167625</v>
      </c>
      <c r="C725" s="112">
        <v>36667257</v>
      </c>
      <c r="D725" s="113" t="s">
        <v>101</v>
      </c>
      <c r="E725" s="114" t="s">
        <v>84</v>
      </c>
      <c r="F725" s="114" t="s">
        <v>73</v>
      </c>
      <c r="G725" s="115">
        <v>1</v>
      </c>
      <c r="H725" s="125">
        <v>2.61</v>
      </c>
      <c r="I725" s="114">
        <v>2.61</v>
      </c>
      <c r="J725" s="117">
        <v>7113191990</v>
      </c>
      <c r="K725" s="57">
        <v>201.58579734456907</v>
      </c>
      <c r="L725" s="267">
        <f t="shared" si="109"/>
        <v>266.31902858785713</v>
      </c>
      <c r="M725" s="267">
        <f t="shared" si="106"/>
        <v>271.64540915961425</v>
      </c>
    </row>
    <row r="726" spans="1:13" ht="31.35" customHeight="1">
      <c r="A726" s="33" t="str">
        <f t="shared" si="101"/>
        <v>GI</v>
      </c>
      <c r="B726" s="112">
        <v>60167625</v>
      </c>
      <c r="C726" s="112">
        <v>36667311</v>
      </c>
      <c r="D726" s="113" t="s">
        <v>112</v>
      </c>
      <c r="E726" s="114" t="s">
        <v>84</v>
      </c>
      <c r="F726" s="114" t="s">
        <v>113</v>
      </c>
      <c r="G726" s="115">
        <v>7</v>
      </c>
      <c r="H726" s="125">
        <v>5.36</v>
      </c>
      <c r="I726" s="114">
        <v>37.520000000000003</v>
      </c>
      <c r="J726" s="117">
        <v>7113191990</v>
      </c>
      <c r="K726" s="57">
        <v>1448.1867490070817</v>
      </c>
      <c r="L726" s="267">
        <f t="shared" si="109"/>
        <v>1913.2284778482358</v>
      </c>
      <c r="M726" s="267">
        <f t="shared" si="106"/>
        <v>1951.4930474052005</v>
      </c>
    </row>
    <row r="727" spans="1:13" ht="31.35" customHeight="1">
      <c r="A727" s="33" t="str">
        <f t="shared" si="101"/>
        <v>GI</v>
      </c>
      <c r="B727" s="112">
        <v>60167625</v>
      </c>
      <c r="C727" s="112">
        <v>36814586</v>
      </c>
      <c r="D727" s="113" t="s">
        <v>191</v>
      </c>
      <c r="E727" s="114" t="s">
        <v>72</v>
      </c>
      <c r="F727" s="114" t="s">
        <v>73</v>
      </c>
      <c r="G727" s="115">
        <v>1</v>
      </c>
      <c r="H727" s="125">
        <v>4.4000000000000004</v>
      </c>
      <c r="I727" s="114">
        <v>4.4000000000000004</v>
      </c>
      <c r="J727" s="117">
        <v>7113191990</v>
      </c>
      <c r="K727" s="57">
        <v>216.16539732175468</v>
      </c>
      <c r="L727" s="267">
        <f t="shared" si="109"/>
        <v>285.58042970971655</v>
      </c>
      <c r="M727" s="267">
        <f t="shared" si="106"/>
        <v>291.29203830391089</v>
      </c>
    </row>
    <row r="728" spans="1:13" ht="31.35" customHeight="1">
      <c r="A728" s="33" t="str">
        <f t="shared" si="101"/>
        <v>GI</v>
      </c>
      <c r="B728" s="112">
        <v>60167625</v>
      </c>
      <c r="C728" s="112">
        <v>36819588</v>
      </c>
      <c r="D728" s="113" t="s">
        <v>82</v>
      </c>
      <c r="E728" s="114" t="s">
        <v>84</v>
      </c>
      <c r="F728" s="114" t="s">
        <v>79</v>
      </c>
      <c r="G728" s="115">
        <v>1</v>
      </c>
      <c r="H728" s="125">
        <v>2.14</v>
      </c>
      <c r="I728" s="114">
        <v>2.14</v>
      </c>
      <c r="J728" s="117">
        <v>7113191100</v>
      </c>
      <c r="K728" s="57">
        <v>711.62094313971318</v>
      </c>
      <c r="L728" s="267">
        <f t="shared" si="109"/>
        <v>940.13666040073792</v>
      </c>
      <c r="M728" s="267">
        <f t="shared" si="106"/>
        <v>958.93939360875277</v>
      </c>
    </row>
    <row r="729" spans="1:13" ht="31.35" customHeight="1">
      <c r="A729" s="33" t="str">
        <f t="shared" si="101"/>
        <v>GI</v>
      </c>
      <c r="B729" s="112">
        <v>60167625</v>
      </c>
      <c r="C729" s="112">
        <v>37211893</v>
      </c>
      <c r="D729" s="113" t="s">
        <v>114</v>
      </c>
      <c r="E729" s="114" t="s">
        <v>72</v>
      </c>
      <c r="F729" s="114" t="s">
        <v>110</v>
      </c>
      <c r="G729" s="115">
        <v>2</v>
      </c>
      <c r="H729" s="125">
        <v>4.43</v>
      </c>
      <c r="I729" s="114">
        <v>8.86</v>
      </c>
      <c r="J729" s="117">
        <v>7113192100</v>
      </c>
      <c r="K729" s="57">
        <v>609.07207062296379</v>
      </c>
      <c r="L729" s="267">
        <f>K729*6.6056*0.35</f>
        <v>1408.1502643974673</v>
      </c>
      <c r="M729" s="267">
        <f t="shared" si="106"/>
        <v>923.34424479776783</v>
      </c>
    </row>
    <row r="730" spans="1:13" ht="31.35" customHeight="1">
      <c r="A730" s="33" t="s">
        <v>217</v>
      </c>
      <c r="B730" s="134">
        <v>60167615</v>
      </c>
      <c r="C730" s="134">
        <v>25508335</v>
      </c>
      <c r="D730" s="135" t="s">
        <v>71</v>
      </c>
      <c r="E730" s="136" t="s">
        <v>72</v>
      </c>
      <c r="F730" s="136" t="s">
        <v>73</v>
      </c>
      <c r="G730" s="137">
        <v>3</v>
      </c>
      <c r="H730" s="138">
        <v>1.7</v>
      </c>
      <c r="I730" s="136">
        <v>5.0999999999999996</v>
      </c>
      <c r="J730" s="139">
        <v>7113191990</v>
      </c>
      <c r="K730" s="57">
        <v>280.76516652555432</v>
      </c>
      <c r="L730" s="267">
        <f t="shared" ref="L730:L736" si="110">K730*6.6056*0.2</f>
        <v>370.92447680024037</v>
      </c>
      <c r="M730" s="267">
        <f t="shared" si="106"/>
        <v>378.34296633624518</v>
      </c>
    </row>
    <row r="731" spans="1:13" ht="31.35" customHeight="1">
      <c r="A731" s="33" t="str">
        <f t="shared" ref="A731:A767" si="111">A730</f>
        <v>KZ</v>
      </c>
      <c r="B731" s="134">
        <v>60167615</v>
      </c>
      <c r="C731" s="134">
        <v>28018169</v>
      </c>
      <c r="D731" s="135" t="s">
        <v>141</v>
      </c>
      <c r="E731" s="136" t="s">
        <v>72</v>
      </c>
      <c r="F731" s="136" t="s">
        <v>85</v>
      </c>
      <c r="G731" s="137">
        <v>1</v>
      </c>
      <c r="H731" s="138">
        <v>5.38</v>
      </c>
      <c r="I731" s="136">
        <v>5.38</v>
      </c>
      <c r="J731" s="139">
        <v>7113191990</v>
      </c>
      <c r="K731" s="57">
        <v>293.57875852202096</v>
      </c>
      <c r="L731" s="267">
        <f t="shared" si="110"/>
        <v>387.85276945861233</v>
      </c>
      <c r="M731" s="267">
        <f t="shared" si="106"/>
        <v>395.60982484778458</v>
      </c>
    </row>
    <row r="732" spans="1:13" ht="31.35" customHeight="1">
      <c r="A732" s="33" t="str">
        <f t="shared" si="111"/>
        <v>KZ</v>
      </c>
      <c r="B732" s="134">
        <v>60167615</v>
      </c>
      <c r="C732" s="134">
        <v>30144198</v>
      </c>
      <c r="D732" s="140" t="s">
        <v>147</v>
      </c>
      <c r="E732" s="141" t="s">
        <v>84</v>
      </c>
      <c r="F732" s="141" t="s">
        <v>97</v>
      </c>
      <c r="G732" s="142">
        <v>1</v>
      </c>
      <c r="H732" s="143">
        <v>3.8</v>
      </c>
      <c r="I732" s="144">
        <v>3.8</v>
      </c>
      <c r="J732" s="145">
        <v>7113191100</v>
      </c>
      <c r="K732" s="68">
        <v>513.17583044267269</v>
      </c>
      <c r="L732" s="267">
        <f t="shared" si="110"/>
        <v>677.96685311442377</v>
      </c>
      <c r="M732" s="267">
        <f t="shared" si="106"/>
        <v>691.52619017671225</v>
      </c>
    </row>
    <row r="733" spans="1:13" ht="31.35" customHeight="1">
      <c r="A733" s="33" t="str">
        <f t="shared" si="111"/>
        <v>KZ</v>
      </c>
      <c r="B733" s="134">
        <v>60167615</v>
      </c>
      <c r="C733" s="134">
        <v>33133057</v>
      </c>
      <c r="D733" s="135" t="s">
        <v>102</v>
      </c>
      <c r="E733" s="136" t="s">
        <v>72</v>
      </c>
      <c r="F733" s="136" t="s">
        <v>79</v>
      </c>
      <c r="G733" s="137">
        <v>1</v>
      </c>
      <c r="H733" s="138">
        <v>5.63</v>
      </c>
      <c r="I733" s="136">
        <v>5.63</v>
      </c>
      <c r="J733" s="139">
        <v>7113191100</v>
      </c>
      <c r="K733" s="57">
        <v>404.90750026109481</v>
      </c>
      <c r="L733" s="267">
        <f t="shared" si="110"/>
        <v>534.93139674493762</v>
      </c>
      <c r="M733" s="267">
        <f t="shared" si="106"/>
        <v>545.63002467983642</v>
      </c>
    </row>
    <row r="734" spans="1:13" ht="31.35" customHeight="1">
      <c r="A734" s="33" t="str">
        <f t="shared" si="111"/>
        <v>KZ</v>
      </c>
      <c r="B734" s="134">
        <v>60167615</v>
      </c>
      <c r="C734" s="134">
        <v>33278691</v>
      </c>
      <c r="D734" s="135" t="s">
        <v>80</v>
      </c>
      <c r="E734" s="136" t="s">
        <v>84</v>
      </c>
      <c r="F734" s="136" t="s">
        <v>85</v>
      </c>
      <c r="G734" s="137">
        <v>1</v>
      </c>
      <c r="H734" s="138">
        <v>13.79</v>
      </c>
      <c r="I734" s="136">
        <v>13.79</v>
      </c>
      <c r="J734" s="139">
        <v>7113191990</v>
      </c>
      <c r="K734" s="57">
        <v>798.24564142122949</v>
      </c>
      <c r="L734" s="267">
        <f t="shared" si="110"/>
        <v>1054.5782817944148</v>
      </c>
      <c r="M734" s="267">
        <f t="shared" si="106"/>
        <v>1075.6698474303032</v>
      </c>
    </row>
    <row r="735" spans="1:13" ht="31.35" customHeight="1">
      <c r="A735" s="33" t="str">
        <f t="shared" si="111"/>
        <v>KZ</v>
      </c>
      <c r="B735" s="134">
        <v>60167615</v>
      </c>
      <c r="C735" s="134">
        <v>33418841</v>
      </c>
      <c r="D735" s="135" t="s">
        <v>93</v>
      </c>
      <c r="E735" s="136" t="s">
        <v>72</v>
      </c>
      <c r="F735" s="136" t="s">
        <v>94</v>
      </c>
      <c r="G735" s="137">
        <v>1</v>
      </c>
      <c r="H735" s="138">
        <v>2.99</v>
      </c>
      <c r="I735" s="136">
        <v>2.99</v>
      </c>
      <c r="J735" s="139">
        <v>7113191990</v>
      </c>
      <c r="K735" s="57">
        <v>198.92675123723652</v>
      </c>
      <c r="L735" s="267">
        <f t="shared" si="110"/>
        <v>262.80610959453787</v>
      </c>
      <c r="M735" s="267">
        <f t="shared" si="106"/>
        <v>268.06223178642864</v>
      </c>
    </row>
    <row r="736" spans="1:13" ht="31.35" customHeight="1">
      <c r="A736" s="33" t="str">
        <f t="shared" si="111"/>
        <v>KZ</v>
      </c>
      <c r="B736" s="134">
        <v>60167615</v>
      </c>
      <c r="C736" s="134">
        <v>33601123</v>
      </c>
      <c r="D736" s="135" t="s">
        <v>98</v>
      </c>
      <c r="E736" s="136" t="s">
        <v>77</v>
      </c>
      <c r="F736" s="136" t="s">
        <v>97</v>
      </c>
      <c r="G736" s="137">
        <v>1</v>
      </c>
      <c r="H736" s="138">
        <v>3.91</v>
      </c>
      <c r="I736" s="136">
        <v>3.91</v>
      </c>
      <c r="J736" s="139">
        <v>7113191100</v>
      </c>
      <c r="K736" s="57">
        <v>476.38065279894278</v>
      </c>
      <c r="L736" s="267">
        <f t="shared" si="110"/>
        <v>629.35600802573936</v>
      </c>
      <c r="M736" s="267">
        <f t="shared" si="106"/>
        <v>641.94312818625406</v>
      </c>
    </row>
    <row r="737" spans="1:13" ht="31.35" customHeight="1">
      <c r="A737" s="33" t="str">
        <f t="shared" si="111"/>
        <v>KZ</v>
      </c>
      <c r="B737" s="134">
        <v>60167615</v>
      </c>
      <c r="C737" s="134">
        <v>35102264</v>
      </c>
      <c r="D737" s="135" t="s">
        <v>213</v>
      </c>
      <c r="E737" s="136" t="s">
        <v>72</v>
      </c>
      <c r="F737" s="136" t="s">
        <v>110</v>
      </c>
      <c r="G737" s="137">
        <v>1</v>
      </c>
      <c r="H737" s="138">
        <v>5.13</v>
      </c>
      <c r="I737" s="136">
        <v>5.13</v>
      </c>
      <c r="J737" s="139">
        <v>7113192100</v>
      </c>
      <c r="K737" s="57">
        <v>435.23066002093992</v>
      </c>
      <c r="L737" s="267">
        <f>K737*6.6056*0.35</f>
        <v>1006.2358767420121</v>
      </c>
      <c r="M737" s="267">
        <f t="shared" si="106"/>
        <v>659.80323917797659</v>
      </c>
    </row>
    <row r="738" spans="1:13" ht="31.35" customHeight="1">
      <c r="A738" s="33" t="str">
        <f t="shared" si="111"/>
        <v>KZ</v>
      </c>
      <c r="B738" s="134">
        <v>60167615</v>
      </c>
      <c r="C738" s="134">
        <v>35252983</v>
      </c>
      <c r="D738" s="135" t="s">
        <v>88</v>
      </c>
      <c r="E738" s="136" t="s">
        <v>72</v>
      </c>
      <c r="F738" s="136" t="s">
        <v>79</v>
      </c>
      <c r="G738" s="137">
        <v>1</v>
      </c>
      <c r="H738" s="138">
        <v>3.79</v>
      </c>
      <c r="I738" s="136">
        <v>3.79</v>
      </c>
      <c r="J738" s="139">
        <v>7113191100</v>
      </c>
      <c r="K738" s="57">
        <v>292.56531076035839</v>
      </c>
      <c r="L738" s="267">
        <f t="shared" ref="L738:L747" si="112">K738*6.6056*0.2</f>
        <v>386.51388335172464</v>
      </c>
      <c r="M738" s="267">
        <f t="shared" si="106"/>
        <v>394.24416101875914</v>
      </c>
    </row>
    <row r="739" spans="1:13" ht="31.35" customHeight="1">
      <c r="A739" s="33" t="str">
        <f t="shared" si="111"/>
        <v>KZ</v>
      </c>
      <c r="B739" s="134">
        <v>60167615</v>
      </c>
      <c r="C739" s="134">
        <v>35509585</v>
      </c>
      <c r="D739" s="135" t="s">
        <v>80</v>
      </c>
      <c r="E739" s="136" t="s">
        <v>72</v>
      </c>
      <c r="F739" s="136" t="s">
        <v>85</v>
      </c>
      <c r="G739" s="137">
        <v>1</v>
      </c>
      <c r="H739" s="138">
        <v>4.4400000000000004</v>
      </c>
      <c r="I739" s="136">
        <v>4.4400000000000004</v>
      </c>
      <c r="J739" s="139">
        <v>7113191990</v>
      </c>
      <c r="K739" s="57">
        <v>303.77344095617144</v>
      </c>
      <c r="L739" s="267">
        <f t="shared" si="112"/>
        <v>401.32116831601724</v>
      </c>
      <c r="M739" s="267">
        <f t="shared" si="106"/>
        <v>409.34759168233757</v>
      </c>
    </row>
    <row r="740" spans="1:13" ht="31.35" customHeight="1">
      <c r="A740" s="33" t="str">
        <f t="shared" si="111"/>
        <v>KZ</v>
      </c>
      <c r="B740" s="134">
        <v>60167615</v>
      </c>
      <c r="C740" s="134">
        <v>35509615</v>
      </c>
      <c r="D740" s="135" t="s">
        <v>218</v>
      </c>
      <c r="E740" s="136" t="s">
        <v>72</v>
      </c>
      <c r="F740" s="136" t="s">
        <v>73</v>
      </c>
      <c r="G740" s="137">
        <v>1</v>
      </c>
      <c r="H740" s="138">
        <v>1.68</v>
      </c>
      <c r="I740" s="136">
        <v>1.68</v>
      </c>
      <c r="J740" s="139">
        <v>7113191990</v>
      </c>
      <c r="K740" s="57">
        <v>121.54349244573245</v>
      </c>
      <c r="L740" s="267">
        <f t="shared" si="112"/>
        <v>160.57353873990607</v>
      </c>
      <c r="M740" s="267">
        <f t="shared" si="106"/>
        <v>163.7850095147042</v>
      </c>
    </row>
    <row r="741" spans="1:13" ht="31.35" customHeight="1">
      <c r="A741" s="33" t="str">
        <f t="shared" si="111"/>
        <v>KZ</v>
      </c>
      <c r="B741" s="134">
        <v>60167615</v>
      </c>
      <c r="C741" s="134">
        <v>35807462</v>
      </c>
      <c r="D741" s="140" t="s">
        <v>88</v>
      </c>
      <c r="E741" s="141" t="s">
        <v>89</v>
      </c>
      <c r="F741" s="141" t="s">
        <v>79</v>
      </c>
      <c r="G741" s="142">
        <v>1</v>
      </c>
      <c r="H741" s="143">
        <v>3.01</v>
      </c>
      <c r="I741" s="141">
        <v>3.01</v>
      </c>
      <c r="J741" s="145">
        <v>7113191100</v>
      </c>
      <c r="K741" s="68">
        <v>700.0415499024989</v>
      </c>
      <c r="L741" s="267">
        <f t="shared" si="112"/>
        <v>924.83889240718929</v>
      </c>
      <c r="M741" s="267">
        <f t="shared" si="106"/>
        <v>943.33567025533318</v>
      </c>
    </row>
    <row r="742" spans="1:13" ht="31.35" customHeight="1">
      <c r="A742" s="33" t="str">
        <f t="shared" si="111"/>
        <v>KZ</v>
      </c>
      <c r="B742" s="134">
        <v>60167615</v>
      </c>
      <c r="C742" s="134">
        <v>36201517</v>
      </c>
      <c r="D742" s="135" t="s">
        <v>86</v>
      </c>
      <c r="E742" s="136" t="s">
        <v>84</v>
      </c>
      <c r="F742" s="136" t="s">
        <v>85</v>
      </c>
      <c r="G742" s="137">
        <v>2</v>
      </c>
      <c r="H742" s="138">
        <v>2.73</v>
      </c>
      <c r="I742" s="136">
        <v>5.46</v>
      </c>
      <c r="J742" s="139">
        <v>7113191990</v>
      </c>
      <c r="K742" s="57">
        <v>377.70495687627022</v>
      </c>
      <c r="L742" s="267">
        <f t="shared" si="112"/>
        <v>498.99357262837816</v>
      </c>
      <c r="M742" s="267">
        <f t="shared" si="106"/>
        <v>508.97344408094568</v>
      </c>
    </row>
    <row r="743" spans="1:13" ht="31.35" customHeight="1">
      <c r="A743" s="33" t="str">
        <f t="shared" si="111"/>
        <v>KZ</v>
      </c>
      <c r="B743" s="134">
        <v>60167615</v>
      </c>
      <c r="C743" s="134">
        <v>36667257</v>
      </c>
      <c r="D743" s="135" t="s">
        <v>101</v>
      </c>
      <c r="E743" s="136" t="s">
        <v>84</v>
      </c>
      <c r="F743" s="136" t="s">
        <v>73</v>
      </c>
      <c r="G743" s="137">
        <v>2</v>
      </c>
      <c r="H743" s="138">
        <v>2.61</v>
      </c>
      <c r="I743" s="136">
        <v>5.22</v>
      </c>
      <c r="J743" s="139">
        <v>7113191990</v>
      </c>
      <c r="K743" s="57">
        <v>403.17159468913815</v>
      </c>
      <c r="L743" s="267">
        <f t="shared" si="112"/>
        <v>532.63805717571427</v>
      </c>
      <c r="M743" s="267">
        <f t="shared" si="106"/>
        <v>543.29081831922849</v>
      </c>
    </row>
    <row r="744" spans="1:13" ht="31.35" customHeight="1">
      <c r="A744" s="33" t="str">
        <f t="shared" si="111"/>
        <v>KZ</v>
      </c>
      <c r="B744" s="134">
        <v>60167615</v>
      </c>
      <c r="C744" s="134">
        <v>36667281</v>
      </c>
      <c r="D744" s="135" t="s">
        <v>80</v>
      </c>
      <c r="E744" s="136" t="s">
        <v>84</v>
      </c>
      <c r="F744" s="136" t="s">
        <v>85</v>
      </c>
      <c r="G744" s="137">
        <v>1</v>
      </c>
      <c r="H744" s="138">
        <v>5.53</v>
      </c>
      <c r="I744" s="136">
        <v>5.53</v>
      </c>
      <c r="J744" s="139">
        <v>7113191990</v>
      </c>
      <c r="K744" s="57">
        <v>198.13405447316379</v>
      </c>
      <c r="L744" s="267">
        <f t="shared" si="112"/>
        <v>261.75886204558617</v>
      </c>
      <c r="M744" s="267">
        <f t="shared" si="106"/>
        <v>266.99403928649787</v>
      </c>
    </row>
    <row r="745" spans="1:13" ht="31.35" customHeight="1">
      <c r="A745" s="33" t="str">
        <f t="shared" si="111"/>
        <v>KZ</v>
      </c>
      <c r="B745" s="134">
        <v>60167615</v>
      </c>
      <c r="C745" s="134">
        <v>36814578</v>
      </c>
      <c r="D745" s="135" t="s">
        <v>191</v>
      </c>
      <c r="E745" s="136" t="s">
        <v>72</v>
      </c>
      <c r="F745" s="136" t="s">
        <v>73</v>
      </c>
      <c r="G745" s="137">
        <v>1</v>
      </c>
      <c r="H745" s="138">
        <v>6.02</v>
      </c>
      <c r="I745" s="136">
        <v>6.02</v>
      </c>
      <c r="J745" s="139">
        <v>7113191990</v>
      </c>
      <c r="K745" s="57">
        <v>278.21649591701674</v>
      </c>
      <c r="L745" s="267">
        <f t="shared" si="112"/>
        <v>367.55737708588919</v>
      </c>
      <c r="M745" s="267">
        <f t="shared" si="106"/>
        <v>374.90852462760699</v>
      </c>
    </row>
    <row r="746" spans="1:13" ht="31.35" customHeight="1">
      <c r="A746" s="33" t="str">
        <f t="shared" si="111"/>
        <v>KZ</v>
      </c>
      <c r="B746" s="134">
        <v>60167615</v>
      </c>
      <c r="C746" s="134">
        <v>36819855</v>
      </c>
      <c r="D746" s="135" t="s">
        <v>98</v>
      </c>
      <c r="E746" s="136" t="s">
        <v>72</v>
      </c>
      <c r="F746" s="146" t="s">
        <v>97</v>
      </c>
      <c r="G746" s="137">
        <v>1</v>
      </c>
      <c r="H746" s="138">
        <v>4.08</v>
      </c>
      <c r="I746" s="136">
        <v>4.08</v>
      </c>
      <c r="J746" s="147">
        <v>7113191100</v>
      </c>
      <c r="K746" s="57">
        <v>332.07973932894538</v>
      </c>
      <c r="L746" s="267">
        <f t="shared" si="112"/>
        <v>438.71718522225632</v>
      </c>
      <c r="M746" s="267">
        <f t="shared" si="106"/>
        <v>447.49152892670145</v>
      </c>
    </row>
    <row r="747" spans="1:13" ht="31.35" customHeight="1">
      <c r="A747" s="33" t="str">
        <f t="shared" si="111"/>
        <v>KZ</v>
      </c>
      <c r="B747" s="134">
        <v>60167615</v>
      </c>
      <c r="C747" s="134">
        <v>36820144</v>
      </c>
      <c r="D747" s="135" t="s">
        <v>98</v>
      </c>
      <c r="E747" s="136" t="s">
        <v>72</v>
      </c>
      <c r="F747" s="136" t="s">
        <v>97</v>
      </c>
      <c r="G747" s="137">
        <v>1</v>
      </c>
      <c r="H747" s="138">
        <v>5.64</v>
      </c>
      <c r="I747" s="136">
        <v>5.64</v>
      </c>
      <c r="J747" s="139">
        <v>7113191100</v>
      </c>
      <c r="K747" s="57">
        <v>392.00360103834146</v>
      </c>
      <c r="L747" s="267">
        <f t="shared" si="112"/>
        <v>517.88379740377366</v>
      </c>
      <c r="M747" s="267">
        <f t="shared" si="106"/>
        <v>528.24147335184921</v>
      </c>
    </row>
    <row r="748" spans="1:13" ht="31.35" customHeight="1">
      <c r="A748" s="33" t="str">
        <f t="shared" si="111"/>
        <v>KZ</v>
      </c>
      <c r="B748" s="134">
        <v>60167616</v>
      </c>
      <c r="C748" s="134">
        <v>13706697</v>
      </c>
      <c r="D748" s="135" t="s">
        <v>152</v>
      </c>
      <c r="E748" s="136" t="s">
        <v>77</v>
      </c>
      <c r="F748" s="136" t="s">
        <v>76</v>
      </c>
      <c r="G748" s="137">
        <v>1</v>
      </c>
      <c r="H748" s="138">
        <v>3.2</v>
      </c>
      <c r="I748" s="136">
        <v>3.2</v>
      </c>
      <c r="J748" s="139">
        <v>7113192990</v>
      </c>
      <c r="K748" s="57">
        <v>716.59787472173934</v>
      </c>
      <c r="L748" s="267">
        <f>K748*6.6056*0.35</f>
        <v>1656.7456224416724</v>
      </c>
      <c r="M748" s="267">
        <f t="shared" si="106"/>
        <v>1086.3517724296112</v>
      </c>
    </row>
    <row r="749" spans="1:13" ht="31.35" customHeight="1">
      <c r="A749" s="33" t="str">
        <f t="shared" si="111"/>
        <v>KZ</v>
      </c>
      <c r="B749" s="134">
        <v>60167616</v>
      </c>
      <c r="C749" s="134">
        <v>19710408</v>
      </c>
      <c r="D749" s="135" t="s">
        <v>126</v>
      </c>
      <c r="E749" s="136" t="s">
        <v>84</v>
      </c>
      <c r="F749" s="136" t="s">
        <v>116</v>
      </c>
      <c r="G749" s="137">
        <v>1</v>
      </c>
      <c r="H749" s="138">
        <v>23.6</v>
      </c>
      <c r="I749" s="136">
        <v>23.6</v>
      </c>
      <c r="J749" s="139">
        <v>7113119090</v>
      </c>
      <c r="K749" s="57">
        <v>97.702384706026336</v>
      </c>
      <c r="L749" s="267">
        <f t="shared" ref="L749:L773" si="113">K749*6.6056*0.2</f>
        <v>129.07657448282552</v>
      </c>
      <c r="M749" s="267">
        <f t="shared" si="106"/>
        <v>131.65810597248202</v>
      </c>
    </row>
    <row r="750" spans="1:13" ht="31.35" customHeight="1">
      <c r="A750" s="33" t="str">
        <f t="shared" si="111"/>
        <v>KZ</v>
      </c>
      <c r="B750" s="134">
        <v>60167616</v>
      </c>
      <c r="C750" s="134">
        <v>23984032</v>
      </c>
      <c r="D750" s="135" t="s">
        <v>126</v>
      </c>
      <c r="E750" s="136" t="s">
        <v>72</v>
      </c>
      <c r="F750" s="136" t="s">
        <v>116</v>
      </c>
      <c r="G750" s="137">
        <v>2</v>
      </c>
      <c r="H750" s="138">
        <v>5.7</v>
      </c>
      <c r="I750" s="136">
        <v>11.4</v>
      </c>
      <c r="J750" s="139">
        <v>7113119090</v>
      </c>
      <c r="K750" s="57">
        <v>50.351295722998877</v>
      </c>
      <c r="L750" s="267">
        <f t="shared" si="113"/>
        <v>66.520103805568269</v>
      </c>
      <c r="M750" s="267">
        <f t="shared" si="106"/>
        <v>67.850505881679638</v>
      </c>
    </row>
    <row r="751" spans="1:13" ht="31.35" customHeight="1">
      <c r="A751" s="33" t="str">
        <f t="shared" si="111"/>
        <v>KZ</v>
      </c>
      <c r="B751" s="134">
        <v>60167616</v>
      </c>
      <c r="C751" s="134">
        <v>24469662</v>
      </c>
      <c r="D751" s="135" t="s">
        <v>115</v>
      </c>
      <c r="E751" s="136" t="s">
        <v>72</v>
      </c>
      <c r="F751" s="136" t="s">
        <v>116</v>
      </c>
      <c r="G751" s="137">
        <v>2</v>
      </c>
      <c r="H751" s="138">
        <v>1.4</v>
      </c>
      <c r="I751" s="136">
        <v>2.8</v>
      </c>
      <c r="J751" s="139">
        <v>7113119090</v>
      </c>
      <c r="K751" s="57">
        <v>16.556324819240366</v>
      </c>
      <c r="L751" s="267">
        <f t="shared" si="113"/>
        <v>21.872891845194832</v>
      </c>
      <c r="M751" s="267">
        <f t="shared" si="106"/>
        <v>22.310349682098732</v>
      </c>
    </row>
    <row r="752" spans="1:13" ht="31.35" customHeight="1">
      <c r="A752" s="33" t="str">
        <f t="shared" si="111"/>
        <v>KZ</v>
      </c>
      <c r="B752" s="134">
        <v>60167616</v>
      </c>
      <c r="C752" s="134">
        <v>24712567</v>
      </c>
      <c r="D752" s="135" t="s">
        <v>126</v>
      </c>
      <c r="E752" s="136" t="s">
        <v>72</v>
      </c>
      <c r="F752" s="136" t="s">
        <v>116</v>
      </c>
      <c r="G752" s="137">
        <v>2</v>
      </c>
      <c r="H752" s="138">
        <v>5.8</v>
      </c>
      <c r="I752" s="136">
        <v>11.6</v>
      </c>
      <c r="J752" s="139">
        <v>7113119090</v>
      </c>
      <c r="K752" s="57">
        <v>51.695869981046286</v>
      </c>
      <c r="L752" s="267">
        <f t="shared" si="113"/>
        <v>68.296447749359871</v>
      </c>
      <c r="M752" s="267">
        <f t="shared" si="106"/>
        <v>69.662376704347068</v>
      </c>
    </row>
    <row r="753" spans="1:13" ht="31.35" customHeight="1">
      <c r="A753" s="33" t="str">
        <f t="shared" si="111"/>
        <v>KZ</v>
      </c>
      <c r="B753" s="134">
        <v>60167616</v>
      </c>
      <c r="C753" s="134">
        <v>26659604</v>
      </c>
      <c r="D753" s="140" t="s">
        <v>126</v>
      </c>
      <c r="E753" s="141" t="s">
        <v>72</v>
      </c>
      <c r="F753" s="141" t="s">
        <v>116</v>
      </c>
      <c r="G753" s="142">
        <v>1</v>
      </c>
      <c r="H753" s="143">
        <v>5.67</v>
      </c>
      <c r="I753" s="141">
        <v>5.67</v>
      </c>
      <c r="J753" s="145">
        <v>7113119090</v>
      </c>
      <c r="K753" s="68">
        <v>28.336400781536234</v>
      </c>
      <c r="L753" s="267">
        <f t="shared" si="113"/>
        <v>37.435785800503155</v>
      </c>
      <c r="M753" s="267">
        <f t="shared" si="106"/>
        <v>38.184501516513215</v>
      </c>
    </row>
    <row r="754" spans="1:13" ht="31.35" customHeight="1">
      <c r="A754" s="33" t="str">
        <f t="shared" si="111"/>
        <v>KZ</v>
      </c>
      <c r="B754" s="134">
        <v>60167616</v>
      </c>
      <c r="C754" s="134">
        <v>26859905</v>
      </c>
      <c r="D754" s="135" t="s">
        <v>126</v>
      </c>
      <c r="E754" s="136" t="s">
        <v>72</v>
      </c>
      <c r="F754" s="136" t="s">
        <v>116</v>
      </c>
      <c r="G754" s="137">
        <v>1</v>
      </c>
      <c r="H754" s="138">
        <v>6.11</v>
      </c>
      <c r="I754" s="136">
        <v>6.11</v>
      </c>
      <c r="J754" s="139">
        <v>7113119090</v>
      </c>
      <c r="K754" s="57">
        <v>28.757834504207811</v>
      </c>
      <c r="L754" s="267">
        <f t="shared" si="113"/>
        <v>37.992550320199022</v>
      </c>
      <c r="M754" s="267">
        <f t="shared" si="106"/>
        <v>38.752401326603007</v>
      </c>
    </row>
    <row r="755" spans="1:13" ht="31.35" customHeight="1">
      <c r="A755" s="33" t="str">
        <f t="shared" si="111"/>
        <v>KZ</v>
      </c>
      <c r="B755" s="134">
        <v>60167616</v>
      </c>
      <c r="C755" s="134">
        <v>27125107</v>
      </c>
      <c r="D755" s="135" t="s">
        <v>129</v>
      </c>
      <c r="E755" s="136" t="s">
        <v>72</v>
      </c>
      <c r="F755" s="136" t="s">
        <v>116</v>
      </c>
      <c r="G755" s="137">
        <v>9</v>
      </c>
      <c r="H755" s="138">
        <v>2.67</v>
      </c>
      <c r="I755" s="136">
        <v>24.03</v>
      </c>
      <c r="J755" s="139">
        <v>7113119090</v>
      </c>
      <c r="K755" s="57">
        <v>204.36525308695062</v>
      </c>
      <c r="L755" s="267">
        <f t="shared" si="113"/>
        <v>269.99102315823222</v>
      </c>
      <c r="M755" s="267">
        <f t="shared" si="106"/>
        <v>275.39084362139687</v>
      </c>
    </row>
    <row r="756" spans="1:13" ht="31.35" customHeight="1">
      <c r="A756" s="33" t="str">
        <f t="shared" si="111"/>
        <v>KZ</v>
      </c>
      <c r="B756" s="134">
        <v>60167616</v>
      </c>
      <c r="C756" s="134">
        <v>27630146</v>
      </c>
      <c r="D756" s="135" t="s">
        <v>126</v>
      </c>
      <c r="E756" s="136" t="s">
        <v>72</v>
      </c>
      <c r="F756" s="136" t="s">
        <v>116</v>
      </c>
      <c r="G756" s="137">
        <v>3</v>
      </c>
      <c r="H756" s="138">
        <v>5.49</v>
      </c>
      <c r="I756" s="136">
        <v>16.47</v>
      </c>
      <c r="J756" s="139">
        <v>7113119090</v>
      </c>
      <c r="K756" s="57">
        <v>83.112750592586636</v>
      </c>
      <c r="L756" s="267">
        <f t="shared" si="113"/>
        <v>109.80191706287806</v>
      </c>
      <c r="M756" s="267">
        <f t="shared" si="106"/>
        <v>111.99795540413562</v>
      </c>
    </row>
    <row r="757" spans="1:13" ht="31.35" customHeight="1">
      <c r="A757" s="33" t="str">
        <f t="shared" si="111"/>
        <v>KZ</v>
      </c>
      <c r="B757" s="134">
        <v>60167616</v>
      </c>
      <c r="C757" s="134">
        <v>27631878</v>
      </c>
      <c r="D757" s="135" t="s">
        <v>126</v>
      </c>
      <c r="E757" s="136" t="s">
        <v>72</v>
      </c>
      <c r="F757" s="136" t="s">
        <v>116</v>
      </c>
      <c r="G757" s="137">
        <v>2</v>
      </c>
      <c r="H757" s="138">
        <v>5.0999999999999996</v>
      </c>
      <c r="I757" s="136">
        <v>10.199999999999999</v>
      </c>
      <c r="J757" s="139">
        <v>7113119090</v>
      </c>
      <c r="K757" s="57">
        <v>49.729179275245606</v>
      </c>
      <c r="L757" s="267">
        <f t="shared" si="113"/>
        <v>65.698213324112473</v>
      </c>
      <c r="M757" s="267">
        <f t="shared" si="106"/>
        <v>67.012177590594732</v>
      </c>
    </row>
    <row r="758" spans="1:13" ht="31.35" customHeight="1">
      <c r="A758" s="33" t="str">
        <f t="shared" si="111"/>
        <v>KZ</v>
      </c>
      <c r="B758" s="134">
        <v>60167616</v>
      </c>
      <c r="C758" s="134">
        <v>30210417</v>
      </c>
      <c r="D758" s="135" t="s">
        <v>129</v>
      </c>
      <c r="E758" s="136" t="s">
        <v>72</v>
      </c>
      <c r="F758" s="136" t="s">
        <v>116</v>
      </c>
      <c r="G758" s="137">
        <v>1</v>
      </c>
      <c r="H758" s="138">
        <v>2.84</v>
      </c>
      <c r="I758" s="136">
        <v>2.84</v>
      </c>
      <c r="J758" s="139">
        <v>7113119090</v>
      </c>
      <c r="K758" s="57">
        <v>23.038376839379321</v>
      </c>
      <c r="L758" s="267">
        <f t="shared" si="113"/>
        <v>30.436460410040809</v>
      </c>
      <c r="M758" s="267">
        <f t="shared" si="106"/>
        <v>31.045189618241626</v>
      </c>
    </row>
    <row r="759" spans="1:13" ht="31.35" customHeight="1">
      <c r="A759" s="33" t="str">
        <f t="shared" si="111"/>
        <v>KZ</v>
      </c>
      <c r="B759" s="134">
        <v>60167616</v>
      </c>
      <c r="C759" s="134">
        <v>30978811</v>
      </c>
      <c r="D759" s="135" t="s">
        <v>130</v>
      </c>
      <c r="E759" s="136" t="s">
        <v>72</v>
      </c>
      <c r="F759" s="136" t="s">
        <v>131</v>
      </c>
      <c r="G759" s="137">
        <v>2</v>
      </c>
      <c r="H759" s="138">
        <v>5.62</v>
      </c>
      <c r="I759" s="136">
        <v>11.24</v>
      </c>
      <c r="J759" s="139">
        <v>7113119090</v>
      </c>
      <c r="K759" s="57">
        <v>57.575873825940135</v>
      </c>
      <c r="L759" s="267">
        <f t="shared" si="113"/>
        <v>76.064638428926031</v>
      </c>
      <c r="M759" s="267">
        <f t="shared" si="106"/>
        <v>77.58593119750455</v>
      </c>
    </row>
    <row r="760" spans="1:13" ht="31.35" customHeight="1">
      <c r="A760" s="33" t="str">
        <f t="shared" si="111"/>
        <v>KZ</v>
      </c>
      <c r="B760" s="134">
        <v>60167616</v>
      </c>
      <c r="C760" s="134">
        <v>30978838</v>
      </c>
      <c r="D760" s="135" t="s">
        <v>130</v>
      </c>
      <c r="E760" s="136" t="s">
        <v>72</v>
      </c>
      <c r="F760" s="136" t="s">
        <v>131</v>
      </c>
      <c r="G760" s="137">
        <v>1</v>
      </c>
      <c r="H760" s="138">
        <v>5.25</v>
      </c>
      <c r="I760" s="136">
        <v>5.25</v>
      </c>
      <c r="J760" s="139">
        <v>7113119090</v>
      </c>
      <c r="K760" s="57">
        <v>27.734352606291132</v>
      </c>
      <c r="L760" s="267">
        <f t="shared" si="113"/>
        <v>36.640407915223342</v>
      </c>
      <c r="M760" s="267">
        <f t="shared" si="106"/>
        <v>37.373216073527807</v>
      </c>
    </row>
    <row r="761" spans="1:13" ht="31.35" customHeight="1">
      <c r="A761" s="33" t="str">
        <f t="shared" si="111"/>
        <v>KZ</v>
      </c>
      <c r="B761" s="134">
        <v>60167616</v>
      </c>
      <c r="C761" s="134">
        <v>34888876</v>
      </c>
      <c r="D761" s="135" t="s">
        <v>126</v>
      </c>
      <c r="E761" s="136" t="s">
        <v>84</v>
      </c>
      <c r="F761" s="136" t="s">
        <v>116</v>
      </c>
      <c r="G761" s="137">
        <v>1</v>
      </c>
      <c r="H761" s="138">
        <v>14.17</v>
      </c>
      <c r="I761" s="136">
        <v>14.17</v>
      </c>
      <c r="J761" s="139">
        <v>7113119090</v>
      </c>
      <c r="K761" s="57">
        <v>183.32366936213421</v>
      </c>
      <c r="L761" s="267">
        <f t="shared" si="113"/>
        <v>242.19256606770273</v>
      </c>
      <c r="M761" s="267">
        <f t="shared" si="106"/>
        <v>247.03641738905679</v>
      </c>
    </row>
    <row r="762" spans="1:13" ht="31.35" customHeight="1">
      <c r="A762" s="33" t="str">
        <f t="shared" si="111"/>
        <v>KZ</v>
      </c>
      <c r="B762" s="134">
        <v>60167616</v>
      </c>
      <c r="C762" s="134">
        <v>35250875</v>
      </c>
      <c r="D762" s="135" t="s">
        <v>126</v>
      </c>
      <c r="E762" s="136" t="s">
        <v>72</v>
      </c>
      <c r="F762" s="136" t="s">
        <v>116</v>
      </c>
      <c r="G762" s="137">
        <v>3</v>
      </c>
      <c r="H762" s="138">
        <v>34.200000000000003</v>
      </c>
      <c r="I762" s="136">
        <v>102.60000000000001</v>
      </c>
      <c r="J762" s="139">
        <v>7113119090</v>
      </c>
      <c r="K762" s="57">
        <v>369.23614587782242</v>
      </c>
      <c r="L762" s="267">
        <f t="shared" si="113"/>
        <v>487.80525704210879</v>
      </c>
      <c r="M762" s="267">
        <f t="shared" si="106"/>
        <v>497.56136218295097</v>
      </c>
    </row>
    <row r="763" spans="1:13" ht="31.35" customHeight="1">
      <c r="A763" s="33" t="str">
        <f t="shared" si="111"/>
        <v>KZ</v>
      </c>
      <c r="B763" s="134">
        <v>60167616</v>
      </c>
      <c r="C763" s="134">
        <v>35250948</v>
      </c>
      <c r="D763" s="135" t="s">
        <v>124</v>
      </c>
      <c r="E763" s="136" t="s">
        <v>72</v>
      </c>
      <c r="F763" s="136" t="s">
        <v>116</v>
      </c>
      <c r="G763" s="137">
        <v>1</v>
      </c>
      <c r="H763" s="138">
        <v>19.010000000000002</v>
      </c>
      <c r="I763" s="136">
        <v>19.010000000000002</v>
      </c>
      <c r="J763" s="139">
        <v>7113119090</v>
      </c>
      <c r="K763" s="57">
        <v>87.246814729269687</v>
      </c>
      <c r="L763" s="267">
        <f t="shared" si="113"/>
        <v>115.26351187513276</v>
      </c>
      <c r="M763" s="267">
        <f t="shared" si="106"/>
        <v>117.56878211263542</v>
      </c>
    </row>
    <row r="764" spans="1:13" ht="31.35" customHeight="1">
      <c r="A764" s="33" t="str">
        <f t="shared" si="111"/>
        <v>KZ</v>
      </c>
      <c r="B764" s="134">
        <v>60167616</v>
      </c>
      <c r="C764" s="134">
        <v>35505903</v>
      </c>
      <c r="D764" s="135" t="s">
        <v>126</v>
      </c>
      <c r="E764" s="136" t="s">
        <v>72</v>
      </c>
      <c r="F764" s="136" t="s">
        <v>116</v>
      </c>
      <c r="G764" s="137">
        <v>1</v>
      </c>
      <c r="H764" s="138">
        <v>3.11</v>
      </c>
      <c r="I764" s="136">
        <v>3.11</v>
      </c>
      <c r="J764" s="139">
        <v>7113119090</v>
      </c>
      <c r="K764" s="57">
        <v>39.333814116013478</v>
      </c>
      <c r="L764" s="267">
        <f t="shared" si="113"/>
        <v>51.964688504947731</v>
      </c>
      <c r="M764" s="267">
        <f t="shared" si="106"/>
        <v>53.003982275046688</v>
      </c>
    </row>
    <row r="765" spans="1:13" ht="31.35" customHeight="1">
      <c r="A765" s="33" t="str">
        <f t="shared" si="111"/>
        <v>KZ</v>
      </c>
      <c r="B765" s="134">
        <v>60167616</v>
      </c>
      <c r="C765" s="134">
        <v>36414944</v>
      </c>
      <c r="D765" s="135" t="s">
        <v>126</v>
      </c>
      <c r="E765" s="136" t="s">
        <v>84</v>
      </c>
      <c r="F765" s="136" t="s">
        <v>116</v>
      </c>
      <c r="G765" s="137">
        <v>1</v>
      </c>
      <c r="H765" s="138">
        <v>3.76</v>
      </c>
      <c r="I765" s="136">
        <v>3.76</v>
      </c>
      <c r="J765" s="139">
        <v>7113119090</v>
      </c>
      <c r="K765" s="57">
        <v>94.320880788399663</v>
      </c>
      <c r="L765" s="267">
        <f t="shared" si="113"/>
        <v>124.60920202717057</v>
      </c>
      <c r="M765" s="267">
        <f t="shared" si="106"/>
        <v>127.10138606771399</v>
      </c>
    </row>
    <row r="766" spans="1:13" ht="31.35" customHeight="1">
      <c r="A766" s="33" t="str">
        <f t="shared" si="111"/>
        <v>KZ</v>
      </c>
      <c r="B766" s="134">
        <v>60167616</v>
      </c>
      <c r="C766" s="134">
        <v>36517204</v>
      </c>
      <c r="D766" s="135" t="s">
        <v>137</v>
      </c>
      <c r="E766" s="136" t="s">
        <v>72</v>
      </c>
      <c r="F766" s="136" t="s">
        <v>138</v>
      </c>
      <c r="G766" s="137">
        <v>4</v>
      </c>
      <c r="H766" s="138">
        <v>4.24</v>
      </c>
      <c r="I766" s="136">
        <v>16.96</v>
      </c>
      <c r="J766" s="139">
        <v>7113119090</v>
      </c>
      <c r="K766" s="57">
        <v>191.45131972794314</v>
      </c>
      <c r="L766" s="267">
        <f t="shared" si="113"/>
        <v>252.93016751898028</v>
      </c>
      <c r="M766" s="267">
        <f t="shared" si="106"/>
        <v>257.98877086935988</v>
      </c>
    </row>
    <row r="767" spans="1:13" ht="31.35" customHeight="1">
      <c r="A767" s="33" t="str">
        <f t="shared" si="111"/>
        <v>KZ</v>
      </c>
      <c r="B767" s="134">
        <v>60167616</v>
      </c>
      <c r="C767" s="134">
        <v>37094722</v>
      </c>
      <c r="D767" s="135" t="s">
        <v>129</v>
      </c>
      <c r="E767" s="136" t="s">
        <v>72</v>
      </c>
      <c r="F767" s="136" t="s">
        <v>116</v>
      </c>
      <c r="G767" s="137">
        <v>3</v>
      </c>
      <c r="H767" s="138">
        <v>2.95</v>
      </c>
      <c r="I767" s="136">
        <v>8.8500000000000014</v>
      </c>
      <c r="J767" s="139">
        <v>7113119090</v>
      </c>
      <c r="K767" s="57">
        <v>108.0676474564962</v>
      </c>
      <c r="L767" s="267">
        <f t="shared" si="113"/>
        <v>142.77033040772628</v>
      </c>
      <c r="M767" s="267">
        <f t="shared" si="106"/>
        <v>145.62573701588082</v>
      </c>
    </row>
    <row r="768" spans="1:13" ht="31.35" customHeight="1">
      <c r="A768" s="33" t="s">
        <v>219</v>
      </c>
      <c r="B768" s="148">
        <v>60167617</v>
      </c>
      <c r="C768" s="148">
        <v>10769086</v>
      </c>
      <c r="D768" s="149" t="s">
        <v>151</v>
      </c>
      <c r="E768" s="150" t="s">
        <v>72</v>
      </c>
      <c r="F768" s="150" t="s">
        <v>97</v>
      </c>
      <c r="G768" s="151">
        <v>1</v>
      </c>
      <c r="H768" s="152">
        <v>1.4</v>
      </c>
      <c r="I768" s="150">
        <v>1.4</v>
      </c>
      <c r="J768" s="153">
        <v>7113191100</v>
      </c>
      <c r="K768" s="57">
        <v>855.13919398189194</v>
      </c>
      <c r="L768" s="267">
        <f t="shared" si="113"/>
        <v>1129.7414919533571</v>
      </c>
      <c r="M768" s="267">
        <f t="shared" si="106"/>
        <v>1152.3363217924241</v>
      </c>
    </row>
    <row r="769" spans="1:13" ht="31.35" customHeight="1">
      <c r="A769" s="33" t="str">
        <f t="shared" ref="A769:A832" si="114">A768</f>
        <v>GZ</v>
      </c>
      <c r="B769" s="148">
        <v>60167617</v>
      </c>
      <c r="C769" s="148">
        <v>23261057</v>
      </c>
      <c r="D769" s="149" t="s">
        <v>205</v>
      </c>
      <c r="E769" s="150" t="s">
        <v>77</v>
      </c>
      <c r="F769" s="150" t="s">
        <v>206</v>
      </c>
      <c r="G769" s="151">
        <v>1</v>
      </c>
      <c r="H769" s="152">
        <v>4.4000000000000004</v>
      </c>
      <c r="I769" s="150">
        <v>4.4000000000000004</v>
      </c>
      <c r="J769" s="153">
        <v>7113191990</v>
      </c>
      <c r="K769" s="57">
        <v>148.54535310547536</v>
      </c>
      <c r="L769" s="267">
        <f t="shared" si="113"/>
        <v>196.24623689470562</v>
      </c>
      <c r="M769" s="267">
        <f t="shared" si="106"/>
        <v>200.17116163259976</v>
      </c>
    </row>
    <row r="770" spans="1:13" ht="31.35" customHeight="1">
      <c r="A770" s="33" t="str">
        <f t="shared" si="114"/>
        <v>GZ</v>
      </c>
      <c r="B770" s="148">
        <v>60167617</v>
      </c>
      <c r="C770" s="148">
        <v>25508335</v>
      </c>
      <c r="D770" s="149" t="s">
        <v>71</v>
      </c>
      <c r="E770" s="150" t="s">
        <v>72</v>
      </c>
      <c r="F770" s="150" t="s">
        <v>73</v>
      </c>
      <c r="G770" s="154">
        <v>5</v>
      </c>
      <c r="H770" s="152">
        <v>1.7</v>
      </c>
      <c r="I770" s="150">
        <v>8.5</v>
      </c>
      <c r="J770" s="153">
        <v>7113191990</v>
      </c>
      <c r="K770" s="57">
        <v>467.94194420925726</v>
      </c>
      <c r="L770" s="267">
        <f t="shared" si="113"/>
        <v>618.20746133373405</v>
      </c>
      <c r="M770" s="267">
        <f t="shared" si="106"/>
        <v>630.57161056040866</v>
      </c>
    </row>
    <row r="771" spans="1:13" ht="31.35" customHeight="1">
      <c r="A771" s="33" t="str">
        <f t="shared" si="114"/>
        <v>GZ</v>
      </c>
      <c r="B771" s="148">
        <v>60167617</v>
      </c>
      <c r="C771" s="148">
        <v>26115833</v>
      </c>
      <c r="D771" s="149" t="s">
        <v>71</v>
      </c>
      <c r="E771" s="150" t="s">
        <v>72</v>
      </c>
      <c r="F771" s="150" t="s">
        <v>73</v>
      </c>
      <c r="G771" s="151">
        <v>1</v>
      </c>
      <c r="H771" s="152">
        <v>1.9</v>
      </c>
      <c r="I771" s="150">
        <v>1.9</v>
      </c>
      <c r="J771" s="153">
        <v>7113191990</v>
      </c>
      <c r="K771" s="57">
        <v>138.10985140122688</v>
      </c>
      <c r="L771" s="267">
        <f t="shared" si="113"/>
        <v>182.45968688318885</v>
      </c>
      <c r="M771" s="267">
        <f t="shared" si="106"/>
        <v>186.10888062085263</v>
      </c>
    </row>
    <row r="772" spans="1:13" ht="31.35" customHeight="1">
      <c r="A772" s="33" t="str">
        <f t="shared" si="114"/>
        <v>GZ</v>
      </c>
      <c r="B772" s="148">
        <v>60167617</v>
      </c>
      <c r="C772" s="148">
        <v>26115914</v>
      </c>
      <c r="D772" s="149" t="s">
        <v>96</v>
      </c>
      <c r="E772" s="150" t="s">
        <v>72</v>
      </c>
      <c r="F772" s="150" t="s">
        <v>97</v>
      </c>
      <c r="G772" s="151">
        <v>1</v>
      </c>
      <c r="H772" s="152">
        <v>1</v>
      </c>
      <c r="I772" s="150">
        <v>1</v>
      </c>
      <c r="J772" s="153">
        <v>7113191100</v>
      </c>
      <c r="K772" s="57">
        <v>690.81014454874071</v>
      </c>
      <c r="L772" s="267">
        <f t="shared" si="113"/>
        <v>912.64309816623233</v>
      </c>
      <c r="M772" s="267">
        <f t="shared" si="106"/>
        <v>930.89596012955701</v>
      </c>
    </row>
    <row r="773" spans="1:13" ht="31.35" customHeight="1">
      <c r="A773" s="33" t="str">
        <f t="shared" si="114"/>
        <v>GZ</v>
      </c>
      <c r="B773" s="148">
        <v>60167617</v>
      </c>
      <c r="C773" s="148">
        <v>28018169</v>
      </c>
      <c r="D773" s="149" t="s">
        <v>141</v>
      </c>
      <c r="E773" s="150" t="s">
        <v>72</v>
      </c>
      <c r="F773" s="150" t="s">
        <v>85</v>
      </c>
      <c r="G773" s="151">
        <v>1</v>
      </c>
      <c r="H773" s="152">
        <v>5.38</v>
      </c>
      <c r="I773" s="150">
        <v>5.38</v>
      </c>
      <c r="J773" s="153">
        <v>7113191990</v>
      </c>
      <c r="K773" s="57">
        <v>293.57875852202096</v>
      </c>
      <c r="L773" s="267">
        <f t="shared" si="113"/>
        <v>387.85276945861233</v>
      </c>
      <c r="M773" s="267">
        <f t="shared" si="106"/>
        <v>395.60982484778458</v>
      </c>
    </row>
    <row r="774" spans="1:13" ht="31.35" customHeight="1">
      <c r="A774" s="33" t="str">
        <f t="shared" si="114"/>
        <v>GZ</v>
      </c>
      <c r="B774" s="148">
        <v>60167617</v>
      </c>
      <c r="C774" s="148">
        <v>28672624</v>
      </c>
      <c r="D774" s="149" t="s">
        <v>189</v>
      </c>
      <c r="E774" s="150" t="s">
        <v>72</v>
      </c>
      <c r="F774" s="150" t="s">
        <v>190</v>
      </c>
      <c r="G774" s="151">
        <v>1</v>
      </c>
      <c r="H774" s="152">
        <v>3.6</v>
      </c>
      <c r="I774" s="150">
        <v>3.6</v>
      </c>
      <c r="J774" s="153">
        <v>7113192100</v>
      </c>
      <c r="K774" s="57">
        <v>680.06358462061564</v>
      </c>
      <c r="L774" s="267">
        <f>K774*6.6056*0.35</f>
        <v>1572.2798050994784</v>
      </c>
      <c r="M774" s="267">
        <f t="shared" si="106"/>
        <v>1030.9663293438011</v>
      </c>
    </row>
    <row r="775" spans="1:13" ht="31.35" customHeight="1">
      <c r="A775" s="33" t="str">
        <f t="shared" si="114"/>
        <v>GZ</v>
      </c>
      <c r="B775" s="148">
        <v>60167617</v>
      </c>
      <c r="C775" s="148">
        <v>28686242</v>
      </c>
      <c r="D775" s="149" t="s">
        <v>88</v>
      </c>
      <c r="E775" s="150" t="s">
        <v>84</v>
      </c>
      <c r="F775" s="150" t="s">
        <v>79</v>
      </c>
      <c r="G775" s="151">
        <v>1</v>
      </c>
      <c r="H775" s="152">
        <v>3.8</v>
      </c>
      <c r="I775" s="150">
        <v>3.8</v>
      </c>
      <c r="J775" s="153">
        <v>7113191100</v>
      </c>
      <c r="K775" s="57">
        <v>511.27937869065067</v>
      </c>
      <c r="L775" s="267">
        <f t="shared" ref="L775:L782" si="115">K775*6.6056*0.2</f>
        <v>675.4614127757925</v>
      </c>
      <c r="M775" s="267">
        <f t="shared" ref="M775:M838" si="116">(L775+K775*6.6056)*0.17</f>
        <v>688.97064103130833</v>
      </c>
    </row>
    <row r="776" spans="1:13" ht="31.35" customHeight="1">
      <c r="A776" s="33" t="str">
        <f t="shared" si="114"/>
        <v>GZ</v>
      </c>
      <c r="B776" s="148">
        <v>60167617</v>
      </c>
      <c r="C776" s="148">
        <v>28686269</v>
      </c>
      <c r="D776" s="149" t="s">
        <v>141</v>
      </c>
      <c r="E776" s="150" t="s">
        <v>84</v>
      </c>
      <c r="F776" s="150" t="s">
        <v>85</v>
      </c>
      <c r="G776" s="151">
        <v>2</v>
      </c>
      <c r="H776" s="152">
        <v>3.26</v>
      </c>
      <c r="I776" s="150">
        <v>6.52</v>
      </c>
      <c r="J776" s="153">
        <v>7113191990</v>
      </c>
      <c r="K776" s="57">
        <v>517.05904117300361</v>
      </c>
      <c r="L776" s="267">
        <f t="shared" si="115"/>
        <v>683.09704047447849</v>
      </c>
      <c r="M776" s="267">
        <f t="shared" si="116"/>
        <v>696.75898128396807</v>
      </c>
    </row>
    <row r="777" spans="1:13" ht="31.35" customHeight="1">
      <c r="A777" s="33" t="str">
        <f t="shared" si="114"/>
        <v>GZ</v>
      </c>
      <c r="B777" s="148">
        <v>60167617</v>
      </c>
      <c r="C777" s="148">
        <v>30036271</v>
      </c>
      <c r="D777" s="149" t="s">
        <v>101</v>
      </c>
      <c r="E777" s="150" t="s">
        <v>72</v>
      </c>
      <c r="F777" s="150" t="s">
        <v>73</v>
      </c>
      <c r="G777" s="151">
        <v>1</v>
      </c>
      <c r="H777" s="152">
        <v>3.06</v>
      </c>
      <c r="I777" s="150">
        <v>3.06</v>
      </c>
      <c r="J777" s="153">
        <v>7113191990</v>
      </c>
      <c r="K777" s="57">
        <v>186.85568532357217</v>
      </c>
      <c r="L777" s="267">
        <f t="shared" si="115"/>
        <v>246.85878299467768</v>
      </c>
      <c r="M777" s="267">
        <f t="shared" si="116"/>
        <v>251.79595865457125</v>
      </c>
    </row>
    <row r="778" spans="1:13" ht="31.35" customHeight="1">
      <c r="A778" s="33" t="str">
        <f t="shared" si="114"/>
        <v>GZ</v>
      </c>
      <c r="B778" s="148">
        <v>60167617</v>
      </c>
      <c r="C778" s="148">
        <v>30614178</v>
      </c>
      <c r="D778" s="149" t="s">
        <v>80</v>
      </c>
      <c r="E778" s="150" t="s">
        <v>72</v>
      </c>
      <c r="F778" s="150" t="s">
        <v>81</v>
      </c>
      <c r="G778" s="151">
        <v>1</v>
      </c>
      <c r="H778" s="152">
        <v>3.07</v>
      </c>
      <c r="I778" s="150">
        <v>3.07</v>
      </c>
      <c r="J778" s="153">
        <v>7113191990</v>
      </c>
      <c r="K778" s="57">
        <v>193.70900038511229</v>
      </c>
      <c r="L778" s="267">
        <f t="shared" si="115"/>
        <v>255.91283458877956</v>
      </c>
      <c r="M778" s="267">
        <f t="shared" si="116"/>
        <v>261.03109128055519</v>
      </c>
    </row>
    <row r="779" spans="1:13" ht="31.35" customHeight="1">
      <c r="A779" s="33" t="str">
        <f t="shared" si="114"/>
        <v>GZ</v>
      </c>
      <c r="B779" s="148">
        <v>60167617</v>
      </c>
      <c r="C779" s="148">
        <v>31406528</v>
      </c>
      <c r="D779" s="149" t="s">
        <v>82</v>
      </c>
      <c r="E779" s="150" t="s">
        <v>72</v>
      </c>
      <c r="F779" s="150" t="s">
        <v>79</v>
      </c>
      <c r="G779" s="151">
        <v>1</v>
      </c>
      <c r="H779" s="152">
        <v>4.2300000000000004</v>
      </c>
      <c r="I779" s="150">
        <v>4.2300000000000004</v>
      </c>
      <c r="J779" s="153">
        <v>7113191100</v>
      </c>
      <c r="K779" s="57">
        <v>307.47603723392882</v>
      </c>
      <c r="L779" s="267">
        <f t="shared" si="115"/>
        <v>406.21274231048807</v>
      </c>
      <c r="M779" s="267">
        <f t="shared" si="116"/>
        <v>414.33699715669786</v>
      </c>
    </row>
    <row r="780" spans="1:13" ht="31.35" customHeight="1">
      <c r="A780" s="33" t="str">
        <f t="shared" si="114"/>
        <v>GZ</v>
      </c>
      <c r="B780" s="148">
        <v>60167617</v>
      </c>
      <c r="C780" s="148">
        <v>31570123</v>
      </c>
      <c r="D780" s="149" t="s">
        <v>82</v>
      </c>
      <c r="E780" s="150" t="s">
        <v>72</v>
      </c>
      <c r="F780" s="150" t="s">
        <v>79</v>
      </c>
      <c r="G780" s="151">
        <v>1</v>
      </c>
      <c r="H780" s="152">
        <v>2.81</v>
      </c>
      <c r="I780" s="150">
        <v>2.81</v>
      </c>
      <c r="J780" s="153">
        <v>7113191100</v>
      </c>
      <c r="K780" s="57">
        <v>242.274219854884</v>
      </c>
      <c r="L780" s="267">
        <f t="shared" si="115"/>
        <v>320.07331733468436</v>
      </c>
      <c r="M780" s="267">
        <f t="shared" si="116"/>
        <v>326.47478368137809</v>
      </c>
    </row>
    <row r="781" spans="1:13" ht="31.35" customHeight="1">
      <c r="A781" s="33" t="str">
        <f t="shared" si="114"/>
        <v>GZ</v>
      </c>
      <c r="B781" s="148">
        <v>60167617</v>
      </c>
      <c r="C781" s="148">
        <v>32371183</v>
      </c>
      <c r="D781" s="149" t="s">
        <v>86</v>
      </c>
      <c r="E781" s="150" t="s">
        <v>72</v>
      </c>
      <c r="F781" s="150" t="s">
        <v>85</v>
      </c>
      <c r="G781" s="151">
        <v>1</v>
      </c>
      <c r="H781" s="152">
        <v>3.35</v>
      </c>
      <c r="I781" s="150">
        <v>3.35</v>
      </c>
      <c r="J781" s="153">
        <v>7113191990</v>
      </c>
      <c r="K781" s="57">
        <v>262.99471121956969</v>
      </c>
      <c r="L781" s="267">
        <f t="shared" si="115"/>
        <v>347.44757288639789</v>
      </c>
      <c r="M781" s="267">
        <f t="shared" si="116"/>
        <v>354.39652434412585</v>
      </c>
    </row>
    <row r="782" spans="1:13" ht="31.35" customHeight="1">
      <c r="A782" s="33" t="str">
        <f t="shared" si="114"/>
        <v>GZ</v>
      </c>
      <c r="B782" s="148">
        <v>60167617</v>
      </c>
      <c r="C782" s="148">
        <v>32803059</v>
      </c>
      <c r="D782" s="149" t="s">
        <v>86</v>
      </c>
      <c r="E782" s="150" t="s">
        <v>84</v>
      </c>
      <c r="F782" s="150" t="s">
        <v>85</v>
      </c>
      <c r="G782" s="151">
        <v>1</v>
      </c>
      <c r="H782" s="152">
        <v>2.14</v>
      </c>
      <c r="I782" s="150">
        <v>2.14</v>
      </c>
      <c r="J782" s="153">
        <v>7113191990</v>
      </c>
      <c r="K782" s="57">
        <v>186.73527568852313</v>
      </c>
      <c r="L782" s="267">
        <f t="shared" si="115"/>
        <v>246.69970741762168</v>
      </c>
      <c r="M782" s="267">
        <f t="shared" si="116"/>
        <v>251.63370156597415</v>
      </c>
    </row>
    <row r="783" spans="1:13" ht="31.35" customHeight="1">
      <c r="A783" s="33" t="str">
        <f t="shared" si="114"/>
        <v>GZ</v>
      </c>
      <c r="B783" s="148">
        <v>60167617</v>
      </c>
      <c r="C783" s="148">
        <v>33263406</v>
      </c>
      <c r="D783" s="149" t="s">
        <v>220</v>
      </c>
      <c r="E783" s="150" t="s">
        <v>84</v>
      </c>
      <c r="F783" s="150" t="s">
        <v>100</v>
      </c>
      <c r="G783" s="151">
        <v>1</v>
      </c>
      <c r="H783" s="152">
        <v>8.06</v>
      </c>
      <c r="I783" s="150">
        <v>8.06</v>
      </c>
      <c r="J783" s="153">
        <v>7113192100</v>
      </c>
      <c r="K783" s="57">
        <v>539.19434574951538</v>
      </c>
      <c r="L783" s="267">
        <f>K783*6.6056*0.35</f>
        <v>1246.5957595990494</v>
      </c>
      <c r="M783" s="267">
        <f t="shared" si="116"/>
        <v>817.41064807994826</v>
      </c>
    </row>
    <row r="784" spans="1:13" ht="31.35" customHeight="1">
      <c r="A784" s="33" t="str">
        <f t="shared" si="114"/>
        <v>GZ</v>
      </c>
      <c r="B784" s="148">
        <v>60167617</v>
      </c>
      <c r="C784" s="148">
        <v>33263538</v>
      </c>
      <c r="D784" s="149" t="s">
        <v>95</v>
      </c>
      <c r="E784" s="150" t="s">
        <v>84</v>
      </c>
      <c r="F784" s="150" t="s">
        <v>79</v>
      </c>
      <c r="G784" s="151">
        <v>2</v>
      </c>
      <c r="H784" s="152">
        <v>8.26</v>
      </c>
      <c r="I784" s="150">
        <v>16.52</v>
      </c>
      <c r="J784" s="153">
        <v>7113191100</v>
      </c>
      <c r="K784" s="57">
        <v>2059.6469440585179</v>
      </c>
      <c r="L784" s="267">
        <f t="shared" ref="L784:L789" si="117">K784*6.6056*0.2</f>
        <v>2721.0407707345894</v>
      </c>
      <c r="M784" s="267">
        <f t="shared" si="116"/>
        <v>2775.4615861492812</v>
      </c>
    </row>
    <row r="785" spans="1:13" ht="31.35" customHeight="1">
      <c r="A785" s="33" t="str">
        <f t="shared" si="114"/>
        <v>GZ</v>
      </c>
      <c r="B785" s="148">
        <v>60167617</v>
      </c>
      <c r="C785" s="148">
        <v>33282656</v>
      </c>
      <c r="D785" s="149" t="s">
        <v>102</v>
      </c>
      <c r="E785" s="150" t="s">
        <v>84</v>
      </c>
      <c r="F785" s="150" t="s">
        <v>79</v>
      </c>
      <c r="G785" s="151">
        <v>1</v>
      </c>
      <c r="H785" s="152">
        <v>2.8</v>
      </c>
      <c r="I785" s="150">
        <v>2.8</v>
      </c>
      <c r="J785" s="153">
        <v>7113191100</v>
      </c>
      <c r="K785" s="57">
        <v>585.16072392947899</v>
      </c>
      <c r="L785" s="267">
        <f t="shared" si="117"/>
        <v>773.06753559771323</v>
      </c>
      <c r="M785" s="267">
        <f t="shared" si="116"/>
        <v>788.52888630966754</v>
      </c>
    </row>
    <row r="786" spans="1:13" ht="31.35" customHeight="1">
      <c r="A786" s="33" t="str">
        <f t="shared" si="114"/>
        <v>GZ</v>
      </c>
      <c r="B786" s="148">
        <v>60167617</v>
      </c>
      <c r="C786" s="148">
        <v>33285434</v>
      </c>
      <c r="D786" s="149" t="s">
        <v>83</v>
      </c>
      <c r="E786" s="150" t="s">
        <v>72</v>
      </c>
      <c r="F786" s="150" t="s">
        <v>85</v>
      </c>
      <c r="G786" s="151">
        <v>1</v>
      </c>
      <c r="H786" s="152">
        <v>6.34</v>
      </c>
      <c r="I786" s="150">
        <v>6.34</v>
      </c>
      <c r="J786" s="153">
        <v>7113191990</v>
      </c>
      <c r="K786" s="57">
        <v>408.22879936119693</v>
      </c>
      <c r="L786" s="267">
        <f t="shared" si="117"/>
        <v>539.3192314120646</v>
      </c>
      <c r="M786" s="267">
        <f t="shared" si="116"/>
        <v>550.1056160403059</v>
      </c>
    </row>
    <row r="787" spans="1:13" ht="31.35" customHeight="1">
      <c r="A787" s="33" t="str">
        <f t="shared" si="114"/>
        <v>GZ</v>
      </c>
      <c r="B787" s="148">
        <v>60167617</v>
      </c>
      <c r="C787" s="148">
        <v>33285515</v>
      </c>
      <c r="D787" s="149" t="s">
        <v>83</v>
      </c>
      <c r="E787" s="150" t="s">
        <v>72</v>
      </c>
      <c r="F787" s="150" t="s">
        <v>85</v>
      </c>
      <c r="G787" s="151">
        <v>1</v>
      </c>
      <c r="H787" s="152">
        <v>6.66</v>
      </c>
      <c r="I787" s="150">
        <v>6.66</v>
      </c>
      <c r="J787" s="153">
        <v>7113191990</v>
      </c>
      <c r="K787" s="57">
        <v>409.13187162406467</v>
      </c>
      <c r="L787" s="267">
        <f t="shared" si="117"/>
        <v>540.51229823998426</v>
      </c>
      <c r="M787" s="267">
        <f t="shared" si="116"/>
        <v>551.32254420478398</v>
      </c>
    </row>
    <row r="788" spans="1:13" ht="31.35" customHeight="1">
      <c r="A788" s="33" t="str">
        <f t="shared" si="114"/>
        <v>GZ</v>
      </c>
      <c r="B788" s="148">
        <v>60167617</v>
      </c>
      <c r="C788" s="148">
        <v>33285841</v>
      </c>
      <c r="D788" s="155" t="s">
        <v>88</v>
      </c>
      <c r="E788" s="156" t="s">
        <v>89</v>
      </c>
      <c r="F788" s="156" t="s">
        <v>90</v>
      </c>
      <c r="G788" s="157">
        <v>1</v>
      </c>
      <c r="H788" s="158">
        <v>3.25</v>
      </c>
      <c r="I788" s="156">
        <v>3.25</v>
      </c>
      <c r="J788" s="159">
        <v>7113191100</v>
      </c>
      <c r="K788" s="57">
        <v>280.40393762040725</v>
      </c>
      <c r="L788" s="267">
        <f t="shared" si="117"/>
        <v>370.44725006907242</v>
      </c>
      <c r="M788" s="267">
        <f t="shared" si="116"/>
        <v>377.85619507045391</v>
      </c>
    </row>
    <row r="789" spans="1:13" ht="31.35" customHeight="1">
      <c r="A789" s="33" t="str">
        <f t="shared" si="114"/>
        <v>GZ</v>
      </c>
      <c r="B789" s="148">
        <v>60167617</v>
      </c>
      <c r="C789" s="148">
        <v>33286007</v>
      </c>
      <c r="D789" s="149" t="s">
        <v>144</v>
      </c>
      <c r="E789" s="150" t="s">
        <v>84</v>
      </c>
      <c r="F789" s="150" t="s">
        <v>145</v>
      </c>
      <c r="G789" s="151">
        <v>1</v>
      </c>
      <c r="H789" s="152">
        <v>2.42</v>
      </c>
      <c r="I789" s="150">
        <v>2.42</v>
      </c>
      <c r="J789" s="153">
        <v>7113191100</v>
      </c>
      <c r="K789" s="57">
        <v>394.45193028433818</v>
      </c>
      <c r="L789" s="267">
        <f t="shared" si="117"/>
        <v>521.1183341372448</v>
      </c>
      <c r="M789" s="267">
        <f t="shared" si="116"/>
        <v>531.54070081998975</v>
      </c>
    </row>
    <row r="790" spans="1:13" ht="31.35" customHeight="1">
      <c r="A790" s="33" t="str">
        <f t="shared" si="114"/>
        <v>GZ</v>
      </c>
      <c r="B790" s="148">
        <v>60167617</v>
      </c>
      <c r="C790" s="148">
        <v>33430558</v>
      </c>
      <c r="D790" s="149" t="s">
        <v>171</v>
      </c>
      <c r="E790" s="150" t="s">
        <v>72</v>
      </c>
      <c r="F790" s="150" t="s">
        <v>100</v>
      </c>
      <c r="G790" s="151">
        <v>1</v>
      </c>
      <c r="H790" s="152">
        <v>1.72</v>
      </c>
      <c r="I790" s="150">
        <v>1.72</v>
      </c>
      <c r="J790" s="153">
        <v>7113192990</v>
      </c>
      <c r="K790" s="57">
        <v>100.95344485234989</v>
      </c>
      <c r="L790" s="267">
        <f t="shared" ref="L790:L791" si="118">K790*6.6056*0.35</f>
        <v>233.40032636083882</v>
      </c>
      <c r="M790" s="267">
        <f t="shared" si="116"/>
        <v>153.04392828517862</v>
      </c>
    </row>
    <row r="791" spans="1:13" ht="31.35" customHeight="1">
      <c r="A791" s="33" t="str">
        <f t="shared" si="114"/>
        <v>GZ</v>
      </c>
      <c r="B791" s="148">
        <v>60167617</v>
      </c>
      <c r="C791" s="148">
        <v>33450354</v>
      </c>
      <c r="D791" s="149" t="s">
        <v>221</v>
      </c>
      <c r="E791" s="150" t="s">
        <v>72</v>
      </c>
      <c r="F791" s="150" t="s">
        <v>100</v>
      </c>
      <c r="G791" s="151">
        <v>1</v>
      </c>
      <c r="H791" s="152">
        <v>1.9</v>
      </c>
      <c r="I791" s="150">
        <v>1.9</v>
      </c>
      <c r="J791" s="153">
        <v>7113192990</v>
      </c>
      <c r="K791" s="57">
        <v>150.50200967502198</v>
      </c>
      <c r="L791" s="267">
        <f t="shared" si="118"/>
        <v>347.9546262882638</v>
      </c>
      <c r="M791" s="267">
        <f t="shared" si="116"/>
        <v>228.15881923759017</v>
      </c>
    </row>
    <row r="792" spans="1:13" ht="31.35" customHeight="1">
      <c r="A792" s="33" t="str">
        <f t="shared" si="114"/>
        <v>GZ</v>
      </c>
      <c r="B792" s="148">
        <v>60167617</v>
      </c>
      <c r="C792" s="148">
        <v>33450745</v>
      </c>
      <c r="D792" s="149" t="s">
        <v>87</v>
      </c>
      <c r="E792" s="150" t="s">
        <v>84</v>
      </c>
      <c r="F792" s="150" t="s">
        <v>85</v>
      </c>
      <c r="G792" s="151">
        <v>1</v>
      </c>
      <c r="H792" s="152">
        <v>5.29</v>
      </c>
      <c r="I792" s="150">
        <v>5.29</v>
      </c>
      <c r="J792" s="153">
        <v>7113191990</v>
      </c>
      <c r="K792" s="57">
        <v>380.7954708425284</v>
      </c>
      <c r="L792" s="267">
        <f t="shared" ref="L792:L801" si="119">K792*6.6056*0.2</f>
        <v>503.07651243948112</v>
      </c>
      <c r="M792" s="267">
        <f t="shared" si="116"/>
        <v>513.13804268827073</v>
      </c>
    </row>
    <row r="793" spans="1:13" ht="31.35" customHeight="1">
      <c r="A793" s="33" t="str">
        <f t="shared" si="114"/>
        <v>GZ</v>
      </c>
      <c r="B793" s="148">
        <v>60167617</v>
      </c>
      <c r="C793" s="148">
        <v>33477015</v>
      </c>
      <c r="D793" s="149" t="s">
        <v>80</v>
      </c>
      <c r="E793" s="150" t="s">
        <v>84</v>
      </c>
      <c r="F793" s="150" t="s">
        <v>85</v>
      </c>
      <c r="G793" s="151">
        <v>1</v>
      </c>
      <c r="H793" s="152">
        <v>12.56</v>
      </c>
      <c r="I793" s="150">
        <v>12.56</v>
      </c>
      <c r="J793" s="153">
        <v>7113191990</v>
      </c>
      <c r="K793" s="57">
        <v>765.14302591900287</v>
      </c>
      <c r="L793" s="267">
        <f t="shared" si="119"/>
        <v>1010.845754402113</v>
      </c>
      <c r="M793" s="267">
        <f t="shared" si="116"/>
        <v>1031.0626694901553</v>
      </c>
    </row>
    <row r="794" spans="1:13" ht="31.35" customHeight="1">
      <c r="A794" s="33" t="str">
        <f t="shared" si="114"/>
        <v>GZ</v>
      </c>
      <c r="B794" s="148">
        <v>60167617</v>
      </c>
      <c r="C794" s="148">
        <v>33483031</v>
      </c>
      <c r="D794" s="149" t="s">
        <v>222</v>
      </c>
      <c r="E794" s="150" t="s">
        <v>89</v>
      </c>
      <c r="F794" s="150" t="s">
        <v>223</v>
      </c>
      <c r="G794" s="151">
        <v>2</v>
      </c>
      <c r="H794" s="152">
        <v>4.4800000000000004</v>
      </c>
      <c r="I794" s="150">
        <v>8.9600000000000009</v>
      </c>
      <c r="J794" s="153">
        <v>7113191990</v>
      </c>
      <c r="K794" s="57">
        <v>421.05242549391772</v>
      </c>
      <c r="L794" s="267">
        <f t="shared" si="119"/>
        <v>556.26078036852459</v>
      </c>
      <c r="M794" s="267">
        <f t="shared" si="116"/>
        <v>567.38599597589507</v>
      </c>
    </row>
    <row r="795" spans="1:13" ht="31.35" customHeight="1">
      <c r="A795" s="33" t="str">
        <f t="shared" si="114"/>
        <v>GZ</v>
      </c>
      <c r="B795" s="148">
        <v>60167617</v>
      </c>
      <c r="C795" s="148">
        <v>33600828</v>
      </c>
      <c r="D795" s="149" t="s">
        <v>102</v>
      </c>
      <c r="E795" s="150" t="s">
        <v>77</v>
      </c>
      <c r="F795" s="150" t="s">
        <v>79</v>
      </c>
      <c r="G795" s="151">
        <v>1</v>
      </c>
      <c r="H795" s="152">
        <v>3.57</v>
      </c>
      <c r="I795" s="150">
        <v>3.57</v>
      </c>
      <c r="J795" s="153">
        <v>7113191100</v>
      </c>
      <c r="K795" s="57">
        <v>479.00959649751309</v>
      </c>
      <c r="L795" s="267">
        <f t="shared" si="119"/>
        <v>632.8291581247945</v>
      </c>
      <c r="M795" s="267">
        <f t="shared" si="116"/>
        <v>645.48574128729047</v>
      </c>
    </row>
    <row r="796" spans="1:13" ht="31.35" customHeight="1">
      <c r="A796" s="33" t="str">
        <f t="shared" si="114"/>
        <v>GZ</v>
      </c>
      <c r="B796" s="148">
        <v>60167617</v>
      </c>
      <c r="C796" s="148">
        <v>33600925</v>
      </c>
      <c r="D796" s="149" t="s">
        <v>102</v>
      </c>
      <c r="E796" s="150" t="s">
        <v>77</v>
      </c>
      <c r="F796" s="150" t="s">
        <v>79</v>
      </c>
      <c r="G796" s="151">
        <v>1</v>
      </c>
      <c r="H796" s="152">
        <v>4.1100000000000003</v>
      </c>
      <c r="I796" s="150">
        <v>4.1100000000000003</v>
      </c>
      <c r="J796" s="153">
        <v>7113191100</v>
      </c>
      <c r="K796" s="57">
        <v>484.69895175357931</v>
      </c>
      <c r="L796" s="267">
        <f t="shared" si="119"/>
        <v>640.34547914068878</v>
      </c>
      <c r="M796" s="267">
        <f t="shared" si="116"/>
        <v>653.15238872350255</v>
      </c>
    </row>
    <row r="797" spans="1:13" ht="31.35" customHeight="1">
      <c r="A797" s="33" t="str">
        <f t="shared" si="114"/>
        <v>GZ</v>
      </c>
      <c r="B797" s="148">
        <v>60167617</v>
      </c>
      <c r="C797" s="148">
        <v>33833814</v>
      </c>
      <c r="D797" s="149" t="s">
        <v>103</v>
      </c>
      <c r="E797" s="150" t="s">
        <v>89</v>
      </c>
      <c r="F797" s="150" t="s">
        <v>73</v>
      </c>
      <c r="G797" s="151">
        <v>1</v>
      </c>
      <c r="H797" s="152">
        <v>2.56</v>
      </c>
      <c r="I797" s="150">
        <v>2.56</v>
      </c>
      <c r="J797" s="153">
        <v>7113191990</v>
      </c>
      <c r="K797" s="57">
        <v>171.51349099107611</v>
      </c>
      <c r="L797" s="267">
        <f t="shared" si="119"/>
        <v>226.5899032181305</v>
      </c>
      <c r="M797" s="267">
        <f t="shared" si="116"/>
        <v>231.12170128249312</v>
      </c>
    </row>
    <row r="798" spans="1:13" ht="31.35" customHeight="1">
      <c r="A798" s="33" t="str">
        <f t="shared" si="114"/>
        <v>GZ</v>
      </c>
      <c r="B798" s="148">
        <v>60167617</v>
      </c>
      <c r="C798" s="148">
        <v>34595771</v>
      </c>
      <c r="D798" s="149" t="s">
        <v>103</v>
      </c>
      <c r="E798" s="150" t="s">
        <v>72</v>
      </c>
      <c r="F798" s="150" t="s">
        <v>73</v>
      </c>
      <c r="G798" s="151">
        <v>1</v>
      </c>
      <c r="H798" s="152">
        <v>2.59</v>
      </c>
      <c r="I798" s="150">
        <v>2.59</v>
      </c>
      <c r="J798" s="153">
        <v>7113191990</v>
      </c>
      <c r="K798" s="57">
        <v>161.60979850829415</v>
      </c>
      <c r="L798" s="267">
        <f t="shared" si="119"/>
        <v>213.50593700527759</v>
      </c>
      <c r="M798" s="267">
        <f t="shared" si="116"/>
        <v>217.7760557453831</v>
      </c>
    </row>
    <row r="799" spans="1:13" ht="31.35" customHeight="1">
      <c r="A799" s="33" t="str">
        <f t="shared" si="114"/>
        <v>GZ</v>
      </c>
      <c r="B799" s="148">
        <v>60167617</v>
      </c>
      <c r="C799" s="148">
        <v>34900973</v>
      </c>
      <c r="D799" s="149" t="s">
        <v>82</v>
      </c>
      <c r="E799" s="150" t="s">
        <v>77</v>
      </c>
      <c r="F799" s="150" t="s">
        <v>79</v>
      </c>
      <c r="G799" s="151">
        <v>1</v>
      </c>
      <c r="H799" s="152">
        <v>2.4500000000000002</v>
      </c>
      <c r="I799" s="150">
        <v>2.4500000000000002</v>
      </c>
      <c r="J799" s="153">
        <v>7113191100</v>
      </c>
      <c r="K799" s="57">
        <v>859.16288261978002</v>
      </c>
      <c r="L799" s="267">
        <f t="shared" si="119"/>
        <v>1135.0572674866439</v>
      </c>
      <c r="M799" s="267">
        <f t="shared" si="116"/>
        <v>1157.7584128363767</v>
      </c>
    </row>
    <row r="800" spans="1:13" ht="31.35" customHeight="1">
      <c r="A800" s="33" t="str">
        <f t="shared" si="114"/>
        <v>GZ</v>
      </c>
      <c r="B800" s="148">
        <v>60167617</v>
      </c>
      <c r="C800" s="148">
        <v>35008276</v>
      </c>
      <c r="D800" s="149" t="s">
        <v>78</v>
      </c>
      <c r="E800" s="150" t="s">
        <v>77</v>
      </c>
      <c r="F800" s="150" t="s">
        <v>79</v>
      </c>
      <c r="G800" s="151">
        <v>1</v>
      </c>
      <c r="H800" s="152">
        <v>2.4300000000000002</v>
      </c>
      <c r="I800" s="150">
        <v>2.4300000000000002</v>
      </c>
      <c r="J800" s="153">
        <v>7113191100</v>
      </c>
      <c r="K800" s="57">
        <v>468.99552851593614</v>
      </c>
      <c r="L800" s="267">
        <f t="shared" si="119"/>
        <v>619.59937263297354</v>
      </c>
      <c r="M800" s="267">
        <f t="shared" si="116"/>
        <v>631.991360085633</v>
      </c>
    </row>
    <row r="801" spans="1:13" ht="31.35" customHeight="1">
      <c r="A801" s="33" t="str">
        <f t="shared" si="114"/>
        <v>GZ</v>
      </c>
      <c r="B801" s="148">
        <v>60167617</v>
      </c>
      <c r="C801" s="148">
        <v>35008306</v>
      </c>
      <c r="D801" s="149" t="s">
        <v>151</v>
      </c>
      <c r="E801" s="150" t="s">
        <v>72</v>
      </c>
      <c r="F801" s="150" t="s">
        <v>97</v>
      </c>
      <c r="G801" s="151">
        <v>2</v>
      </c>
      <c r="H801" s="152">
        <v>2.04</v>
      </c>
      <c r="I801" s="150">
        <v>4.08</v>
      </c>
      <c r="J801" s="153">
        <v>7113191100</v>
      </c>
      <c r="K801" s="57">
        <v>283.04291545523165</v>
      </c>
      <c r="L801" s="267">
        <f t="shared" si="119"/>
        <v>373.93365646621567</v>
      </c>
      <c r="M801" s="267">
        <f t="shared" si="116"/>
        <v>381.41232959553997</v>
      </c>
    </row>
    <row r="802" spans="1:13" ht="31.35" customHeight="1">
      <c r="A802" s="33" t="str">
        <f t="shared" si="114"/>
        <v>GZ</v>
      </c>
      <c r="B802" s="148">
        <v>60167617</v>
      </c>
      <c r="C802" s="148">
        <v>35189424</v>
      </c>
      <c r="D802" s="149" t="s">
        <v>99</v>
      </c>
      <c r="E802" s="150" t="s">
        <v>72</v>
      </c>
      <c r="F802" s="150" t="s">
        <v>100</v>
      </c>
      <c r="G802" s="151">
        <v>1</v>
      </c>
      <c r="H802" s="152">
        <v>3.12</v>
      </c>
      <c r="I802" s="150">
        <v>3.12</v>
      </c>
      <c r="J802" s="153">
        <v>7113192990</v>
      </c>
      <c r="K802" s="57">
        <v>231.70827437933241</v>
      </c>
      <c r="L802" s="267">
        <f>K802*6.6056*0.35</f>
        <v>535.70026203404132</v>
      </c>
      <c r="M802" s="267">
        <f t="shared" si="116"/>
        <v>351.26631467660712</v>
      </c>
    </row>
    <row r="803" spans="1:13" ht="31.35" customHeight="1">
      <c r="A803" s="33" t="str">
        <f t="shared" si="114"/>
        <v>GZ</v>
      </c>
      <c r="B803" s="148">
        <v>60167617</v>
      </c>
      <c r="C803" s="148">
        <v>35203362</v>
      </c>
      <c r="D803" s="149" t="s">
        <v>86</v>
      </c>
      <c r="E803" s="150" t="s">
        <v>72</v>
      </c>
      <c r="F803" s="150" t="s">
        <v>85</v>
      </c>
      <c r="G803" s="151">
        <v>1</v>
      </c>
      <c r="H803" s="152">
        <v>4.01</v>
      </c>
      <c r="I803" s="150">
        <v>4.01</v>
      </c>
      <c r="J803" s="153">
        <v>7113191990</v>
      </c>
      <c r="K803" s="57">
        <v>316.91815944902282</v>
      </c>
      <c r="L803" s="267">
        <f>K803*6.6056*0.2</f>
        <v>418.68691881129308</v>
      </c>
      <c r="M803" s="267">
        <f t="shared" si="116"/>
        <v>427.06065718751898</v>
      </c>
    </row>
    <row r="804" spans="1:13" ht="31.35" customHeight="1">
      <c r="A804" s="33" t="str">
        <f t="shared" si="114"/>
        <v>GZ</v>
      </c>
      <c r="B804" s="148">
        <v>60167617</v>
      </c>
      <c r="C804" s="148">
        <v>35252916</v>
      </c>
      <c r="D804" s="149" t="s">
        <v>164</v>
      </c>
      <c r="E804" s="150" t="s">
        <v>84</v>
      </c>
      <c r="F804" s="150" t="s">
        <v>110</v>
      </c>
      <c r="G804" s="151">
        <v>1</v>
      </c>
      <c r="H804" s="152">
        <v>18.649999999999999</v>
      </c>
      <c r="I804" s="150">
        <v>18.649999999999999</v>
      </c>
      <c r="J804" s="153">
        <v>7113192100</v>
      </c>
      <c r="K804" s="57">
        <v>1989.9096970926266</v>
      </c>
      <c r="L804" s="267">
        <f>K804*6.6056*0.35</f>
        <v>4600.5916232902682</v>
      </c>
      <c r="M804" s="267">
        <f t="shared" si="116"/>
        <v>3016.6736501289047</v>
      </c>
    </row>
    <row r="805" spans="1:13" ht="31.35" customHeight="1">
      <c r="A805" s="33" t="str">
        <f t="shared" si="114"/>
        <v>GZ</v>
      </c>
      <c r="B805" s="148">
        <v>60167617</v>
      </c>
      <c r="C805" s="148">
        <v>35252983</v>
      </c>
      <c r="D805" s="149" t="s">
        <v>88</v>
      </c>
      <c r="E805" s="150" t="s">
        <v>72</v>
      </c>
      <c r="F805" s="150" t="s">
        <v>79</v>
      </c>
      <c r="G805" s="151">
        <v>4</v>
      </c>
      <c r="H805" s="152">
        <v>7.58</v>
      </c>
      <c r="I805" s="150">
        <v>30.32</v>
      </c>
      <c r="J805" s="153">
        <v>7113191100</v>
      </c>
      <c r="K805" s="57">
        <v>1170.2612430414335</v>
      </c>
      <c r="L805" s="267">
        <f t="shared" ref="L805:L810" si="120">K805*6.6056*0.2</f>
        <v>1546.0555334068986</v>
      </c>
      <c r="M805" s="267">
        <f t="shared" si="116"/>
        <v>1576.9766440750366</v>
      </c>
    </row>
    <row r="806" spans="1:13" ht="31.35" customHeight="1">
      <c r="A806" s="33" t="str">
        <f t="shared" si="114"/>
        <v>GZ</v>
      </c>
      <c r="B806" s="148">
        <v>60167617</v>
      </c>
      <c r="C806" s="148">
        <v>35258825</v>
      </c>
      <c r="D806" s="155" t="s">
        <v>194</v>
      </c>
      <c r="E806" s="156" t="s">
        <v>72</v>
      </c>
      <c r="F806" s="156" t="s">
        <v>197</v>
      </c>
      <c r="G806" s="157">
        <v>1</v>
      </c>
      <c r="H806" s="158">
        <v>12.11</v>
      </c>
      <c r="I806" s="160">
        <v>12.11</v>
      </c>
      <c r="J806" s="159">
        <v>7113191990</v>
      </c>
      <c r="K806" s="57">
        <v>246.72937635169777</v>
      </c>
      <c r="L806" s="267">
        <f t="shared" si="120"/>
        <v>325.95911368575497</v>
      </c>
      <c r="M806" s="267">
        <f t="shared" si="116"/>
        <v>332.47829595947007</v>
      </c>
    </row>
    <row r="807" spans="1:13" ht="31.35" customHeight="1">
      <c r="A807" s="33" t="str">
        <f t="shared" si="114"/>
        <v>GZ</v>
      </c>
      <c r="B807" s="148">
        <v>60167617</v>
      </c>
      <c r="C807" s="148">
        <v>35309691</v>
      </c>
      <c r="D807" s="149" t="s">
        <v>193</v>
      </c>
      <c r="E807" s="150" t="s">
        <v>72</v>
      </c>
      <c r="F807" s="150" t="s">
        <v>73</v>
      </c>
      <c r="G807" s="151">
        <v>1</v>
      </c>
      <c r="H807" s="152">
        <v>17</v>
      </c>
      <c r="I807" s="150">
        <v>17</v>
      </c>
      <c r="J807" s="153">
        <v>7113191990</v>
      </c>
      <c r="K807" s="57">
        <v>926.34142484087965</v>
      </c>
      <c r="L807" s="267">
        <f t="shared" si="120"/>
        <v>1223.808183185783</v>
      </c>
      <c r="M807" s="267">
        <f t="shared" si="116"/>
        <v>1248.2843468494987</v>
      </c>
    </row>
    <row r="808" spans="1:13" ht="31.35" customHeight="1">
      <c r="A808" s="33" t="str">
        <f t="shared" si="114"/>
        <v>GZ</v>
      </c>
      <c r="B808" s="148">
        <v>60167617</v>
      </c>
      <c r="C808" s="148">
        <v>35309756</v>
      </c>
      <c r="D808" s="149" t="s">
        <v>101</v>
      </c>
      <c r="E808" s="150" t="s">
        <v>72</v>
      </c>
      <c r="F808" s="150" t="s">
        <v>73</v>
      </c>
      <c r="G808" s="151">
        <v>5</v>
      </c>
      <c r="H808" s="152">
        <v>4.78</v>
      </c>
      <c r="I808" s="150">
        <v>23.900000000000002</v>
      </c>
      <c r="J808" s="153">
        <v>7113191990</v>
      </c>
      <c r="K808" s="57">
        <v>832.48211432016785</v>
      </c>
      <c r="L808" s="267">
        <f t="shared" si="120"/>
        <v>1099.8087708706603</v>
      </c>
      <c r="M808" s="267">
        <f t="shared" si="116"/>
        <v>1121.8049462880733</v>
      </c>
    </row>
    <row r="809" spans="1:13" ht="31.35" customHeight="1">
      <c r="A809" s="33" t="str">
        <f t="shared" si="114"/>
        <v>GZ</v>
      </c>
      <c r="B809" s="148">
        <v>60167617</v>
      </c>
      <c r="C809" s="148">
        <v>35509615</v>
      </c>
      <c r="D809" s="149" t="s">
        <v>218</v>
      </c>
      <c r="E809" s="150" t="s">
        <v>72</v>
      </c>
      <c r="F809" s="150" t="s">
        <v>73</v>
      </c>
      <c r="G809" s="151">
        <v>1</v>
      </c>
      <c r="H809" s="152">
        <v>1.68</v>
      </c>
      <c r="I809" s="150">
        <v>1.68</v>
      </c>
      <c r="J809" s="153">
        <v>7113191990</v>
      </c>
      <c r="K809" s="57">
        <v>121.54349244573245</v>
      </c>
      <c r="L809" s="267">
        <f t="shared" si="120"/>
        <v>160.57353873990607</v>
      </c>
      <c r="M809" s="267">
        <f t="shared" si="116"/>
        <v>163.7850095147042</v>
      </c>
    </row>
    <row r="810" spans="1:13" ht="31.35" customHeight="1">
      <c r="A810" s="33" t="str">
        <f t="shared" si="114"/>
        <v>GZ</v>
      </c>
      <c r="B810" s="148">
        <v>60167617</v>
      </c>
      <c r="C810" s="148">
        <v>35807462</v>
      </c>
      <c r="D810" s="149" t="s">
        <v>88</v>
      </c>
      <c r="E810" s="150" t="s">
        <v>89</v>
      </c>
      <c r="F810" s="150" t="s">
        <v>79</v>
      </c>
      <c r="G810" s="151">
        <v>3</v>
      </c>
      <c r="H810" s="152">
        <v>3.01</v>
      </c>
      <c r="I810" s="150">
        <v>9.0299999999999994</v>
      </c>
      <c r="J810" s="153">
        <v>7113191100</v>
      </c>
      <c r="K810" s="57">
        <v>2100.1246497074972</v>
      </c>
      <c r="L810" s="267">
        <f t="shared" si="120"/>
        <v>2774.5166772215689</v>
      </c>
      <c r="M810" s="267">
        <f t="shared" si="116"/>
        <v>2830.0070107659999</v>
      </c>
    </row>
    <row r="811" spans="1:13" ht="31.35" customHeight="1">
      <c r="A811" s="33" t="str">
        <f t="shared" si="114"/>
        <v>GZ</v>
      </c>
      <c r="B811" s="148">
        <v>60167617</v>
      </c>
      <c r="C811" s="148">
        <v>35807497</v>
      </c>
      <c r="D811" s="149" t="s">
        <v>214</v>
      </c>
      <c r="E811" s="150" t="s">
        <v>89</v>
      </c>
      <c r="F811" s="150" t="s">
        <v>110</v>
      </c>
      <c r="G811" s="151">
        <v>6</v>
      </c>
      <c r="H811" s="152">
        <v>3.21</v>
      </c>
      <c r="I811" s="150">
        <v>19.259999999999998</v>
      </c>
      <c r="J811" s="153">
        <v>7113192100</v>
      </c>
      <c r="K811" s="57">
        <v>4391.941438413035</v>
      </c>
      <c r="L811" s="267">
        <f>K811*6.6056*0.35</f>
        <v>10153.992927953401</v>
      </c>
      <c r="M811" s="267">
        <f t="shared" si="116"/>
        <v>6658.1182199008736</v>
      </c>
    </row>
    <row r="812" spans="1:13" ht="31.35" customHeight="1">
      <c r="A812" s="33" t="str">
        <f t="shared" si="114"/>
        <v>GZ</v>
      </c>
      <c r="B812" s="148">
        <v>60167617</v>
      </c>
      <c r="C812" s="148">
        <v>36201517</v>
      </c>
      <c r="D812" s="149" t="s">
        <v>86</v>
      </c>
      <c r="E812" s="150" t="s">
        <v>84</v>
      </c>
      <c r="F812" s="150" t="s">
        <v>85</v>
      </c>
      <c r="G812" s="151">
        <v>2</v>
      </c>
      <c r="H812" s="152">
        <v>2.73</v>
      </c>
      <c r="I812" s="150">
        <v>5.46</v>
      </c>
      <c r="J812" s="153">
        <v>7113191990</v>
      </c>
      <c r="K812" s="57">
        <v>377.70495687627022</v>
      </c>
      <c r="L812" s="267">
        <f t="shared" ref="L812:L814" si="121">K812*6.6056*0.2</f>
        <v>498.99357262837816</v>
      </c>
      <c r="M812" s="267">
        <f t="shared" si="116"/>
        <v>508.97344408094568</v>
      </c>
    </row>
    <row r="813" spans="1:13" ht="31.35" customHeight="1">
      <c r="A813" s="33" t="str">
        <f t="shared" si="114"/>
        <v>GZ</v>
      </c>
      <c r="B813" s="148">
        <v>60167617</v>
      </c>
      <c r="C813" s="148">
        <v>36339349</v>
      </c>
      <c r="D813" s="149" t="s">
        <v>107</v>
      </c>
      <c r="E813" s="150" t="s">
        <v>84</v>
      </c>
      <c r="F813" s="150" t="s">
        <v>81</v>
      </c>
      <c r="G813" s="151">
        <v>3</v>
      </c>
      <c r="H813" s="152">
        <v>4.5599999999999996</v>
      </c>
      <c r="I813" s="150">
        <v>13.68</v>
      </c>
      <c r="J813" s="153">
        <v>7113191990</v>
      </c>
      <c r="K813" s="57">
        <v>1175.5592669835903</v>
      </c>
      <c r="L813" s="267">
        <f t="shared" si="121"/>
        <v>1553.0548587973608</v>
      </c>
      <c r="M813" s="267">
        <f t="shared" si="116"/>
        <v>1584.115955973308</v>
      </c>
    </row>
    <row r="814" spans="1:13" ht="31.35" customHeight="1">
      <c r="A814" s="33" t="str">
        <f t="shared" si="114"/>
        <v>GZ</v>
      </c>
      <c r="B814" s="148">
        <v>60167617</v>
      </c>
      <c r="C814" s="148">
        <v>36341149</v>
      </c>
      <c r="D814" s="149" t="s">
        <v>102</v>
      </c>
      <c r="E814" s="150" t="s">
        <v>89</v>
      </c>
      <c r="F814" s="150" t="s">
        <v>79</v>
      </c>
      <c r="G814" s="151">
        <v>1</v>
      </c>
      <c r="H814" s="152">
        <v>2.73</v>
      </c>
      <c r="I814" s="150">
        <v>2.73</v>
      </c>
      <c r="J814" s="153">
        <v>7113191100</v>
      </c>
      <c r="K814" s="57">
        <v>467.11914503642225</v>
      </c>
      <c r="L814" s="267">
        <f t="shared" si="121"/>
        <v>617.12044489051823</v>
      </c>
      <c r="M814" s="267">
        <f t="shared" si="116"/>
        <v>629.46285378832852</v>
      </c>
    </row>
    <row r="815" spans="1:13" ht="31.35" customHeight="1">
      <c r="A815" s="33" t="str">
        <f t="shared" si="114"/>
        <v>GZ</v>
      </c>
      <c r="B815" s="148">
        <v>60167617</v>
      </c>
      <c r="C815" s="148">
        <v>36341238</v>
      </c>
      <c r="D815" s="149" t="s">
        <v>109</v>
      </c>
      <c r="E815" s="150" t="s">
        <v>89</v>
      </c>
      <c r="F815" s="150" t="s">
        <v>110</v>
      </c>
      <c r="G815" s="151">
        <v>1</v>
      </c>
      <c r="H815" s="152">
        <v>2.76</v>
      </c>
      <c r="I815" s="150">
        <v>2.76</v>
      </c>
      <c r="J815" s="153">
        <v>7113192100</v>
      </c>
      <c r="K815" s="57">
        <v>510.38634056403708</v>
      </c>
      <c r="L815" s="267">
        <f t="shared" ref="L815:L816" si="122">K815*6.6056*0.35</f>
        <v>1179.9928039304311</v>
      </c>
      <c r="M815" s="267">
        <f t="shared" si="116"/>
        <v>773.73813857723997</v>
      </c>
    </row>
    <row r="816" spans="1:13" ht="31.35" customHeight="1">
      <c r="A816" s="33" t="str">
        <f t="shared" si="114"/>
        <v>GZ</v>
      </c>
      <c r="B816" s="148">
        <v>60167617</v>
      </c>
      <c r="C816" s="148">
        <v>36667192</v>
      </c>
      <c r="D816" s="149" t="s">
        <v>114</v>
      </c>
      <c r="E816" s="150" t="s">
        <v>84</v>
      </c>
      <c r="F816" s="150" t="s">
        <v>110</v>
      </c>
      <c r="G816" s="151">
        <v>1</v>
      </c>
      <c r="H816" s="152">
        <v>2.46</v>
      </c>
      <c r="I816" s="150">
        <v>2.46</v>
      </c>
      <c r="J816" s="153">
        <v>7113192100</v>
      </c>
      <c r="K816" s="57">
        <v>763.02582316939095</v>
      </c>
      <c r="L816" s="267">
        <f t="shared" si="122"/>
        <v>1764.0851821347048</v>
      </c>
      <c r="M816" s="267">
        <f t="shared" si="116"/>
        <v>1156.7358551426139</v>
      </c>
    </row>
    <row r="817" spans="1:13" ht="31.35" customHeight="1">
      <c r="A817" s="33" t="str">
        <f t="shared" si="114"/>
        <v>GZ</v>
      </c>
      <c r="B817" s="148">
        <v>60167617</v>
      </c>
      <c r="C817" s="148">
        <v>36814683</v>
      </c>
      <c r="D817" s="149" t="s">
        <v>191</v>
      </c>
      <c r="E817" s="150" t="s">
        <v>72</v>
      </c>
      <c r="F817" s="150" t="s">
        <v>73</v>
      </c>
      <c r="G817" s="151">
        <v>1</v>
      </c>
      <c r="H817" s="152">
        <v>5.48</v>
      </c>
      <c r="I817" s="150">
        <v>5.48</v>
      </c>
      <c r="J817" s="153">
        <v>7113191990</v>
      </c>
      <c r="K817" s="57">
        <v>259.30214907806641</v>
      </c>
      <c r="L817" s="267">
        <f t="shared" ref="L817:L818" si="123">K817*6.6056*0.2</f>
        <v>342.5692551900151</v>
      </c>
      <c r="M817" s="267">
        <f t="shared" si="116"/>
        <v>349.42064029381538</v>
      </c>
    </row>
    <row r="818" spans="1:13" ht="31.35" customHeight="1">
      <c r="A818" s="33" t="str">
        <f t="shared" si="114"/>
        <v>GZ</v>
      </c>
      <c r="B818" s="148">
        <v>60167617</v>
      </c>
      <c r="C818" s="148">
        <v>36820241</v>
      </c>
      <c r="D818" s="149" t="s">
        <v>98</v>
      </c>
      <c r="E818" s="150" t="s">
        <v>72</v>
      </c>
      <c r="F818" s="150" t="s">
        <v>97</v>
      </c>
      <c r="G818" s="151">
        <v>1</v>
      </c>
      <c r="H818" s="152">
        <v>6.34</v>
      </c>
      <c r="I818" s="150">
        <v>6.34</v>
      </c>
      <c r="J818" s="153">
        <v>7113191100</v>
      </c>
      <c r="K818" s="57">
        <v>415.91494773182615</v>
      </c>
      <c r="L818" s="267">
        <f t="shared" si="123"/>
        <v>549.47355574747019</v>
      </c>
      <c r="M818" s="267">
        <f t="shared" si="116"/>
        <v>560.46302686241961</v>
      </c>
    </row>
    <row r="819" spans="1:13" ht="31.35" customHeight="1">
      <c r="A819" s="33" t="str">
        <f t="shared" si="114"/>
        <v>GZ</v>
      </c>
      <c r="B819" s="148">
        <v>60167617</v>
      </c>
      <c r="C819" s="148">
        <v>37211893</v>
      </c>
      <c r="D819" s="149" t="s">
        <v>114</v>
      </c>
      <c r="E819" s="150" t="s">
        <v>72</v>
      </c>
      <c r="F819" s="150" t="s">
        <v>110</v>
      </c>
      <c r="G819" s="151">
        <v>1</v>
      </c>
      <c r="H819" s="152">
        <v>4.43</v>
      </c>
      <c r="I819" s="150">
        <v>4.43</v>
      </c>
      <c r="J819" s="153">
        <v>7113192100</v>
      </c>
      <c r="K819" s="57">
        <v>304.5360353114819</v>
      </c>
      <c r="L819" s="267">
        <f>K819*6.6056*0.35</f>
        <v>704.07513219873363</v>
      </c>
      <c r="M819" s="267">
        <f t="shared" si="116"/>
        <v>461.67212239888391</v>
      </c>
    </row>
    <row r="820" spans="1:13" ht="31.35" customHeight="1">
      <c r="A820" s="33" t="str">
        <f t="shared" si="114"/>
        <v>GZ</v>
      </c>
      <c r="B820" s="148">
        <v>60167618</v>
      </c>
      <c r="C820" s="148">
        <v>10660092</v>
      </c>
      <c r="D820" s="149" t="s">
        <v>115</v>
      </c>
      <c r="E820" s="150" t="s">
        <v>77</v>
      </c>
      <c r="F820" s="150" t="s">
        <v>116</v>
      </c>
      <c r="G820" s="151">
        <v>2</v>
      </c>
      <c r="H820" s="152">
        <v>2.9</v>
      </c>
      <c r="I820" s="150">
        <v>5.8</v>
      </c>
      <c r="J820" s="153">
        <v>7113119090</v>
      </c>
      <c r="K820" s="57">
        <v>75.39649981319522</v>
      </c>
      <c r="L820" s="267">
        <f>K820*6.6056*0.2</f>
        <v>99.607823833208471</v>
      </c>
      <c r="M820" s="267">
        <f t="shared" si="116"/>
        <v>101.59998030987263</v>
      </c>
    </row>
    <row r="821" spans="1:13" ht="31.35" customHeight="1">
      <c r="A821" s="33" t="str">
        <f t="shared" si="114"/>
        <v>GZ</v>
      </c>
      <c r="B821" s="148">
        <v>60167618</v>
      </c>
      <c r="C821" s="148">
        <v>10663814</v>
      </c>
      <c r="D821" s="149" t="s">
        <v>224</v>
      </c>
      <c r="E821" s="150" t="s">
        <v>118</v>
      </c>
      <c r="F821" s="150" t="s">
        <v>116</v>
      </c>
      <c r="G821" s="151">
        <v>1</v>
      </c>
      <c r="H821" s="152">
        <v>58</v>
      </c>
      <c r="I821" s="150">
        <v>58</v>
      </c>
      <c r="J821" s="153">
        <v>9613800000</v>
      </c>
      <c r="K821" s="57">
        <v>208.49931722363365</v>
      </c>
      <c r="L821" s="267">
        <f>K821*6.6056*0.25</f>
        <v>344.3157724631086</v>
      </c>
      <c r="M821" s="267">
        <f t="shared" si="116"/>
        <v>292.66840659364237</v>
      </c>
    </row>
    <row r="822" spans="1:13" ht="31.35" customHeight="1">
      <c r="A822" s="33" t="str">
        <f t="shared" si="114"/>
        <v>GZ</v>
      </c>
      <c r="B822" s="148">
        <v>60167618</v>
      </c>
      <c r="C822" s="148">
        <v>21771953</v>
      </c>
      <c r="D822" s="149" t="s">
        <v>115</v>
      </c>
      <c r="E822" s="150" t="s">
        <v>72</v>
      </c>
      <c r="F822" s="150" t="s">
        <v>116</v>
      </c>
      <c r="G822" s="151">
        <v>2</v>
      </c>
      <c r="H822" s="152">
        <v>1.2</v>
      </c>
      <c r="I822" s="150">
        <v>2.4</v>
      </c>
      <c r="J822" s="153">
        <v>7113119090</v>
      </c>
      <c r="K822" s="57">
        <v>15.312091923733817</v>
      </c>
      <c r="L822" s="267">
        <f t="shared" ref="L822:L823" si="124">K822*6.6056*0.2</f>
        <v>20.229110882283223</v>
      </c>
      <c r="M822" s="267">
        <f t="shared" si="116"/>
        <v>20.633693099928887</v>
      </c>
    </row>
    <row r="823" spans="1:13" ht="31.35" customHeight="1">
      <c r="A823" s="33" t="str">
        <f t="shared" si="114"/>
        <v>GZ</v>
      </c>
      <c r="B823" s="148">
        <v>60167618</v>
      </c>
      <c r="C823" s="148">
        <v>21771961</v>
      </c>
      <c r="D823" s="149" t="s">
        <v>115</v>
      </c>
      <c r="E823" s="150" t="s">
        <v>72</v>
      </c>
      <c r="F823" s="150" t="s">
        <v>116</v>
      </c>
      <c r="G823" s="151">
        <v>4</v>
      </c>
      <c r="H823" s="152">
        <v>2.6</v>
      </c>
      <c r="I823" s="150">
        <v>10.4</v>
      </c>
      <c r="J823" s="153">
        <v>7113119090</v>
      </c>
      <c r="K823" s="57">
        <v>30.383364577369594</v>
      </c>
      <c r="L823" s="267">
        <f t="shared" si="124"/>
        <v>40.140070610454522</v>
      </c>
      <c r="M823" s="267">
        <f t="shared" si="116"/>
        <v>40.942872022663614</v>
      </c>
    </row>
    <row r="824" spans="1:13" ht="31.35" customHeight="1">
      <c r="A824" s="33" t="str">
        <f t="shared" si="114"/>
        <v>GZ</v>
      </c>
      <c r="B824" s="148">
        <v>60167618</v>
      </c>
      <c r="C824" s="148">
        <v>21803669</v>
      </c>
      <c r="D824" s="149" t="s">
        <v>225</v>
      </c>
      <c r="E824" s="150" t="s">
        <v>72</v>
      </c>
      <c r="F824" s="150" t="s">
        <v>76</v>
      </c>
      <c r="G824" s="151">
        <v>3</v>
      </c>
      <c r="H824" s="152">
        <v>2.2000000000000002</v>
      </c>
      <c r="I824" s="150">
        <v>6.6000000000000005</v>
      </c>
      <c r="J824" s="153">
        <v>7113192990</v>
      </c>
      <c r="K824" s="57">
        <v>393.89001865410944</v>
      </c>
      <c r="L824" s="267">
        <f>K824*6.6056*0.35</f>
        <v>910.65796752755477</v>
      </c>
      <c r="M824" s="267">
        <f t="shared" si="116"/>
        <v>597.13143870735382</v>
      </c>
    </row>
    <row r="825" spans="1:13" ht="31.35" customHeight="1">
      <c r="A825" s="33" t="str">
        <f t="shared" si="114"/>
        <v>GZ</v>
      </c>
      <c r="B825" s="148">
        <v>60167618</v>
      </c>
      <c r="C825" s="148">
        <v>22992139</v>
      </c>
      <c r="D825" s="149" t="s">
        <v>115</v>
      </c>
      <c r="E825" s="150" t="s">
        <v>72</v>
      </c>
      <c r="F825" s="150" t="s">
        <v>116</v>
      </c>
      <c r="G825" s="151">
        <v>8</v>
      </c>
      <c r="H825" s="152">
        <v>9.8000000000000007</v>
      </c>
      <c r="I825" s="150">
        <v>78.400000000000006</v>
      </c>
      <c r="J825" s="153">
        <v>7113119090</v>
      </c>
      <c r="K825" s="57">
        <v>351.19476889297744</v>
      </c>
      <c r="L825" s="267">
        <f t="shared" ref="L825:L831" si="125">K825*6.6056*0.2</f>
        <v>463.97043307989037</v>
      </c>
      <c r="M825" s="267">
        <f t="shared" si="116"/>
        <v>473.24984174148818</v>
      </c>
    </row>
    <row r="826" spans="1:13" ht="31.35" customHeight="1">
      <c r="A826" s="33" t="str">
        <f t="shared" si="114"/>
        <v>GZ</v>
      </c>
      <c r="B826" s="148">
        <v>60167618</v>
      </c>
      <c r="C826" s="148">
        <v>22992422</v>
      </c>
      <c r="D826" s="149" t="s">
        <v>123</v>
      </c>
      <c r="E826" s="150" t="s">
        <v>72</v>
      </c>
      <c r="F826" s="150" t="s">
        <v>116</v>
      </c>
      <c r="G826" s="151">
        <v>1</v>
      </c>
      <c r="H826" s="152">
        <v>19.5</v>
      </c>
      <c r="I826" s="150">
        <v>19.5</v>
      </c>
      <c r="J826" s="153">
        <v>7113119090</v>
      </c>
      <c r="K826" s="57">
        <v>47.55177170810915</v>
      </c>
      <c r="L826" s="267">
        <f t="shared" si="125"/>
        <v>62.821596639017166</v>
      </c>
      <c r="M826" s="267">
        <f t="shared" si="116"/>
        <v>64.078028571797518</v>
      </c>
    </row>
    <row r="827" spans="1:13" ht="31.35" customHeight="1">
      <c r="A827" s="33" t="str">
        <f t="shared" si="114"/>
        <v>GZ</v>
      </c>
      <c r="B827" s="148">
        <v>60167618</v>
      </c>
      <c r="C827" s="148">
        <v>22993747</v>
      </c>
      <c r="D827" s="149" t="s">
        <v>125</v>
      </c>
      <c r="E827" s="150" t="s">
        <v>72</v>
      </c>
      <c r="F827" s="150" t="s">
        <v>116</v>
      </c>
      <c r="G827" s="151">
        <v>1</v>
      </c>
      <c r="H827" s="152">
        <v>3.7</v>
      </c>
      <c r="I827" s="150">
        <v>3.7</v>
      </c>
      <c r="J827" s="153">
        <v>7113119090</v>
      </c>
      <c r="K827" s="57">
        <v>21.96472426019222</v>
      </c>
      <c r="L827" s="267">
        <f t="shared" si="125"/>
        <v>29.018036514625148</v>
      </c>
      <c r="M827" s="267">
        <f t="shared" si="116"/>
        <v>29.598397244917653</v>
      </c>
    </row>
    <row r="828" spans="1:13" ht="31.35" customHeight="1">
      <c r="A828" s="33" t="str">
        <f t="shared" si="114"/>
        <v>GZ</v>
      </c>
      <c r="B828" s="148">
        <v>60167618</v>
      </c>
      <c r="C828" s="148">
        <v>22993879</v>
      </c>
      <c r="D828" s="149" t="s">
        <v>125</v>
      </c>
      <c r="E828" s="150" t="s">
        <v>72</v>
      </c>
      <c r="F828" s="150" t="s">
        <v>116</v>
      </c>
      <c r="G828" s="151">
        <v>1</v>
      </c>
      <c r="H828" s="152">
        <v>4.7</v>
      </c>
      <c r="I828" s="150">
        <v>4.7</v>
      </c>
      <c r="J828" s="153">
        <v>7113119090</v>
      </c>
      <c r="K828" s="57">
        <v>22.787523433027193</v>
      </c>
      <c r="L828" s="267">
        <f t="shared" si="125"/>
        <v>30.105052957840883</v>
      </c>
      <c r="M828" s="267">
        <f t="shared" si="116"/>
        <v>30.707154016997702</v>
      </c>
    </row>
    <row r="829" spans="1:13" ht="31.35" customHeight="1">
      <c r="A829" s="33" t="str">
        <f t="shared" si="114"/>
        <v>GZ</v>
      </c>
      <c r="B829" s="148">
        <v>60167618</v>
      </c>
      <c r="C829" s="148">
        <v>22993895</v>
      </c>
      <c r="D829" s="149" t="s">
        <v>125</v>
      </c>
      <c r="E829" s="150" t="s">
        <v>72</v>
      </c>
      <c r="F829" s="150" t="s">
        <v>116</v>
      </c>
      <c r="G829" s="151">
        <v>1</v>
      </c>
      <c r="H829" s="152">
        <v>4.96</v>
      </c>
      <c r="I829" s="150">
        <v>4.96</v>
      </c>
      <c r="J829" s="153">
        <v>7113119090</v>
      </c>
      <c r="K829" s="57">
        <v>22.837694114297619</v>
      </c>
      <c r="L829" s="267">
        <f t="shared" si="125"/>
        <v>30.17133444828087</v>
      </c>
      <c r="M829" s="267">
        <f t="shared" si="116"/>
        <v>30.77476113724649</v>
      </c>
    </row>
    <row r="830" spans="1:13" ht="31.35" customHeight="1">
      <c r="A830" s="33" t="str">
        <f t="shared" si="114"/>
        <v>GZ</v>
      </c>
      <c r="B830" s="148">
        <v>60167618</v>
      </c>
      <c r="C830" s="148">
        <v>23984024</v>
      </c>
      <c r="D830" s="149" t="s">
        <v>126</v>
      </c>
      <c r="E830" s="150" t="s">
        <v>72</v>
      </c>
      <c r="F830" s="150" t="s">
        <v>116</v>
      </c>
      <c r="G830" s="151">
        <v>1</v>
      </c>
      <c r="H830" s="152">
        <v>5.77</v>
      </c>
      <c r="I830" s="150">
        <v>5.77</v>
      </c>
      <c r="J830" s="153">
        <v>7113119090</v>
      </c>
      <c r="K830" s="57">
        <v>25.346228177818887</v>
      </c>
      <c r="L830" s="267">
        <f t="shared" si="125"/>
        <v>33.485408970280091</v>
      </c>
      <c r="M830" s="267">
        <f t="shared" si="116"/>
        <v>34.155117149685687</v>
      </c>
    </row>
    <row r="831" spans="1:13" ht="31.35" customHeight="1">
      <c r="A831" s="33" t="str">
        <f t="shared" si="114"/>
        <v>GZ</v>
      </c>
      <c r="B831" s="148">
        <v>60167618</v>
      </c>
      <c r="C831" s="148">
        <v>23984032</v>
      </c>
      <c r="D831" s="149" t="s">
        <v>126</v>
      </c>
      <c r="E831" s="150" t="s">
        <v>72</v>
      </c>
      <c r="F831" s="150" t="s">
        <v>116</v>
      </c>
      <c r="G831" s="151">
        <v>2</v>
      </c>
      <c r="H831" s="152">
        <v>5.7</v>
      </c>
      <c r="I831" s="150">
        <v>11.4</v>
      </c>
      <c r="J831" s="153">
        <v>7113119090</v>
      </c>
      <c r="K831" s="57">
        <v>50.351295722998877</v>
      </c>
      <c r="L831" s="267">
        <f t="shared" si="125"/>
        <v>66.520103805568269</v>
      </c>
      <c r="M831" s="267">
        <f t="shared" si="116"/>
        <v>67.850505881679638</v>
      </c>
    </row>
    <row r="832" spans="1:13" ht="31.35" customHeight="1">
      <c r="A832" s="33" t="str">
        <f t="shared" si="114"/>
        <v>GZ</v>
      </c>
      <c r="B832" s="148">
        <v>60167618</v>
      </c>
      <c r="C832" s="148">
        <v>23984601</v>
      </c>
      <c r="D832" s="149" t="s">
        <v>225</v>
      </c>
      <c r="E832" s="150" t="s">
        <v>72</v>
      </c>
      <c r="F832" s="150" t="s">
        <v>76</v>
      </c>
      <c r="G832" s="151">
        <v>1</v>
      </c>
      <c r="H832" s="152">
        <v>2.8</v>
      </c>
      <c r="I832" s="150">
        <v>2.8</v>
      </c>
      <c r="J832" s="153">
        <v>7113192990</v>
      </c>
      <c r="K832" s="57">
        <v>163.06474826513647</v>
      </c>
      <c r="L832" s="267">
        <f t="shared" ref="L832:L833" si="126">K832*6.6056*0.35</f>
        <v>376.99917539906488</v>
      </c>
      <c r="M832" s="267">
        <f t="shared" si="116"/>
        <v>247.20374501167257</v>
      </c>
    </row>
    <row r="833" spans="1:13" ht="31.35" customHeight="1">
      <c r="A833" s="33" t="str">
        <f t="shared" ref="A833:A887" si="127">A832</f>
        <v>GZ</v>
      </c>
      <c r="B833" s="148">
        <v>60167618</v>
      </c>
      <c r="C833" s="148">
        <v>24292002</v>
      </c>
      <c r="D833" s="149" t="s">
        <v>225</v>
      </c>
      <c r="E833" s="150" t="s">
        <v>72</v>
      </c>
      <c r="F833" s="150" t="s">
        <v>76</v>
      </c>
      <c r="G833" s="151">
        <v>1</v>
      </c>
      <c r="H833" s="152">
        <v>2.4</v>
      </c>
      <c r="I833" s="150">
        <v>2.4</v>
      </c>
      <c r="J833" s="153">
        <v>7113192990</v>
      </c>
      <c r="K833" s="57">
        <v>139.14336743539766</v>
      </c>
      <c r="L833" s="267">
        <f t="shared" si="126"/>
        <v>321.69389977594199</v>
      </c>
      <c r="M833" s="267">
        <f t="shared" si="116"/>
        <v>210.93928571022482</v>
      </c>
    </row>
    <row r="834" spans="1:13" ht="31.35" customHeight="1">
      <c r="A834" s="33" t="str">
        <f t="shared" si="127"/>
        <v>GZ</v>
      </c>
      <c r="B834" s="148">
        <v>60167618</v>
      </c>
      <c r="C834" s="148">
        <v>24466841</v>
      </c>
      <c r="D834" s="149" t="s">
        <v>129</v>
      </c>
      <c r="E834" s="150" t="s">
        <v>72</v>
      </c>
      <c r="F834" s="150" t="s">
        <v>116</v>
      </c>
      <c r="G834" s="151">
        <v>3</v>
      </c>
      <c r="H834" s="152">
        <v>2.2000000000000002</v>
      </c>
      <c r="I834" s="150">
        <v>6.6000000000000005</v>
      </c>
      <c r="J834" s="153">
        <v>7113119090</v>
      </c>
      <c r="K834" s="57">
        <v>82.570907234866041</v>
      </c>
      <c r="L834" s="267">
        <f t="shared" ref="L834:L838" si="128">K834*6.6056*0.2</f>
        <v>109.08607696612624</v>
      </c>
      <c r="M834" s="267">
        <f t="shared" si="116"/>
        <v>111.26779850544877</v>
      </c>
    </row>
    <row r="835" spans="1:13" ht="31.35" customHeight="1">
      <c r="A835" s="33" t="str">
        <f t="shared" si="127"/>
        <v>GZ</v>
      </c>
      <c r="B835" s="148">
        <v>60167618</v>
      </c>
      <c r="C835" s="148">
        <v>24469654</v>
      </c>
      <c r="D835" s="149" t="s">
        <v>115</v>
      </c>
      <c r="E835" s="150" t="s">
        <v>72</v>
      </c>
      <c r="F835" s="150" t="s">
        <v>116</v>
      </c>
      <c r="G835" s="151">
        <v>3</v>
      </c>
      <c r="H835" s="152">
        <v>1.3</v>
      </c>
      <c r="I835" s="150">
        <v>3.9000000000000004</v>
      </c>
      <c r="J835" s="153">
        <v>7113119090</v>
      </c>
      <c r="K835" s="57">
        <v>24.413053506188973</v>
      </c>
      <c r="L835" s="267">
        <f t="shared" si="128"/>
        <v>32.252573248096375</v>
      </c>
      <c r="M835" s="267">
        <f t="shared" si="116"/>
        <v>32.897624713058306</v>
      </c>
    </row>
    <row r="836" spans="1:13" ht="31.35" customHeight="1">
      <c r="A836" s="33" t="str">
        <f t="shared" si="127"/>
        <v>GZ</v>
      </c>
      <c r="B836" s="148">
        <v>60167618</v>
      </c>
      <c r="C836" s="148">
        <v>24469662</v>
      </c>
      <c r="D836" s="149" t="s">
        <v>115</v>
      </c>
      <c r="E836" s="150" t="s">
        <v>72</v>
      </c>
      <c r="F836" s="150" t="s">
        <v>116</v>
      </c>
      <c r="G836" s="151">
        <v>3</v>
      </c>
      <c r="H836" s="152">
        <v>1.4</v>
      </c>
      <c r="I836" s="150">
        <v>4.1999999999999993</v>
      </c>
      <c r="J836" s="153">
        <v>7113119090</v>
      </c>
      <c r="K836" s="57">
        <v>24.834487228860549</v>
      </c>
      <c r="L836" s="267">
        <f t="shared" si="128"/>
        <v>32.80933776779225</v>
      </c>
      <c r="M836" s="267">
        <f t="shared" si="116"/>
        <v>33.465524523148098</v>
      </c>
    </row>
    <row r="837" spans="1:13" ht="31.35" customHeight="1">
      <c r="A837" s="33" t="str">
        <f t="shared" si="127"/>
        <v>GZ</v>
      </c>
      <c r="B837" s="148">
        <v>60167618</v>
      </c>
      <c r="C837" s="148">
        <v>25142896</v>
      </c>
      <c r="D837" s="155" t="s">
        <v>122</v>
      </c>
      <c r="E837" s="156" t="s">
        <v>72</v>
      </c>
      <c r="F837" s="156" t="s">
        <v>116</v>
      </c>
      <c r="G837" s="157">
        <v>1</v>
      </c>
      <c r="H837" s="158">
        <v>0.6</v>
      </c>
      <c r="I837" s="156">
        <v>0.6</v>
      </c>
      <c r="J837" s="159">
        <v>7113119090</v>
      </c>
      <c r="K837" s="68">
        <v>31.697836426654735</v>
      </c>
      <c r="L837" s="267">
        <f t="shared" si="128"/>
        <v>41.876645659982103</v>
      </c>
      <c r="M837" s="267">
        <f t="shared" si="116"/>
        <v>42.714178573181748</v>
      </c>
    </row>
    <row r="838" spans="1:13" ht="31.35" customHeight="1">
      <c r="A838" s="33" t="str">
        <f t="shared" si="127"/>
        <v>GZ</v>
      </c>
      <c r="B838" s="148">
        <v>60167618</v>
      </c>
      <c r="C838" s="148">
        <v>25185137</v>
      </c>
      <c r="D838" s="149" t="s">
        <v>115</v>
      </c>
      <c r="E838" s="150" t="s">
        <v>77</v>
      </c>
      <c r="F838" s="150" t="s">
        <v>116</v>
      </c>
      <c r="G838" s="151">
        <v>2</v>
      </c>
      <c r="H838" s="152">
        <v>3.4</v>
      </c>
      <c r="I838" s="150">
        <v>6.8</v>
      </c>
      <c r="J838" s="153">
        <v>7113119090</v>
      </c>
      <c r="K838" s="57">
        <v>72.687283024592247</v>
      </c>
      <c r="L838" s="267">
        <f t="shared" si="128"/>
        <v>96.028623349449319</v>
      </c>
      <c r="M838" s="267">
        <f t="shared" si="116"/>
        <v>97.949195816438305</v>
      </c>
    </row>
    <row r="839" spans="1:13" ht="31.35" customHeight="1">
      <c r="A839" s="33" t="str">
        <f t="shared" si="127"/>
        <v>GZ</v>
      </c>
      <c r="B839" s="148">
        <v>60167618</v>
      </c>
      <c r="C839" s="148">
        <v>25485815</v>
      </c>
      <c r="D839" s="149" t="s">
        <v>127</v>
      </c>
      <c r="E839" s="150" t="s">
        <v>72</v>
      </c>
      <c r="F839" s="150" t="s">
        <v>121</v>
      </c>
      <c r="G839" s="151">
        <v>1</v>
      </c>
      <c r="H839" s="152">
        <v>2.2799999999999998</v>
      </c>
      <c r="I839" s="150">
        <v>2.2799999999999998</v>
      </c>
      <c r="J839" s="153">
        <v>7113192100</v>
      </c>
      <c r="K839" s="57">
        <v>496.7399152584814</v>
      </c>
      <c r="L839" s="267">
        <f t="shared" ref="L839:L841" si="129">K839*6.6056*0.35</f>
        <v>1148.4428144809985</v>
      </c>
      <c r="M839" s="267">
        <f t="shared" ref="M839:M902" si="130">(L839+K839*6.6056)*0.17</f>
        <v>753.05035978111209</v>
      </c>
    </row>
    <row r="840" spans="1:13" ht="31.35" customHeight="1">
      <c r="A840" s="33" t="str">
        <f t="shared" si="127"/>
        <v>GZ</v>
      </c>
      <c r="B840" s="148">
        <v>60167618</v>
      </c>
      <c r="C840" s="148">
        <v>25485831</v>
      </c>
      <c r="D840" s="149" t="s">
        <v>128</v>
      </c>
      <c r="E840" s="150" t="s">
        <v>72</v>
      </c>
      <c r="F840" s="150" t="s">
        <v>121</v>
      </c>
      <c r="G840" s="151">
        <v>2</v>
      </c>
      <c r="H840" s="152">
        <v>3.42</v>
      </c>
      <c r="I840" s="150">
        <v>6.84</v>
      </c>
      <c r="J840" s="153">
        <v>7113192100</v>
      </c>
      <c r="K840" s="57">
        <v>1694.6452036799194</v>
      </c>
      <c r="L840" s="267">
        <f t="shared" si="129"/>
        <v>3917.951925099826</v>
      </c>
      <c r="M840" s="267">
        <f t="shared" si="130"/>
        <v>2569.0570480297433</v>
      </c>
    </row>
    <row r="841" spans="1:13" ht="31.35" customHeight="1">
      <c r="A841" s="33" t="str">
        <f t="shared" si="127"/>
        <v>GZ</v>
      </c>
      <c r="B841" s="148">
        <v>60167618</v>
      </c>
      <c r="C841" s="148">
        <v>26233755</v>
      </c>
      <c r="D841" s="149" t="s">
        <v>128</v>
      </c>
      <c r="E841" s="150" t="s">
        <v>72</v>
      </c>
      <c r="F841" s="150" t="s">
        <v>121</v>
      </c>
      <c r="G841" s="154">
        <v>1</v>
      </c>
      <c r="H841" s="152">
        <v>3.9</v>
      </c>
      <c r="I841" s="150">
        <v>3.9</v>
      </c>
      <c r="J841" s="153">
        <v>7113192100</v>
      </c>
      <c r="K841" s="57">
        <v>2405.3430062842563</v>
      </c>
      <c r="L841" s="267">
        <f t="shared" si="129"/>
        <v>5561.0568168089485</v>
      </c>
      <c r="M841" s="267">
        <f t="shared" si="130"/>
        <v>3646.4643984504396</v>
      </c>
    </row>
    <row r="842" spans="1:13" ht="31.35" customHeight="1">
      <c r="A842" s="33" t="str">
        <f t="shared" si="127"/>
        <v>GZ</v>
      </c>
      <c r="B842" s="148">
        <v>60167618</v>
      </c>
      <c r="C842" s="148">
        <v>26659604</v>
      </c>
      <c r="D842" s="149" t="s">
        <v>126</v>
      </c>
      <c r="E842" s="150" t="s">
        <v>72</v>
      </c>
      <c r="F842" s="150" t="s">
        <v>116</v>
      </c>
      <c r="G842" s="151">
        <v>16</v>
      </c>
      <c r="H842" s="152">
        <v>11.34</v>
      </c>
      <c r="I842" s="150">
        <v>181.44</v>
      </c>
      <c r="J842" s="153">
        <v>7113119090</v>
      </c>
      <c r="K842" s="57">
        <v>453.38241250457975</v>
      </c>
      <c r="L842" s="267">
        <f t="shared" ref="L842:L874" si="131">K842*6.6056*0.2</f>
        <v>598.97257280805047</v>
      </c>
      <c r="M842" s="267">
        <f t="shared" si="130"/>
        <v>610.95202426421145</v>
      </c>
    </row>
    <row r="843" spans="1:13" ht="31.35" customHeight="1">
      <c r="A843" s="33" t="str">
        <f t="shared" si="127"/>
        <v>GZ</v>
      </c>
      <c r="B843" s="148">
        <v>60167618</v>
      </c>
      <c r="C843" s="148">
        <v>26758459</v>
      </c>
      <c r="D843" s="149" t="s">
        <v>126</v>
      </c>
      <c r="E843" s="150" t="s">
        <v>72</v>
      </c>
      <c r="F843" s="150" t="s">
        <v>116</v>
      </c>
      <c r="G843" s="151">
        <v>1</v>
      </c>
      <c r="H843" s="152">
        <v>6.17</v>
      </c>
      <c r="I843" s="150">
        <v>6.17</v>
      </c>
      <c r="J843" s="153">
        <v>7113119090</v>
      </c>
      <c r="K843" s="57">
        <v>37.156406548877015</v>
      </c>
      <c r="L843" s="267">
        <f t="shared" si="131"/>
        <v>49.088071819852402</v>
      </c>
      <c r="M843" s="267">
        <f t="shared" si="130"/>
        <v>50.069833256249446</v>
      </c>
    </row>
    <row r="844" spans="1:13" ht="31.35" customHeight="1">
      <c r="A844" s="33" t="str">
        <f t="shared" si="127"/>
        <v>GZ</v>
      </c>
      <c r="B844" s="148">
        <v>60167618</v>
      </c>
      <c r="C844" s="148">
        <v>27125107</v>
      </c>
      <c r="D844" s="149" t="s">
        <v>129</v>
      </c>
      <c r="E844" s="150" t="s">
        <v>72</v>
      </c>
      <c r="F844" s="150" t="s">
        <v>116</v>
      </c>
      <c r="G844" s="151">
        <v>7</v>
      </c>
      <c r="H844" s="152">
        <v>2.67</v>
      </c>
      <c r="I844" s="150">
        <v>18.689999999999998</v>
      </c>
      <c r="J844" s="153">
        <v>7113119090</v>
      </c>
      <c r="K844" s="57">
        <v>158.95075240096159</v>
      </c>
      <c r="L844" s="267">
        <f t="shared" si="131"/>
        <v>209.99301801195838</v>
      </c>
      <c r="M844" s="267">
        <f t="shared" si="130"/>
        <v>214.19287837219755</v>
      </c>
    </row>
    <row r="845" spans="1:13" ht="31.35" customHeight="1">
      <c r="A845" s="33" t="str">
        <f t="shared" si="127"/>
        <v>GZ</v>
      </c>
      <c r="B845" s="148">
        <v>60167618</v>
      </c>
      <c r="C845" s="148">
        <v>27340628</v>
      </c>
      <c r="D845" s="149" t="s">
        <v>129</v>
      </c>
      <c r="E845" s="150" t="s">
        <v>72</v>
      </c>
      <c r="F845" s="150" t="s">
        <v>116</v>
      </c>
      <c r="G845" s="151">
        <v>2</v>
      </c>
      <c r="H845" s="152">
        <v>6.97</v>
      </c>
      <c r="I845" s="150">
        <v>13.94</v>
      </c>
      <c r="J845" s="153">
        <v>7113119090</v>
      </c>
      <c r="K845" s="57">
        <v>108.85031008431484</v>
      </c>
      <c r="L845" s="267">
        <f t="shared" si="131"/>
        <v>143.80432165859003</v>
      </c>
      <c r="M845" s="267">
        <f t="shared" si="130"/>
        <v>146.68040809176182</v>
      </c>
    </row>
    <row r="846" spans="1:13" ht="31.35" customHeight="1">
      <c r="A846" s="33" t="str">
        <f t="shared" si="127"/>
        <v>GZ</v>
      </c>
      <c r="B846" s="148">
        <v>60167618</v>
      </c>
      <c r="C846" s="148">
        <v>27630146</v>
      </c>
      <c r="D846" s="149" t="s">
        <v>126</v>
      </c>
      <c r="E846" s="150" t="s">
        <v>72</v>
      </c>
      <c r="F846" s="150" t="s">
        <v>116</v>
      </c>
      <c r="G846" s="151">
        <v>10</v>
      </c>
      <c r="H846" s="152">
        <v>5.49</v>
      </c>
      <c r="I846" s="150">
        <v>54.900000000000006</v>
      </c>
      <c r="J846" s="153">
        <v>7113119090</v>
      </c>
      <c r="K846" s="57">
        <v>277.04250197528881</v>
      </c>
      <c r="L846" s="267">
        <f t="shared" si="131"/>
        <v>366.00639020959358</v>
      </c>
      <c r="M846" s="267">
        <f t="shared" si="130"/>
        <v>373.32651801378552</v>
      </c>
    </row>
    <row r="847" spans="1:13" ht="31.35" customHeight="1">
      <c r="A847" s="33" t="str">
        <f t="shared" si="127"/>
        <v>GZ</v>
      </c>
      <c r="B847" s="148">
        <v>60167618</v>
      </c>
      <c r="C847" s="148">
        <v>27631878</v>
      </c>
      <c r="D847" s="149" t="s">
        <v>126</v>
      </c>
      <c r="E847" s="150" t="s">
        <v>72</v>
      </c>
      <c r="F847" s="150" t="s">
        <v>116</v>
      </c>
      <c r="G847" s="151">
        <v>4</v>
      </c>
      <c r="H847" s="152">
        <v>5.0999999999999996</v>
      </c>
      <c r="I847" s="150">
        <v>20.399999999999999</v>
      </c>
      <c r="J847" s="153">
        <v>7113119090</v>
      </c>
      <c r="K847" s="57">
        <v>99.458358550491212</v>
      </c>
      <c r="L847" s="267">
        <f t="shared" si="131"/>
        <v>131.39642664822495</v>
      </c>
      <c r="M847" s="267">
        <f t="shared" si="130"/>
        <v>134.02435518118946</v>
      </c>
    </row>
    <row r="848" spans="1:13" ht="31.35" customHeight="1">
      <c r="A848" s="33" t="str">
        <f t="shared" si="127"/>
        <v>GZ</v>
      </c>
      <c r="B848" s="148">
        <v>60167618</v>
      </c>
      <c r="C848" s="148">
        <v>28672918</v>
      </c>
      <c r="D848" s="149" t="s">
        <v>125</v>
      </c>
      <c r="E848" s="150" t="s">
        <v>72</v>
      </c>
      <c r="F848" s="150" t="s">
        <v>116</v>
      </c>
      <c r="G848" s="151">
        <v>1</v>
      </c>
      <c r="H848" s="152">
        <v>6.23</v>
      </c>
      <c r="I848" s="150">
        <v>6.23</v>
      </c>
      <c r="J848" s="153">
        <v>7113119090</v>
      </c>
      <c r="K848" s="57">
        <v>30.834900708803421</v>
      </c>
      <c r="L848" s="267">
        <f t="shared" si="131"/>
        <v>40.736604024414376</v>
      </c>
      <c r="M848" s="267">
        <f t="shared" si="130"/>
        <v>41.55133610490266</v>
      </c>
    </row>
    <row r="849" spans="1:13" ht="31.35" customHeight="1">
      <c r="A849" s="33" t="str">
        <f t="shared" si="127"/>
        <v>GZ</v>
      </c>
      <c r="B849" s="148">
        <v>60167618</v>
      </c>
      <c r="C849" s="148">
        <v>28686463</v>
      </c>
      <c r="D849" s="149" t="s">
        <v>125</v>
      </c>
      <c r="E849" s="150" t="s">
        <v>72</v>
      </c>
      <c r="F849" s="150" t="s">
        <v>116</v>
      </c>
      <c r="G849" s="151">
        <v>2</v>
      </c>
      <c r="H849" s="152">
        <v>10.94</v>
      </c>
      <c r="I849" s="150">
        <v>21.88</v>
      </c>
      <c r="J849" s="153">
        <v>7113119090</v>
      </c>
      <c r="K849" s="57">
        <v>59.341881806659103</v>
      </c>
      <c r="L849" s="267">
        <f t="shared" si="131"/>
        <v>78.39774689241348</v>
      </c>
      <c r="M849" s="267">
        <f t="shared" si="130"/>
        <v>79.96570183026175</v>
      </c>
    </row>
    <row r="850" spans="1:13" ht="31.35" customHeight="1">
      <c r="A850" s="33" t="str">
        <f t="shared" si="127"/>
        <v>GZ</v>
      </c>
      <c r="B850" s="148">
        <v>60167618</v>
      </c>
      <c r="C850" s="148">
        <v>28686536</v>
      </c>
      <c r="D850" s="149" t="s">
        <v>125</v>
      </c>
      <c r="E850" s="150" t="s">
        <v>72</v>
      </c>
      <c r="F850" s="150" t="s">
        <v>116</v>
      </c>
      <c r="G850" s="151">
        <v>1</v>
      </c>
      <c r="H850" s="152">
        <v>5.85</v>
      </c>
      <c r="I850" s="150">
        <v>5.85</v>
      </c>
      <c r="J850" s="153">
        <v>7113119090</v>
      </c>
      <c r="K850" s="57">
        <v>30.272989078574657</v>
      </c>
      <c r="L850" s="267">
        <f t="shared" si="131"/>
        <v>39.994251331486552</v>
      </c>
      <c r="M850" s="267">
        <f t="shared" si="130"/>
        <v>40.794136358116283</v>
      </c>
    </row>
    <row r="851" spans="1:13" ht="31.35" customHeight="1">
      <c r="A851" s="33" t="str">
        <f t="shared" si="127"/>
        <v>GZ</v>
      </c>
      <c r="B851" s="148">
        <v>60167618</v>
      </c>
      <c r="C851" s="148">
        <v>28751192</v>
      </c>
      <c r="D851" s="149" t="s">
        <v>126</v>
      </c>
      <c r="E851" s="150" t="s">
        <v>72</v>
      </c>
      <c r="F851" s="150" t="s">
        <v>116</v>
      </c>
      <c r="G851" s="151">
        <v>1</v>
      </c>
      <c r="H851" s="152">
        <v>31.72</v>
      </c>
      <c r="I851" s="150">
        <v>31.72</v>
      </c>
      <c r="J851" s="153">
        <v>7113119090</v>
      </c>
      <c r="K851" s="57">
        <v>69.897793145956598</v>
      </c>
      <c r="L851" s="267">
        <f t="shared" si="131"/>
        <v>92.34337248098619</v>
      </c>
      <c r="M851" s="267">
        <f t="shared" si="130"/>
        <v>94.190239930605912</v>
      </c>
    </row>
    <row r="852" spans="1:13" ht="31.35" customHeight="1">
      <c r="A852" s="33" t="str">
        <f t="shared" si="127"/>
        <v>GZ</v>
      </c>
      <c r="B852" s="148">
        <v>60167618</v>
      </c>
      <c r="C852" s="148">
        <v>29668086</v>
      </c>
      <c r="D852" s="149" t="s">
        <v>126</v>
      </c>
      <c r="E852" s="150" t="s">
        <v>72</v>
      </c>
      <c r="F852" s="150" t="s">
        <v>201</v>
      </c>
      <c r="G852" s="151">
        <v>1</v>
      </c>
      <c r="H852" s="152">
        <v>2.86</v>
      </c>
      <c r="I852" s="150">
        <v>2.86</v>
      </c>
      <c r="J852" s="153">
        <v>7113119090</v>
      </c>
      <c r="K852" s="57">
        <v>24.894692046385057</v>
      </c>
      <c r="L852" s="267">
        <f t="shared" si="131"/>
        <v>32.88887555632023</v>
      </c>
      <c r="M852" s="267">
        <f t="shared" si="130"/>
        <v>33.546653067446634</v>
      </c>
    </row>
    <row r="853" spans="1:13" ht="31.35" customHeight="1">
      <c r="A853" s="33" t="str">
        <f t="shared" si="127"/>
        <v>GZ</v>
      </c>
      <c r="B853" s="148">
        <v>60167618</v>
      </c>
      <c r="C853" s="148">
        <v>30143159</v>
      </c>
      <c r="D853" s="149" t="s">
        <v>129</v>
      </c>
      <c r="E853" s="150" t="s">
        <v>72</v>
      </c>
      <c r="F853" s="150" t="s">
        <v>116</v>
      </c>
      <c r="G853" s="151">
        <v>1</v>
      </c>
      <c r="H853" s="152">
        <v>2.29</v>
      </c>
      <c r="I853" s="150">
        <v>2.29</v>
      </c>
      <c r="J853" s="153">
        <v>7113119090</v>
      </c>
      <c r="K853" s="57">
        <v>44.892725600776608</v>
      </c>
      <c r="L853" s="267">
        <f t="shared" si="131"/>
        <v>59.308677645697998</v>
      </c>
      <c r="M853" s="267">
        <f t="shared" si="130"/>
        <v>60.494851198611954</v>
      </c>
    </row>
    <row r="854" spans="1:13" ht="31.35" customHeight="1">
      <c r="A854" s="33" t="str">
        <f t="shared" si="127"/>
        <v>GZ</v>
      </c>
      <c r="B854" s="148">
        <v>60167618</v>
      </c>
      <c r="C854" s="148">
        <v>30398939</v>
      </c>
      <c r="D854" s="149" t="s">
        <v>125</v>
      </c>
      <c r="E854" s="150" t="s">
        <v>72</v>
      </c>
      <c r="F854" s="150" t="s">
        <v>116</v>
      </c>
      <c r="G854" s="151">
        <v>1</v>
      </c>
      <c r="H854" s="152">
        <v>4</v>
      </c>
      <c r="I854" s="150">
        <v>4</v>
      </c>
      <c r="J854" s="153">
        <v>7113119090</v>
      </c>
      <c r="K854" s="57">
        <v>45.95634404370962</v>
      </c>
      <c r="L854" s="267">
        <f t="shared" si="131"/>
        <v>60.713845243025652</v>
      </c>
      <c r="M854" s="267">
        <f t="shared" si="130"/>
        <v>61.928122147886171</v>
      </c>
    </row>
    <row r="855" spans="1:13" ht="31.35" customHeight="1">
      <c r="A855" s="33" t="str">
        <f t="shared" si="127"/>
        <v>GZ</v>
      </c>
      <c r="B855" s="148">
        <v>60167618</v>
      </c>
      <c r="C855" s="148">
        <v>30978811</v>
      </c>
      <c r="D855" s="149" t="s">
        <v>130</v>
      </c>
      <c r="E855" s="150" t="s">
        <v>72</v>
      </c>
      <c r="F855" s="150" t="s">
        <v>131</v>
      </c>
      <c r="G855" s="151">
        <v>1</v>
      </c>
      <c r="H855" s="152">
        <v>5.62</v>
      </c>
      <c r="I855" s="150">
        <v>5.62</v>
      </c>
      <c r="J855" s="153">
        <v>7113119090</v>
      </c>
      <c r="K855" s="57">
        <v>28.787936912970068</v>
      </c>
      <c r="L855" s="267">
        <f t="shared" si="131"/>
        <v>38.032319214463016</v>
      </c>
      <c r="M855" s="267">
        <f t="shared" si="130"/>
        <v>38.792965598752275</v>
      </c>
    </row>
    <row r="856" spans="1:13" ht="31.35" customHeight="1">
      <c r="A856" s="33" t="str">
        <f t="shared" si="127"/>
        <v>GZ</v>
      </c>
      <c r="B856" s="148">
        <v>60167618</v>
      </c>
      <c r="C856" s="148">
        <v>30978838</v>
      </c>
      <c r="D856" s="149" t="s">
        <v>130</v>
      </c>
      <c r="E856" s="150" t="s">
        <v>72</v>
      </c>
      <c r="F856" s="150" t="s">
        <v>131</v>
      </c>
      <c r="G856" s="151">
        <v>2</v>
      </c>
      <c r="H856" s="152">
        <v>10.5</v>
      </c>
      <c r="I856" s="150">
        <v>21</v>
      </c>
      <c r="J856" s="153">
        <v>7113119090</v>
      </c>
      <c r="K856" s="57">
        <v>55.468705212582265</v>
      </c>
      <c r="L856" s="267">
        <f t="shared" si="131"/>
        <v>73.280815830446684</v>
      </c>
      <c r="M856" s="267">
        <f t="shared" si="130"/>
        <v>74.746432147055614</v>
      </c>
    </row>
    <row r="857" spans="1:13" ht="31.35" customHeight="1">
      <c r="A857" s="33" t="str">
        <f t="shared" si="127"/>
        <v>GZ</v>
      </c>
      <c r="B857" s="148">
        <v>60167618</v>
      </c>
      <c r="C857" s="148">
        <v>31417767</v>
      </c>
      <c r="D857" s="149" t="s">
        <v>124</v>
      </c>
      <c r="E857" s="150" t="s">
        <v>72</v>
      </c>
      <c r="F857" s="150" t="s">
        <v>116</v>
      </c>
      <c r="G857" s="151">
        <v>1</v>
      </c>
      <c r="H857" s="152">
        <v>17.600000000000001</v>
      </c>
      <c r="I857" s="150">
        <v>17.600000000000001</v>
      </c>
      <c r="J857" s="153">
        <v>7113119090</v>
      </c>
      <c r="K857" s="57">
        <v>48.224058837132851</v>
      </c>
      <c r="L857" s="267">
        <f t="shared" si="131"/>
        <v>63.70976861091296</v>
      </c>
      <c r="M857" s="267">
        <f t="shared" si="130"/>
        <v>64.983963983131218</v>
      </c>
    </row>
    <row r="858" spans="1:13" ht="31.35" customHeight="1">
      <c r="A858" s="33" t="str">
        <f t="shared" si="127"/>
        <v>GZ</v>
      </c>
      <c r="B858" s="148">
        <v>60167618</v>
      </c>
      <c r="C858" s="148">
        <v>33285949</v>
      </c>
      <c r="D858" s="149" t="s">
        <v>132</v>
      </c>
      <c r="E858" s="150" t="s">
        <v>89</v>
      </c>
      <c r="F858" s="150" t="s">
        <v>154</v>
      </c>
      <c r="G858" s="151">
        <v>6</v>
      </c>
      <c r="H858" s="152">
        <v>2.17</v>
      </c>
      <c r="I858" s="150">
        <v>13.02</v>
      </c>
      <c r="J858" s="153">
        <v>7113119090</v>
      </c>
      <c r="K858" s="57">
        <v>445.69626413395065</v>
      </c>
      <c r="L858" s="267">
        <f t="shared" si="131"/>
        <v>588.81824847264488</v>
      </c>
      <c r="M858" s="267">
        <f t="shared" si="130"/>
        <v>600.59461344209785</v>
      </c>
    </row>
    <row r="859" spans="1:13" ht="31.35" customHeight="1">
      <c r="A859" s="33" t="str">
        <f t="shared" si="127"/>
        <v>GZ</v>
      </c>
      <c r="B859" s="148">
        <v>60167618</v>
      </c>
      <c r="C859" s="148">
        <v>33484038</v>
      </c>
      <c r="D859" s="149" t="s">
        <v>129</v>
      </c>
      <c r="E859" s="150" t="s">
        <v>72</v>
      </c>
      <c r="F859" s="150" t="s">
        <v>116</v>
      </c>
      <c r="G859" s="151">
        <v>3</v>
      </c>
      <c r="H859" s="152">
        <v>4.8</v>
      </c>
      <c r="I859" s="150">
        <v>14.399999999999999</v>
      </c>
      <c r="J859" s="153">
        <v>7113119090</v>
      </c>
      <c r="K859" s="57">
        <v>29.530462995772361</v>
      </c>
      <c r="L859" s="267">
        <f t="shared" si="131"/>
        <v>39.013285272974784</v>
      </c>
      <c r="M859" s="267">
        <f t="shared" si="130"/>
        <v>39.793550978434276</v>
      </c>
    </row>
    <row r="860" spans="1:13" ht="31.35" customHeight="1">
      <c r="A860" s="33" t="str">
        <f t="shared" si="127"/>
        <v>GZ</v>
      </c>
      <c r="B860" s="148">
        <v>60167618</v>
      </c>
      <c r="C860" s="148">
        <v>33636431</v>
      </c>
      <c r="D860" s="149" t="s">
        <v>129</v>
      </c>
      <c r="E860" s="150" t="s">
        <v>72</v>
      </c>
      <c r="F860" s="150" t="s">
        <v>116</v>
      </c>
      <c r="G860" s="151">
        <v>2</v>
      </c>
      <c r="H860" s="152">
        <v>2.16</v>
      </c>
      <c r="I860" s="150">
        <v>4.32</v>
      </c>
      <c r="J860" s="153">
        <v>7113119090</v>
      </c>
      <c r="K860" s="57">
        <v>18.864176157679932</v>
      </c>
      <c r="L860" s="267">
        <f t="shared" si="131"/>
        <v>24.921840405434111</v>
      </c>
      <c r="M860" s="267">
        <f t="shared" si="130"/>
        <v>25.420277213542796</v>
      </c>
    </row>
    <row r="861" spans="1:13" ht="31.35" customHeight="1">
      <c r="A861" s="33" t="str">
        <f t="shared" si="127"/>
        <v>GZ</v>
      </c>
      <c r="B861" s="148">
        <v>60167618</v>
      </c>
      <c r="C861" s="148">
        <v>33636458</v>
      </c>
      <c r="D861" s="149" t="s">
        <v>129</v>
      </c>
      <c r="E861" s="150" t="s">
        <v>72</v>
      </c>
      <c r="F861" s="150" t="s">
        <v>116</v>
      </c>
      <c r="G861" s="151">
        <v>2</v>
      </c>
      <c r="H861" s="152">
        <v>5.38</v>
      </c>
      <c r="I861" s="150">
        <v>10.76</v>
      </c>
      <c r="J861" s="153">
        <v>7113119090</v>
      </c>
      <c r="K861" s="57">
        <v>23.580220197099916</v>
      </c>
      <c r="L861" s="267">
        <f t="shared" si="131"/>
        <v>31.152300506792642</v>
      </c>
      <c r="M861" s="267">
        <f t="shared" si="130"/>
        <v>31.775346516928497</v>
      </c>
    </row>
    <row r="862" spans="1:13" ht="31.35" customHeight="1">
      <c r="A862" s="33" t="str">
        <f t="shared" si="127"/>
        <v>GZ</v>
      </c>
      <c r="B862" s="148">
        <v>60167618</v>
      </c>
      <c r="C862" s="148">
        <v>34447691</v>
      </c>
      <c r="D862" s="149" t="s">
        <v>132</v>
      </c>
      <c r="E862" s="150" t="s">
        <v>89</v>
      </c>
      <c r="F862" s="150" t="s">
        <v>133</v>
      </c>
      <c r="G862" s="151">
        <v>2</v>
      </c>
      <c r="H862" s="152">
        <v>18.62</v>
      </c>
      <c r="I862" s="150">
        <v>37.24</v>
      </c>
      <c r="J862" s="153">
        <v>7113111000</v>
      </c>
      <c r="K862" s="57">
        <v>198.49528337831086</v>
      </c>
      <c r="L862" s="267">
        <f t="shared" si="131"/>
        <v>262.23608877675406</v>
      </c>
      <c r="M862" s="267">
        <f t="shared" si="130"/>
        <v>267.48081055228914</v>
      </c>
    </row>
    <row r="863" spans="1:13" ht="31.35" customHeight="1">
      <c r="A863" s="33" t="str">
        <f t="shared" si="127"/>
        <v>GZ</v>
      </c>
      <c r="B863" s="148">
        <v>60167618</v>
      </c>
      <c r="C863" s="148">
        <v>34595801</v>
      </c>
      <c r="D863" s="149" t="s">
        <v>122</v>
      </c>
      <c r="E863" s="150" t="s">
        <v>72</v>
      </c>
      <c r="F863" s="150" t="s">
        <v>116</v>
      </c>
      <c r="G863" s="151">
        <v>2</v>
      </c>
      <c r="H863" s="152">
        <v>1.48</v>
      </c>
      <c r="I863" s="150">
        <v>2.96</v>
      </c>
      <c r="J863" s="153">
        <v>7113119090</v>
      </c>
      <c r="K863" s="57">
        <v>118.4830808882365</v>
      </c>
      <c r="L863" s="267">
        <f t="shared" si="131"/>
        <v>156.53036782306702</v>
      </c>
      <c r="M863" s="267">
        <f t="shared" si="130"/>
        <v>159.66097517952835</v>
      </c>
    </row>
    <row r="864" spans="1:13" ht="31.35" customHeight="1">
      <c r="A864" s="33" t="str">
        <f t="shared" si="127"/>
        <v>GZ</v>
      </c>
      <c r="B864" s="148">
        <v>60167618</v>
      </c>
      <c r="C864" s="148">
        <v>34939012</v>
      </c>
      <c r="D864" s="149" t="s">
        <v>129</v>
      </c>
      <c r="E864" s="150" t="s">
        <v>72</v>
      </c>
      <c r="F864" s="150" t="s">
        <v>116</v>
      </c>
      <c r="G864" s="151">
        <v>2</v>
      </c>
      <c r="H864" s="152">
        <v>4.09</v>
      </c>
      <c r="I864" s="150">
        <v>8.18</v>
      </c>
      <c r="J864" s="153">
        <v>7113119090</v>
      </c>
      <c r="K864" s="57">
        <v>96.628732126839225</v>
      </c>
      <c r="L864" s="267">
        <f t="shared" si="131"/>
        <v>127.65815058740985</v>
      </c>
      <c r="M864" s="267">
        <f t="shared" si="130"/>
        <v>130.21131359915805</v>
      </c>
    </row>
    <row r="865" spans="1:13" ht="31.35" customHeight="1">
      <c r="A865" s="33" t="str">
        <f t="shared" si="127"/>
        <v>GZ</v>
      </c>
      <c r="B865" s="148">
        <v>60167618</v>
      </c>
      <c r="C865" s="148">
        <v>35189386</v>
      </c>
      <c r="D865" s="149" t="s">
        <v>125</v>
      </c>
      <c r="E865" s="150" t="s">
        <v>72</v>
      </c>
      <c r="F865" s="150" t="s">
        <v>116</v>
      </c>
      <c r="G865" s="151">
        <v>1</v>
      </c>
      <c r="H865" s="152">
        <v>2.88</v>
      </c>
      <c r="I865" s="150">
        <v>2.88</v>
      </c>
      <c r="J865" s="153">
        <v>7113119090</v>
      </c>
      <c r="K865" s="57">
        <v>56.592528473039792</v>
      </c>
      <c r="L865" s="267">
        <f t="shared" si="131"/>
        <v>74.765521216302332</v>
      </c>
      <c r="M865" s="267">
        <f t="shared" si="130"/>
        <v>76.260831640628382</v>
      </c>
    </row>
    <row r="866" spans="1:13" ht="31.35" customHeight="1">
      <c r="A866" s="33" t="str">
        <f t="shared" si="127"/>
        <v>GZ</v>
      </c>
      <c r="B866" s="148">
        <v>60167618</v>
      </c>
      <c r="C866" s="148">
        <v>35236082</v>
      </c>
      <c r="D866" s="149" t="s">
        <v>126</v>
      </c>
      <c r="E866" s="150" t="s">
        <v>72</v>
      </c>
      <c r="F866" s="150" t="s">
        <v>116</v>
      </c>
      <c r="G866" s="151">
        <v>4</v>
      </c>
      <c r="H866" s="152">
        <v>27.27</v>
      </c>
      <c r="I866" s="150">
        <v>109.08</v>
      </c>
      <c r="J866" s="153">
        <v>7113119090</v>
      </c>
      <c r="K866" s="57">
        <v>318.84471360980717</v>
      </c>
      <c r="L866" s="267">
        <f t="shared" si="131"/>
        <v>421.23212804418847</v>
      </c>
      <c r="M866" s="267">
        <f t="shared" si="130"/>
        <v>429.65677060507221</v>
      </c>
    </row>
    <row r="867" spans="1:13" ht="31.35" customHeight="1">
      <c r="A867" s="33" t="str">
        <f t="shared" si="127"/>
        <v>GZ</v>
      </c>
      <c r="B867" s="148">
        <v>60167618</v>
      </c>
      <c r="C867" s="148">
        <v>35236147</v>
      </c>
      <c r="D867" s="149" t="s">
        <v>126</v>
      </c>
      <c r="E867" s="150" t="s">
        <v>72</v>
      </c>
      <c r="F867" s="150" t="s">
        <v>116</v>
      </c>
      <c r="G867" s="151">
        <v>1</v>
      </c>
      <c r="H867" s="152">
        <v>31.67</v>
      </c>
      <c r="I867" s="150">
        <v>31.67</v>
      </c>
      <c r="J867" s="153">
        <v>7113119090</v>
      </c>
      <c r="K867" s="57">
        <v>107.24484828366123</v>
      </c>
      <c r="L867" s="267">
        <f t="shared" si="131"/>
        <v>141.68331396451052</v>
      </c>
      <c r="M867" s="267">
        <f t="shared" si="130"/>
        <v>144.51698024380073</v>
      </c>
    </row>
    <row r="868" spans="1:13" ht="31.35" customHeight="1">
      <c r="A868" s="33" t="str">
        <f t="shared" si="127"/>
        <v>GZ</v>
      </c>
      <c r="B868" s="148">
        <v>60167618</v>
      </c>
      <c r="C868" s="148">
        <v>35243712</v>
      </c>
      <c r="D868" s="161" t="s">
        <v>125</v>
      </c>
      <c r="E868" s="159" t="s">
        <v>72</v>
      </c>
      <c r="F868" s="156" t="s">
        <v>116</v>
      </c>
      <c r="G868" s="157">
        <v>1</v>
      </c>
      <c r="H868" s="158">
        <v>4.87</v>
      </c>
      <c r="I868" s="159">
        <v>4.87</v>
      </c>
      <c r="J868" s="159">
        <v>7113119090</v>
      </c>
      <c r="K868" s="57">
        <v>61.810279325164032</v>
      </c>
      <c r="L868" s="267">
        <f t="shared" si="131"/>
        <v>81.658796222060715</v>
      </c>
      <c r="M868" s="267">
        <f t="shared" si="130"/>
        <v>83.291972146501919</v>
      </c>
    </row>
    <row r="869" spans="1:13" ht="31.35" customHeight="1">
      <c r="A869" s="33" t="str">
        <f t="shared" si="127"/>
        <v>GZ</v>
      </c>
      <c r="B869" s="148">
        <v>60167618</v>
      </c>
      <c r="C869" s="148">
        <v>35250875</v>
      </c>
      <c r="D869" s="149" t="s">
        <v>126</v>
      </c>
      <c r="E869" s="150" t="s">
        <v>72</v>
      </c>
      <c r="F869" s="150" t="s">
        <v>116</v>
      </c>
      <c r="G869" s="151">
        <v>7</v>
      </c>
      <c r="H869" s="162">
        <v>34.200000000000003</v>
      </c>
      <c r="I869" s="150">
        <v>239.40000000000003</v>
      </c>
      <c r="J869" s="150">
        <v>7113119090</v>
      </c>
      <c r="K869" s="57">
        <v>861.55100704825225</v>
      </c>
      <c r="L869" s="267">
        <f t="shared" si="131"/>
        <v>1138.2122664315871</v>
      </c>
      <c r="M869" s="267">
        <f t="shared" si="130"/>
        <v>1160.9765117602187</v>
      </c>
    </row>
    <row r="870" spans="1:13" ht="31.35" customHeight="1">
      <c r="A870" s="33" t="str">
        <f t="shared" si="127"/>
        <v>GZ</v>
      </c>
      <c r="B870" s="148">
        <v>60167618</v>
      </c>
      <c r="C870" s="148">
        <v>35250883</v>
      </c>
      <c r="D870" s="149" t="s">
        <v>126</v>
      </c>
      <c r="E870" s="150" t="s">
        <v>72</v>
      </c>
      <c r="F870" s="150" t="s">
        <v>116</v>
      </c>
      <c r="G870" s="151">
        <v>1</v>
      </c>
      <c r="H870" s="162">
        <v>28.77</v>
      </c>
      <c r="I870" s="150">
        <v>28.77</v>
      </c>
      <c r="J870" s="150">
        <v>7113119090</v>
      </c>
      <c r="K870" s="57">
        <v>83.985720446692042</v>
      </c>
      <c r="L870" s="267">
        <f t="shared" si="131"/>
        <v>110.95521499653381</v>
      </c>
      <c r="M870" s="267">
        <f t="shared" si="130"/>
        <v>113.17431929646447</v>
      </c>
    </row>
    <row r="871" spans="1:13" ht="31.35" customHeight="1">
      <c r="A871" s="33" t="str">
        <f t="shared" si="127"/>
        <v>GZ</v>
      </c>
      <c r="B871" s="148">
        <v>60167618</v>
      </c>
      <c r="C871" s="148">
        <v>35503978</v>
      </c>
      <c r="D871" s="149" t="s">
        <v>132</v>
      </c>
      <c r="E871" s="150" t="s">
        <v>72</v>
      </c>
      <c r="F871" s="150" t="s">
        <v>133</v>
      </c>
      <c r="G871" s="151">
        <v>3</v>
      </c>
      <c r="H871" s="162">
        <v>1.96</v>
      </c>
      <c r="I871" s="150">
        <v>5.88</v>
      </c>
      <c r="J871" s="150">
        <v>7113111000</v>
      </c>
      <c r="K871" s="57">
        <v>319.02532806238071</v>
      </c>
      <c r="L871" s="267">
        <f t="shared" si="131"/>
        <v>421.47074140977242</v>
      </c>
      <c r="M871" s="267">
        <f t="shared" si="130"/>
        <v>429.90015623796785</v>
      </c>
    </row>
    <row r="872" spans="1:13" ht="31.35" customHeight="1">
      <c r="A872" s="33" t="str">
        <f t="shared" si="127"/>
        <v>GZ</v>
      </c>
      <c r="B872" s="148">
        <v>60167618</v>
      </c>
      <c r="C872" s="148">
        <v>35505865</v>
      </c>
      <c r="D872" s="149" t="s">
        <v>134</v>
      </c>
      <c r="E872" s="150" t="s">
        <v>72</v>
      </c>
      <c r="F872" s="150" t="s">
        <v>116</v>
      </c>
      <c r="G872" s="151">
        <v>2</v>
      </c>
      <c r="H872" s="162">
        <v>6.5</v>
      </c>
      <c r="I872" s="150">
        <v>13</v>
      </c>
      <c r="J872" s="150">
        <v>7113119090</v>
      </c>
      <c r="K872" s="57">
        <v>119.6269724212022</v>
      </c>
      <c r="L872" s="267">
        <f t="shared" si="131"/>
        <v>158.04158580509863</v>
      </c>
      <c r="M872" s="267">
        <f t="shared" si="130"/>
        <v>161.20241752120063</v>
      </c>
    </row>
    <row r="873" spans="1:13" ht="31.35" customHeight="1">
      <c r="A873" s="33" t="str">
        <f t="shared" si="127"/>
        <v>GZ</v>
      </c>
      <c r="B873" s="148">
        <v>60167618</v>
      </c>
      <c r="C873" s="148">
        <v>35635483</v>
      </c>
      <c r="D873" s="149" t="s">
        <v>155</v>
      </c>
      <c r="E873" s="150" t="s">
        <v>72</v>
      </c>
      <c r="F873" s="150" t="s">
        <v>156</v>
      </c>
      <c r="G873" s="151">
        <v>2</v>
      </c>
      <c r="H873" s="162">
        <v>7.82</v>
      </c>
      <c r="I873" s="150">
        <v>15.64</v>
      </c>
      <c r="J873" s="150">
        <v>7113119090</v>
      </c>
      <c r="K873" s="57">
        <v>161.89075432340852</v>
      </c>
      <c r="L873" s="267">
        <f t="shared" si="131"/>
        <v>213.87711335174146</v>
      </c>
      <c r="M873" s="267">
        <f t="shared" si="130"/>
        <v>218.15465561877627</v>
      </c>
    </row>
    <row r="874" spans="1:13" ht="31.35" customHeight="1">
      <c r="A874" s="33" t="str">
        <f t="shared" si="127"/>
        <v>GZ</v>
      </c>
      <c r="B874" s="148">
        <v>60167618</v>
      </c>
      <c r="C874" s="148">
        <v>35643311</v>
      </c>
      <c r="D874" s="149" t="s">
        <v>157</v>
      </c>
      <c r="E874" s="150" t="s">
        <v>72</v>
      </c>
      <c r="F874" s="150" t="s">
        <v>156</v>
      </c>
      <c r="G874" s="151">
        <v>3</v>
      </c>
      <c r="H874" s="162">
        <v>4.04</v>
      </c>
      <c r="I874" s="150">
        <v>12.120000000000001</v>
      </c>
      <c r="J874" s="150">
        <v>7113119090</v>
      </c>
      <c r="K874" s="57">
        <v>238.5916918496348</v>
      </c>
      <c r="L874" s="267">
        <f t="shared" si="131"/>
        <v>315.20825593638955</v>
      </c>
      <c r="M874" s="267">
        <f t="shared" si="130"/>
        <v>321.51242105511733</v>
      </c>
    </row>
    <row r="875" spans="1:13" ht="31.35" customHeight="1">
      <c r="A875" s="33" t="str">
        <f t="shared" si="127"/>
        <v>GZ</v>
      </c>
      <c r="B875" s="148">
        <v>60167618</v>
      </c>
      <c r="C875" s="148">
        <v>35941894</v>
      </c>
      <c r="D875" s="149" t="s">
        <v>135</v>
      </c>
      <c r="E875" s="150" t="s">
        <v>89</v>
      </c>
      <c r="F875" s="150" t="s">
        <v>121</v>
      </c>
      <c r="G875" s="151">
        <v>1</v>
      </c>
      <c r="H875" s="162">
        <v>1.95</v>
      </c>
      <c r="I875" s="150">
        <v>1.95</v>
      </c>
      <c r="J875" s="150">
        <v>7113192100</v>
      </c>
      <c r="K875" s="57">
        <v>720.0496175931446</v>
      </c>
      <c r="L875" s="267">
        <f>K875*6.6056*0.35</f>
        <v>1664.7259138906466</v>
      </c>
      <c r="M875" s="267">
        <f t="shared" si="130"/>
        <v>1091.5845635368669</v>
      </c>
    </row>
    <row r="876" spans="1:13" ht="31.35" customHeight="1">
      <c r="A876" s="33" t="str">
        <f t="shared" si="127"/>
        <v>GZ</v>
      </c>
      <c r="B876" s="148">
        <v>60167618</v>
      </c>
      <c r="C876" s="148">
        <v>36339292</v>
      </c>
      <c r="D876" s="149" t="s">
        <v>168</v>
      </c>
      <c r="E876" s="150" t="s">
        <v>72</v>
      </c>
      <c r="F876" s="150" t="s">
        <v>138</v>
      </c>
      <c r="G876" s="151">
        <v>1</v>
      </c>
      <c r="H876" s="162">
        <v>1.7</v>
      </c>
      <c r="I876" s="150">
        <v>1.7</v>
      </c>
      <c r="J876" s="150">
        <v>7113119090</v>
      </c>
      <c r="K876" s="57">
        <v>21.161993359865413</v>
      </c>
      <c r="L876" s="267">
        <f t="shared" ref="L876:L884" si="132">K876*6.6056*0.2</f>
        <v>27.957532667585397</v>
      </c>
      <c r="M876" s="267">
        <f t="shared" si="130"/>
        <v>28.516683320937101</v>
      </c>
    </row>
    <row r="877" spans="1:13" ht="31.35" customHeight="1">
      <c r="A877" s="33" t="str">
        <f t="shared" si="127"/>
        <v>GZ</v>
      </c>
      <c r="B877" s="148">
        <v>60167618</v>
      </c>
      <c r="C877" s="148">
        <v>36339497</v>
      </c>
      <c r="D877" s="149" t="s">
        <v>129</v>
      </c>
      <c r="E877" s="150" t="s">
        <v>84</v>
      </c>
      <c r="F877" s="150" t="s">
        <v>116</v>
      </c>
      <c r="G877" s="151">
        <v>7</v>
      </c>
      <c r="H877" s="162">
        <v>3.95</v>
      </c>
      <c r="I877" s="150">
        <v>27.650000000000002</v>
      </c>
      <c r="J877" s="150">
        <v>7113119090</v>
      </c>
      <c r="K877" s="57">
        <v>619.99924500366239</v>
      </c>
      <c r="L877" s="267">
        <f t="shared" si="132"/>
        <v>819.09340255923848</v>
      </c>
      <c r="M877" s="267">
        <f t="shared" si="130"/>
        <v>835.47527061042319</v>
      </c>
    </row>
    <row r="878" spans="1:13" ht="31.35" customHeight="1">
      <c r="A878" s="33" t="str">
        <f t="shared" si="127"/>
        <v>GZ</v>
      </c>
      <c r="B878" s="148">
        <v>60167618</v>
      </c>
      <c r="C878" s="148">
        <v>36339659</v>
      </c>
      <c r="D878" s="149" t="s">
        <v>126</v>
      </c>
      <c r="E878" s="150" t="s">
        <v>84</v>
      </c>
      <c r="F878" s="150" t="s">
        <v>116</v>
      </c>
      <c r="G878" s="151">
        <v>2</v>
      </c>
      <c r="H878" s="162">
        <v>3.9</v>
      </c>
      <c r="I878" s="150">
        <v>7.8</v>
      </c>
      <c r="J878" s="150">
        <v>7113119090</v>
      </c>
      <c r="K878" s="57">
        <v>189.0029904819464</v>
      </c>
      <c r="L878" s="267">
        <f t="shared" si="132"/>
        <v>249.69563078550902</v>
      </c>
      <c r="M878" s="267">
        <f t="shared" si="130"/>
        <v>254.6895434012192</v>
      </c>
    </row>
    <row r="879" spans="1:13" ht="31.35" customHeight="1">
      <c r="A879" s="33" t="str">
        <f t="shared" si="127"/>
        <v>GZ</v>
      </c>
      <c r="B879" s="148">
        <v>60167618</v>
      </c>
      <c r="C879" s="148">
        <v>36340231</v>
      </c>
      <c r="D879" s="149" t="s">
        <v>126</v>
      </c>
      <c r="E879" s="150" t="s">
        <v>72</v>
      </c>
      <c r="F879" s="150" t="s">
        <v>116</v>
      </c>
      <c r="G879" s="151">
        <v>1</v>
      </c>
      <c r="H879" s="162">
        <v>25.88</v>
      </c>
      <c r="I879" s="150">
        <v>25.88</v>
      </c>
      <c r="J879" s="153">
        <v>7113119090</v>
      </c>
      <c r="K879" s="57">
        <v>143.62862634097368</v>
      </c>
      <c r="L879" s="267">
        <f t="shared" si="132"/>
        <v>189.75065083158717</v>
      </c>
      <c r="M879" s="267">
        <f t="shared" si="130"/>
        <v>193.54566384821891</v>
      </c>
    </row>
    <row r="880" spans="1:13" ht="31.35" customHeight="1">
      <c r="A880" s="33" t="str">
        <f t="shared" si="127"/>
        <v>GZ</v>
      </c>
      <c r="B880" s="148">
        <v>60167618</v>
      </c>
      <c r="C880" s="148">
        <v>36340282</v>
      </c>
      <c r="D880" s="149" t="s">
        <v>158</v>
      </c>
      <c r="E880" s="150" t="s">
        <v>72</v>
      </c>
      <c r="F880" s="150" t="s">
        <v>159</v>
      </c>
      <c r="G880" s="151">
        <v>1</v>
      </c>
      <c r="H880" s="162">
        <v>37.69</v>
      </c>
      <c r="I880" s="150">
        <v>37.69</v>
      </c>
      <c r="J880" s="163">
        <v>7113119090</v>
      </c>
      <c r="K880" s="57">
        <v>178.70796668525509</v>
      </c>
      <c r="L880" s="267">
        <f t="shared" si="132"/>
        <v>236.09466894722419</v>
      </c>
      <c r="M880" s="267">
        <f t="shared" si="130"/>
        <v>240.81656232616868</v>
      </c>
    </row>
    <row r="881" spans="1:13" ht="31.35" customHeight="1">
      <c r="A881" s="33" t="str">
        <f t="shared" si="127"/>
        <v>GZ</v>
      </c>
      <c r="B881" s="148">
        <v>60167618</v>
      </c>
      <c r="C881" s="148">
        <v>36340509</v>
      </c>
      <c r="D881" s="149" t="s">
        <v>129</v>
      </c>
      <c r="E881" s="150" t="s">
        <v>84</v>
      </c>
      <c r="F881" s="150" t="s">
        <v>136</v>
      </c>
      <c r="G881" s="151">
        <v>4</v>
      </c>
      <c r="H881" s="162">
        <v>9.5500000000000007</v>
      </c>
      <c r="I881" s="150">
        <v>38.200000000000003</v>
      </c>
      <c r="J881" s="150">
        <v>7113119090</v>
      </c>
      <c r="K881" s="57">
        <v>315.03174183325484</v>
      </c>
      <c r="L881" s="267">
        <f t="shared" si="132"/>
        <v>416.19473477074962</v>
      </c>
      <c r="M881" s="267">
        <f t="shared" si="130"/>
        <v>424.51862946616467</v>
      </c>
    </row>
    <row r="882" spans="1:13" ht="31.35" customHeight="1">
      <c r="A882" s="33" t="str">
        <f t="shared" si="127"/>
        <v>GZ</v>
      </c>
      <c r="B882" s="148">
        <v>60167618</v>
      </c>
      <c r="C882" s="148">
        <v>36414944</v>
      </c>
      <c r="D882" s="149" t="s">
        <v>126</v>
      </c>
      <c r="E882" s="150" t="s">
        <v>84</v>
      </c>
      <c r="F882" s="150" t="s">
        <v>116</v>
      </c>
      <c r="G882" s="151">
        <v>1</v>
      </c>
      <c r="H882" s="162">
        <v>3.76</v>
      </c>
      <c r="I882" s="150">
        <v>3.76</v>
      </c>
      <c r="J882" s="150">
        <v>7113119090</v>
      </c>
      <c r="K882" s="57">
        <v>94.320880788399663</v>
      </c>
      <c r="L882" s="267">
        <f t="shared" si="132"/>
        <v>124.60920202717057</v>
      </c>
      <c r="M882" s="267">
        <f t="shared" si="130"/>
        <v>127.10138606771399</v>
      </c>
    </row>
    <row r="883" spans="1:13" ht="31.35" customHeight="1">
      <c r="A883" s="33" t="str">
        <f t="shared" si="127"/>
        <v>GZ</v>
      </c>
      <c r="B883" s="148">
        <v>60167618</v>
      </c>
      <c r="C883" s="148">
        <v>36415061</v>
      </c>
      <c r="D883" s="155" t="s">
        <v>126</v>
      </c>
      <c r="E883" s="156" t="s">
        <v>72</v>
      </c>
      <c r="F883" s="156" t="s">
        <v>116</v>
      </c>
      <c r="G883" s="157">
        <v>1</v>
      </c>
      <c r="H883" s="164">
        <v>25.48</v>
      </c>
      <c r="I883" s="156">
        <v>25.48</v>
      </c>
      <c r="J883" s="156">
        <v>7113119090</v>
      </c>
      <c r="K883" s="57">
        <v>142.53490548927843</v>
      </c>
      <c r="L883" s="267">
        <f t="shared" si="132"/>
        <v>188.30571433999552</v>
      </c>
      <c r="M883" s="267">
        <f t="shared" si="130"/>
        <v>192.07182862679542</v>
      </c>
    </row>
    <row r="884" spans="1:13" ht="31.35" customHeight="1">
      <c r="A884" s="33" t="str">
        <f t="shared" si="127"/>
        <v>GZ</v>
      </c>
      <c r="B884" s="148">
        <v>60167618</v>
      </c>
      <c r="C884" s="148">
        <v>36517204</v>
      </c>
      <c r="D884" s="149" t="s">
        <v>137</v>
      </c>
      <c r="E884" s="150" t="s">
        <v>72</v>
      </c>
      <c r="F884" s="150" t="s">
        <v>138</v>
      </c>
      <c r="G884" s="151">
        <v>3</v>
      </c>
      <c r="H884" s="162">
        <v>8.48</v>
      </c>
      <c r="I884" s="150">
        <v>25.44</v>
      </c>
      <c r="J884" s="150">
        <v>7113119090</v>
      </c>
      <c r="K884" s="57">
        <v>143.58848979595734</v>
      </c>
      <c r="L884" s="267">
        <f t="shared" si="132"/>
        <v>189.69762563923518</v>
      </c>
      <c r="M884" s="267">
        <f t="shared" si="130"/>
        <v>193.49157815201991</v>
      </c>
    </row>
    <row r="885" spans="1:13" ht="31.35" customHeight="1">
      <c r="A885" s="33" t="str">
        <f t="shared" si="127"/>
        <v>GZ</v>
      </c>
      <c r="B885" s="148">
        <v>60167618</v>
      </c>
      <c r="C885" s="148">
        <v>36667397</v>
      </c>
      <c r="D885" s="149" t="s">
        <v>128</v>
      </c>
      <c r="E885" s="150" t="s">
        <v>89</v>
      </c>
      <c r="F885" s="150" t="s">
        <v>121</v>
      </c>
      <c r="G885" s="151">
        <v>1</v>
      </c>
      <c r="H885" s="162">
        <v>4.4800000000000004</v>
      </c>
      <c r="I885" s="150">
        <v>4.4800000000000004</v>
      </c>
      <c r="J885" s="150">
        <v>7113192100</v>
      </c>
      <c r="K885" s="57">
        <v>1155.3404824316092</v>
      </c>
      <c r="L885" s="267">
        <f>K885*6.6056*0.35</f>
        <v>2671.1009817625832</v>
      </c>
      <c r="M885" s="267">
        <f t="shared" si="130"/>
        <v>1751.4790723271797</v>
      </c>
    </row>
    <row r="886" spans="1:13" ht="31.35" customHeight="1">
      <c r="A886" s="33" t="str">
        <f t="shared" si="127"/>
        <v>GZ</v>
      </c>
      <c r="B886" s="148">
        <v>60167618</v>
      </c>
      <c r="C886" s="148">
        <v>37094668</v>
      </c>
      <c r="D886" s="149" t="s">
        <v>129</v>
      </c>
      <c r="E886" s="150" t="s">
        <v>72</v>
      </c>
      <c r="F886" s="150" t="s">
        <v>116</v>
      </c>
      <c r="G886" s="151">
        <v>4</v>
      </c>
      <c r="H886" s="162">
        <v>5.45</v>
      </c>
      <c r="I886" s="150">
        <v>21.8</v>
      </c>
      <c r="J886" s="150">
        <v>7113119090</v>
      </c>
      <c r="K886" s="57">
        <v>164.96120001715855</v>
      </c>
      <c r="L886" s="267">
        <f t="shared" ref="L886:L890" si="133">K886*6.6056*0.2</f>
        <v>217.93354056666851</v>
      </c>
      <c r="M886" s="267">
        <f t="shared" si="130"/>
        <v>222.29221137800187</v>
      </c>
    </row>
    <row r="887" spans="1:13" ht="31.35" customHeight="1">
      <c r="A887" s="33" t="str">
        <f t="shared" si="127"/>
        <v>GZ</v>
      </c>
      <c r="B887" s="148">
        <v>60167618</v>
      </c>
      <c r="C887" s="148">
        <v>37094722</v>
      </c>
      <c r="D887" s="149" t="s">
        <v>129</v>
      </c>
      <c r="E887" s="150" t="s">
        <v>72</v>
      </c>
      <c r="F887" s="150" t="s">
        <v>116</v>
      </c>
      <c r="G887" s="151">
        <v>8</v>
      </c>
      <c r="H887" s="162">
        <v>2.95</v>
      </c>
      <c r="I887" s="150">
        <v>23.6</v>
      </c>
      <c r="J887" s="150">
        <v>7113119090</v>
      </c>
      <c r="K887" s="57">
        <v>288.18039321732317</v>
      </c>
      <c r="L887" s="267">
        <f t="shared" si="133"/>
        <v>380.72088108727002</v>
      </c>
      <c r="M887" s="267">
        <f t="shared" si="130"/>
        <v>388.33529870901543</v>
      </c>
    </row>
    <row r="888" spans="1:13" ht="31.35" customHeight="1">
      <c r="A888" s="33" t="s">
        <v>226</v>
      </c>
      <c r="B888" s="165">
        <v>60167589</v>
      </c>
      <c r="C888" s="165">
        <v>21921386</v>
      </c>
      <c r="D888" s="166" t="s">
        <v>71</v>
      </c>
      <c r="E888" s="167" t="s">
        <v>72</v>
      </c>
      <c r="F888" s="167" t="s">
        <v>73</v>
      </c>
      <c r="G888" s="168">
        <v>5</v>
      </c>
      <c r="H888" s="169">
        <v>1.66</v>
      </c>
      <c r="I888" s="167">
        <v>8.2999999999999989</v>
      </c>
      <c r="J888" s="167">
        <v>7113191990</v>
      </c>
      <c r="K888" s="57">
        <v>388.67226780198519</v>
      </c>
      <c r="L888" s="267">
        <f t="shared" si="133"/>
        <v>513.48270643855869</v>
      </c>
      <c r="M888" s="267">
        <f t="shared" si="130"/>
        <v>523.7523605673299</v>
      </c>
    </row>
    <row r="889" spans="1:13" ht="31.35" customHeight="1">
      <c r="A889" s="33" t="str">
        <f t="shared" ref="A889:A952" si="134">A888</f>
        <v>DJ</v>
      </c>
      <c r="B889" s="165">
        <v>60167589</v>
      </c>
      <c r="C889" s="165">
        <v>21921394</v>
      </c>
      <c r="D889" s="166" t="s">
        <v>71</v>
      </c>
      <c r="E889" s="167" t="s">
        <v>72</v>
      </c>
      <c r="F889" s="167" t="s">
        <v>73</v>
      </c>
      <c r="G889" s="168">
        <v>2</v>
      </c>
      <c r="H889" s="169">
        <v>1.5</v>
      </c>
      <c r="I889" s="167">
        <v>3</v>
      </c>
      <c r="J889" s="167">
        <v>7113191990</v>
      </c>
      <c r="K889" s="57">
        <v>146.49838930964202</v>
      </c>
      <c r="L889" s="267">
        <f t="shared" si="133"/>
        <v>193.54195208475426</v>
      </c>
      <c r="M889" s="267">
        <f t="shared" si="130"/>
        <v>197.41279112644935</v>
      </c>
    </row>
    <row r="890" spans="1:13" ht="31.35" customHeight="1">
      <c r="A890" s="33" t="str">
        <f t="shared" si="134"/>
        <v>DJ</v>
      </c>
      <c r="B890" s="165">
        <v>60167589</v>
      </c>
      <c r="C890" s="165">
        <v>24467635</v>
      </c>
      <c r="D890" s="166" t="s">
        <v>103</v>
      </c>
      <c r="E890" s="167" t="s">
        <v>72</v>
      </c>
      <c r="F890" s="167" t="s">
        <v>73</v>
      </c>
      <c r="G890" s="168">
        <v>2</v>
      </c>
      <c r="H890" s="169">
        <v>2.4</v>
      </c>
      <c r="I890" s="167">
        <v>4.8</v>
      </c>
      <c r="J890" s="167">
        <v>7113191990</v>
      </c>
      <c r="K890" s="57">
        <v>293.37807579693924</v>
      </c>
      <c r="L890" s="267">
        <f t="shared" si="133"/>
        <v>387.58764349685242</v>
      </c>
      <c r="M890" s="267">
        <f t="shared" si="130"/>
        <v>395.33939636678946</v>
      </c>
    </row>
    <row r="891" spans="1:13" ht="31.35" customHeight="1">
      <c r="A891" s="33" t="str">
        <f t="shared" si="134"/>
        <v>DJ</v>
      </c>
      <c r="B891" s="165">
        <v>60167589</v>
      </c>
      <c r="C891" s="165">
        <v>24469859</v>
      </c>
      <c r="D891" s="166" t="s">
        <v>75</v>
      </c>
      <c r="E891" s="167" t="s">
        <v>72</v>
      </c>
      <c r="F891" s="167" t="s">
        <v>76</v>
      </c>
      <c r="G891" s="168">
        <v>1</v>
      </c>
      <c r="H891" s="169">
        <v>3.8</v>
      </c>
      <c r="I891" s="167">
        <v>3.8</v>
      </c>
      <c r="J891" s="167">
        <v>7113192990</v>
      </c>
      <c r="K891" s="57">
        <v>227.05243515743697</v>
      </c>
      <c r="L891" s="267">
        <f>K891*6.6056*0.35</f>
        <v>524.93614798658791</v>
      </c>
      <c r="M891" s="267">
        <f t="shared" si="130"/>
        <v>344.20813132263413</v>
      </c>
    </row>
    <row r="892" spans="1:13" ht="31.35" customHeight="1">
      <c r="A892" s="33" t="str">
        <f t="shared" si="134"/>
        <v>DJ</v>
      </c>
      <c r="B892" s="165">
        <v>60167589</v>
      </c>
      <c r="C892" s="165">
        <v>25508327</v>
      </c>
      <c r="D892" s="166" t="s">
        <v>71</v>
      </c>
      <c r="E892" s="167" t="s">
        <v>72</v>
      </c>
      <c r="F892" s="167" t="s">
        <v>73</v>
      </c>
      <c r="G892" s="168">
        <v>11</v>
      </c>
      <c r="H892" s="169">
        <v>1.5</v>
      </c>
      <c r="I892" s="167">
        <v>16.5</v>
      </c>
      <c r="J892" s="167">
        <v>7113191990</v>
      </c>
      <c r="K892" s="57">
        <v>937.63986226297936</v>
      </c>
      <c r="L892" s="267">
        <f t="shared" ref="L892:L913" si="135">K892*6.6056*0.2</f>
        <v>1238.7347748328675</v>
      </c>
      <c r="M892" s="267">
        <f t="shared" si="130"/>
        <v>1263.5094703295249</v>
      </c>
    </row>
    <row r="893" spans="1:13" ht="31.35" customHeight="1">
      <c r="A893" s="33" t="str">
        <f t="shared" si="134"/>
        <v>DJ</v>
      </c>
      <c r="B893" s="165">
        <v>60167589</v>
      </c>
      <c r="C893" s="165">
        <v>25508335</v>
      </c>
      <c r="D893" s="166" t="s">
        <v>71</v>
      </c>
      <c r="E893" s="167" t="s">
        <v>72</v>
      </c>
      <c r="F893" s="167" t="s">
        <v>73</v>
      </c>
      <c r="G893" s="168">
        <v>7</v>
      </c>
      <c r="H893" s="169">
        <v>1.7</v>
      </c>
      <c r="I893" s="167">
        <v>11.9</v>
      </c>
      <c r="J893" s="167">
        <v>7113191990</v>
      </c>
      <c r="K893" s="57">
        <v>655.11872189296014</v>
      </c>
      <c r="L893" s="267">
        <f t="shared" si="135"/>
        <v>865.49044586722766</v>
      </c>
      <c r="M893" s="267">
        <f t="shared" si="130"/>
        <v>882.80025478457208</v>
      </c>
    </row>
    <row r="894" spans="1:13" ht="31.35" customHeight="1">
      <c r="A894" s="33" t="str">
        <f t="shared" si="134"/>
        <v>DJ</v>
      </c>
      <c r="B894" s="165">
        <v>60167589</v>
      </c>
      <c r="C894" s="165">
        <v>25704576</v>
      </c>
      <c r="D894" s="166" t="s">
        <v>71</v>
      </c>
      <c r="E894" s="167" t="s">
        <v>77</v>
      </c>
      <c r="F894" s="167" t="s">
        <v>73</v>
      </c>
      <c r="G894" s="168">
        <v>1</v>
      </c>
      <c r="H894" s="169">
        <v>3.6</v>
      </c>
      <c r="I894" s="167">
        <v>3.6</v>
      </c>
      <c r="J894" s="167">
        <v>7113191990</v>
      </c>
      <c r="K894" s="57">
        <v>247.71272170459812</v>
      </c>
      <c r="L894" s="267">
        <f t="shared" si="135"/>
        <v>327.25823089837871</v>
      </c>
      <c r="M894" s="267">
        <f t="shared" si="130"/>
        <v>333.80339551634631</v>
      </c>
    </row>
    <row r="895" spans="1:13" ht="31.35" customHeight="1">
      <c r="A895" s="33" t="str">
        <f t="shared" si="134"/>
        <v>DJ</v>
      </c>
      <c r="B895" s="165">
        <v>60167589</v>
      </c>
      <c r="C895" s="165">
        <v>26115841</v>
      </c>
      <c r="D895" s="166" t="s">
        <v>71</v>
      </c>
      <c r="E895" s="167" t="s">
        <v>72</v>
      </c>
      <c r="F895" s="167" t="s">
        <v>73</v>
      </c>
      <c r="G895" s="168">
        <v>3</v>
      </c>
      <c r="H895" s="169">
        <v>2.1</v>
      </c>
      <c r="I895" s="167">
        <v>6.3000000000000007</v>
      </c>
      <c r="J895" s="167">
        <v>7113191990</v>
      </c>
      <c r="K895" s="57">
        <v>450.72336639724728</v>
      </c>
      <c r="L895" s="267">
        <f t="shared" si="135"/>
        <v>595.45965381473138</v>
      </c>
      <c r="M895" s="267">
        <f t="shared" si="130"/>
        <v>607.36884689102601</v>
      </c>
    </row>
    <row r="896" spans="1:13" ht="31.35" customHeight="1">
      <c r="A896" s="33" t="str">
        <f t="shared" si="134"/>
        <v>DJ</v>
      </c>
      <c r="B896" s="165">
        <v>60167589</v>
      </c>
      <c r="C896" s="165">
        <v>26458439</v>
      </c>
      <c r="D896" s="166" t="s">
        <v>71</v>
      </c>
      <c r="E896" s="167" t="s">
        <v>72</v>
      </c>
      <c r="F896" s="167" t="s">
        <v>73</v>
      </c>
      <c r="G896" s="168">
        <v>1</v>
      </c>
      <c r="H896" s="169">
        <v>4.5</v>
      </c>
      <c r="I896" s="167">
        <v>4.5</v>
      </c>
      <c r="J896" s="167">
        <v>7113191990</v>
      </c>
      <c r="K896" s="57">
        <v>261.25880564761297</v>
      </c>
      <c r="L896" s="267">
        <f t="shared" si="135"/>
        <v>345.15423331717443</v>
      </c>
      <c r="M896" s="267">
        <f t="shared" si="130"/>
        <v>352.05731798351792</v>
      </c>
    </row>
    <row r="897" spans="1:13" ht="31.35" customHeight="1">
      <c r="A897" s="33" t="str">
        <f t="shared" si="134"/>
        <v>DJ</v>
      </c>
      <c r="B897" s="165">
        <v>60167589</v>
      </c>
      <c r="C897" s="165">
        <v>27053912</v>
      </c>
      <c r="D897" s="166" t="s">
        <v>71</v>
      </c>
      <c r="E897" s="167" t="s">
        <v>77</v>
      </c>
      <c r="F897" s="167" t="s">
        <v>73</v>
      </c>
      <c r="G897" s="168">
        <v>2</v>
      </c>
      <c r="H897" s="169">
        <v>4.18</v>
      </c>
      <c r="I897" s="167">
        <v>8.36</v>
      </c>
      <c r="J897" s="167">
        <v>7113191990</v>
      </c>
      <c r="K897" s="57">
        <v>627.51481305797211</v>
      </c>
      <c r="L897" s="267">
        <f t="shared" si="135"/>
        <v>829.02236982714805</v>
      </c>
      <c r="M897" s="267">
        <f t="shared" si="130"/>
        <v>845.60281722369109</v>
      </c>
    </row>
    <row r="898" spans="1:13" ht="31.35" customHeight="1">
      <c r="A898" s="33" t="str">
        <f t="shared" si="134"/>
        <v>DJ</v>
      </c>
      <c r="B898" s="165">
        <v>60167589</v>
      </c>
      <c r="C898" s="165">
        <v>27402968</v>
      </c>
      <c r="D898" s="166" t="s">
        <v>86</v>
      </c>
      <c r="E898" s="167" t="s">
        <v>77</v>
      </c>
      <c r="F898" s="167" t="s">
        <v>85</v>
      </c>
      <c r="G898" s="168">
        <v>2</v>
      </c>
      <c r="H898" s="169">
        <v>3.45</v>
      </c>
      <c r="I898" s="167">
        <v>6.9</v>
      </c>
      <c r="J898" s="167">
        <v>7113191990</v>
      </c>
      <c r="K898" s="57">
        <v>494.20127878619786</v>
      </c>
      <c r="L898" s="267">
        <f t="shared" si="135"/>
        <v>652.8991934300218</v>
      </c>
      <c r="M898" s="267">
        <f t="shared" si="130"/>
        <v>665.95717729862224</v>
      </c>
    </row>
    <row r="899" spans="1:13" ht="31.35" customHeight="1">
      <c r="A899" s="33" t="str">
        <f t="shared" si="134"/>
        <v>DJ</v>
      </c>
      <c r="B899" s="165">
        <v>60167589</v>
      </c>
      <c r="C899" s="165">
        <v>28334206</v>
      </c>
      <c r="D899" s="166" t="s">
        <v>142</v>
      </c>
      <c r="E899" s="167" t="s">
        <v>77</v>
      </c>
      <c r="F899" s="167" t="s">
        <v>79</v>
      </c>
      <c r="G899" s="168">
        <v>1</v>
      </c>
      <c r="H899" s="169">
        <v>1.25</v>
      </c>
      <c r="I899" s="167">
        <v>1.25</v>
      </c>
      <c r="J899" s="167">
        <v>7113191100</v>
      </c>
      <c r="K899" s="57">
        <v>329.91236589806306</v>
      </c>
      <c r="L899" s="267">
        <f t="shared" si="135"/>
        <v>435.8538248352491</v>
      </c>
      <c r="M899" s="267">
        <f t="shared" si="130"/>
        <v>444.57090133195413</v>
      </c>
    </row>
    <row r="900" spans="1:13" ht="31.35" customHeight="1">
      <c r="A900" s="33" t="str">
        <f t="shared" si="134"/>
        <v>DJ</v>
      </c>
      <c r="B900" s="165">
        <v>60167589</v>
      </c>
      <c r="C900" s="165">
        <v>28686242</v>
      </c>
      <c r="D900" s="166" t="s">
        <v>88</v>
      </c>
      <c r="E900" s="167" t="s">
        <v>84</v>
      </c>
      <c r="F900" s="167" t="s">
        <v>79</v>
      </c>
      <c r="G900" s="168">
        <v>2</v>
      </c>
      <c r="H900" s="169">
        <v>7.6</v>
      </c>
      <c r="I900" s="167">
        <v>15.2</v>
      </c>
      <c r="J900" s="167">
        <v>7113191100</v>
      </c>
      <c r="K900" s="57">
        <v>1022.5587573813013</v>
      </c>
      <c r="L900" s="267">
        <f t="shared" si="135"/>
        <v>1350.922825551585</v>
      </c>
      <c r="M900" s="267">
        <f t="shared" si="130"/>
        <v>1377.9412820626167</v>
      </c>
    </row>
    <row r="901" spans="1:13" ht="31.35" customHeight="1">
      <c r="A901" s="33" t="str">
        <f t="shared" si="134"/>
        <v>DJ</v>
      </c>
      <c r="B901" s="165">
        <v>60167589</v>
      </c>
      <c r="C901" s="165">
        <v>28781199</v>
      </c>
      <c r="D901" s="166" t="s">
        <v>80</v>
      </c>
      <c r="E901" s="167" t="s">
        <v>77</v>
      </c>
      <c r="F901" s="167" t="s">
        <v>85</v>
      </c>
      <c r="G901" s="168">
        <v>1</v>
      </c>
      <c r="H901" s="169">
        <v>3.57</v>
      </c>
      <c r="I901" s="167">
        <v>3.57</v>
      </c>
      <c r="J901" s="167">
        <v>7113191990</v>
      </c>
      <c r="K901" s="57">
        <v>242.0835712660564</v>
      </c>
      <c r="L901" s="267">
        <f t="shared" si="135"/>
        <v>319.82144767101244</v>
      </c>
      <c r="M901" s="267">
        <f t="shared" si="130"/>
        <v>326.21787662443268</v>
      </c>
    </row>
    <row r="902" spans="1:13" ht="31.35" customHeight="1">
      <c r="A902" s="33" t="str">
        <f t="shared" si="134"/>
        <v>DJ</v>
      </c>
      <c r="B902" s="165">
        <v>60167589</v>
      </c>
      <c r="C902" s="165">
        <v>30036271</v>
      </c>
      <c r="D902" s="166" t="s">
        <v>101</v>
      </c>
      <c r="E902" s="167" t="s">
        <v>72</v>
      </c>
      <c r="F902" s="167" t="s">
        <v>73</v>
      </c>
      <c r="G902" s="168">
        <v>2</v>
      </c>
      <c r="H902" s="169">
        <v>6.12</v>
      </c>
      <c r="I902" s="167">
        <v>12.24</v>
      </c>
      <c r="J902" s="167">
        <v>7113191990</v>
      </c>
      <c r="K902" s="57">
        <v>373.71137064714435</v>
      </c>
      <c r="L902" s="267">
        <f t="shared" si="135"/>
        <v>493.71756598935536</v>
      </c>
      <c r="M902" s="267">
        <f t="shared" si="130"/>
        <v>503.5919173091425</v>
      </c>
    </row>
    <row r="903" spans="1:13" ht="31.35" customHeight="1">
      <c r="A903" s="33" t="str">
        <f t="shared" si="134"/>
        <v>DJ</v>
      </c>
      <c r="B903" s="165">
        <v>60167589</v>
      </c>
      <c r="C903" s="165">
        <v>30171179</v>
      </c>
      <c r="D903" s="166" t="s">
        <v>78</v>
      </c>
      <c r="E903" s="167" t="s">
        <v>77</v>
      </c>
      <c r="F903" s="167" t="s">
        <v>79</v>
      </c>
      <c r="G903" s="168">
        <v>1</v>
      </c>
      <c r="H903" s="169">
        <v>4.3</v>
      </c>
      <c r="I903" s="167">
        <v>4.3</v>
      </c>
      <c r="J903" s="167">
        <v>7113191100</v>
      </c>
      <c r="K903" s="57">
        <v>412.80436549305978</v>
      </c>
      <c r="L903" s="267">
        <f t="shared" si="135"/>
        <v>545.36410334019115</v>
      </c>
      <c r="M903" s="267">
        <f t="shared" ref="M903:M966" si="136">(L903+K903*6.6056)*0.17</f>
        <v>556.27138540699491</v>
      </c>
    </row>
    <row r="904" spans="1:13" ht="31.35" customHeight="1">
      <c r="A904" s="33" t="str">
        <f t="shared" si="134"/>
        <v>DJ</v>
      </c>
      <c r="B904" s="165">
        <v>60167589</v>
      </c>
      <c r="C904" s="165">
        <v>30480694</v>
      </c>
      <c r="D904" s="166" t="s">
        <v>102</v>
      </c>
      <c r="E904" s="167" t="s">
        <v>72</v>
      </c>
      <c r="F904" s="167" t="s">
        <v>79</v>
      </c>
      <c r="G904" s="168">
        <v>1</v>
      </c>
      <c r="H904" s="169">
        <v>3.09</v>
      </c>
      <c r="I904" s="167">
        <v>3.09</v>
      </c>
      <c r="J904" s="167">
        <v>7113191100</v>
      </c>
      <c r="K904" s="57">
        <v>245.49517759244532</v>
      </c>
      <c r="L904" s="267">
        <f t="shared" si="135"/>
        <v>324.32858902093136</v>
      </c>
      <c r="M904" s="267">
        <f t="shared" si="136"/>
        <v>330.81516080134998</v>
      </c>
    </row>
    <row r="905" spans="1:13" ht="31.35" customHeight="1">
      <c r="A905" s="33" t="str">
        <f t="shared" si="134"/>
        <v>DJ</v>
      </c>
      <c r="B905" s="165">
        <v>60167589</v>
      </c>
      <c r="C905" s="165">
        <v>30614151</v>
      </c>
      <c r="D905" s="166" t="s">
        <v>80</v>
      </c>
      <c r="E905" s="167" t="s">
        <v>72</v>
      </c>
      <c r="F905" s="167" t="s">
        <v>81</v>
      </c>
      <c r="G905" s="168">
        <v>3</v>
      </c>
      <c r="H905" s="169">
        <v>2.96</v>
      </c>
      <c r="I905" s="167">
        <v>8.879999999999999</v>
      </c>
      <c r="J905" s="167">
        <v>7113191990</v>
      </c>
      <c r="K905" s="57">
        <v>561.9818691825426</v>
      </c>
      <c r="L905" s="267">
        <f t="shared" si="135"/>
        <v>742.44548701444069</v>
      </c>
      <c r="M905" s="267">
        <f t="shared" si="136"/>
        <v>757.29439675472952</v>
      </c>
    </row>
    <row r="906" spans="1:13" ht="31.35" customHeight="1">
      <c r="A906" s="33" t="str">
        <f t="shared" si="134"/>
        <v>DJ</v>
      </c>
      <c r="B906" s="165">
        <v>60167589</v>
      </c>
      <c r="C906" s="165">
        <v>31406528</v>
      </c>
      <c r="D906" s="166" t="s">
        <v>82</v>
      </c>
      <c r="E906" s="167" t="s">
        <v>72</v>
      </c>
      <c r="F906" s="167" t="s">
        <v>79</v>
      </c>
      <c r="G906" s="168">
        <v>3</v>
      </c>
      <c r="H906" s="169">
        <v>8.4600000000000009</v>
      </c>
      <c r="I906" s="167">
        <v>25.380000000000003</v>
      </c>
      <c r="J906" s="167">
        <v>7113191100</v>
      </c>
      <c r="K906" s="57">
        <v>922.42811170178641</v>
      </c>
      <c r="L906" s="267">
        <f t="shared" si="135"/>
        <v>1218.6382269314643</v>
      </c>
      <c r="M906" s="267">
        <f t="shared" si="136"/>
        <v>1243.0109914700936</v>
      </c>
    </row>
    <row r="907" spans="1:13" ht="31.35" customHeight="1">
      <c r="A907" s="33" t="str">
        <f t="shared" si="134"/>
        <v>DJ</v>
      </c>
      <c r="B907" s="165">
        <v>60167589</v>
      </c>
      <c r="C907" s="165">
        <v>31723426</v>
      </c>
      <c r="D907" s="166" t="s">
        <v>88</v>
      </c>
      <c r="E907" s="167" t="s">
        <v>72</v>
      </c>
      <c r="F907" s="167" t="s">
        <v>79</v>
      </c>
      <c r="G907" s="168">
        <v>1</v>
      </c>
      <c r="H907" s="169">
        <v>4.07</v>
      </c>
      <c r="I907" s="167">
        <v>4.07</v>
      </c>
      <c r="J907" s="167">
        <v>7113191100</v>
      </c>
      <c r="K907" s="57">
        <v>740.65973345903535</v>
      </c>
      <c r="L907" s="267">
        <f t="shared" si="135"/>
        <v>978.50038706740077</v>
      </c>
      <c r="M907" s="267">
        <f t="shared" si="136"/>
        <v>998.0703948087488</v>
      </c>
    </row>
    <row r="908" spans="1:13" ht="31.35" customHeight="1" thickBot="1">
      <c r="A908" s="33" t="str">
        <f t="shared" si="134"/>
        <v>DJ</v>
      </c>
      <c r="B908" s="170">
        <v>60167589</v>
      </c>
      <c r="C908" s="170">
        <v>31895928</v>
      </c>
      <c r="D908" s="171" t="s">
        <v>78</v>
      </c>
      <c r="E908" s="172" t="s">
        <v>77</v>
      </c>
      <c r="F908" s="172" t="s">
        <v>79</v>
      </c>
      <c r="G908" s="173">
        <v>2</v>
      </c>
      <c r="H908" s="174">
        <v>2.44</v>
      </c>
      <c r="I908" s="172">
        <v>4.88</v>
      </c>
      <c r="J908" s="172">
        <v>7113191100</v>
      </c>
      <c r="K908" s="57">
        <v>713.34681457541581</v>
      </c>
      <c r="L908" s="267">
        <f t="shared" si="135"/>
        <v>942.41674367187341</v>
      </c>
      <c r="M908" s="267">
        <f t="shared" si="136"/>
        <v>961.26507854531087</v>
      </c>
    </row>
    <row r="909" spans="1:13" ht="31.35" customHeight="1" thickTop="1">
      <c r="A909" s="33" t="str">
        <f t="shared" si="134"/>
        <v>DJ</v>
      </c>
      <c r="B909" s="175">
        <v>60167589</v>
      </c>
      <c r="C909" s="175">
        <v>31895944</v>
      </c>
      <c r="D909" s="176" t="s">
        <v>104</v>
      </c>
      <c r="E909" s="177" t="s">
        <v>77</v>
      </c>
      <c r="F909" s="177" t="s">
        <v>85</v>
      </c>
      <c r="G909" s="178">
        <v>2</v>
      </c>
      <c r="H909" s="179">
        <v>1.54</v>
      </c>
      <c r="I909" s="177">
        <v>3.08</v>
      </c>
      <c r="J909" s="177">
        <v>7113191990</v>
      </c>
      <c r="K909" s="68">
        <v>1208.1300732643506</v>
      </c>
      <c r="L909" s="267">
        <f t="shared" si="135"/>
        <v>1596.0848023909989</v>
      </c>
      <c r="M909" s="267">
        <f t="shared" si="136"/>
        <v>1628.0064984388189</v>
      </c>
    </row>
    <row r="910" spans="1:13" ht="31.35" customHeight="1">
      <c r="A910" s="33" t="str">
        <f t="shared" si="134"/>
        <v>DJ</v>
      </c>
      <c r="B910" s="165">
        <v>60167589</v>
      </c>
      <c r="C910" s="165">
        <v>32948251</v>
      </c>
      <c r="D910" s="166" t="s">
        <v>78</v>
      </c>
      <c r="E910" s="167" t="s">
        <v>72</v>
      </c>
      <c r="F910" s="167" t="s">
        <v>79</v>
      </c>
      <c r="G910" s="168">
        <v>2</v>
      </c>
      <c r="H910" s="169">
        <v>2.4500000000000002</v>
      </c>
      <c r="I910" s="167">
        <v>4.9000000000000004</v>
      </c>
      <c r="J910" s="167">
        <v>7113191100</v>
      </c>
      <c r="K910" s="57">
        <v>1540.3402563645991</v>
      </c>
      <c r="L910" s="267">
        <f t="shared" si="135"/>
        <v>2034.9743194883993</v>
      </c>
      <c r="M910" s="267">
        <f t="shared" si="136"/>
        <v>2075.6738058781675</v>
      </c>
    </row>
    <row r="911" spans="1:13" ht="31.35" customHeight="1">
      <c r="A911" s="33" t="str">
        <f t="shared" si="134"/>
        <v>DJ</v>
      </c>
      <c r="B911" s="165">
        <v>60167589</v>
      </c>
      <c r="C911" s="165">
        <v>33026617</v>
      </c>
      <c r="D911" s="166" t="s">
        <v>83</v>
      </c>
      <c r="E911" s="167" t="s">
        <v>72</v>
      </c>
      <c r="F911" s="167" t="s">
        <v>85</v>
      </c>
      <c r="G911" s="168">
        <v>1</v>
      </c>
      <c r="H911" s="169">
        <v>3.33</v>
      </c>
      <c r="I911" s="167">
        <v>3.33</v>
      </c>
      <c r="J911" s="167">
        <v>7113191990</v>
      </c>
      <c r="K911" s="57">
        <v>204.93719885343347</v>
      </c>
      <c r="L911" s="267">
        <f t="shared" si="135"/>
        <v>270.74663214924806</v>
      </c>
      <c r="M911" s="267">
        <f t="shared" si="136"/>
        <v>276.16156479223298</v>
      </c>
    </row>
    <row r="912" spans="1:13" ht="31.35" customHeight="1">
      <c r="A912" s="33" t="str">
        <f t="shared" si="134"/>
        <v>DJ</v>
      </c>
      <c r="B912" s="165">
        <v>60167589</v>
      </c>
      <c r="C912" s="165">
        <v>33263538</v>
      </c>
      <c r="D912" s="166" t="s">
        <v>95</v>
      </c>
      <c r="E912" s="167" t="s">
        <v>84</v>
      </c>
      <c r="F912" s="167" t="s">
        <v>79</v>
      </c>
      <c r="G912" s="168">
        <v>2</v>
      </c>
      <c r="H912" s="169">
        <v>16.52</v>
      </c>
      <c r="I912" s="167">
        <v>33.04</v>
      </c>
      <c r="J912" s="167">
        <v>7113191100</v>
      </c>
      <c r="K912" s="57">
        <v>2059.6469440585179</v>
      </c>
      <c r="L912" s="267">
        <f t="shared" si="135"/>
        <v>2721.0407707345894</v>
      </c>
      <c r="M912" s="267">
        <f t="shared" si="136"/>
        <v>2775.4615861492812</v>
      </c>
    </row>
    <row r="913" spans="1:13" ht="31.35" customHeight="1">
      <c r="A913" s="33" t="str">
        <f t="shared" si="134"/>
        <v>DJ</v>
      </c>
      <c r="B913" s="165">
        <v>60167589</v>
      </c>
      <c r="C913" s="165">
        <v>33263546</v>
      </c>
      <c r="D913" s="166" t="s">
        <v>87</v>
      </c>
      <c r="E913" s="167" t="s">
        <v>84</v>
      </c>
      <c r="F913" s="167" t="s">
        <v>85</v>
      </c>
      <c r="G913" s="168">
        <v>7</v>
      </c>
      <c r="H913" s="169">
        <v>10.98</v>
      </c>
      <c r="I913" s="167">
        <v>76.86</v>
      </c>
      <c r="J913" s="167">
        <v>7113191990</v>
      </c>
      <c r="K913" s="57">
        <v>2750.6979078773566</v>
      </c>
      <c r="L913" s="267">
        <f t="shared" si="135"/>
        <v>3634.0020200549334</v>
      </c>
      <c r="M913" s="267">
        <f t="shared" si="136"/>
        <v>3706.6820604560321</v>
      </c>
    </row>
    <row r="914" spans="1:13" ht="31.35" customHeight="1">
      <c r="A914" s="33" t="str">
        <f t="shared" si="134"/>
        <v>DJ</v>
      </c>
      <c r="B914" s="165">
        <v>60167589</v>
      </c>
      <c r="C914" s="165">
        <v>33279302</v>
      </c>
      <c r="D914" s="166" t="s">
        <v>213</v>
      </c>
      <c r="E914" s="167" t="s">
        <v>84</v>
      </c>
      <c r="F914" s="167" t="s">
        <v>110</v>
      </c>
      <c r="G914" s="168">
        <v>1</v>
      </c>
      <c r="H914" s="169">
        <v>3.28</v>
      </c>
      <c r="I914" s="167">
        <v>3.28</v>
      </c>
      <c r="J914" s="167">
        <v>7113192100</v>
      </c>
      <c r="K914" s="57">
        <v>564.1693108859331</v>
      </c>
      <c r="L914" s="267">
        <f t="shared" ref="L914:L915" si="137">K914*6.6056*0.35</f>
        <v>1304.3368799958416</v>
      </c>
      <c r="M914" s="267">
        <f t="shared" si="136"/>
        <v>855.27232559727349</v>
      </c>
    </row>
    <row r="915" spans="1:13" ht="31.35" customHeight="1">
      <c r="A915" s="33" t="str">
        <f t="shared" si="134"/>
        <v>DJ</v>
      </c>
      <c r="B915" s="165">
        <v>60167589</v>
      </c>
      <c r="C915" s="165">
        <v>33279337</v>
      </c>
      <c r="D915" s="166" t="s">
        <v>213</v>
      </c>
      <c r="E915" s="167" t="s">
        <v>84</v>
      </c>
      <c r="F915" s="167" t="s">
        <v>110</v>
      </c>
      <c r="G915" s="168">
        <v>1</v>
      </c>
      <c r="H915" s="169">
        <v>3</v>
      </c>
      <c r="I915" s="167">
        <v>3</v>
      </c>
      <c r="J915" s="167">
        <v>7113192100</v>
      </c>
      <c r="K915" s="57">
        <v>574.78542704275515</v>
      </c>
      <c r="L915" s="267">
        <f t="shared" si="137"/>
        <v>1328.880915905768</v>
      </c>
      <c r="M915" s="267">
        <f t="shared" si="136"/>
        <v>871.36620057249661</v>
      </c>
    </row>
    <row r="916" spans="1:13" ht="31.35" customHeight="1">
      <c r="A916" s="33" t="str">
        <f t="shared" si="134"/>
        <v>DJ</v>
      </c>
      <c r="B916" s="165">
        <v>60167589</v>
      </c>
      <c r="C916" s="165">
        <v>33279639</v>
      </c>
      <c r="D916" s="166" t="s">
        <v>191</v>
      </c>
      <c r="E916" s="167" t="s">
        <v>72</v>
      </c>
      <c r="F916" s="167" t="s">
        <v>73</v>
      </c>
      <c r="G916" s="168">
        <v>1</v>
      </c>
      <c r="H916" s="169">
        <v>7.04</v>
      </c>
      <c r="I916" s="167">
        <v>7.04</v>
      </c>
      <c r="J916" s="167">
        <v>7113191990</v>
      </c>
      <c r="K916" s="57">
        <v>447.13114561828479</v>
      </c>
      <c r="L916" s="267">
        <f t="shared" ref="L916:L917" si="138">K916*6.6056*0.2</f>
        <v>590.71389909922834</v>
      </c>
      <c r="M916" s="267">
        <f t="shared" si="136"/>
        <v>602.52817708121302</v>
      </c>
    </row>
    <row r="917" spans="1:13" ht="31.35" customHeight="1">
      <c r="A917" s="33" t="str">
        <f t="shared" si="134"/>
        <v>DJ</v>
      </c>
      <c r="B917" s="165">
        <v>60167589</v>
      </c>
      <c r="C917" s="165">
        <v>33282729</v>
      </c>
      <c r="D917" s="166" t="s">
        <v>102</v>
      </c>
      <c r="E917" s="167" t="s">
        <v>84</v>
      </c>
      <c r="F917" s="167" t="s">
        <v>79</v>
      </c>
      <c r="G917" s="168">
        <v>1</v>
      </c>
      <c r="H917" s="169">
        <v>2.8</v>
      </c>
      <c r="I917" s="167">
        <v>2.8</v>
      </c>
      <c r="J917" s="167">
        <v>7113191100</v>
      </c>
      <c r="K917" s="57">
        <v>532.40123550549981</v>
      </c>
      <c r="L917" s="267">
        <f t="shared" si="138"/>
        <v>703.36592025102595</v>
      </c>
      <c r="M917" s="267">
        <f t="shared" si="136"/>
        <v>717.43323865604646</v>
      </c>
    </row>
    <row r="918" spans="1:13" ht="31.35" customHeight="1">
      <c r="A918" s="33" t="str">
        <f t="shared" si="134"/>
        <v>DJ</v>
      </c>
      <c r="B918" s="165">
        <v>60167589</v>
      </c>
      <c r="C918" s="165">
        <v>33285663</v>
      </c>
      <c r="D918" s="166" t="s">
        <v>227</v>
      </c>
      <c r="E918" s="167" t="s">
        <v>84</v>
      </c>
      <c r="F918" s="167" t="s">
        <v>212</v>
      </c>
      <c r="G918" s="168">
        <v>1</v>
      </c>
      <c r="H918" s="169">
        <v>2.6</v>
      </c>
      <c r="I918" s="167">
        <v>2.6</v>
      </c>
      <c r="J918" s="167">
        <v>7113192990</v>
      </c>
      <c r="K918" s="57">
        <v>390.14728583133569</v>
      </c>
      <c r="L918" s="267">
        <f>K918*6.6056*0.35</f>
        <v>902.00491895061475</v>
      </c>
      <c r="M918" s="267">
        <f t="shared" si="136"/>
        <v>591.45751114047459</v>
      </c>
    </row>
    <row r="919" spans="1:13" ht="31.35" customHeight="1">
      <c r="A919" s="33" t="str">
        <f t="shared" si="134"/>
        <v>DJ</v>
      </c>
      <c r="B919" s="165">
        <v>60167589</v>
      </c>
      <c r="C919" s="165">
        <v>33285981</v>
      </c>
      <c r="D919" s="166" t="s">
        <v>91</v>
      </c>
      <c r="E919" s="167" t="s">
        <v>84</v>
      </c>
      <c r="F919" s="167" t="s">
        <v>92</v>
      </c>
      <c r="G919" s="168">
        <v>1</v>
      </c>
      <c r="H919" s="169">
        <v>2.5099999999999998</v>
      </c>
      <c r="I919" s="167">
        <v>2.5099999999999998</v>
      </c>
      <c r="J919" s="167">
        <v>7113191100</v>
      </c>
      <c r="K919" s="57">
        <v>302.90047110206604</v>
      </c>
      <c r="L919" s="267">
        <f t="shared" ref="L919:L920" si="139">K919*6.6056*0.2</f>
        <v>400.16787038236151</v>
      </c>
      <c r="M919" s="267">
        <f t="shared" si="136"/>
        <v>408.17122779000874</v>
      </c>
    </row>
    <row r="920" spans="1:13" ht="31.35" customHeight="1">
      <c r="A920" s="33" t="str">
        <f t="shared" si="134"/>
        <v>DJ</v>
      </c>
      <c r="B920" s="165">
        <v>60167589</v>
      </c>
      <c r="C920" s="165">
        <v>33400403</v>
      </c>
      <c r="D920" s="166" t="s">
        <v>228</v>
      </c>
      <c r="E920" s="167" t="s">
        <v>72</v>
      </c>
      <c r="F920" s="167" t="s">
        <v>79</v>
      </c>
      <c r="G920" s="168">
        <v>1</v>
      </c>
      <c r="H920" s="169">
        <v>1.81</v>
      </c>
      <c r="I920" s="167">
        <v>1.81</v>
      </c>
      <c r="J920" s="167">
        <v>7113191100</v>
      </c>
      <c r="K920" s="57">
        <v>678.458122819962</v>
      </c>
      <c r="L920" s="267">
        <f t="shared" si="139"/>
        <v>896.32459521990825</v>
      </c>
      <c r="M920" s="267">
        <f t="shared" si="136"/>
        <v>914.25108712430654</v>
      </c>
    </row>
    <row r="921" spans="1:13" ht="31.35" customHeight="1">
      <c r="A921" s="33" t="str">
        <f t="shared" si="134"/>
        <v>DJ</v>
      </c>
      <c r="B921" s="165">
        <v>60167589</v>
      </c>
      <c r="C921" s="165">
        <v>33430531</v>
      </c>
      <c r="D921" s="166" t="s">
        <v>99</v>
      </c>
      <c r="E921" s="167" t="s">
        <v>72</v>
      </c>
      <c r="F921" s="167" t="s">
        <v>100</v>
      </c>
      <c r="G921" s="168">
        <v>2</v>
      </c>
      <c r="H921" s="169">
        <v>1.6</v>
      </c>
      <c r="I921" s="167">
        <v>3.2</v>
      </c>
      <c r="J921" s="167">
        <v>7113192990</v>
      </c>
      <c r="K921" s="57">
        <v>175.31642863137435</v>
      </c>
      <c r="L921" s="267">
        <f>K921*6.6056*0.35</f>
        <v>405.32457033859225</v>
      </c>
      <c r="M921" s="267">
        <f t="shared" si="136"/>
        <v>265.77711112201979</v>
      </c>
    </row>
    <row r="922" spans="1:13" ht="31.35" customHeight="1">
      <c r="A922" s="33" t="str">
        <f t="shared" si="134"/>
        <v>DJ</v>
      </c>
      <c r="B922" s="165">
        <v>60167589</v>
      </c>
      <c r="C922" s="165">
        <v>33450303</v>
      </c>
      <c r="D922" s="166" t="s">
        <v>95</v>
      </c>
      <c r="E922" s="167" t="s">
        <v>84</v>
      </c>
      <c r="F922" s="167" t="s">
        <v>79</v>
      </c>
      <c r="G922" s="168">
        <v>2</v>
      </c>
      <c r="H922" s="169">
        <v>7.8</v>
      </c>
      <c r="I922" s="167">
        <v>15.6</v>
      </c>
      <c r="J922" s="167">
        <v>7113191100</v>
      </c>
      <c r="K922" s="57">
        <v>2006.5061584568834</v>
      </c>
      <c r="L922" s="267">
        <f t="shared" ref="L922:L925" si="140">K922*6.6056*0.2</f>
        <v>2650.8354160605577</v>
      </c>
      <c r="M922" s="267">
        <f t="shared" si="136"/>
        <v>2703.852124381769</v>
      </c>
    </row>
    <row r="923" spans="1:13" ht="31.35" customHeight="1">
      <c r="A923" s="33" t="str">
        <f t="shared" si="134"/>
        <v>DJ</v>
      </c>
      <c r="B923" s="165">
        <v>60167589</v>
      </c>
      <c r="C923" s="165">
        <v>33833806</v>
      </c>
      <c r="D923" s="166" t="s">
        <v>86</v>
      </c>
      <c r="E923" s="167" t="s">
        <v>89</v>
      </c>
      <c r="F923" s="167" t="s">
        <v>85</v>
      </c>
      <c r="G923" s="168">
        <v>3</v>
      </c>
      <c r="H923" s="169">
        <v>4.84</v>
      </c>
      <c r="I923" s="167">
        <v>14.52</v>
      </c>
      <c r="J923" s="167">
        <v>7113191990</v>
      </c>
      <c r="K923" s="57">
        <v>517.85173793707645</v>
      </c>
      <c r="L923" s="267">
        <f t="shared" si="140"/>
        <v>684.14428802343048</v>
      </c>
      <c r="M923" s="267">
        <f t="shared" si="136"/>
        <v>697.82717378389918</v>
      </c>
    </row>
    <row r="924" spans="1:13" ht="31.35" customHeight="1">
      <c r="A924" s="33" t="str">
        <f t="shared" si="134"/>
        <v>DJ</v>
      </c>
      <c r="B924" s="165">
        <v>60167589</v>
      </c>
      <c r="C924" s="165">
        <v>34790884</v>
      </c>
      <c r="D924" s="166" t="s">
        <v>86</v>
      </c>
      <c r="E924" s="167" t="s">
        <v>72</v>
      </c>
      <c r="F924" s="167" t="s">
        <v>85</v>
      </c>
      <c r="G924" s="168">
        <v>1</v>
      </c>
      <c r="H924" s="169">
        <v>4.12</v>
      </c>
      <c r="I924" s="167">
        <v>4.12</v>
      </c>
      <c r="J924" s="167">
        <v>7113191990</v>
      </c>
      <c r="K924" s="57">
        <v>242.58527807876064</v>
      </c>
      <c r="L924" s="267">
        <f t="shared" si="140"/>
        <v>320.48426257541223</v>
      </c>
      <c r="M924" s="267">
        <f t="shared" si="136"/>
        <v>326.89394782692051</v>
      </c>
    </row>
    <row r="925" spans="1:13" ht="31.35" customHeight="1">
      <c r="A925" s="33" t="str">
        <f t="shared" si="134"/>
        <v>DJ</v>
      </c>
      <c r="B925" s="165">
        <v>60167589</v>
      </c>
      <c r="C925" s="165">
        <v>35249745</v>
      </c>
      <c r="D925" s="166" t="s">
        <v>83</v>
      </c>
      <c r="E925" s="167" t="s">
        <v>72</v>
      </c>
      <c r="F925" s="167" t="s">
        <v>85</v>
      </c>
      <c r="G925" s="168">
        <v>1</v>
      </c>
      <c r="H925" s="169">
        <v>5.28</v>
      </c>
      <c r="I925" s="167">
        <v>5.28</v>
      </c>
      <c r="J925" s="167">
        <v>7113191990</v>
      </c>
      <c r="K925" s="57">
        <v>266.75751231485162</v>
      </c>
      <c r="L925" s="267">
        <f t="shared" si="140"/>
        <v>352.41868466939678</v>
      </c>
      <c r="M925" s="267">
        <f t="shared" si="136"/>
        <v>359.46705836278477</v>
      </c>
    </row>
    <row r="926" spans="1:13" ht="31.35" customHeight="1" thickBot="1">
      <c r="A926" s="33" t="str">
        <f t="shared" si="134"/>
        <v>DJ</v>
      </c>
      <c r="B926" s="170">
        <v>60167589</v>
      </c>
      <c r="C926" s="170">
        <v>35252975</v>
      </c>
      <c r="D926" s="171" t="s">
        <v>166</v>
      </c>
      <c r="E926" s="172" t="s">
        <v>72</v>
      </c>
      <c r="F926" s="172" t="s">
        <v>167</v>
      </c>
      <c r="G926" s="173">
        <v>5</v>
      </c>
      <c r="H926" s="174">
        <v>8.1999999999999993</v>
      </c>
      <c r="I926" s="172">
        <v>41</v>
      </c>
      <c r="J926" s="172">
        <v>7113192100</v>
      </c>
      <c r="K926" s="57">
        <v>1531.3597044171931</v>
      </c>
      <c r="L926" s="267">
        <f>K926*6.6056*0.35</f>
        <v>3540.4423822243734</v>
      </c>
      <c r="M926" s="267">
        <f t="shared" si="136"/>
        <v>2321.5186477728394</v>
      </c>
    </row>
    <row r="927" spans="1:13" ht="31.35" customHeight="1" thickTop="1">
      <c r="A927" s="33" t="str">
        <f t="shared" si="134"/>
        <v>DJ</v>
      </c>
      <c r="B927" s="177">
        <v>60167589</v>
      </c>
      <c r="C927" s="180">
        <v>35252983</v>
      </c>
      <c r="D927" s="177" t="s">
        <v>88</v>
      </c>
      <c r="E927" s="177" t="s">
        <v>72</v>
      </c>
      <c r="F927" s="177" t="s">
        <v>79</v>
      </c>
      <c r="G927" s="178">
        <v>5</v>
      </c>
      <c r="H927" s="179">
        <v>7.58</v>
      </c>
      <c r="I927" s="177">
        <v>37.9</v>
      </c>
      <c r="J927" s="177">
        <v>7113191100</v>
      </c>
      <c r="K927" s="68">
        <v>1462.8265538017918</v>
      </c>
      <c r="L927" s="267">
        <f t="shared" ref="L927:L929" si="141">K927*6.6056*0.2</f>
        <v>1932.5694167586234</v>
      </c>
      <c r="M927" s="267">
        <f t="shared" si="136"/>
        <v>1971.2208050937957</v>
      </c>
    </row>
    <row r="928" spans="1:13" ht="31.35" customHeight="1">
      <c r="A928" s="33" t="str">
        <f t="shared" si="134"/>
        <v>DJ</v>
      </c>
      <c r="B928" s="167">
        <v>60167589</v>
      </c>
      <c r="C928" s="181">
        <v>35252991</v>
      </c>
      <c r="D928" s="167" t="s">
        <v>147</v>
      </c>
      <c r="E928" s="167" t="s">
        <v>72</v>
      </c>
      <c r="F928" s="167" t="s">
        <v>97</v>
      </c>
      <c r="G928" s="168">
        <v>1</v>
      </c>
      <c r="H928" s="169">
        <v>3.86</v>
      </c>
      <c r="I928" s="167">
        <v>3.86</v>
      </c>
      <c r="J928" s="167">
        <v>7113191100</v>
      </c>
      <c r="K928" s="57">
        <v>289.99657187931257</v>
      </c>
      <c r="L928" s="267">
        <f t="shared" si="141"/>
        <v>383.12027104119744</v>
      </c>
      <c r="M928" s="267">
        <f t="shared" si="136"/>
        <v>390.78267646202141</v>
      </c>
    </row>
    <row r="929" spans="1:13" ht="31.35" customHeight="1">
      <c r="A929" s="33" t="str">
        <f t="shared" si="134"/>
        <v>DJ</v>
      </c>
      <c r="B929" s="167">
        <v>60167589</v>
      </c>
      <c r="C929" s="181">
        <v>35309772</v>
      </c>
      <c r="D929" s="167" t="s">
        <v>80</v>
      </c>
      <c r="E929" s="167" t="s">
        <v>72</v>
      </c>
      <c r="F929" s="167" t="s">
        <v>85</v>
      </c>
      <c r="G929" s="168">
        <v>1</v>
      </c>
      <c r="H929" s="169">
        <v>2.29</v>
      </c>
      <c r="I929" s="167">
        <v>2.29</v>
      </c>
      <c r="J929" s="167">
        <v>7113191990</v>
      </c>
      <c r="K929" s="57">
        <v>161.64993505331046</v>
      </c>
      <c r="L929" s="267">
        <f t="shared" si="141"/>
        <v>213.55896219762951</v>
      </c>
      <c r="M929" s="267">
        <f t="shared" si="136"/>
        <v>217.83014144158207</v>
      </c>
    </row>
    <row r="930" spans="1:13" ht="31.35" customHeight="1">
      <c r="A930" s="33" t="str">
        <f t="shared" si="134"/>
        <v>DJ</v>
      </c>
      <c r="B930" s="167">
        <v>60167589</v>
      </c>
      <c r="C930" s="181">
        <v>35509623</v>
      </c>
      <c r="D930" s="167" t="s">
        <v>192</v>
      </c>
      <c r="E930" s="167" t="s">
        <v>72</v>
      </c>
      <c r="F930" s="167" t="s">
        <v>110</v>
      </c>
      <c r="G930" s="168">
        <v>1</v>
      </c>
      <c r="H930" s="169">
        <v>4.6500000000000004</v>
      </c>
      <c r="I930" s="167">
        <v>4.6500000000000004</v>
      </c>
      <c r="J930" s="167">
        <v>7113192100</v>
      </c>
      <c r="K930" s="57">
        <v>543.64950224632901</v>
      </c>
      <c r="L930" s="267">
        <f>K930*6.6056*0.35</f>
        <v>1256.8959032134228</v>
      </c>
      <c r="M930" s="267">
        <f t="shared" si="136"/>
        <v>824.16459939280162</v>
      </c>
    </row>
    <row r="931" spans="1:13" ht="31.35" customHeight="1">
      <c r="A931" s="33" t="str">
        <f t="shared" si="134"/>
        <v>DJ</v>
      </c>
      <c r="B931" s="167">
        <v>60167589</v>
      </c>
      <c r="C931" s="181">
        <v>35509631</v>
      </c>
      <c r="D931" s="167" t="s">
        <v>148</v>
      </c>
      <c r="E931" s="167" t="s">
        <v>72</v>
      </c>
      <c r="F931" s="167" t="s">
        <v>85</v>
      </c>
      <c r="G931" s="168">
        <v>2</v>
      </c>
      <c r="H931" s="169">
        <v>3.32</v>
      </c>
      <c r="I931" s="167">
        <v>6.64</v>
      </c>
      <c r="J931" s="167">
        <v>7113191990</v>
      </c>
      <c r="K931" s="57">
        <v>251.27484007479831</v>
      </c>
      <c r="L931" s="267">
        <f t="shared" ref="L931:L932" si="142">K931*6.6056*0.2</f>
        <v>331.96421671961753</v>
      </c>
      <c r="M931" s="267">
        <f t="shared" si="136"/>
        <v>338.60350105400988</v>
      </c>
    </row>
    <row r="932" spans="1:13" ht="31.35" customHeight="1">
      <c r="A932" s="33" t="str">
        <f t="shared" si="134"/>
        <v>DJ</v>
      </c>
      <c r="B932" s="167">
        <v>60167589</v>
      </c>
      <c r="C932" s="181">
        <v>35807462</v>
      </c>
      <c r="D932" s="167" t="s">
        <v>88</v>
      </c>
      <c r="E932" s="167" t="s">
        <v>89</v>
      </c>
      <c r="F932" s="167" t="s">
        <v>79</v>
      </c>
      <c r="G932" s="168">
        <v>11</v>
      </c>
      <c r="H932" s="169">
        <v>6.02</v>
      </c>
      <c r="I932" s="167">
        <v>66.22</v>
      </c>
      <c r="J932" s="167">
        <v>7113191100</v>
      </c>
      <c r="K932" s="57">
        <v>7700.4570489274893</v>
      </c>
      <c r="L932" s="267">
        <f t="shared" si="142"/>
        <v>10173.227816479084</v>
      </c>
      <c r="M932" s="267">
        <f t="shared" si="136"/>
        <v>10376.692372808666</v>
      </c>
    </row>
    <row r="933" spans="1:13" ht="31.35" customHeight="1">
      <c r="A933" s="33" t="str">
        <f t="shared" si="134"/>
        <v>DJ</v>
      </c>
      <c r="B933" s="167">
        <v>60167589</v>
      </c>
      <c r="C933" s="181">
        <v>35807497</v>
      </c>
      <c r="D933" s="167" t="s">
        <v>214</v>
      </c>
      <c r="E933" s="167" t="s">
        <v>89</v>
      </c>
      <c r="F933" s="167" t="s">
        <v>110</v>
      </c>
      <c r="G933" s="168">
        <v>3</v>
      </c>
      <c r="H933" s="169">
        <v>3.21</v>
      </c>
      <c r="I933" s="167">
        <v>9.629999999999999</v>
      </c>
      <c r="J933" s="167">
        <v>7113192100</v>
      </c>
      <c r="K933" s="57">
        <v>2195.9707192065175</v>
      </c>
      <c r="L933" s="267">
        <f>K933*6.6056*0.35</f>
        <v>5076.9964639767004</v>
      </c>
      <c r="M933" s="267">
        <f t="shared" si="136"/>
        <v>3329.0591099504368</v>
      </c>
    </row>
    <row r="934" spans="1:13" ht="31.35" customHeight="1">
      <c r="A934" s="33" t="str">
        <f t="shared" si="134"/>
        <v>DJ</v>
      </c>
      <c r="B934" s="167">
        <v>60167589</v>
      </c>
      <c r="C934" s="181">
        <v>36201517</v>
      </c>
      <c r="D934" s="167" t="s">
        <v>86</v>
      </c>
      <c r="E934" s="167" t="s">
        <v>84</v>
      </c>
      <c r="F934" s="167" t="s">
        <v>85</v>
      </c>
      <c r="G934" s="168">
        <v>5</v>
      </c>
      <c r="H934" s="169">
        <v>2.73</v>
      </c>
      <c r="I934" s="167">
        <v>13.65</v>
      </c>
      <c r="J934" s="167">
        <v>7113191990</v>
      </c>
      <c r="K934" s="57">
        <v>944.26239219067543</v>
      </c>
      <c r="L934" s="267">
        <f t="shared" ref="L934:L938" si="143">K934*6.6056*0.2</f>
        <v>1247.4839315709451</v>
      </c>
      <c r="M934" s="267">
        <f t="shared" si="136"/>
        <v>1272.433610202364</v>
      </c>
    </row>
    <row r="935" spans="1:13" ht="31.35" customHeight="1">
      <c r="A935" s="33" t="str">
        <f t="shared" si="134"/>
        <v>DJ</v>
      </c>
      <c r="B935" s="167">
        <v>60167589</v>
      </c>
      <c r="C935" s="181">
        <v>36339349</v>
      </c>
      <c r="D935" s="167" t="s">
        <v>107</v>
      </c>
      <c r="E935" s="167" t="s">
        <v>84</v>
      </c>
      <c r="F935" s="167" t="s">
        <v>81</v>
      </c>
      <c r="G935" s="168">
        <v>5</v>
      </c>
      <c r="H935" s="169">
        <v>4.5599999999999996</v>
      </c>
      <c r="I935" s="167">
        <v>22.799999999999997</v>
      </c>
      <c r="J935" s="167">
        <v>7113191990</v>
      </c>
      <c r="K935" s="57">
        <v>1959.2654449726506</v>
      </c>
      <c r="L935" s="267">
        <f t="shared" si="143"/>
        <v>2588.424764662268</v>
      </c>
      <c r="M935" s="267">
        <f t="shared" si="136"/>
        <v>2640.1932599555134</v>
      </c>
    </row>
    <row r="936" spans="1:13" ht="31.35" customHeight="1">
      <c r="A936" s="33" t="str">
        <f t="shared" si="134"/>
        <v>DJ</v>
      </c>
      <c r="B936" s="177">
        <v>60167589</v>
      </c>
      <c r="C936" s="180">
        <v>36339489</v>
      </c>
      <c r="D936" s="177" t="s">
        <v>108</v>
      </c>
      <c r="E936" s="177" t="s">
        <v>84</v>
      </c>
      <c r="F936" s="177" t="s">
        <v>81</v>
      </c>
      <c r="G936" s="178">
        <v>1</v>
      </c>
      <c r="H936" s="179">
        <v>5.4</v>
      </c>
      <c r="I936" s="177">
        <v>5.4</v>
      </c>
      <c r="J936" s="177">
        <v>7113191990</v>
      </c>
      <c r="K936" s="57">
        <v>434.03659780670381</v>
      </c>
      <c r="L936" s="267">
        <f t="shared" si="143"/>
        <v>573.41443009439251</v>
      </c>
      <c r="M936" s="267">
        <f t="shared" si="136"/>
        <v>584.88271869628045</v>
      </c>
    </row>
    <row r="937" spans="1:13" ht="31.35" customHeight="1">
      <c r="A937" s="33" t="str">
        <f t="shared" si="134"/>
        <v>DJ</v>
      </c>
      <c r="B937" s="167">
        <v>60167589</v>
      </c>
      <c r="C937" s="181">
        <v>36341009</v>
      </c>
      <c r="D937" s="167" t="s">
        <v>102</v>
      </c>
      <c r="E937" s="167" t="s">
        <v>89</v>
      </c>
      <c r="F937" s="167" t="s">
        <v>79</v>
      </c>
      <c r="G937" s="168">
        <v>2</v>
      </c>
      <c r="H937" s="169">
        <v>2.57</v>
      </c>
      <c r="I937" s="167">
        <v>5.14</v>
      </c>
      <c r="J937" s="167">
        <v>7113191100</v>
      </c>
      <c r="K937" s="57">
        <v>937.38900885662724</v>
      </c>
      <c r="L937" s="267">
        <f t="shared" si="143"/>
        <v>1238.4033673806675</v>
      </c>
      <c r="M937" s="267">
        <f t="shared" si="136"/>
        <v>1263.1714347282809</v>
      </c>
    </row>
    <row r="938" spans="1:13" ht="31.35" customHeight="1">
      <c r="A938" s="33" t="str">
        <f t="shared" si="134"/>
        <v>DJ</v>
      </c>
      <c r="B938" s="167">
        <v>60167589</v>
      </c>
      <c r="C938" s="181">
        <v>36341181</v>
      </c>
      <c r="D938" s="167" t="s">
        <v>102</v>
      </c>
      <c r="E938" s="167" t="s">
        <v>89</v>
      </c>
      <c r="F938" s="167" t="s">
        <v>79</v>
      </c>
      <c r="G938" s="168">
        <v>2</v>
      </c>
      <c r="H938" s="169">
        <v>5</v>
      </c>
      <c r="I938" s="167">
        <v>10</v>
      </c>
      <c r="J938" s="167">
        <v>7113191100</v>
      </c>
      <c r="K938" s="57">
        <v>947.14218929559786</v>
      </c>
      <c r="L938" s="267">
        <f t="shared" si="143"/>
        <v>1251.2884891222002</v>
      </c>
      <c r="M938" s="267">
        <f t="shared" si="136"/>
        <v>1276.3142589046442</v>
      </c>
    </row>
    <row r="939" spans="1:13" ht="31.35" customHeight="1">
      <c r="A939" s="33" t="str">
        <f t="shared" si="134"/>
        <v>DJ</v>
      </c>
      <c r="B939" s="167">
        <v>60167589</v>
      </c>
      <c r="C939" s="181">
        <v>36341238</v>
      </c>
      <c r="D939" s="167" t="s">
        <v>109</v>
      </c>
      <c r="E939" s="167" t="s">
        <v>89</v>
      </c>
      <c r="F939" s="167" t="s">
        <v>110</v>
      </c>
      <c r="G939" s="168">
        <v>1</v>
      </c>
      <c r="H939" s="169">
        <v>2.76</v>
      </c>
      <c r="I939" s="167">
        <v>2.76</v>
      </c>
      <c r="J939" s="167">
        <v>7113192100</v>
      </c>
      <c r="K939" s="57">
        <v>510.38634056403708</v>
      </c>
      <c r="L939" s="267">
        <f t="shared" ref="L939:L940" si="144">K939*6.6056*0.35</f>
        <v>1179.9928039304311</v>
      </c>
      <c r="M939" s="267">
        <f t="shared" si="136"/>
        <v>773.73813857723997</v>
      </c>
    </row>
    <row r="940" spans="1:13" ht="31.35" customHeight="1">
      <c r="A940" s="33" t="str">
        <f t="shared" si="134"/>
        <v>DJ</v>
      </c>
      <c r="B940" s="167">
        <v>60167589</v>
      </c>
      <c r="C940" s="181">
        <v>36341289</v>
      </c>
      <c r="D940" s="167" t="s">
        <v>109</v>
      </c>
      <c r="E940" s="167" t="s">
        <v>89</v>
      </c>
      <c r="F940" s="167" t="s">
        <v>110</v>
      </c>
      <c r="G940" s="168">
        <v>1</v>
      </c>
      <c r="H940" s="169">
        <v>2.86</v>
      </c>
      <c r="I940" s="167">
        <v>2.86</v>
      </c>
      <c r="J940" s="167">
        <v>7113192100</v>
      </c>
      <c r="K940" s="57">
        <v>512.46340676863269</v>
      </c>
      <c r="L940" s="267">
        <f t="shared" si="144"/>
        <v>1184.794897912808</v>
      </c>
      <c r="M940" s="267">
        <f t="shared" si="136"/>
        <v>776.88694020282696</v>
      </c>
    </row>
    <row r="941" spans="1:13" ht="31.35" customHeight="1">
      <c r="A941" s="33" t="str">
        <f t="shared" si="134"/>
        <v>DJ</v>
      </c>
      <c r="B941" s="167">
        <v>60167589</v>
      </c>
      <c r="C941" s="181">
        <v>36667281</v>
      </c>
      <c r="D941" s="167" t="s">
        <v>80</v>
      </c>
      <c r="E941" s="167" t="s">
        <v>84</v>
      </c>
      <c r="F941" s="167" t="s">
        <v>85</v>
      </c>
      <c r="G941" s="168">
        <v>2</v>
      </c>
      <c r="H941" s="169">
        <v>5.53</v>
      </c>
      <c r="I941" s="167">
        <v>11.06</v>
      </c>
      <c r="J941" s="182">
        <v>7113191990</v>
      </c>
      <c r="K941" s="57">
        <v>396.26810894632757</v>
      </c>
      <c r="L941" s="267">
        <f t="shared" ref="L941:L945" si="145">K941*6.6056*0.2</f>
        <v>523.51772409117234</v>
      </c>
      <c r="M941" s="267">
        <f t="shared" si="136"/>
        <v>533.98807857299573</v>
      </c>
    </row>
    <row r="942" spans="1:13" ht="31.35" customHeight="1">
      <c r="A942" s="33" t="str">
        <f t="shared" si="134"/>
        <v>DJ</v>
      </c>
      <c r="B942" s="167">
        <v>60167589</v>
      </c>
      <c r="C942" s="181">
        <v>36667311</v>
      </c>
      <c r="D942" s="167" t="s">
        <v>112</v>
      </c>
      <c r="E942" s="167" t="s">
        <v>84</v>
      </c>
      <c r="F942" s="167" t="s">
        <v>113</v>
      </c>
      <c r="G942" s="168">
        <v>4</v>
      </c>
      <c r="H942" s="169">
        <v>5.36</v>
      </c>
      <c r="I942" s="167">
        <v>21.44</v>
      </c>
      <c r="J942" s="167">
        <v>7113191990</v>
      </c>
      <c r="K942" s="57">
        <v>827.5352851469039</v>
      </c>
      <c r="L942" s="267">
        <f t="shared" si="145"/>
        <v>1093.2734159132776</v>
      </c>
      <c r="M942" s="267">
        <f t="shared" si="136"/>
        <v>1115.1388842315434</v>
      </c>
    </row>
    <row r="943" spans="1:13" ht="31.35" customHeight="1">
      <c r="A943" s="33" t="str">
        <f t="shared" si="134"/>
        <v>DJ</v>
      </c>
      <c r="B943" s="167">
        <v>60167589</v>
      </c>
      <c r="C943" s="181">
        <v>36819847</v>
      </c>
      <c r="D943" s="167" t="s">
        <v>98</v>
      </c>
      <c r="E943" s="167" t="s">
        <v>72</v>
      </c>
      <c r="F943" s="167" t="s">
        <v>97</v>
      </c>
      <c r="G943" s="168">
        <v>1</v>
      </c>
      <c r="H943" s="169">
        <v>4.3099999999999996</v>
      </c>
      <c r="I943" s="167">
        <v>4.3099999999999996</v>
      </c>
      <c r="J943" s="167">
        <v>7113191100</v>
      </c>
      <c r="K943" s="57">
        <v>341.79278322289974</v>
      </c>
      <c r="L943" s="267">
        <f t="shared" si="145"/>
        <v>451.54928177143734</v>
      </c>
      <c r="M943" s="267">
        <f t="shared" si="136"/>
        <v>460.58026740686603</v>
      </c>
    </row>
    <row r="944" spans="1:13" ht="31.35" customHeight="1">
      <c r="A944" s="33" t="str">
        <f t="shared" si="134"/>
        <v>DJ</v>
      </c>
      <c r="B944" s="167">
        <v>60167589</v>
      </c>
      <c r="C944" s="181">
        <v>36819863</v>
      </c>
      <c r="D944" s="167" t="s">
        <v>98</v>
      </c>
      <c r="E944" s="167" t="s">
        <v>72</v>
      </c>
      <c r="F944" s="167" t="s">
        <v>97</v>
      </c>
      <c r="G944" s="168">
        <v>1</v>
      </c>
      <c r="H944" s="169">
        <v>4.03</v>
      </c>
      <c r="I944" s="167">
        <v>4.03</v>
      </c>
      <c r="J944" s="167">
        <v>7113191100</v>
      </c>
      <c r="K944" s="57">
        <v>329.22001049653119</v>
      </c>
      <c r="L944" s="267">
        <f t="shared" si="145"/>
        <v>434.93914026717732</v>
      </c>
      <c r="M944" s="267">
        <f t="shared" si="136"/>
        <v>443.63792307252083</v>
      </c>
    </row>
    <row r="945" spans="1:13" ht="31.35" customHeight="1">
      <c r="A945" s="33" t="str">
        <f t="shared" si="134"/>
        <v>DJ</v>
      </c>
      <c r="B945" s="167">
        <v>60167589</v>
      </c>
      <c r="C945" s="181">
        <v>36820152</v>
      </c>
      <c r="D945" s="167" t="s">
        <v>98</v>
      </c>
      <c r="E945" s="167" t="s">
        <v>72</v>
      </c>
      <c r="F945" s="167" t="s">
        <v>97</v>
      </c>
      <c r="G945" s="168">
        <v>1</v>
      </c>
      <c r="H945" s="169">
        <v>6.52</v>
      </c>
      <c r="I945" s="167">
        <v>6.52</v>
      </c>
      <c r="J945" s="167">
        <v>7113191100</v>
      </c>
      <c r="K945" s="57">
        <v>420.92198172261459</v>
      </c>
      <c r="L945" s="267">
        <f t="shared" si="145"/>
        <v>556.08844849338061</v>
      </c>
      <c r="M945" s="267">
        <f t="shared" si="136"/>
        <v>567.21021746324823</v>
      </c>
    </row>
    <row r="946" spans="1:13" ht="31.35" customHeight="1">
      <c r="A946" s="33" t="str">
        <f t="shared" si="134"/>
        <v>DJ</v>
      </c>
      <c r="B946" s="167">
        <v>60167589</v>
      </c>
      <c r="C946" s="181">
        <v>37211893</v>
      </c>
      <c r="D946" s="167" t="s">
        <v>114</v>
      </c>
      <c r="E946" s="167" t="s">
        <v>72</v>
      </c>
      <c r="F946" s="167" t="s">
        <v>110</v>
      </c>
      <c r="G946" s="168">
        <v>1</v>
      </c>
      <c r="H946" s="169">
        <v>4.43</v>
      </c>
      <c r="I946" s="167">
        <v>4.43</v>
      </c>
      <c r="J946" s="167">
        <v>7113192100</v>
      </c>
      <c r="K946" s="57">
        <v>304.5360353114819</v>
      </c>
      <c r="L946" s="267">
        <f>K946*6.6056*0.35</f>
        <v>704.07513219873363</v>
      </c>
      <c r="M946" s="267">
        <f t="shared" si="136"/>
        <v>461.67212239888391</v>
      </c>
    </row>
    <row r="947" spans="1:13" ht="31.35" customHeight="1">
      <c r="A947" s="33" t="str">
        <f t="shared" si="134"/>
        <v>DJ</v>
      </c>
      <c r="B947" s="167">
        <v>60167590</v>
      </c>
      <c r="C947" s="181">
        <v>10660092</v>
      </c>
      <c r="D947" s="167" t="s">
        <v>115</v>
      </c>
      <c r="E947" s="167" t="s">
        <v>77</v>
      </c>
      <c r="F947" s="167" t="s">
        <v>116</v>
      </c>
      <c r="G947" s="168">
        <v>1</v>
      </c>
      <c r="H947" s="169">
        <v>2.9</v>
      </c>
      <c r="I947" s="167">
        <v>2.9</v>
      </c>
      <c r="J947" s="167">
        <v>7113119090</v>
      </c>
      <c r="K947" s="57">
        <v>37.69824990659761</v>
      </c>
      <c r="L947" s="267">
        <f>K947*6.6056*0.2</f>
        <v>49.803911916604235</v>
      </c>
      <c r="M947" s="267">
        <f t="shared" si="136"/>
        <v>50.799990154936317</v>
      </c>
    </row>
    <row r="948" spans="1:13" ht="31.35" customHeight="1">
      <c r="A948" s="33" t="str">
        <f t="shared" si="134"/>
        <v>DJ</v>
      </c>
      <c r="B948" s="167">
        <v>60167590</v>
      </c>
      <c r="C948" s="181">
        <v>12535589</v>
      </c>
      <c r="D948" s="167" t="s">
        <v>127</v>
      </c>
      <c r="E948" s="167" t="s">
        <v>72</v>
      </c>
      <c r="F948" s="167" t="s">
        <v>121</v>
      </c>
      <c r="G948" s="168">
        <v>1</v>
      </c>
      <c r="H948" s="169">
        <v>1.4</v>
      </c>
      <c r="I948" s="167">
        <v>1.4</v>
      </c>
      <c r="J948" s="167">
        <v>7113192100</v>
      </c>
      <c r="K948" s="57">
        <v>410.09514870445679</v>
      </c>
      <c r="L948" s="267">
        <f t="shared" ref="L948:L949" si="146">K948*6.6056*0.35</f>
        <v>948.12357999875576</v>
      </c>
      <c r="M948" s="267">
        <f t="shared" si="136"/>
        <v>621.69817602775561</v>
      </c>
    </row>
    <row r="949" spans="1:13" ht="31.35" customHeight="1">
      <c r="A949" s="33" t="str">
        <f t="shared" si="134"/>
        <v>DJ</v>
      </c>
      <c r="B949" s="167">
        <v>60167590</v>
      </c>
      <c r="C949" s="181">
        <v>16183334</v>
      </c>
      <c r="D949" s="167" t="s">
        <v>153</v>
      </c>
      <c r="E949" s="167" t="s">
        <v>72</v>
      </c>
      <c r="F949" s="167" t="s">
        <v>121</v>
      </c>
      <c r="G949" s="168">
        <v>1</v>
      </c>
      <c r="H949" s="169">
        <v>4.1399999999999997</v>
      </c>
      <c r="I949" s="167">
        <v>4.1399999999999997</v>
      </c>
      <c r="J949" s="167">
        <v>7113192100</v>
      </c>
      <c r="K949" s="57">
        <v>832.66272877274139</v>
      </c>
      <c r="L949" s="267">
        <f t="shared" si="146"/>
        <v>1925.082922413427</v>
      </c>
      <c r="M949" s="267">
        <f t="shared" si="136"/>
        <v>1262.3043734110902</v>
      </c>
    </row>
    <row r="950" spans="1:13" ht="31.35" customHeight="1">
      <c r="A950" s="33" t="str">
        <f t="shared" si="134"/>
        <v>DJ</v>
      </c>
      <c r="B950" s="167">
        <v>60167590</v>
      </c>
      <c r="C950" s="181">
        <v>19710424</v>
      </c>
      <c r="D950" s="167" t="s">
        <v>122</v>
      </c>
      <c r="E950" s="167" t="s">
        <v>84</v>
      </c>
      <c r="F950" s="167" t="s">
        <v>116</v>
      </c>
      <c r="G950" s="168">
        <v>1</v>
      </c>
      <c r="H950" s="169">
        <v>2.9</v>
      </c>
      <c r="I950" s="167">
        <v>2.9</v>
      </c>
      <c r="J950" s="167">
        <v>7113119090</v>
      </c>
      <c r="K950" s="57">
        <v>33.895312266299371</v>
      </c>
      <c r="L950" s="267">
        <f t="shared" ref="L950:L960" si="147">K950*6.6056*0.2</f>
        <v>44.779774941253429</v>
      </c>
      <c r="M950" s="267">
        <f t="shared" si="136"/>
        <v>45.675370440078495</v>
      </c>
    </row>
    <row r="951" spans="1:13" ht="31.35" customHeight="1">
      <c r="A951" s="33" t="str">
        <f t="shared" si="134"/>
        <v>DJ</v>
      </c>
      <c r="B951" s="167">
        <v>60167590</v>
      </c>
      <c r="C951" s="181">
        <v>21771961</v>
      </c>
      <c r="D951" s="167" t="s">
        <v>115</v>
      </c>
      <c r="E951" s="167" t="s">
        <v>72</v>
      </c>
      <c r="F951" s="167" t="s">
        <v>116</v>
      </c>
      <c r="G951" s="168">
        <v>1</v>
      </c>
      <c r="H951" s="169">
        <v>1.3</v>
      </c>
      <c r="I951" s="167">
        <v>1.3</v>
      </c>
      <c r="J951" s="167">
        <v>7113119090</v>
      </c>
      <c r="K951" s="57">
        <v>7.5958411443423985</v>
      </c>
      <c r="L951" s="267">
        <f t="shared" si="147"/>
        <v>10.035017652613631</v>
      </c>
      <c r="M951" s="267">
        <f t="shared" si="136"/>
        <v>10.235718005665904</v>
      </c>
    </row>
    <row r="952" spans="1:13" ht="31.35" customHeight="1">
      <c r="A952" s="33" t="str">
        <f t="shared" si="134"/>
        <v>DJ</v>
      </c>
      <c r="B952" s="167">
        <v>60167590</v>
      </c>
      <c r="C952" s="181">
        <v>22992139</v>
      </c>
      <c r="D952" s="167" t="s">
        <v>115</v>
      </c>
      <c r="E952" s="167" t="s">
        <v>72</v>
      </c>
      <c r="F952" s="167" t="s">
        <v>116</v>
      </c>
      <c r="G952" s="168">
        <v>3</v>
      </c>
      <c r="H952" s="169">
        <v>9.8000000000000007</v>
      </c>
      <c r="I952" s="167">
        <v>29.400000000000002</v>
      </c>
      <c r="J952" s="167">
        <v>7113119090</v>
      </c>
      <c r="K952" s="57">
        <v>131.69803833486654</v>
      </c>
      <c r="L952" s="267">
        <f t="shared" si="147"/>
        <v>173.98891240495891</v>
      </c>
      <c r="M952" s="267">
        <f t="shared" si="136"/>
        <v>177.4686906530581</v>
      </c>
    </row>
    <row r="953" spans="1:13" ht="31.35" customHeight="1">
      <c r="A953" s="33" t="str">
        <f t="shared" ref="A953:A987" si="148">A952</f>
        <v>DJ</v>
      </c>
      <c r="B953" s="167">
        <v>60167590</v>
      </c>
      <c r="C953" s="181">
        <v>22992422</v>
      </c>
      <c r="D953" s="167" t="s">
        <v>123</v>
      </c>
      <c r="E953" s="167" t="s">
        <v>72</v>
      </c>
      <c r="F953" s="167" t="s">
        <v>116</v>
      </c>
      <c r="G953" s="168">
        <v>2</v>
      </c>
      <c r="H953" s="169">
        <v>19.5</v>
      </c>
      <c r="I953" s="167">
        <v>39</v>
      </c>
      <c r="J953" s="167">
        <v>7113119090</v>
      </c>
      <c r="K953" s="57">
        <v>95.103543416218301</v>
      </c>
      <c r="L953" s="267">
        <f t="shared" si="147"/>
        <v>125.64319327803433</v>
      </c>
      <c r="M953" s="267">
        <f t="shared" si="136"/>
        <v>128.15605714359504</v>
      </c>
    </row>
    <row r="954" spans="1:13" ht="31.35" customHeight="1">
      <c r="A954" s="33" t="str">
        <f t="shared" si="148"/>
        <v>DJ</v>
      </c>
      <c r="B954" s="167">
        <v>60167590</v>
      </c>
      <c r="C954" s="181">
        <v>23984032</v>
      </c>
      <c r="D954" s="167" t="s">
        <v>126</v>
      </c>
      <c r="E954" s="167" t="s">
        <v>72</v>
      </c>
      <c r="F954" s="167" t="s">
        <v>116</v>
      </c>
      <c r="G954" s="168">
        <v>4</v>
      </c>
      <c r="H954" s="169">
        <v>5.7</v>
      </c>
      <c r="I954" s="167">
        <v>22.8</v>
      </c>
      <c r="J954" s="167">
        <v>7113119090</v>
      </c>
      <c r="K954" s="57">
        <v>100.70259144599775</v>
      </c>
      <c r="L954" s="267">
        <f t="shared" si="147"/>
        <v>133.04020761113654</v>
      </c>
      <c r="M954" s="267">
        <f t="shared" si="136"/>
        <v>135.70101176335928</v>
      </c>
    </row>
    <row r="955" spans="1:13" ht="31.35" customHeight="1">
      <c r="A955" s="33" t="str">
        <f t="shared" si="148"/>
        <v>DJ</v>
      </c>
      <c r="B955" s="167">
        <v>60167590</v>
      </c>
      <c r="C955" s="181">
        <v>24466841</v>
      </c>
      <c r="D955" s="167" t="s">
        <v>129</v>
      </c>
      <c r="E955" s="167" t="s">
        <v>72</v>
      </c>
      <c r="F955" s="167" t="s">
        <v>116</v>
      </c>
      <c r="G955" s="168">
        <v>5</v>
      </c>
      <c r="H955" s="169">
        <v>2.2000000000000002</v>
      </c>
      <c r="I955" s="167">
        <v>11</v>
      </c>
      <c r="J955" s="167">
        <v>7113119090</v>
      </c>
      <c r="K955" s="57">
        <v>137.61817872477673</v>
      </c>
      <c r="L955" s="267">
        <f t="shared" si="147"/>
        <v>181.81012827687704</v>
      </c>
      <c r="M955" s="267">
        <f t="shared" si="136"/>
        <v>185.44633084241457</v>
      </c>
    </row>
    <row r="956" spans="1:13" ht="31.35" customHeight="1">
      <c r="A956" s="33" t="str">
        <f t="shared" si="148"/>
        <v>DJ</v>
      </c>
      <c r="B956" s="167">
        <v>60167590</v>
      </c>
      <c r="C956" s="181">
        <v>24469654</v>
      </c>
      <c r="D956" s="167" t="s">
        <v>115</v>
      </c>
      <c r="E956" s="167" t="s">
        <v>72</v>
      </c>
      <c r="F956" s="167" t="s">
        <v>116</v>
      </c>
      <c r="G956" s="168">
        <v>9</v>
      </c>
      <c r="H956" s="169">
        <v>2.6</v>
      </c>
      <c r="I956" s="167">
        <v>23.400000000000002</v>
      </c>
      <c r="J956" s="167">
        <v>7113119090</v>
      </c>
      <c r="K956" s="57">
        <v>73.239160518566919</v>
      </c>
      <c r="L956" s="267">
        <f t="shared" si="147"/>
        <v>96.757719744289133</v>
      </c>
      <c r="M956" s="267">
        <f t="shared" si="136"/>
        <v>98.692874139174918</v>
      </c>
    </row>
    <row r="957" spans="1:13" ht="31.35" customHeight="1">
      <c r="A957" s="33" t="str">
        <f t="shared" si="148"/>
        <v>DJ</v>
      </c>
      <c r="B957" s="167">
        <v>60167590</v>
      </c>
      <c r="C957" s="181">
        <v>24469662</v>
      </c>
      <c r="D957" s="167" t="s">
        <v>115</v>
      </c>
      <c r="E957" s="167" t="s">
        <v>72</v>
      </c>
      <c r="F957" s="167" t="s">
        <v>116</v>
      </c>
      <c r="G957" s="168">
        <v>1</v>
      </c>
      <c r="H957" s="169">
        <v>1.4</v>
      </c>
      <c r="I957" s="167">
        <v>1.4</v>
      </c>
      <c r="J957" s="167">
        <v>7113119090</v>
      </c>
      <c r="K957" s="57">
        <v>8.2781624096201831</v>
      </c>
      <c r="L957" s="267">
        <f t="shared" si="147"/>
        <v>10.936445922597416</v>
      </c>
      <c r="M957" s="267">
        <f t="shared" si="136"/>
        <v>11.155174841049366</v>
      </c>
    </row>
    <row r="958" spans="1:13" ht="31.35" customHeight="1">
      <c r="A958" s="33" t="str">
        <f t="shared" si="148"/>
        <v>DJ</v>
      </c>
      <c r="B958" s="167">
        <v>60167590</v>
      </c>
      <c r="C958" s="181">
        <v>25049179</v>
      </c>
      <c r="D958" s="167" t="s">
        <v>115</v>
      </c>
      <c r="E958" s="167" t="s">
        <v>72</v>
      </c>
      <c r="F958" s="167" t="s">
        <v>116</v>
      </c>
      <c r="G958" s="168">
        <v>6</v>
      </c>
      <c r="H958" s="169">
        <v>3.8</v>
      </c>
      <c r="I958" s="167">
        <v>22.799999999999997</v>
      </c>
      <c r="J958" s="167">
        <v>7113119090</v>
      </c>
      <c r="K958" s="57">
        <v>137.80882731360435</v>
      </c>
      <c r="L958" s="267">
        <f t="shared" si="147"/>
        <v>182.06199794054899</v>
      </c>
      <c r="M958" s="267">
        <f t="shared" si="136"/>
        <v>185.70323789936</v>
      </c>
    </row>
    <row r="959" spans="1:13" ht="31.35" customHeight="1">
      <c r="A959" s="33" t="str">
        <f t="shared" si="148"/>
        <v>DJ</v>
      </c>
      <c r="B959" s="167">
        <v>60167590</v>
      </c>
      <c r="C959" s="181">
        <v>26659604</v>
      </c>
      <c r="D959" s="167" t="s">
        <v>126</v>
      </c>
      <c r="E959" s="167" t="s">
        <v>72</v>
      </c>
      <c r="F959" s="167" t="s">
        <v>116</v>
      </c>
      <c r="G959" s="168">
        <v>34</v>
      </c>
      <c r="H959" s="169">
        <v>5.67</v>
      </c>
      <c r="I959" s="167">
        <v>192.78</v>
      </c>
      <c r="J959" s="167">
        <v>7113119090</v>
      </c>
      <c r="K959" s="57">
        <v>963.43762657223203</v>
      </c>
      <c r="L959" s="267">
        <f t="shared" si="147"/>
        <v>1272.8167172171072</v>
      </c>
      <c r="M959" s="267">
        <f t="shared" si="136"/>
        <v>1298.2730515614494</v>
      </c>
    </row>
    <row r="960" spans="1:13" ht="31.35" customHeight="1">
      <c r="A960" s="33" t="str">
        <f t="shared" si="148"/>
        <v>DJ</v>
      </c>
      <c r="B960" s="167">
        <v>60167590</v>
      </c>
      <c r="C960" s="181">
        <v>26909686</v>
      </c>
      <c r="D960" s="167" t="s">
        <v>115</v>
      </c>
      <c r="E960" s="167" t="s">
        <v>72</v>
      </c>
      <c r="F960" s="167" t="s">
        <v>116</v>
      </c>
      <c r="G960" s="168">
        <v>2</v>
      </c>
      <c r="H960" s="169">
        <v>14.96</v>
      </c>
      <c r="I960" s="167">
        <v>29.92</v>
      </c>
      <c r="J960" s="167">
        <v>7113119090</v>
      </c>
      <c r="K960" s="57">
        <v>61.248367694935268</v>
      </c>
      <c r="L960" s="267">
        <f t="shared" si="147"/>
        <v>80.916443529132891</v>
      </c>
      <c r="M960" s="267">
        <f t="shared" si="136"/>
        <v>82.53477239971555</v>
      </c>
    </row>
    <row r="961" spans="1:13" ht="31.35" customHeight="1">
      <c r="A961" s="33" t="str">
        <f t="shared" si="148"/>
        <v>DJ</v>
      </c>
      <c r="B961" s="167">
        <v>60167590</v>
      </c>
      <c r="C961" s="181">
        <v>27070701</v>
      </c>
      <c r="D961" s="167" t="s">
        <v>152</v>
      </c>
      <c r="E961" s="167" t="s">
        <v>72</v>
      </c>
      <c r="F961" s="167" t="s">
        <v>76</v>
      </c>
      <c r="G961" s="168">
        <v>1</v>
      </c>
      <c r="H961" s="169">
        <v>7.4</v>
      </c>
      <c r="I961" s="167">
        <v>7.4</v>
      </c>
      <c r="J961" s="167">
        <v>7113192990</v>
      </c>
      <c r="K961" s="57">
        <v>449.63967968180606</v>
      </c>
      <c r="L961" s="267">
        <f>K961*6.6056*0.35</f>
        <v>1039.5489538371482</v>
      </c>
      <c r="M961" s="267">
        <f t="shared" si="136"/>
        <v>681.64709973035883</v>
      </c>
    </row>
    <row r="962" spans="1:13" ht="31.35" customHeight="1">
      <c r="A962" s="33" t="str">
        <f t="shared" si="148"/>
        <v>DJ</v>
      </c>
      <c r="B962" s="167">
        <v>60167590</v>
      </c>
      <c r="C962" s="181">
        <v>27630146</v>
      </c>
      <c r="D962" s="167" t="s">
        <v>126</v>
      </c>
      <c r="E962" s="167" t="s">
        <v>72</v>
      </c>
      <c r="F962" s="167" t="s">
        <v>116</v>
      </c>
      <c r="G962" s="168">
        <v>12</v>
      </c>
      <c r="H962" s="169">
        <v>5.49</v>
      </c>
      <c r="I962" s="167">
        <v>65.88</v>
      </c>
      <c r="J962" s="167">
        <v>7113119090</v>
      </c>
      <c r="K962" s="57">
        <v>332.45100237034654</v>
      </c>
      <c r="L962" s="267">
        <f t="shared" ref="L962:L972" si="149">K962*6.6056*0.2</f>
        <v>439.20766825151225</v>
      </c>
      <c r="M962" s="267">
        <f t="shared" si="136"/>
        <v>447.9918216165425</v>
      </c>
    </row>
    <row r="963" spans="1:13" ht="31.35" customHeight="1">
      <c r="A963" s="33" t="str">
        <f t="shared" si="148"/>
        <v>DJ</v>
      </c>
      <c r="B963" s="167">
        <v>60167590</v>
      </c>
      <c r="C963" s="181">
        <v>27631878</v>
      </c>
      <c r="D963" s="167" t="s">
        <v>126</v>
      </c>
      <c r="E963" s="167" t="s">
        <v>72</v>
      </c>
      <c r="F963" s="167" t="s">
        <v>116</v>
      </c>
      <c r="G963" s="168">
        <v>6</v>
      </c>
      <c r="H963" s="169">
        <v>5.0999999999999996</v>
      </c>
      <c r="I963" s="167">
        <v>30.599999999999998</v>
      </c>
      <c r="J963" s="167">
        <v>7113119090</v>
      </c>
      <c r="K963" s="57">
        <v>149.18753782573683</v>
      </c>
      <c r="L963" s="267">
        <f t="shared" si="149"/>
        <v>197.09463997233743</v>
      </c>
      <c r="M963" s="267">
        <f t="shared" si="136"/>
        <v>201.03653277178421</v>
      </c>
    </row>
    <row r="964" spans="1:13" ht="31.35" customHeight="1">
      <c r="A964" s="33" t="str">
        <f t="shared" si="148"/>
        <v>DJ</v>
      </c>
      <c r="B964" s="167">
        <v>60167590</v>
      </c>
      <c r="C964" s="181">
        <v>28686455</v>
      </c>
      <c r="D964" s="167" t="s">
        <v>125</v>
      </c>
      <c r="E964" s="167" t="s">
        <v>72</v>
      </c>
      <c r="F964" s="167" t="s">
        <v>116</v>
      </c>
      <c r="G964" s="168">
        <v>1</v>
      </c>
      <c r="H964" s="169">
        <v>5.36</v>
      </c>
      <c r="I964" s="167">
        <v>5.36</v>
      </c>
      <c r="J964" s="167">
        <v>7113119090</v>
      </c>
      <c r="K964" s="57">
        <v>29.530462995772361</v>
      </c>
      <c r="L964" s="267">
        <f t="shared" si="149"/>
        <v>39.013285272974784</v>
      </c>
      <c r="M964" s="267">
        <f t="shared" si="136"/>
        <v>39.793550978434276</v>
      </c>
    </row>
    <row r="965" spans="1:13" ht="31.35" customHeight="1">
      <c r="A965" s="33" t="str">
        <f t="shared" si="148"/>
        <v>DJ</v>
      </c>
      <c r="B965" s="167">
        <v>60167590</v>
      </c>
      <c r="C965" s="181">
        <v>28686579</v>
      </c>
      <c r="D965" s="167" t="s">
        <v>125</v>
      </c>
      <c r="E965" s="167" t="s">
        <v>72</v>
      </c>
      <c r="F965" s="167" t="s">
        <v>116</v>
      </c>
      <c r="G965" s="168">
        <v>1</v>
      </c>
      <c r="H965" s="169">
        <v>5.27</v>
      </c>
      <c r="I965" s="167">
        <v>5.27</v>
      </c>
      <c r="J965" s="182">
        <v>7113119090</v>
      </c>
      <c r="K965" s="57">
        <v>30.343228032353249</v>
      </c>
      <c r="L965" s="267">
        <f t="shared" si="149"/>
        <v>40.087045418102527</v>
      </c>
      <c r="M965" s="267">
        <f t="shared" si="136"/>
        <v>40.888786326464576</v>
      </c>
    </row>
    <row r="966" spans="1:13" ht="31.35" customHeight="1">
      <c r="A966" s="33" t="str">
        <f t="shared" si="148"/>
        <v>DJ</v>
      </c>
      <c r="B966" s="167">
        <v>60167590</v>
      </c>
      <c r="C966" s="181">
        <v>28751249</v>
      </c>
      <c r="D966" s="167" t="s">
        <v>129</v>
      </c>
      <c r="E966" s="167" t="s">
        <v>72</v>
      </c>
      <c r="F966" s="167" t="s">
        <v>116</v>
      </c>
      <c r="G966" s="168">
        <v>2</v>
      </c>
      <c r="H966" s="169">
        <v>2.79</v>
      </c>
      <c r="I966" s="167">
        <v>5.58</v>
      </c>
      <c r="J966" s="167">
        <v>7113119090</v>
      </c>
      <c r="K966" s="57">
        <v>46.13695849628315</v>
      </c>
      <c r="L966" s="267">
        <f t="shared" si="149"/>
        <v>60.952458608609597</v>
      </c>
      <c r="M966" s="267">
        <f t="shared" si="136"/>
        <v>62.171507780781795</v>
      </c>
    </row>
    <row r="967" spans="1:13" ht="31.35" customHeight="1">
      <c r="A967" s="33" t="str">
        <f t="shared" si="148"/>
        <v>DJ</v>
      </c>
      <c r="B967" s="177">
        <v>60167590</v>
      </c>
      <c r="C967" s="180">
        <v>29430128</v>
      </c>
      <c r="D967" s="177" t="s">
        <v>129</v>
      </c>
      <c r="E967" s="177" t="s">
        <v>72</v>
      </c>
      <c r="F967" s="177" t="s">
        <v>116</v>
      </c>
      <c r="G967" s="178">
        <v>1</v>
      </c>
      <c r="H967" s="179">
        <v>5.14</v>
      </c>
      <c r="I967" s="177">
        <v>5.14</v>
      </c>
      <c r="J967" s="177">
        <v>7113119090</v>
      </c>
      <c r="K967" s="183">
        <v>52.147406112480105</v>
      </c>
      <c r="L967" s="267">
        <f t="shared" si="149"/>
        <v>68.892981163319718</v>
      </c>
      <c r="M967" s="267">
        <f t="shared" ref="M967:M1030" si="150">(L967+K967*6.6056)*0.17</f>
        <v>70.270840786586106</v>
      </c>
    </row>
    <row r="968" spans="1:13" ht="31.35" customHeight="1">
      <c r="A968" s="33" t="str">
        <f t="shared" si="148"/>
        <v>DJ</v>
      </c>
      <c r="B968" s="167">
        <v>60167590</v>
      </c>
      <c r="C968" s="181">
        <v>30210417</v>
      </c>
      <c r="D968" s="167" t="s">
        <v>129</v>
      </c>
      <c r="E968" s="167" t="s">
        <v>72</v>
      </c>
      <c r="F968" s="167" t="s">
        <v>116</v>
      </c>
      <c r="G968" s="168">
        <v>5</v>
      </c>
      <c r="H968" s="169">
        <v>2.84</v>
      </c>
      <c r="I968" s="167">
        <v>14.2</v>
      </c>
      <c r="J968" s="167">
        <v>7113119090</v>
      </c>
      <c r="K968" s="57">
        <v>115.19188419689659</v>
      </c>
      <c r="L968" s="267">
        <f t="shared" si="149"/>
        <v>152.18230205020402</v>
      </c>
      <c r="M968" s="267">
        <f t="shared" si="150"/>
        <v>155.22594809120812</v>
      </c>
    </row>
    <row r="969" spans="1:13" ht="31.35" customHeight="1">
      <c r="A969" s="33" t="str">
        <f t="shared" si="148"/>
        <v>DJ</v>
      </c>
      <c r="B969" s="167">
        <v>60167590</v>
      </c>
      <c r="C969" s="181">
        <v>30210492</v>
      </c>
      <c r="D969" s="167" t="s">
        <v>129</v>
      </c>
      <c r="E969" s="167" t="s">
        <v>72</v>
      </c>
      <c r="F969" s="167" t="s">
        <v>116</v>
      </c>
      <c r="G969" s="168">
        <v>1</v>
      </c>
      <c r="H969" s="169">
        <v>7.33</v>
      </c>
      <c r="I969" s="167">
        <v>7.33</v>
      </c>
      <c r="J969" s="167">
        <v>7113119090</v>
      </c>
      <c r="K969" s="57">
        <v>30.975378616360612</v>
      </c>
      <c r="L969" s="267">
        <f t="shared" si="149"/>
        <v>40.922192197646332</v>
      </c>
      <c r="M969" s="267">
        <f t="shared" si="150"/>
        <v>41.740636041599259</v>
      </c>
    </row>
    <row r="970" spans="1:13" ht="31.35" customHeight="1">
      <c r="A970" s="33" t="str">
        <f t="shared" si="148"/>
        <v>DJ</v>
      </c>
      <c r="B970" s="167">
        <v>60167590</v>
      </c>
      <c r="C970" s="181">
        <v>30978811</v>
      </c>
      <c r="D970" s="167" t="s">
        <v>130</v>
      </c>
      <c r="E970" s="167" t="s">
        <v>72</v>
      </c>
      <c r="F970" s="167" t="s">
        <v>131</v>
      </c>
      <c r="G970" s="168">
        <v>2</v>
      </c>
      <c r="H970" s="169">
        <v>5.62</v>
      </c>
      <c r="I970" s="167">
        <v>11.24</v>
      </c>
      <c r="J970" s="167">
        <v>7113119090</v>
      </c>
      <c r="K970" s="57">
        <v>57.575873825940135</v>
      </c>
      <c r="L970" s="267">
        <f t="shared" si="149"/>
        <v>76.064638428926031</v>
      </c>
      <c r="M970" s="267">
        <f t="shared" si="150"/>
        <v>77.58593119750455</v>
      </c>
    </row>
    <row r="971" spans="1:13" ht="31.35" customHeight="1">
      <c r="A971" s="33" t="str">
        <f t="shared" si="148"/>
        <v>DJ</v>
      </c>
      <c r="B971" s="167">
        <v>60167590</v>
      </c>
      <c r="C971" s="181">
        <v>30978838</v>
      </c>
      <c r="D971" s="167" t="s">
        <v>130</v>
      </c>
      <c r="E971" s="167" t="s">
        <v>72</v>
      </c>
      <c r="F971" s="167" t="s">
        <v>131</v>
      </c>
      <c r="G971" s="168">
        <v>3</v>
      </c>
      <c r="H971" s="169">
        <v>10.5</v>
      </c>
      <c r="I971" s="167">
        <v>31.5</v>
      </c>
      <c r="J971" s="167">
        <v>7113119090</v>
      </c>
      <c r="K971" s="57">
        <v>83.203057818873404</v>
      </c>
      <c r="L971" s="267">
        <f t="shared" si="149"/>
        <v>109.92122374567003</v>
      </c>
      <c r="M971" s="267">
        <f t="shared" si="150"/>
        <v>112.11964822058343</v>
      </c>
    </row>
    <row r="972" spans="1:13" ht="31.35" customHeight="1">
      <c r="A972" s="33" t="str">
        <f t="shared" si="148"/>
        <v>DJ</v>
      </c>
      <c r="B972" s="167">
        <v>60167590</v>
      </c>
      <c r="C972" s="181">
        <v>31417767</v>
      </c>
      <c r="D972" s="167" t="s">
        <v>124</v>
      </c>
      <c r="E972" s="167" t="s">
        <v>72</v>
      </c>
      <c r="F972" s="167" t="s">
        <v>116</v>
      </c>
      <c r="G972" s="168">
        <v>2</v>
      </c>
      <c r="H972" s="169">
        <v>17.600000000000001</v>
      </c>
      <c r="I972" s="167">
        <v>35.200000000000003</v>
      </c>
      <c r="J972" s="167">
        <v>7113119090</v>
      </c>
      <c r="K972" s="57">
        <v>96.448117674265703</v>
      </c>
      <c r="L972" s="267">
        <f t="shared" si="149"/>
        <v>127.41953722182592</v>
      </c>
      <c r="M972" s="267">
        <f t="shared" si="150"/>
        <v>129.96792796626244</v>
      </c>
    </row>
    <row r="973" spans="1:13" ht="31.35" customHeight="1">
      <c r="A973" s="33" t="str">
        <f t="shared" si="148"/>
        <v>DJ</v>
      </c>
      <c r="B973" s="167">
        <v>60167590</v>
      </c>
      <c r="C973" s="181">
        <v>31828724</v>
      </c>
      <c r="D973" s="167" t="s">
        <v>153</v>
      </c>
      <c r="E973" s="167" t="s">
        <v>72</v>
      </c>
      <c r="F973" s="167" t="s">
        <v>121</v>
      </c>
      <c r="G973" s="168">
        <v>1</v>
      </c>
      <c r="H973" s="169">
        <v>2.71</v>
      </c>
      <c r="I973" s="167">
        <v>2.71</v>
      </c>
      <c r="J973" s="167">
        <v>7113192100</v>
      </c>
      <c r="K973" s="57">
        <v>783.26467599388059</v>
      </c>
      <c r="L973" s="267">
        <f>K973*6.6056*0.35</f>
        <v>1810.8766003108119</v>
      </c>
      <c r="M973" s="267">
        <f t="shared" si="150"/>
        <v>1187.4176564895183</v>
      </c>
    </row>
    <row r="974" spans="1:13" ht="31.35" customHeight="1">
      <c r="A974" s="33" t="str">
        <f t="shared" si="148"/>
        <v>DJ</v>
      </c>
      <c r="B974" s="167">
        <v>60167590</v>
      </c>
      <c r="C974" s="181">
        <v>33285949</v>
      </c>
      <c r="D974" s="167" t="s">
        <v>132</v>
      </c>
      <c r="E974" s="167" t="s">
        <v>89</v>
      </c>
      <c r="F974" s="167" t="s">
        <v>154</v>
      </c>
      <c r="G974" s="168">
        <v>12</v>
      </c>
      <c r="H974" s="169">
        <v>2.17</v>
      </c>
      <c r="I974" s="167">
        <v>26.04</v>
      </c>
      <c r="J974" s="167">
        <v>7113119090</v>
      </c>
      <c r="K974" s="57">
        <v>891.3925282679013</v>
      </c>
      <c r="L974" s="267">
        <f t="shared" ref="L974:L988" si="151">K974*6.6056*0.2</f>
        <v>1177.6364969452898</v>
      </c>
      <c r="M974" s="267">
        <f t="shared" si="150"/>
        <v>1201.1892268841957</v>
      </c>
    </row>
    <row r="975" spans="1:13" ht="31.35" customHeight="1">
      <c r="A975" s="33" t="str">
        <f t="shared" si="148"/>
        <v>DJ</v>
      </c>
      <c r="B975" s="167">
        <v>60167590</v>
      </c>
      <c r="C975" s="181">
        <v>33484038</v>
      </c>
      <c r="D975" s="167" t="s">
        <v>129</v>
      </c>
      <c r="E975" s="167" t="s">
        <v>72</v>
      </c>
      <c r="F975" s="167" t="s">
        <v>116</v>
      </c>
      <c r="G975" s="168">
        <v>2</v>
      </c>
      <c r="H975" s="169">
        <v>2.4</v>
      </c>
      <c r="I975" s="167">
        <v>4.8</v>
      </c>
      <c r="J975" s="167">
        <v>7113119090</v>
      </c>
      <c r="K975" s="57">
        <v>19.686975330514908</v>
      </c>
      <c r="L975" s="267">
        <f t="shared" si="151"/>
        <v>26.008856848649856</v>
      </c>
      <c r="M975" s="267">
        <f t="shared" si="150"/>
        <v>26.529033985622856</v>
      </c>
    </row>
    <row r="976" spans="1:13" ht="31.35" customHeight="1">
      <c r="A976" s="33" t="str">
        <f t="shared" si="148"/>
        <v>DJ</v>
      </c>
      <c r="B976" s="167">
        <v>60167590</v>
      </c>
      <c r="C976" s="181">
        <v>34888876</v>
      </c>
      <c r="D976" s="167" t="s">
        <v>126</v>
      </c>
      <c r="E976" s="167" t="s">
        <v>84</v>
      </c>
      <c r="F976" s="167" t="s">
        <v>116</v>
      </c>
      <c r="G976" s="168">
        <v>2</v>
      </c>
      <c r="H976" s="169">
        <v>14.17</v>
      </c>
      <c r="I976" s="167">
        <v>28.34</v>
      </c>
      <c r="J976" s="167">
        <v>7113119090</v>
      </c>
      <c r="K976" s="57">
        <v>366.64733872426842</v>
      </c>
      <c r="L976" s="267">
        <f t="shared" si="151"/>
        <v>484.38513213540546</v>
      </c>
      <c r="M976" s="267">
        <f t="shared" si="150"/>
        <v>494.07283477811359</v>
      </c>
    </row>
    <row r="977" spans="1:13" ht="31.35" customHeight="1">
      <c r="A977" s="33" t="str">
        <f t="shared" si="148"/>
        <v>DJ</v>
      </c>
      <c r="B977" s="167">
        <v>60167590</v>
      </c>
      <c r="C977" s="181">
        <v>35189386</v>
      </c>
      <c r="D977" s="167" t="s">
        <v>125</v>
      </c>
      <c r="E977" s="167" t="s">
        <v>72</v>
      </c>
      <c r="F977" s="167" t="s">
        <v>116</v>
      </c>
      <c r="G977" s="168">
        <v>1</v>
      </c>
      <c r="H977" s="169">
        <v>2.88</v>
      </c>
      <c r="I977" s="167">
        <v>2.88</v>
      </c>
      <c r="J977" s="167">
        <v>7113119090</v>
      </c>
      <c r="K977" s="57">
        <v>56.592528473039792</v>
      </c>
      <c r="L977" s="267">
        <f t="shared" si="151"/>
        <v>74.765521216302332</v>
      </c>
      <c r="M977" s="267">
        <f t="shared" si="150"/>
        <v>76.260831640628382</v>
      </c>
    </row>
    <row r="978" spans="1:13" ht="31.35" customHeight="1">
      <c r="A978" s="33" t="str">
        <f t="shared" si="148"/>
        <v>DJ</v>
      </c>
      <c r="B978" s="167">
        <v>60167590</v>
      </c>
      <c r="C978" s="181">
        <v>35236082</v>
      </c>
      <c r="D978" s="167" t="s">
        <v>126</v>
      </c>
      <c r="E978" s="167" t="s">
        <v>72</v>
      </c>
      <c r="F978" s="167" t="s">
        <v>116</v>
      </c>
      <c r="G978" s="168">
        <v>1</v>
      </c>
      <c r="H978" s="169">
        <v>27.27</v>
      </c>
      <c r="I978" s="167">
        <v>27.27</v>
      </c>
      <c r="J978" s="167">
        <v>7113119090</v>
      </c>
      <c r="K978" s="57">
        <v>79.711178402451793</v>
      </c>
      <c r="L978" s="267">
        <f t="shared" si="151"/>
        <v>105.30803201104712</v>
      </c>
      <c r="M978" s="267">
        <f t="shared" si="150"/>
        <v>107.41419265126805</v>
      </c>
    </row>
    <row r="979" spans="1:13" ht="31.35" customHeight="1">
      <c r="A979" s="33" t="str">
        <f t="shared" si="148"/>
        <v>DJ</v>
      </c>
      <c r="B979" s="167">
        <v>60167590</v>
      </c>
      <c r="C979" s="181">
        <v>35236139</v>
      </c>
      <c r="D979" s="167" t="s">
        <v>129</v>
      </c>
      <c r="E979" s="167" t="s">
        <v>72</v>
      </c>
      <c r="F979" s="167" t="s">
        <v>116</v>
      </c>
      <c r="G979" s="168">
        <v>1</v>
      </c>
      <c r="H979" s="169">
        <v>3.02</v>
      </c>
      <c r="I979" s="167">
        <v>3.02</v>
      </c>
      <c r="J979" s="167">
        <v>7113119090</v>
      </c>
      <c r="K979" s="57">
        <v>34.286643580208683</v>
      </c>
      <c r="L979" s="267">
        <f t="shared" si="151"/>
        <v>45.296770566685296</v>
      </c>
      <c r="M979" s="267">
        <f t="shared" si="150"/>
        <v>46.202705978019004</v>
      </c>
    </row>
    <row r="980" spans="1:13" ht="31.35" customHeight="1">
      <c r="A980" s="33" t="str">
        <f t="shared" si="148"/>
        <v>DJ</v>
      </c>
      <c r="B980" s="167">
        <v>60167590</v>
      </c>
      <c r="C980" s="181">
        <v>35236147</v>
      </c>
      <c r="D980" s="167" t="s">
        <v>126</v>
      </c>
      <c r="E980" s="167" t="s">
        <v>72</v>
      </c>
      <c r="F980" s="167" t="s">
        <v>116</v>
      </c>
      <c r="G980" s="168">
        <v>1</v>
      </c>
      <c r="H980" s="169">
        <v>31.67</v>
      </c>
      <c r="I980" s="167">
        <v>31.67</v>
      </c>
      <c r="J980" s="167">
        <v>7113119090</v>
      </c>
      <c r="K980" s="57">
        <v>107.24484828366123</v>
      </c>
      <c r="L980" s="267">
        <f t="shared" si="151"/>
        <v>141.68331396451052</v>
      </c>
      <c r="M980" s="267">
        <f t="shared" si="150"/>
        <v>144.51698024380073</v>
      </c>
    </row>
    <row r="981" spans="1:13" ht="31.35" customHeight="1">
      <c r="A981" s="33" t="str">
        <f t="shared" si="148"/>
        <v>DJ</v>
      </c>
      <c r="B981" s="167">
        <v>60167590</v>
      </c>
      <c r="C981" s="181">
        <v>35250875</v>
      </c>
      <c r="D981" s="167" t="s">
        <v>126</v>
      </c>
      <c r="E981" s="167" t="s">
        <v>72</v>
      </c>
      <c r="F981" s="167" t="s">
        <v>116</v>
      </c>
      <c r="G981" s="168">
        <v>7</v>
      </c>
      <c r="H981" s="169">
        <v>34.200000000000003</v>
      </c>
      <c r="I981" s="167">
        <v>239.40000000000003</v>
      </c>
      <c r="J981" s="167">
        <v>7113119090</v>
      </c>
      <c r="K981" s="57">
        <v>861.55100704825225</v>
      </c>
      <c r="L981" s="267">
        <f t="shared" si="151"/>
        <v>1138.2122664315871</v>
      </c>
      <c r="M981" s="267">
        <f t="shared" si="150"/>
        <v>1160.9765117602187</v>
      </c>
    </row>
    <row r="982" spans="1:13" ht="31.35" customHeight="1">
      <c r="A982" s="33" t="str">
        <f t="shared" si="148"/>
        <v>DJ</v>
      </c>
      <c r="B982" s="167">
        <v>60167590</v>
      </c>
      <c r="C982" s="181">
        <v>35385509</v>
      </c>
      <c r="D982" s="167" t="s">
        <v>134</v>
      </c>
      <c r="E982" s="167" t="s">
        <v>72</v>
      </c>
      <c r="F982" s="167" t="s">
        <v>116</v>
      </c>
      <c r="G982" s="168">
        <v>1</v>
      </c>
      <c r="H982" s="169">
        <v>5.83</v>
      </c>
      <c r="I982" s="167">
        <v>5.83</v>
      </c>
      <c r="J982" s="167">
        <v>7113119090</v>
      </c>
      <c r="K982" s="57">
        <v>49.628837912704753</v>
      </c>
      <c r="L982" s="267">
        <f t="shared" si="151"/>
        <v>65.565650343232505</v>
      </c>
      <c r="M982" s="267">
        <f t="shared" si="150"/>
        <v>66.876963350097157</v>
      </c>
    </row>
    <row r="983" spans="1:13" ht="31.35" customHeight="1">
      <c r="A983" s="33" t="str">
        <f t="shared" si="148"/>
        <v>DJ</v>
      </c>
      <c r="B983" s="167">
        <v>60167590</v>
      </c>
      <c r="C983" s="181">
        <v>35505865</v>
      </c>
      <c r="D983" s="167" t="s">
        <v>134</v>
      </c>
      <c r="E983" s="167" t="s">
        <v>72</v>
      </c>
      <c r="F983" s="167" t="s">
        <v>116</v>
      </c>
      <c r="G983" s="168">
        <v>1</v>
      </c>
      <c r="H983" s="169">
        <v>3.25</v>
      </c>
      <c r="I983" s="167">
        <v>3.25</v>
      </c>
      <c r="J983" s="167">
        <v>7113119090</v>
      </c>
      <c r="K983" s="57">
        <v>59.813486210601098</v>
      </c>
      <c r="L983" s="267">
        <f t="shared" si="151"/>
        <v>79.020792902549317</v>
      </c>
      <c r="M983" s="267">
        <f t="shared" si="150"/>
        <v>80.601208760600315</v>
      </c>
    </row>
    <row r="984" spans="1:13" ht="31.35" customHeight="1">
      <c r="A984" s="33" t="str">
        <f t="shared" si="148"/>
        <v>DJ</v>
      </c>
      <c r="B984" s="167">
        <v>60167590</v>
      </c>
      <c r="C984" s="181">
        <v>35643311</v>
      </c>
      <c r="D984" s="167" t="s">
        <v>157</v>
      </c>
      <c r="E984" s="167" t="s">
        <v>72</v>
      </c>
      <c r="F984" s="167" t="s">
        <v>156</v>
      </c>
      <c r="G984" s="168">
        <v>1</v>
      </c>
      <c r="H984" s="169">
        <v>2.02</v>
      </c>
      <c r="I984" s="167">
        <v>2.02</v>
      </c>
      <c r="J984" s="167">
        <v>7113119090</v>
      </c>
      <c r="K984" s="57">
        <v>79.530563949878271</v>
      </c>
      <c r="L984" s="267">
        <f t="shared" si="151"/>
        <v>105.06941864546319</v>
      </c>
      <c r="M984" s="267">
        <f t="shared" si="150"/>
        <v>107.17080701837246</v>
      </c>
    </row>
    <row r="985" spans="1:13" ht="31.35" customHeight="1">
      <c r="A985" s="33" t="str">
        <f t="shared" si="148"/>
        <v>DJ</v>
      </c>
      <c r="B985" s="167">
        <v>60167590</v>
      </c>
      <c r="C985" s="181">
        <v>36339659</v>
      </c>
      <c r="D985" s="167" t="s">
        <v>126</v>
      </c>
      <c r="E985" s="167" t="s">
        <v>84</v>
      </c>
      <c r="F985" s="167" t="s">
        <v>116</v>
      </c>
      <c r="G985" s="168">
        <v>2</v>
      </c>
      <c r="H985" s="169">
        <v>3.9</v>
      </c>
      <c r="I985" s="167">
        <v>7.8</v>
      </c>
      <c r="J985" s="167">
        <v>7113119090</v>
      </c>
      <c r="K985" s="57">
        <v>189.0029904819464</v>
      </c>
      <c r="L985" s="267">
        <f t="shared" si="151"/>
        <v>249.69563078550902</v>
      </c>
      <c r="M985" s="267">
        <f t="shared" si="150"/>
        <v>254.6895434012192</v>
      </c>
    </row>
    <row r="986" spans="1:13" ht="31.35" customHeight="1">
      <c r="A986" s="33" t="str">
        <f t="shared" si="148"/>
        <v>DJ</v>
      </c>
      <c r="B986" s="167">
        <v>60167590</v>
      </c>
      <c r="C986" s="181">
        <v>36340509</v>
      </c>
      <c r="D986" s="167" t="s">
        <v>129</v>
      </c>
      <c r="E986" s="167" t="s">
        <v>84</v>
      </c>
      <c r="F986" s="167" t="s">
        <v>136</v>
      </c>
      <c r="G986" s="168">
        <v>3</v>
      </c>
      <c r="H986" s="169">
        <v>9.5500000000000007</v>
      </c>
      <c r="I986" s="167">
        <v>28.650000000000002</v>
      </c>
      <c r="J986" s="167">
        <v>7113119090</v>
      </c>
      <c r="K986" s="57">
        <v>236.27380637494113</v>
      </c>
      <c r="L986" s="267">
        <f t="shared" si="151"/>
        <v>312.14605107806227</v>
      </c>
      <c r="M986" s="267">
        <f t="shared" si="150"/>
        <v>318.38897209962352</v>
      </c>
    </row>
    <row r="987" spans="1:13" ht="31.35" customHeight="1">
      <c r="A987" s="33" t="str">
        <f t="shared" si="148"/>
        <v>DJ</v>
      </c>
      <c r="B987" s="167">
        <v>60167590</v>
      </c>
      <c r="C987" s="181">
        <v>36414944</v>
      </c>
      <c r="D987" s="167" t="s">
        <v>126</v>
      </c>
      <c r="E987" s="167" t="s">
        <v>84</v>
      </c>
      <c r="F987" s="167" t="s">
        <v>116</v>
      </c>
      <c r="G987" s="168">
        <v>4</v>
      </c>
      <c r="H987" s="169">
        <v>3.76</v>
      </c>
      <c r="I987" s="167">
        <v>15.04</v>
      </c>
      <c r="J987" s="167">
        <v>7113119090</v>
      </c>
      <c r="K987" s="57">
        <v>377.28352315359865</v>
      </c>
      <c r="L987" s="267">
        <f t="shared" si="151"/>
        <v>498.43680810868227</v>
      </c>
      <c r="M987" s="267">
        <f t="shared" si="150"/>
        <v>508.40554427085596</v>
      </c>
    </row>
    <row r="988" spans="1:13" ht="31.35" customHeight="1">
      <c r="A988" s="33" t="s">
        <v>229</v>
      </c>
      <c r="B988" s="184">
        <v>60167593</v>
      </c>
      <c r="C988" s="185">
        <v>10660092</v>
      </c>
      <c r="D988" s="184" t="s">
        <v>115</v>
      </c>
      <c r="E988" s="184" t="s">
        <v>77</v>
      </c>
      <c r="F988" s="184" t="s">
        <v>116</v>
      </c>
      <c r="G988" s="186">
        <v>7</v>
      </c>
      <c r="H988" s="187">
        <v>2.9</v>
      </c>
      <c r="I988" s="184">
        <v>20.3</v>
      </c>
      <c r="J988" s="184">
        <v>7113119090</v>
      </c>
      <c r="K988" s="57">
        <v>263.88774934618328</v>
      </c>
      <c r="L988" s="267">
        <f t="shared" si="151"/>
        <v>348.62738341622969</v>
      </c>
      <c r="M988" s="267">
        <f t="shared" si="150"/>
        <v>355.59993108455427</v>
      </c>
    </row>
    <row r="989" spans="1:13" ht="31.35" customHeight="1">
      <c r="A989" s="33" t="str">
        <f t="shared" ref="A989:A1052" si="152">A988</f>
        <v>GG</v>
      </c>
      <c r="B989" s="184">
        <v>60167593</v>
      </c>
      <c r="C989" s="185">
        <v>10784786</v>
      </c>
      <c r="D989" s="184" t="s">
        <v>153</v>
      </c>
      <c r="E989" s="184" t="s">
        <v>72</v>
      </c>
      <c r="F989" s="184" t="s">
        <v>121</v>
      </c>
      <c r="G989" s="186">
        <v>1</v>
      </c>
      <c r="H989" s="187">
        <v>5.8</v>
      </c>
      <c r="I989" s="184">
        <v>5.8</v>
      </c>
      <c r="J989" s="184">
        <v>7113192100</v>
      </c>
      <c r="K989" s="57">
        <v>411.64040568758594</v>
      </c>
      <c r="L989" s="267">
        <f t="shared" ref="L989:L990" si="153">K989*6.6056*0.35</f>
        <v>951.69615233347122</v>
      </c>
      <c r="M989" s="267">
        <f t="shared" si="150"/>
        <v>624.04076274437614</v>
      </c>
    </row>
    <row r="990" spans="1:13" ht="31.35" customHeight="1">
      <c r="A990" s="33" t="str">
        <f t="shared" si="152"/>
        <v>GG</v>
      </c>
      <c r="B990" s="184">
        <v>60167593</v>
      </c>
      <c r="C990" s="185">
        <v>11447856</v>
      </c>
      <c r="D990" s="184" t="s">
        <v>128</v>
      </c>
      <c r="E990" s="184" t="s">
        <v>72</v>
      </c>
      <c r="F990" s="184" t="s">
        <v>121</v>
      </c>
      <c r="G990" s="186">
        <v>1</v>
      </c>
      <c r="H990" s="187">
        <v>2.2999999999999998</v>
      </c>
      <c r="I990" s="184">
        <v>2.2999999999999998</v>
      </c>
      <c r="J990" s="184">
        <v>7113192100</v>
      </c>
      <c r="K990" s="57">
        <v>466.53716513368533</v>
      </c>
      <c r="L990" s="267">
        <f t="shared" si="153"/>
        <v>1078.615264302475</v>
      </c>
      <c r="M990" s="267">
        <f t="shared" si="150"/>
        <v>707.26343759262295</v>
      </c>
    </row>
    <row r="991" spans="1:13" ht="31.35" customHeight="1">
      <c r="A991" s="33" t="str">
        <f t="shared" si="152"/>
        <v>GG</v>
      </c>
      <c r="B991" s="184">
        <v>60167593</v>
      </c>
      <c r="C991" s="185">
        <v>13181446</v>
      </c>
      <c r="D991" s="184" t="s">
        <v>200</v>
      </c>
      <c r="E991" s="184" t="s">
        <v>72</v>
      </c>
      <c r="F991" s="184" t="s">
        <v>116</v>
      </c>
      <c r="G991" s="186">
        <v>1</v>
      </c>
      <c r="H991" s="187">
        <v>6.2</v>
      </c>
      <c r="I991" s="184">
        <v>6.2</v>
      </c>
      <c r="J991" s="184">
        <v>7113119090</v>
      </c>
      <c r="K991" s="57">
        <v>76.349742757333303</v>
      </c>
      <c r="L991" s="267">
        <f>K991*6.6056*0.2</f>
        <v>100.86717215156818</v>
      </c>
      <c r="M991" s="267">
        <f t="shared" si="150"/>
        <v>102.88451559459955</v>
      </c>
    </row>
    <row r="992" spans="1:13" ht="31.35" customHeight="1">
      <c r="A992" s="33" t="str">
        <f t="shared" si="152"/>
        <v>GG</v>
      </c>
      <c r="B992" s="184">
        <v>60167593</v>
      </c>
      <c r="C992" s="185">
        <v>14041419</v>
      </c>
      <c r="D992" s="184" t="s">
        <v>120</v>
      </c>
      <c r="E992" s="184" t="s">
        <v>72</v>
      </c>
      <c r="F992" s="184" t="s">
        <v>121</v>
      </c>
      <c r="G992" s="186">
        <v>1</v>
      </c>
      <c r="H992" s="187">
        <v>0.7</v>
      </c>
      <c r="I992" s="184">
        <v>0.7</v>
      </c>
      <c r="J992" s="184">
        <v>7113192100</v>
      </c>
      <c r="K992" s="57">
        <v>493.02728484446993</v>
      </c>
      <c r="L992" s="267">
        <f t="shared" ref="L992:L993" si="154">K992*6.6056*0.35</f>
        <v>1139.8593614690208</v>
      </c>
      <c r="M992" s="267">
        <f t="shared" si="150"/>
        <v>747.42206702040085</v>
      </c>
    </row>
    <row r="993" spans="1:13" ht="31.35" customHeight="1">
      <c r="A993" s="33" t="str">
        <f t="shared" si="152"/>
        <v>GG</v>
      </c>
      <c r="B993" s="184">
        <v>60167593</v>
      </c>
      <c r="C993" s="185">
        <v>14042784</v>
      </c>
      <c r="D993" s="184" t="s">
        <v>120</v>
      </c>
      <c r="E993" s="184" t="s">
        <v>72</v>
      </c>
      <c r="F993" s="184" t="s">
        <v>121</v>
      </c>
      <c r="G993" s="186">
        <v>1</v>
      </c>
      <c r="H993" s="187">
        <v>1.2</v>
      </c>
      <c r="I993" s="184">
        <v>1.2</v>
      </c>
      <c r="J993" s="184">
        <v>7113192100</v>
      </c>
      <c r="K993" s="57">
        <v>654.24575203885468</v>
      </c>
      <c r="L993" s="267">
        <f t="shared" si="154"/>
        <v>1512.5900088837504</v>
      </c>
      <c r="M993" s="267">
        <f t="shared" si="150"/>
        <v>991.82687725377366</v>
      </c>
    </row>
    <row r="994" spans="1:13" ht="31.35" customHeight="1">
      <c r="A994" s="33" t="str">
        <f t="shared" si="152"/>
        <v>GG</v>
      </c>
      <c r="B994" s="184">
        <v>60167593</v>
      </c>
      <c r="C994" s="185">
        <v>14266089</v>
      </c>
      <c r="D994" s="184" t="s">
        <v>200</v>
      </c>
      <c r="E994" s="184" t="s">
        <v>72</v>
      </c>
      <c r="F994" s="184" t="s">
        <v>116</v>
      </c>
      <c r="G994" s="186">
        <v>1</v>
      </c>
      <c r="H994" s="187">
        <v>6.8</v>
      </c>
      <c r="I994" s="184">
        <v>6.8</v>
      </c>
      <c r="J994" s="184">
        <v>7113119090</v>
      </c>
      <c r="K994" s="57">
        <v>49.478325868893485</v>
      </c>
      <c r="L994" s="267">
        <f>K994*6.6056*0.2</f>
        <v>65.366805871912561</v>
      </c>
      <c r="M994" s="267">
        <f t="shared" si="150"/>
        <v>66.674141989350815</v>
      </c>
    </row>
    <row r="995" spans="1:13" ht="31.35" customHeight="1">
      <c r="A995" s="33" t="str">
        <f t="shared" si="152"/>
        <v>GG</v>
      </c>
      <c r="B995" s="184">
        <v>60167593</v>
      </c>
      <c r="C995" s="185">
        <v>14761624</v>
      </c>
      <c r="D995" s="184" t="s">
        <v>152</v>
      </c>
      <c r="E995" s="184" t="s">
        <v>72</v>
      </c>
      <c r="F995" s="184" t="s">
        <v>76</v>
      </c>
      <c r="G995" s="186">
        <v>1</v>
      </c>
      <c r="H995" s="187">
        <v>3.96</v>
      </c>
      <c r="I995" s="184">
        <v>3.96</v>
      </c>
      <c r="J995" s="184">
        <v>7113192990</v>
      </c>
      <c r="K995" s="57">
        <v>307.35562759887978</v>
      </c>
      <c r="L995" s="267">
        <f>K995*6.6056*0.35</f>
        <v>710.59391678350607</v>
      </c>
      <c r="M995" s="267">
        <f t="shared" si="150"/>
        <v>465.94658257661337</v>
      </c>
    </row>
    <row r="996" spans="1:13" ht="31.35" customHeight="1">
      <c r="A996" s="33" t="str">
        <f t="shared" si="152"/>
        <v>GG</v>
      </c>
      <c r="B996" s="184">
        <v>60167593</v>
      </c>
      <c r="C996" s="185">
        <v>18923548</v>
      </c>
      <c r="D996" s="184" t="s">
        <v>115</v>
      </c>
      <c r="E996" s="184" t="s">
        <v>72</v>
      </c>
      <c r="F996" s="184" t="s">
        <v>116</v>
      </c>
      <c r="G996" s="186">
        <v>1</v>
      </c>
      <c r="H996" s="187">
        <v>28.4</v>
      </c>
      <c r="I996" s="184">
        <v>28.4</v>
      </c>
      <c r="J996" s="184">
        <v>7113119090</v>
      </c>
      <c r="K996" s="57">
        <v>59.341881806659103</v>
      </c>
      <c r="L996" s="267">
        <f t="shared" ref="L996:L1002" si="155">K996*6.6056*0.2</f>
        <v>78.39774689241348</v>
      </c>
      <c r="M996" s="267">
        <f t="shared" si="150"/>
        <v>79.96570183026175</v>
      </c>
    </row>
    <row r="997" spans="1:13" ht="31.35" customHeight="1">
      <c r="A997" s="33" t="str">
        <f t="shared" si="152"/>
        <v>GG</v>
      </c>
      <c r="B997" s="184">
        <v>60167593</v>
      </c>
      <c r="C997" s="185">
        <v>18967529</v>
      </c>
      <c r="D997" s="184" t="s">
        <v>126</v>
      </c>
      <c r="E997" s="184" t="s">
        <v>72</v>
      </c>
      <c r="F997" s="184" t="s">
        <v>116</v>
      </c>
      <c r="G997" s="186">
        <v>2</v>
      </c>
      <c r="H997" s="187">
        <v>35.9</v>
      </c>
      <c r="I997" s="184">
        <v>71.8</v>
      </c>
      <c r="J997" s="184">
        <v>7113119090</v>
      </c>
      <c r="K997" s="57">
        <v>112.50273568080181</v>
      </c>
      <c r="L997" s="267">
        <f t="shared" si="155"/>
        <v>148.62961416262087</v>
      </c>
      <c r="M997" s="267">
        <f t="shared" si="150"/>
        <v>151.60220644587329</v>
      </c>
    </row>
    <row r="998" spans="1:13" ht="31.35" customHeight="1">
      <c r="A998" s="33" t="str">
        <f t="shared" si="152"/>
        <v>GG</v>
      </c>
      <c r="B998" s="184">
        <v>60167593</v>
      </c>
      <c r="C998" s="185">
        <v>19333191</v>
      </c>
      <c r="D998" s="184" t="s">
        <v>200</v>
      </c>
      <c r="E998" s="184" t="s">
        <v>72</v>
      </c>
      <c r="F998" s="184" t="s">
        <v>116</v>
      </c>
      <c r="G998" s="186">
        <v>1</v>
      </c>
      <c r="H998" s="187">
        <v>20.8</v>
      </c>
      <c r="I998" s="184">
        <v>20.8</v>
      </c>
      <c r="J998" s="184">
        <v>7113119090</v>
      </c>
      <c r="K998" s="57">
        <v>74.503461686581645</v>
      </c>
      <c r="L998" s="267">
        <f t="shared" si="155"/>
        <v>98.428013303376744</v>
      </c>
      <c r="M998" s="267">
        <f t="shared" si="150"/>
        <v>100.39657356944429</v>
      </c>
    </row>
    <row r="999" spans="1:13" ht="31.35" customHeight="1">
      <c r="A999" s="33" t="str">
        <f t="shared" si="152"/>
        <v>GG</v>
      </c>
      <c r="B999" s="184">
        <v>60167593</v>
      </c>
      <c r="C999" s="185">
        <v>19976912</v>
      </c>
      <c r="D999" s="184" t="s">
        <v>125</v>
      </c>
      <c r="E999" s="184" t="s">
        <v>77</v>
      </c>
      <c r="F999" s="184" t="s">
        <v>116</v>
      </c>
      <c r="G999" s="186">
        <v>2</v>
      </c>
      <c r="H999" s="187">
        <v>17</v>
      </c>
      <c r="I999" s="184">
        <v>34</v>
      </c>
      <c r="J999" s="184">
        <v>7113119090</v>
      </c>
      <c r="K999" s="57">
        <v>51.535323800980919</v>
      </c>
      <c r="L999" s="267">
        <f t="shared" si="155"/>
        <v>68.084346979951917</v>
      </c>
      <c r="M999" s="267">
        <f t="shared" si="150"/>
        <v>69.446033919550956</v>
      </c>
    </row>
    <row r="1000" spans="1:13" ht="31.35" customHeight="1">
      <c r="A1000" s="33" t="str">
        <f t="shared" si="152"/>
        <v>GG</v>
      </c>
      <c r="B1000" s="184">
        <v>60167593</v>
      </c>
      <c r="C1000" s="185">
        <v>21275549</v>
      </c>
      <c r="D1000" s="184" t="s">
        <v>115</v>
      </c>
      <c r="E1000" s="184" t="s">
        <v>72</v>
      </c>
      <c r="F1000" s="184" t="s">
        <v>116</v>
      </c>
      <c r="G1000" s="186">
        <v>2</v>
      </c>
      <c r="H1000" s="187">
        <v>30.01</v>
      </c>
      <c r="I1000" s="184">
        <v>60.02</v>
      </c>
      <c r="J1000" s="184">
        <v>7113119090</v>
      </c>
      <c r="K1000" s="57">
        <v>114.85072356425771</v>
      </c>
      <c r="L1000" s="267">
        <f t="shared" si="155"/>
        <v>151.73158791521215</v>
      </c>
      <c r="M1000" s="267">
        <f t="shared" si="150"/>
        <v>154.76621967351639</v>
      </c>
    </row>
    <row r="1001" spans="1:13" ht="31.35" customHeight="1">
      <c r="A1001" s="33" t="str">
        <f t="shared" si="152"/>
        <v>GG</v>
      </c>
      <c r="B1001" s="184">
        <v>60167593</v>
      </c>
      <c r="C1001" s="185">
        <v>21771953</v>
      </c>
      <c r="D1001" s="184" t="s">
        <v>115</v>
      </c>
      <c r="E1001" s="184" t="s">
        <v>72</v>
      </c>
      <c r="F1001" s="184" t="s">
        <v>116</v>
      </c>
      <c r="G1001" s="186">
        <v>27</v>
      </c>
      <c r="H1001" s="187">
        <v>1.2</v>
      </c>
      <c r="I1001" s="184">
        <v>32.4</v>
      </c>
      <c r="J1001" s="184">
        <v>7113119090</v>
      </c>
      <c r="K1001" s="57">
        <v>206.7132409704065</v>
      </c>
      <c r="L1001" s="267">
        <f t="shared" si="155"/>
        <v>273.09299691082344</v>
      </c>
      <c r="M1001" s="267">
        <f t="shared" si="150"/>
        <v>278.55485684903988</v>
      </c>
    </row>
    <row r="1002" spans="1:13" ht="31.35" customHeight="1">
      <c r="A1002" s="33" t="str">
        <f t="shared" si="152"/>
        <v>GG</v>
      </c>
      <c r="B1002" s="184">
        <v>60167593</v>
      </c>
      <c r="C1002" s="185">
        <v>21771961</v>
      </c>
      <c r="D1002" s="184" t="s">
        <v>115</v>
      </c>
      <c r="E1002" s="184" t="s">
        <v>72</v>
      </c>
      <c r="F1002" s="184" t="s">
        <v>116</v>
      </c>
      <c r="G1002" s="186">
        <v>7</v>
      </c>
      <c r="H1002" s="187">
        <v>1.3</v>
      </c>
      <c r="I1002" s="184">
        <v>9.1</v>
      </c>
      <c r="J1002" s="184">
        <v>7113119090</v>
      </c>
      <c r="K1002" s="57">
        <v>53.170888010396787</v>
      </c>
      <c r="L1002" s="267">
        <f t="shared" si="155"/>
        <v>70.245123568295398</v>
      </c>
      <c r="M1002" s="267">
        <f t="shared" si="150"/>
        <v>71.650026039661313</v>
      </c>
    </row>
    <row r="1003" spans="1:13" ht="31.35" customHeight="1">
      <c r="A1003" s="33" t="str">
        <f t="shared" si="152"/>
        <v>GG</v>
      </c>
      <c r="B1003" s="184">
        <v>60167593</v>
      </c>
      <c r="C1003" s="185">
        <v>21803669</v>
      </c>
      <c r="D1003" s="184" t="s">
        <v>225</v>
      </c>
      <c r="E1003" s="184" t="s">
        <v>72</v>
      </c>
      <c r="F1003" s="184" t="s">
        <v>76</v>
      </c>
      <c r="G1003" s="186">
        <v>2</v>
      </c>
      <c r="H1003" s="187">
        <v>2.2000000000000002</v>
      </c>
      <c r="I1003" s="184">
        <v>4.4000000000000004</v>
      </c>
      <c r="J1003" s="184">
        <v>7113192990</v>
      </c>
      <c r="K1003" s="57">
        <v>262.59334576940626</v>
      </c>
      <c r="L1003" s="267">
        <f>K1003*6.6056*0.35</f>
        <v>607.10531168503644</v>
      </c>
      <c r="M1003" s="267">
        <f t="shared" si="150"/>
        <v>398.08762580490247</v>
      </c>
    </row>
    <row r="1004" spans="1:13" ht="31.35" customHeight="1">
      <c r="A1004" s="33" t="str">
        <f t="shared" si="152"/>
        <v>GG</v>
      </c>
      <c r="B1004" s="184">
        <v>60167593</v>
      </c>
      <c r="C1004" s="185">
        <v>22992139</v>
      </c>
      <c r="D1004" s="184" t="s">
        <v>115</v>
      </c>
      <c r="E1004" s="184" t="s">
        <v>72</v>
      </c>
      <c r="F1004" s="184" t="s">
        <v>116</v>
      </c>
      <c r="G1004" s="186">
        <v>58</v>
      </c>
      <c r="H1004" s="187">
        <v>4.9000000000000004</v>
      </c>
      <c r="I1004" s="184">
        <v>284.20000000000005</v>
      </c>
      <c r="J1004" s="184">
        <v>7113119090</v>
      </c>
      <c r="K1004" s="57">
        <v>2546.1620744740867</v>
      </c>
      <c r="L1004" s="267">
        <f t="shared" ref="L1004:L1007" si="156">K1004*6.6056*0.2</f>
        <v>3363.7856398292056</v>
      </c>
      <c r="M1004" s="267">
        <f t="shared" si="150"/>
        <v>3431.0613526257898</v>
      </c>
    </row>
    <row r="1005" spans="1:13" ht="31.35" customHeight="1">
      <c r="A1005" s="33" t="str">
        <f t="shared" si="152"/>
        <v>GG</v>
      </c>
      <c r="B1005" s="184">
        <v>60167593</v>
      </c>
      <c r="C1005" s="185">
        <v>22992422</v>
      </c>
      <c r="D1005" s="184" t="s">
        <v>123</v>
      </c>
      <c r="E1005" s="184" t="s">
        <v>72</v>
      </c>
      <c r="F1005" s="184" t="s">
        <v>116</v>
      </c>
      <c r="G1005" s="186">
        <v>3</v>
      </c>
      <c r="H1005" s="187">
        <v>19.5</v>
      </c>
      <c r="I1005" s="184">
        <v>58.5</v>
      </c>
      <c r="J1005" s="184">
        <v>7113119090</v>
      </c>
      <c r="K1005" s="57">
        <v>142.65531512432742</v>
      </c>
      <c r="L1005" s="267">
        <f t="shared" si="156"/>
        <v>188.46478991705146</v>
      </c>
      <c r="M1005" s="267">
        <f t="shared" si="150"/>
        <v>192.23408571539247</v>
      </c>
    </row>
    <row r="1006" spans="1:13" ht="31.35" customHeight="1">
      <c r="A1006" s="33" t="str">
        <f t="shared" si="152"/>
        <v>GG</v>
      </c>
      <c r="B1006" s="184">
        <v>60167593</v>
      </c>
      <c r="C1006" s="185">
        <v>22992473</v>
      </c>
      <c r="D1006" s="184" t="s">
        <v>125</v>
      </c>
      <c r="E1006" s="184" t="s">
        <v>72</v>
      </c>
      <c r="F1006" s="184" t="s">
        <v>116</v>
      </c>
      <c r="G1006" s="186">
        <v>2</v>
      </c>
      <c r="H1006" s="187">
        <v>3.6</v>
      </c>
      <c r="I1006" s="184">
        <v>7.2</v>
      </c>
      <c r="J1006" s="184">
        <v>7113119090</v>
      </c>
      <c r="K1006" s="57">
        <v>44.41108706058052</v>
      </c>
      <c r="L1006" s="267">
        <f t="shared" si="156"/>
        <v>58.672375337474136</v>
      </c>
      <c r="M1006" s="267">
        <f t="shared" si="150"/>
        <v>59.845822844223626</v>
      </c>
    </row>
    <row r="1007" spans="1:13" ht="31.35" customHeight="1">
      <c r="A1007" s="33" t="str">
        <f t="shared" si="152"/>
        <v>GG</v>
      </c>
      <c r="B1007" s="184">
        <v>60167593</v>
      </c>
      <c r="C1007" s="185">
        <v>22993852</v>
      </c>
      <c r="D1007" s="184" t="s">
        <v>125</v>
      </c>
      <c r="E1007" s="184" t="s">
        <v>72</v>
      </c>
      <c r="F1007" s="184" t="s">
        <v>116</v>
      </c>
      <c r="G1007" s="186">
        <v>1</v>
      </c>
      <c r="H1007" s="187">
        <v>4.5999999999999996</v>
      </c>
      <c r="I1007" s="184">
        <v>4.5999999999999996</v>
      </c>
      <c r="J1007" s="184">
        <v>7113119090</v>
      </c>
      <c r="K1007" s="57">
        <v>22.586840707945495</v>
      </c>
      <c r="L1007" s="267">
        <f t="shared" si="156"/>
        <v>29.839926996080955</v>
      </c>
      <c r="M1007" s="267">
        <f t="shared" si="150"/>
        <v>30.436725536002573</v>
      </c>
    </row>
    <row r="1008" spans="1:13" ht="31.35" customHeight="1">
      <c r="A1008" s="33" t="str">
        <f t="shared" si="152"/>
        <v>GG</v>
      </c>
      <c r="B1008" s="184">
        <v>60167593</v>
      </c>
      <c r="C1008" s="185">
        <v>23617269</v>
      </c>
      <c r="D1008" s="184" t="s">
        <v>128</v>
      </c>
      <c r="E1008" s="184" t="s">
        <v>72</v>
      </c>
      <c r="F1008" s="184" t="s">
        <v>121</v>
      </c>
      <c r="G1008" s="186">
        <v>1</v>
      </c>
      <c r="H1008" s="187">
        <v>3</v>
      </c>
      <c r="I1008" s="184">
        <v>3</v>
      </c>
      <c r="J1008" s="184">
        <v>7113192100</v>
      </c>
      <c r="K1008" s="57">
        <v>923.71248114230934</v>
      </c>
      <c r="L1008" s="267">
        <f t="shared" ref="L1008:L1009" si="157">K1008*6.6056*0.35</f>
        <v>2135.5863079017736</v>
      </c>
      <c r="M1008" s="267">
        <f t="shared" si="150"/>
        <v>1400.3344504670204</v>
      </c>
    </row>
    <row r="1009" spans="1:13" ht="31.35" customHeight="1">
      <c r="A1009" s="33" t="str">
        <f t="shared" si="152"/>
        <v>GG</v>
      </c>
      <c r="B1009" s="184">
        <v>60167593</v>
      </c>
      <c r="C1009" s="185">
        <v>23776316</v>
      </c>
      <c r="D1009" s="184" t="s">
        <v>153</v>
      </c>
      <c r="E1009" s="184" t="s">
        <v>72</v>
      </c>
      <c r="F1009" s="184" t="s">
        <v>121</v>
      </c>
      <c r="G1009" s="186">
        <v>1</v>
      </c>
      <c r="H1009" s="187">
        <v>5.53</v>
      </c>
      <c r="I1009" s="184">
        <v>5.53</v>
      </c>
      <c r="J1009" s="184">
        <v>7113192100</v>
      </c>
      <c r="K1009" s="57">
        <v>475.698331533665</v>
      </c>
      <c r="L1009" s="267">
        <f t="shared" si="157"/>
        <v>1099.7955145725721</v>
      </c>
      <c r="M1009" s="267">
        <f t="shared" si="150"/>
        <v>721.15163026972948</v>
      </c>
    </row>
    <row r="1010" spans="1:13" ht="31.35" customHeight="1">
      <c r="A1010" s="33" t="str">
        <f t="shared" si="152"/>
        <v>GG</v>
      </c>
      <c r="B1010" s="184">
        <v>60167593</v>
      </c>
      <c r="C1010" s="185">
        <v>23900564</v>
      </c>
      <c r="D1010" s="184" t="s">
        <v>122</v>
      </c>
      <c r="E1010" s="184" t="s">
        <v>72</v>
      </c>
      <c r="F1010" s="184" t="s">
        <v>116</v>
      </c>
      <c r="G1010" s="186">
        <v>4</v>
      </c>
      <c r="H1010" s="187">
        <v>2.1</v>
      </c>
      <c r="I1010" s="184">
        <v>8.4</v>
      </c>
      <c r="J1010" s="184">
        <v>7113119090</v>
      </c>
      <c r="K1010" s="57">
        <v>91.671868817321197</v>
      </c>
      <c r="L1010" s="267">
        <f t="shared" ref="L1010:L1017" si="158">K1010*6.6056*0.2</f>
        <v>121.10953933193937</v>
      </c>
      <c r="M1010" s="267">
        <f t="shared" si="150"/>
        <v>123.53173011857817</v>
      </c>
    </row>
    <row r="1011" spans="1:13" ht="31.35" customHeight="1">
      <c r="A1011" s="33" t="str">
        <f t="shared" si="152"/>
        <v>GG</v>
      </c>
      <c r="B1011" s="184">
        <v>60167593</v>
      </c>
      <c r="C1011" s="185">
        <v>23984032</v>
      </c>
      <c r="D1011" s="184" t="s">
        <v>126</v>
      </c>
      <c r="E1011" s="184" t="s">
        <v>72</v>
      </c>
      <c r="F1011" s="184" t="s">
        <v>116</v>
      </c>
      <c r="G1011" s="186">
        <v>5</v>
      </c>
      <c r="H1011" s="187">
        <v>5.7</v>
      </c>
      <c r="I1011" s="184">
        <v>28.5</v>
      </c>
      <c r="J1011" s="184">
        <v>7113119090</v>
      </c>
      <c r="K1011" s="57">
        <v>125.87823930749721</v>
      </c>
      <c r="L1011" s="267">
        <f t="shared" si="158"/>
        <v>166.30025951392074</v>
      </c>
      <c r="M1011" s="267">
        <f t="shared" si="150"/>
        <v>169.62626470419914</v>
      </c>
    </row>
    <row r="1012" spans="1:13" ht="31.35" customHeight="1">
      <c r="A1012" s="33" t="str">
        <f t="shared" si="152"/>
        <v>GG</v>
      </c>
      <c r="B1012" s="184">
        <v>60167593</v>
      </c>
      <c r="C1012" s="185">
        <v>24466817</v>
      </c>
      <c r="D1012" s="184" t="s">
        <v>129</v>
      </c>
      <c r="E1012" s="184" t="s">
        <v>72</v>
      </c>
      <c r="F1012" s="184" t="s">
        <v>116</v>
      </c>
      <c r="G1012" s="186">
        <v>3</v>
      </c>
      <c r="H1012" s="187">
        <v>1.5</v>
      </c>
      <c r="I1012" s="184">
        <v>4.5</v>
      </c>
      <c r="J1012" s="184">
        <v>7113119090</v>
      </c>
      <c r="K1012" s="57">
        <v>77.272883292709125</v>
      </c>
      <c r="L1012" s="267">
        <f t="shared" si="158"/>
        <v>102.08675157566388</v>
      </c>
      <c r="M1012" s="267">
        <f t="shared" si="150"/>
        <v>104.12848660717717</v>
      </c>
    </row>
    <row r="1013" spans="1:13" ht="31.35" customHeight="1">
      <c r="A1013" s="33" t="str">
        <f t="shared" si="152"/>
        <v>GG</v>
      </c>
      <c r="B1013" s="184">
        <v>60167593</v>
      </c>
      <c r="C1013" s="185">
        <v>24466841</v>
      </c>
      <c r="D1013" s="184" t="s">
        <v>129</v>
      </c>
      <c r="E1013" s="184" t="s">
        <v>72</v>
      </c>
      <c r="F1013" s="184" t="s">
        <v>116</v>
      </c>
      <c r="G1013" s="186">
        <v>34</v>
      </c>
      <c r="H1013" s="187">
        <v>2.2000000000000002</v>
      </c>
      <c r="I1013" s="184">
        <v>74.800000000000011</v>
      </c>
      <c r="J1013" s="184">
        <v>7113119090</v>
      </c>
      <c r="K1013" s="57">
        <v>935.80361532848178</v>
      </c>
      <c r="L1013" s="267">
        <f t="shared" si="158"/>
        <v>1236.308872282764</v>
      </c>
      <c r="M1013" s="267">
        <f t="shared" si="150"/>
        <v>1261.0350497284194</v>
      </c>
    </row>
    <row r="1014" spans="1:13" ht="31.35" customHeight="1">
      <c r="A1014" s="33" t="str">
        <f t="shared" si="152"/>
        <v>GG</v>
      </c>
      <c r="B1014" s="184">
        <v>60167593</v>
      </c>
      <c r="C1014" s="185">
        <v>24469654</v>
      </c>
      <c r="D1014" s="184" t="s">
        <v>115</v>
      </c>
      <c r="E1014" s="184" t="s">
        <v>72</v>
      </c>
      <c r="F1014" s="184" t="s">
        <v>116</v>
      </c>
      <c r="G1014" s="186">
        <v>10</v>
      </c>
      <c r="H1014" s="187">
        <v>1.3</v>
      </c>
      <c r="I1014" s="184">
        <v>13</v>
      </c>
      <c r="J1014" s="184">
        <v>7113119090</v>
      </c>
      <c r="K1014" s="57">
        <v>81.376845020629915</v>
      </c>
      <c r="L1014" s="267">
        <f t="shared" si="158"/>
        <v>107.5085774936546</v>
      </c>
      <c r="M1014" s="267">
        <f t="shared" si="150"/>
        <v>109.65874904352769</v>
      </c>
    </row>
    <row r="1015" spans="1:13" ht="31.35" customHeight="1">
      <c r="A1015" s="33" t="str">
        <f t="shared" si="152"/>
        <v>GG</v>
      </c>
      <c r="B1015" s="184">
        <v>60167593</v>
      </c>
      <c r="C1015" s="185">
        <v>24469662</v>
      </c>
      <c r="D1015" s="184" t="s">
        <v>115</v>
      </c>
      <c r="E1015" s="184" t="s">
        <v>72</v>
      </c>
      <c r="F1015" s="184" t="s">
        <v>116</v>
      </c>
      <c r="G1015" s="186">
        <v>2</v>
      </c>
      <c r="H1015" s="187">
        <v>1.4</v>
      </c>
      <c r="I1015" s="184">
        <v>2.8</v>
      </c>
      <c r="J1015" s="184">
        <v>7113119090</v>
      </c>
      <c r="K1015" s="57">
        <v>16.556324819240366</v>
      </c>
      <c r="L1015" s="267">
        <f t="shared" si="158"/>
        <v>21.872891845194832</v>
      </c>
      <c r="M1015" s="267">
        <f t="shared" si="150"/>
        <v>22.310349682098732</v>
      </c>
    </row>
    <row r="1016" spans="1:13" ht="31.35" customHeight="1">
      <c r="A1016" s="33" t="str">
        <f t="shared" si="152"/>
        <v>GG</v>
      </c>
      <c r="B1016" s="184">
        <v>60167593</v>
      </c>
      <c r="C1016" s="185">
        <v>24469751</v>
      </c>
      <c r="D1016" s="184" t="s">
        <v>115</v>
      </c>
      <c r="E1016" s="184" t="s">
        <v>72</v>
      </c>
      <c r="F1016" s="184" t="s">
        <v>116</v>
      </c>
      <c r="G1016" s="186">
        <v>1</v>
      </c>
      <c r="H1016" s="187">
        <v>2.2000000000000002</v>
      </c>
      <c r="I1016" s="184">
        <v>2.2000000000000002</v>
      </c>
      <c r="J1016" s="184">
        <v>7113119090</v>
      </c>
      <c r="K1016" s="57">
        <v>10.505740658027069</v>
      </c>
      <c r="L1016" s="267">
        <f t="shared" si="158"/>
        <v>13.879344098132719</v>
      </c>
      <c r="M1016" s="267">
        <f t="shared" si="150"/>
        <v>14.156930980095375</v>
      </c>
    </row>
    <row r="1017" spans="1:13" ht="31.35" customHeight="1">
      <c r="A1017" s="33" t="str">
        <f t="shared" si="152"/>
        <v>GG</v>
      </c>
      <c r="B1017" s="184">
        <v>60167593</v>
      </c>
      <c r="C1017" s="185">
        <v>25185137</v>
      </c>
      <c r="D1017" s="184" t="s">
        <v>115</v>
      </c>
      <c r="E1017" s="184" t="s">
        <v>77</v>
      </c>
      <c r="F1017" s="184" t="s">
        <v>116</v>
      </c>
      <c r="G1017" s="186">
        <v>2</v>
      </c>
      <c r="H1017" s="187">
        <v>3.4</v>
      </c>
      <c r="I1017" s="184">
        <v>6.8</v>
      </c>
      <c r="J1017" s="184">
        <v>7113119090</v>
      </c>
      <c r="K1017" s="57">
        <v>72.687283024592247</v>
      </c>
      <c r="L1017" s="267">
        <f t="shared" si="158"/>
        <v>96.028623349449319</v>
      </c>
      <c r="M1017" s="267">
        <f t="shared" si="150"/>
        <v>97.949195816438305</v>
      </c>
    </row>
    <row r="1018" spans="1:13" ht="31.35" customHeight="1">
      <c r="A1018" s="33" t="str">
        <f t="shared" si="152"/>
        <v>GG</v>
      </c>
      <c r="B1018" s="184">
        <v>60167593</v>
      </c>
      <c r="C1018" s="185">
        <v>25427785</v>
      </c>
      <c r="D1018" s="184" t="s">
        <v>127</v>
      </c>
      <c r="E1018" s="184" t="s">
        <v>72</v>
      </c>
      <c r="F1018" s="184" t="s">
        <v>121</v>
      </c>
      <c r="G1018" s="186">
        <v>1</v>
      </c>
      <c r="H1018" s="187">
        <v>2.46</v>
      </c>
      <c r="I1018" s="184">
        <v>2.46</v>
      </c>
      <c r="J1018" s="184">
        <v>7113192100</v>
      </c>
      <c r="K1018" s="57">
        <v>540.1576228299075</v>
      </c>
      <c r="L1018" s="267">
        <f t="shared" ref="L1018:L1019" si="159">K1018*6.6056*0.35</f>
        <v>1248.822817677833</v>
      </c>
      <c r="M1018" s="267">
        <f t="shared" si="150"/>
        <v>818.87096187732197</v>
      </c>
    </row>
    <row r="1019" spans="1:13" ht="31.35" customHeight="1">
      <c r="A1019" s="33" t="str">
        <f t="shared" si="152"/>
        <v>GG</v>
      </c>
      <c r="B1019" s="184">
        <v>60167593</v>
      </c>
      <c r="C1019" s="185">
        <v>25485815</v>
      </c>
      <c r="D1019" s="184" t="s">
        <v>127</v>
      </c>
      <c r="E1019" s="184" t="s">
        <v>72</v>
      </c>
      <c r="F1019" s="184" t="s">
        <v>121</v>
      </c>
      <c r="G1019" s="186">
        <v>1</v>
      </c>
      <c r="H1019" s="187">
        <v>2.2799999999999998</v>
      </c>
      <c r="I1019" s="184">
        <v>2.2799999999999998</v>
      </c>
      <c r="J1019" s="184">
        <v>7113192100</v>
      </c>
      <c r="K1019" s="57">
        <v>496.7399152584814</v>
      </c>
      <c r="L1019" s="267">
        <f t="shared" si="159"/>
        <v>1148.4428144809985</v>
      </c>
      <c r="M1019" s="267">
        <f t="shared" si="150"/>
        <v>753.05035978111209</v>
      </c>
    </row>
    <row r="1020" spans="1:13" ht="31.35" customHeight="1" thickBot="1">
      <c r="A1020" s="33" t="str">
        <f t="shared" si="152"/>
        <v>GG</v>
      </c>
      <c r="B1020" s="188">
        <v>60167593</v>
      </c>
      <c r="C1020" s="185">
        <v>25656946</v>
      </c>
      <c r="D1020" s="184" t="s">
        <v>179</v>
      </c>
      <c r="E1020" s="184" t="s">
        <v>180</v>
      </c>
      <c r="F1020" s="184" t="s">
        <v>116</v>
      </c>
      <c r="G1020" s="186">
        <v>1</v>
      </c>
      <c r="H1020" s="187">
        <v>20.5</v>
      </c>
      <c r="I1020" s="184">
        <v>20.5</v>
      </c>
      <c r="J1020" s="184">
        <v>9608100000</v>
      </c>
      <c r="K1020" s="57">
        <v>54.946930127369839</v>
      </c>
      <c r="L1020" s="267">
        <f>K1020*6.6056*0.15</f>
        <v>54.443616247403135</v>
      </c>
      <c r="M1020" s="267">
        <f t="shared" si="150"/>
        <v>70.958179842448757</v>
      </c>
    </row>
    <row r="1021" spans="1:13" ht="31.35" customHeight="1" thickTop="1">
      <c r="A1021" s="33" t="str">
        <f t="shared" si="152"/>
        <v>GG</v>
      </c>
      <c r="B1021" s="189">
        <v>60167593</v>
      </c>
      <c r="C1021" s="190">
        <v>26021928</v>
      </c>
      <c r="D1021" s="189" t="s">
        <v>200</v>
      </c>
      <c r="E1021" s="189" t="s">
        <v>72</v>
      </c>
      <c r="F1021" s="189" t="s">
        <v>116</v>
      </c>
      <c r="G1021" s="191">
        <v>1</v>
      </c>
      <c r="H1021" s="192">
        <v>10.3</v>
      </c>
      <c r="I1021" s="189">
        <v>10.3</v>
      </c>
      <c r="J1021" s="189">
        <v>7113119090</v>
      </c>
      <c r="K1021" s="57">
        <v>80.453704485254093</v>
      </c>
      <c r="L1021" s="267">
        <f t="shared" ref="L1021:L1036" si="160">K1021*6.6056*0.2</f>
        <v>106.28899806955889</v>
      </c>
      <c r="M1021" s="267">
        <f t="shared" si="150"/>
        <v>108.41477803095005</v>
      </c>
    </row>
    <row r="1022" spans="1:13" ht="31.35" customHeight="1">
      <c r="A1022" s="33" t="str">
        <f t="shared" si="152"/>
        <v>GG</v>
      </c>
      <c r="B1022" s="184">
        <v>60167593</v>
      </c>
      <c r="C1022" s="185">
        <v>26659604</v>
      </c>
      <c r="D1022" s="184" t="s">
        <v>126</v>
      </c>
      <c r="E1022" s="184" t="s">
        <v>72</v>
      </c>
      <c r="F1022" s="184" t="s">
        <v>116</v>
      </c>
      <c r="G1022" s="186">
        <v>23</v>
      </c>
      <c r="H1022" s="187">
        <v>11.34</v>
      </c>
      <c r="I1022" s="184">
        <v>260.82</v>
      </c>
      <c r="J1022" s="184">
        <v>7113119090</v>
      </c>
      <c r="K1022" s="57">
        <v>651.73721797533346</v>
      </c>
      <c r="L1022" s="267">
        <f t="shared" si="160"/>
        <v>861.02307341157257</v>
      </c>
      <c r="M1022" s="267">
        <f t="shared" si="150"/>
        <v>878.24353487980397</v>
      </c>
    </row>
    <row r="1023" spans="1:13" ht="31.35" customHeight="1">
      <c r="A1023" s="33" t="str">
        <f t="shared" si="152"/>
        <v>GG</v>
      </c>
      <c r="B1023" s="184">
        <v>60167593</v>
      </c>
      <c r="C1023" s="185">
        <v>27125107</v>
      </c>
      <c r="D1023" s="184" t="s">
        <v>129</v>
      </c>
      <c r="E1023" s="184" t="s">
        <v>72</v>
      </c>
      <c r="F1023" s="184" t="s">
        <v>116</v>
      </c>
      <c r="G1023" s="186">
        <v>9</v>
      </c>
      <c r="H1023" s="187">
        <v>2.67</v>
      </c>
      <c r="I1023" s="184">
        <v>24.03</v>
      </c>
      <c r="J1023" s="184">
        <v>7113119090</v>
      </c>
      <c r="K1023" s="57">
        <v>204.36525308695062</v>
      </c>
      <c r="L1023" s="267">
        <f t="shared" si="160"/>
        <v>269.99102315823222</v>
      </c>
      <c r="M1023" s="267">
        <f t="shared" si="150"/>
        <v>275.39084362139687</v>
      </c>
    </row>
    <row r="1024" spans="1:13" ht="31.35" customHeight="1">
      <c r="A1024" s="33" t="str">
        <f t="shared" si="152"/>
        <v>GG</v>
      </c>
      <c r="B1024" s="184">
        <v>60167593</v>
      </c>
      <c r="C1024" s="185">
        <v>27128084</v>
      </c>
      <c r="D1024" s="184" t="s">
        <v>183</v>
      </c>
      <c r="E1024" s="184" t="s">
        <v>72</v>
      </c>
      <c r="F1024" s="184" t="s">
        <v>116</v>
      </c>
      <c r="G1024" s="186">
        <v>1</v>
      </c>
      <c r="H1024" s="187">
        <v>10.14</v>
      </c>
      <c r="I1024" s="184">
        <v>10.14</v>
      </c>
      <c r="J1024" s="184">
        <v>7113119090</v>
      </c>
      <c r="K1024" s="57">
        <v>49.327813825082202</v>
      </c>
      <c r="L1024" s="267">
        <f t="shared" si="160"/>
        <v>65.167961400592603</v>
      </c>
      <c r="M1024" s="267">
        <f t="shared" si="150"/>
        <v>66.47132062860446</v>
      </c>
    </row>
    <row r="1025" spans="1:13" ht="31.35" customHeight="1">
      <c r="A1025" s="33" t="str">
        <f t="shared" si="152"/>
        <v>GG</v>
      </c>
      <c r="B1025" s="184">
        <v>60167593</v>
      </c>
      <c r="C1025" s="185">
        <v>27340628</v>
      </c>
      <c r="D1025" s="184" t="s">
        <v>129</v>
      </c>
      <c r="E1025" s="184" t="s">
        <v>72</v>
      </c>
      <c r="F1025" s="184" t="s">
        <v>116</v>
      </c>
      <c r="G1025" s="186">
        <v>2</v>
      </c>
      <c r="H1025" s="187">
        <v>6.97</v>
      </c>
      <c r="I1025" s="184">
        <v>13.94</v>
      </c>
      <c r="J1025" s="184">
        <v>7113119090</v>
      </c>
      <c r="K1025" s="57">
        <v>108.85031008431484</v>
      </c>
      <c r="L1025" s="267">
        <f t="shared" si="160"/>
        <v>143.80432165859003</v>
      </c>
      <c r="M1025" s="267">
        <f t="shared" si="150"/>
        <v>146.68040809176182</v>
      </c>
    </row>
    <row r="1026" spans="1:13" ht="31.35" customHeight="1">
      <c r="A1026" s="33" t="str">
        <f t="shared" si="152"/>
        <v>GG</v>
      </c>
      <c r="B1026" s="184">
        <v>60167593</v>
      </c>
      <c r="C1026" s="185">
        <v>27630146</v>
      </c>
      <c r="D1026" s="184" t="s">
        <v>126</v>
      </c>
      <c r="E1026" s="184" t="s">
        <v>72</v>
      </c>
      <c r="F1026" s="184" t="s">
        <v>116</v>
      </c>
      <c r="G1026" s="186">
        <v>23</v>
      </c>
      <c r="H1026" s="187">
        <v>10.98</v>
      </c>
      <c r="I1026" s="184">
        <v>252.54000000000002</v>
      </c>
      <c r="J1026" s="184">
        <v>7113119090</v>
      </c>
      <c r="K1026" s="57">
        <v>637.19775454316414</v>
      </c>
      <c r="L1026" s="267">
        <f t="shared" si="160"/>
        <v>841.81469748206496</v>
      </c>
      <c r="M1026" s="267">
        <f t="shared" si="150"/>
        <v>858.65099143170619</v>
      </c>
    </row>
    <row r="1027" spans="1:13" ht="31.35" customHeight="1">
      <c r="A1027" s="33" t="str">
        <f t="shared" si="152"/>
        <v>GG</v>
      </c>
      <c r="B1027" s="184">
        <v>60167593</v>
      </c>
      <c r="C1027" s="185">
        <v>27631878</v>
      </c>
      <c r="D1027" s="184" t="s">
        <v>126</v>
      </c>
      <c r="E1027" s="184" t="s">
        <v>72</v>
      </c>
      <c r="F1027" s="184" t="s">
        <v>116</v>
      </c>
      <c r="G1027" s="186">
        <v>5</v>
      </c>
      <c r="H1027" s="187">
        <v>5.0999999999999996</v>
      </c>
      <c r="I1027" s="184">
        <v>25.5</v>
      </c>
      <c r="J1027" s="184">
        <v>7113119090</v>
      </c>
      <c r="K1027" s="57">
        <v>124.32294818811403</v>
      </c>
      <c r="L1027" s="267">
        <f t="shared" si="160"/>
        <v>164.24553331028119</v>
      </c>
      <c r="M1027" s="267">
        <f t="shared" si="150"/>
        <v>167.53044397648682</v>
      </c>
    </row>
    <row r="1028" spans="1:13" ht="31.35" customHeight="1">
      <c r="A1028" s="33" t="str">
        <f t="shared" si="152"/>
        <v>GG</v>
      </c>
      <c r="B1028" s="184">
        <v>60167593</v>
      </c>
      <c r="C1028" s="185">
        <v>28018142</v>
      </c>
      <c r="D1028" s="184" t="s">
        <v>134</v>
      </c>
      <c r="E1028" s="184" t="s">
        <v>72</v>
      </c>
      <c r="F1028" s="184" t="s">
        <v>116</v>
      </c>
      <c r="G1028" s="186">
        <v>3</v>
      </c>
      <c r="H1028" s="187">
        <v>3.56</v>
      </c>
      <c r="I1028" s="184">
        <v>10.68</v>
      </c>
      <c r="J1028" s="184">
        <v>7113119090</v>
      </c>
      <c r="K1028" s="57">
        <v>133.92561658327344</v>
      </c>
      <c r="L1028" s="267">
        <f t="shared" si="160"/>
        <v>176.93181058049421</v>
      </c>
      <c r="M1028" s="267">
        <f t="shared" si="150"/>
        <v>180.4704467921041</v>
      </c>
    </row>
    <row r="1029" spans="1:13" ht="31.35" customHeight="1">
      <c r="A1029" s="33" t="str">
        <f t="shared" si="152"/>
        <v>GG</v>
      </c>
      <c r="B1029" s="184">
        <v>60167593</v>
      </c>
      <c r="C1029" s="185">
        <v>28672888</v>
      </c>
      <c r="D1029" s="184" t="s">
        <v>125</v>
      </c>
      <c r="E1029" s="184" t="s">
        <v>72</v>
      </c>
      <c r="F1029" s="184" t="s">
        <v>116</v>
      </c>
      <c r="G1029" s="186">
        <v>1</v>
      </c>
      <c r="H1029" s="187">
        <v>6.43</v>
      </c>
      <c r="I1029" s="184">
        <v>6.43</v>
      </c>
      <c r="J1029" s="184">
        <v>7113119090</v>
      </c>
      <c r="K1029" s="57">
        <v>31.22623202271274</v>
      </c>
      <c r="L1029" s="267">
        <f t="shared" si="160"/>
        <v>41.253599649846258</v>
      </c>
      <c r="M1029" s="267">
        <f t="shared" si="150"/>
        <v>42.078671642843183</v>
      </c>
    </row>
    <row r="1030" spans="1:13" ht="31.35" customHeight="1">
      <c r="A1030" s="33" t="str">
        <f t="shared" si="152"/>
        <v>GG</v>
      </c>
      <c r="B1030" s="184">
        <v>60167593</v>
      </c>
      <c r="C1030" s="185">
        <v>28686528</v>
      </c>
      <c r="D1030" s="184" t="s">
        <v>125</v>
      </c>
      <c r="E1030" s="184" t="s">
        <v>72</v>
      </c>
      <c r="F1030" s="184" t="s">
        <v>116</v>
      </c>
      <c r="G1030" s="186">
        <v>1</v>
      </c>
      <c r="H1030" s="187">
        <v>5.67</v>
      </c>
      <c r="I1030" s="184">
        <v>5.67</v>
      </c>
      <c r="J1030" s="184">
        <v>7113119090</v>
      </c>
      <c r="K1030" s="57">
        <v>30.012101535968444</v>
      </c>
      <c r="L1030" s="267">
        <f t="shared" si="160"/>
        <v>39.649587581198631</v>
      </c>
      <c r="M1030" s="267">
        <f t="shared" si="150"/>
        <v>40.442579332822604</v>
      </c>
    </row>
    <row r="1031" spans="1:13" ht="31.35" customHeight="1">
      <c r="A1031" s="33" t="str">
        <f t="shared" si="152"/>
        <v>GG</v>
      </c>
      <c r="B1031" s="184">
        <v>60167593</v>
      </c>
      <c r="C1031" s="185">
        <v>28686552</v>
      </c>
      <c r="D1031" s="184" t="s">
        <v>125</v>
      </c>
      <c r="E1031" s="184" t="s">
        <v>72</v>
      </c>
      <c r="F1031" s="184" t="s">
        <v>116</v>
      </c>
      <c r="G1031" s="186">
        <v>1</v>
      </c>
      <c r="H1031" s="187">
        <v>4.93</v>
      </c>
      <c r="I1031" s="184">
        <v>4.93</v>
      </c>
      <c r="J1031" s="184">
        <v>7113119090</v>
      </c>
      <c r="K1031" s="57">
        <v>32.069099468055882</v>
      </c>
      <c r="L1031" s="267">
        <f t="shared" si="160"/>
        <v>42.367128689237987</v>
      </c>
      <c r="M1031" s="267">
        <f t="shared" ref="M1031:M1094" si="161">(L1031+K1031*6.6056)*0.17</f>
        <v>43.214471263022745</v>
      </c>
    </row>
    <row r="1032" spans="1:13" ht="31.35" customHeight="1">
      <c r="A1032" s="33" t="str">
        <f t="shared" si="152"/>
        <v>GG</v>
      </c>
      <c r="B1032" s="184">
        <v>60167593</v>
      </c>
      <c r="C1032" s="185">
        <v>30144244</v>
      </c>
      <c r="D1032" s="184" t="s">
        <v>126</v>
      </c>
      <c r="E1032" s="184" t="s">
        <v>72</v>
      </c>
      <c r="F1032" s="184" t="s">
        <v>116</v>
      </c>
      <c r="G1032" s="186">
        <v>3</v>
      </c>
      <c r="H1032" s="187">
        <v>5.9</v>
      </c>
      <c r="I1032" s="184">
        <v>17.700000000000003</v>
      </c>
      <c r="J1032" s="184">
        <v>7113119090</v>
      </c>
      <c r="K1032" s="57">
        <v>107.76662336887365</v>
      </c>
      <c r="L1032" s="267">
        <f t="shared" si="160"/>
        <v>142.37264146508636</v>
      </c>
      <c r="M1032" s="267">
        <f t="shared" si="161"/>
        <v>145.22009429438808</v>
      </c>
    </row>
    <row r="1033" spans="1:13" ht="31.35" customHeight="1">
      <c r="A1033" s="33" t="str">
        <f t="shared" si="152"/>
        <v>GG</v>
      </c>
      <c r="B1033" s="184">
        <v>60167593</v>
      </c>
      <c r="C1033" s="185">
        <v>30319575</v>
      </c>
      <c r="D1033" s="184" t="s">
        <v>129</v>
      </c>
      <c r="E1033" s="184" t="s">
        <v>72</v>
      </c>
      <c r="F1033" s="184" t="s">
        <v>116</v>
      </c>
      <c r="G1033" s="186">
        <v>5</v>
      </c>
      <c r="H1033" s="187">
        <v>4.99</v>
      </c>
      <c r="I1033" s="184">
        <v>24.950000000000003</v>
      </c>
      <c r="J1033" s="184">
        <v>7113119090</v>
      </c>
      <c r="K1033" s="57">
        <v>230.73496316268617</v>
      </c>
      <c r="L1033" s="267">
        <f t="shared" si="160"/>
        <v>304.82857453348799</v>
      </c>
      <c r="M1033" s="267">
        <f t="shared" si="161"/>
        <v>310.92514602415775</v>
      </c>
    </row>
    <row r="1034" spans="1:13" ht="31.35" customHeight="1">
      <c r="A1034" s="33" t="str">
        <f t="shared" si="152"/>
        <v>GG</v>
      </c>
      <c r="B1034" s="184">
        <v>60167593</v>
      </c>
      <c r="C1034" s="185">
        <v>30419324</v>
      </c>
      <c r="D1034" s="184" t="s">
        <v>122</v>
      </c>
      <c r="E1034" s="184" t="s">
        <v>72</v>
      </c>
      <c r="F1034" s="184" t="s">
        <v>116</v>
      </c>
      <c r="G1034" s="186">
        <v>2</v>
      </c>
      <c r="H1034" s="187">
        <v>3.27</v>
      </c>
      <c r="I1034" s="184">
        <v>6.54</v>
      </c>
      <c r="J1034" s="184">
        <v>7113119090</v>
      </c>
      <c r="K1034" s="57">
        <v>124.64404054824473</v>
      </c>
      <c r="L1034" s="267">
        <f t="shared" si="160"/>
        <v>164.6697348490971</v>
      </c>
      <c r="M1034" s="267">
        <f t="shared" si="161"/>
        <v>167.96312954607905</v>
      </c>
    </row>
    <row r="1035" spans="1:13" ht="31.35" customHeight="1">
      <c r="A1035" s="33" t="str">
        <f t="shared" si="152"/>
        <v>GG</v>
      </c>
      <c r="B1035" s="184">
        <v>60167593</v>
      </c>
      <c r="C1035" s="185">
        <v>30683285</v>
      </c>
      <c r="D1035" s="184" t="s">
        <v>183</v>
      </c>
      <c r="E1035" s="184" t="s">
        <v>72</v>
      </c>
      <c r="F1035" s="184" t="s">
        <v>116</v>
      </c>
      <c r="G1035" s="186">
        <v>1</v>
      </c>
      <c r="H1035" s="187">
        <v>13</v>
      </c>
      <c r="I1035" s="184">
        <v>13</v>
      </c>
      <c r="J1035" s="184">
        <v>7113119090</v>
      </c>
      <c r="K1035" s="57">
        <v>67.680249033803804</v>
      </c>
      <c r="L1035" s="267">
        <f t="shared" si="160"/>
        <v>89.413730603538895</v>
      </c>
      <c r="M1035" s="267">
        <f t="shared" si="161"/>
        <v>91.202005215609674</v>
      </c>
    </row>
    <row r="1036" spans="1:13" ht="31.35" customHeight="1">
      <c r="A1036" s="33" t="str">
        <f t="shared" si="152"/>
        <v>GG</v>
      </c>
      <c r="B1036" s="184">
        <v>60167593</v>
      </c>
      <c r="C1036" s="185">
        <v>30978838</v>
      </c>
      <c r="D1036" s="184" t="s">
        <v>130</v>
      </c>
      <c r="E1036" s="184" t="s">
        <v>72</v>
      </c>
      <c r="F1036" s="184" t="s">
        <v>131</v>
      </c>
      <c r="G1036" s="186">
        <v>8</v>
      </c>
      <c r="H1036" s="187">
        <v>10.5</v>
      </c>
      <c r="I1036" s="184">
        <v>84</v>
      </c>
      <c r="J1036" s="184">
        <v>7113119090</v>
      </c>
      <c r="K1036" s="57">
        <v>221.87482085032906</v>
      </c>
      <c r="L1036" s="267">
        <f t="shared" si="160"/>
        <v>293.12326332178674</v>
      </c>
      <c r="M1036" s="267">
        <f t="shared" si="161"/>
        <v>298.98572858822246</v>
      </c>
    </row>
    <row r="1037" spans="1:13" ht="31.35" customHeight="1">
      <c r="A1037" s="33" t="str">
        <f t="shared" si="152"/>
        <v>GG</v>
      </c>
      <c r="B1037" s="184">
        <v>60167593</v>
      </c>
      <c r="C1037" s="185">
        <v>31828724</v>
      </c>
      <c r="D1037" s="184" t="s">
        <v>153</v>
      </c>
      <c r="E1037" s="184" t="s">
        <v>72</v>
      </c>
      <c r="F1037" s="184" t="s">
        <v>121</v>
      </c>
      <c r="G1037" s="186">
        <v>1</v>
      </c>
      <c r="H1037" s="187">
        <v>2.71</v>
      </c>
      <c r="I1037" s="184">
        <v>2.71</v>
      </c>
      <c r="J1037" s="184">
        <v>7113192100</v>
      </c>
      <c r="K1037" s="57">
        <v>783.26467599388059</v>
      </c>
      <c r="L1037" s="267">
        <f>K1037*6.6056*0.35</f>
        <v>1810.8766003108119</v>
      </c>
      <c r="M1037" s="267">
        <f t="shared" si="161"/>
        <v>1187.4176564895183</v>
      </c>
    </row>
    <row r="1038" spans="1:13" ht="31.35" customHeight="1">
      <c r="A1038" s="33" t="str">
        <f t="shared" si="152"/>
        <v>GG</v>
      </c>
      <c r="B1038" s="184">
        <v>60167593</v>
      </c>
      <c r="C1038" s="185">
        <v>32080251</v>
      </c>
      <c r="D1038" s="184" t="s">
        <v>126</v>
      </c>
      <c r="E1038" s="184" t="s">
        <v>72</v>
      </c>
      <c r="F1038" s="184" t="s">
        <v>201</v>
      </c>
      <c r="G1038" s="186">
        <v>1</v>
      </c>
      <c r="H1038" s="187">
        <v>32.799999999999997</v>
      </c>
      <c r="I1038" s="184">
        <v>32.799999999999997</v>
      </c>
      <c r="J1038" s="184">
        <v>7113119090</v>
      </c>
      <c r="K1038" s="57">
        <v>76.008582124694399</v>
      </c>
      <c r="L1038" s="267">
        <f t="shared" ref="L1038:L1057" si="162">K1038*6.6056*0.2</f>
        <v>100.41645801657627</v>
      </c>
      <c r="M1038" s="267">
        <f t="shared" si="161"/>
        <v>102.42478717690781</v>
      </c>
    </row>
    <row r="1039" spans="1:13" ht="31.35" customHeight="1">
      <c r="A1039" s="33" t="str">
        <f t="shared" si="152"/>
        <v>GG</v>
      </c>
      <c r="B1039" s="184">
        <v>60167593</v>
      </c>
      <c r="C1039" s="185">
        <v>33285949</v>
      </c>
      <c r="D1039" s="184" t="s">
        <v>132</v>
      </c>
      <c r="E1039" s="184" t="s">
        <v>89</v>
      </c>
      <c r="F1039" s="184" t="s">
        <v>154</v>
      </c>
      <c r="G1039" s="186">
        <v>10</v>
      </c>
      <c r="H1039" s="187">
        <v>2.17</v>
      </c>
      <c r="I1039" s="184">
        <v>21.7</v>
      </c>
      <c r="J1039" s="184">
        <v>7113119090</v>
      </c>
      <c r="K1039" s="57">
        <v>742.82710688991767</v>
      </c>
      <c r="L1039" s="267">
        <f t="shared" si="162"/>
        <v>981.3637474544081</v>
      </c>
      <c r="M1039" s="267">
        <f t="shared" si="161"/>
        <v>1000.9910224034963</v>
      </c>
    </row>
    <row r="1040" spans="1:13" ht="31.35" customHeight="1">
      <c r="A1040" s="33" t="str">
        <f t="shared" si="152"/>
        <v>GG</v>
      </c>
      <c r="B1040" s="184">
        <v>60167593</v>
      </c>
      <c r="C1040" s="185">
        <v>33484038</v>
      </c>
      <c r="D1040" s="184" t="s">
        <v>129</v>
      </c>
      <c r="E1040" s="184" t="s">
        <v>72</v>
      </c>
      <c r="F1040" s="184" t="s">
        <v>116</v>
      </c>
      <c r="G1040" s="186">
        <v>3</v>
      </c>
      <c r="H1040" s="187">
        <v>2.4</v>
      </c>
      <c r="I1040" s="184">
        <v>7.1999999999999993</v>
      </c>
      <c r="J1040" s="184">
        <v>7113119090</v>
      </c>
      <c r="K1040" s="57">
        <v>29.530462995772361</v>
      </c>
      <c r="L1040" s="267">
        <f t="shared" si="162"/>
        <v>39.013285272974784</v>
      </c>
      <c r="M1040" s="267">
        <f t="shared" si="161"/>
        <v>39.793550978434276</v>
      </c>
    </row>
    <row r="1041" spans="1:13" ht="31.35" customHeight="1">
      <c r="A1041" s="33" t="str">
        <f t="shared" si="152"/>
        <v>GG</v>
      </c>
      <c r="B1041" s="189">
        <v>60167593</v>
      </c>
      <c r="C1041" s="190">
        <v>33636431</v>
      </c>
      <c r="D1041" s="189" t="s">
        <v>129</v>
      </c>
      <c r="E1041" s="189" t="s">
        <v>72</v>
      </c>
      <c r="F1041" s="189" t="s">
        <v>116</v>
      </c>
      <c r="G1041" s="191">
        <v>5</v>
      </c>
      <c r="H1041" s="192">
        <v>2.16</v>
      </c>
      <c r="I1041" s="189">
        <v>10.8</v>
      </c>
      <c r="J1041" s="189">
        <v>7113119090</v>
      </c>
      <c r="K1041" s="183">
        <v>47.160440394199831</v>
      </c>
      <c r="L1041" s="267">
        <f t="shared" si="162"/>
        <v>62.304601013585284</v>
      </c>
      <c r="M1041" s="267">
        <f t="shared" si="161"/>
        <v>63.550693033856994</v>
      </c>
    </row>
    <row r="1042" spans="1:13" ht="31.35" customHeight="1">
      <c r="A1042" s="33" t="str">
        <f t="shared" si="152"/>
        <v>GG</v>
      </c>
      <c r="B1042" s="184">
        <v>60167593</v>
      </c>
      <c r="C1042" s="185">
        <v>33636458</v>
      </c>
      <c r="D1042" s="184" t="s">
        <v>129</v>
      </c>
      <c r="E1042" s="184" t="s">
        <v>72</v>
      </c>
      <c r="F1042" s="184" t="s">
        <v>116</v>
      </c>
      <c r="G1042" s="186">
        <v>2</v>
      </c>
      <c r="H1042" s="187">
        <v>5.38</v>
      </c>
      <c r="I1042" s="184">
        <v>10.76</v>
      </c>
      <c r="J1042" s="184">
        <v>7113119090</v>
      </c>
      <c r="K1042" s="57">
        <v>23.580220197099916</v>
      </c>
      <c r="L1042" s="267">
        <f t="shared" si="162"/>
        <v>31.152300506792642</v>
      </c>
      <c r="M1042" s="267">
        <f t="shared" si="161"/>
        <v>31.775346516928497</v>
      </c>
    </row>
    <row r="1043" spans="1:13" ht="31.35" customHeight="1">
      <c r="A1043" s="33" t="str">
        <f t="shared" si="152"/>
        <v>GG</v>
      </c>
      <c r="B1043" s="184">
        <v>60167593</v>
      </c>
      <c r="C1043" s="185">
        <v>33833849</v>
      </c>
      <c r="D1043" s="184" t="s">
        <v>126</v>
      </c>
      <c r="E1043" s="184" t="s">
        <v>89</v>
      </c>
      <c r="F1043" s="184" t="s">
        <v>116</v>
      </c>
      <c r="G1043" s="186">
        <v>5</v>
      </c>
      <c r="H1043" s="187">
        <v>3.26</v>
      </c>
      <c r="I1043" s="184">
        <v>16.299999999999997</v>
      </c>
      <c r="J1043" s="184">
        <v>7113119090</v>
      </c>
      <c r="K1043" s="57">
        <v>153.82330877512413</v>
      </c>
      <c r="L1043" s="267">
        <f t="shared" si="162"/>
        <v>203.21904968899199</v>
      </c>
      <c r="M1043" s="267">
        <f t="shared" si="161"/>
        <v>207.28343068277186</v>
      </c>
    </row>
    <row r="1044" spans="1:13" ht="31.35" customHeight="1">
      <c r="A1044" s="33" t="str">
        <f t="shared" si="152"/>
        <v>GG</v>
      </c>
      <c r="B1044" s="184">
        <v>60167593</v>
      </c>
      <c r="C1044" s="185">
        <v>33863772</v>
      </c>
      <c r="D1044" s="184" t="s">
        <v>126</v>
      </c>
      <c r="E1044" s="184" t="s">
        <v>89</v>
      </c>
      <c r="F1044" s="184" t="s">
        <v>116</v>
      </c>
      <c r="G1044" s="186">
        <v>9</v>
      </c>
      <c r="H1044" s="187">
        <v>10.26</v>
      </c>
      <c r="I1044" s="184">
        <v>92.34</v>
      </c>
      <c r="J1044" s="184">
        <v>7113119090</v>
      </c>
      <c r="K1044" s="57">
        <v>270.83137163401017</v>
      </c>
      <c r="L1044" s="267">
        <f t="shared" si="162"/>
        <v>357.80074169312354</v>
      </c>
      <c r="M1044" s="267">
        <f t="shared" si="161"/>
        <v>364.956756526986</v>
      </c>
    </row>
    <row r="1045" spans="1:13" ht="31.35" customHeight="1">
      <c r="A1045" s="33" t="str">
        <f t="shared" si="152"/>
        <v>GG</v>
      </c>
      <c r="B1045" s="184">
        <v>60167593</v>
      </c>
      <c r="C1045" s="185">
        <v>34939012</v>
      </c>
      <c r="D1045" s="184" t="s">
        <v>129</v>
      </c>
      <c r="E1045" s="184" t="s">
        <v>72</v>
      </c>
      <c r="F1045" s="184" t="s">
        <v>116</v>
      </c>
      <c r="G1045" s="186">
        <v>2</v>
      </c>
      <c r="H1045" s="187">
        <v>4.09</v>
      </c>
      <c r="I1045" s="184">
        <v>8.18</v>
      </c>
      <c r="J1045" s="184">
        <v>7113119090</v>
      </c>
      <c r="K1045" s="57">
        <v>96.628732126839225</v>
      </c>
      <c r="L1045" s="267">
        <f t="shared" si="162"/>
        <v>127.65815058740985</v>
      </c>
      <c r="M1045" s="267">
        <f t="shared" si="161"/>
        <v>130.21131359915805</v>
      </c>
    </row>
    <row r="1046" spans="1:13" ht="31.35" customHeight="1">
      <c r="A1046" s="33" t="str">
        <f t="shared" si="152"/>
        <v>GG</v>
      </c>
      <c r="B1046" s="184">
        <v>60167593</v>
      </c>
      <c r="C1046" s="185">
        <v>35189254</v>
      </c>
      <c r="D1046" s="184" t="s">
        <v>230</v>
      </c>
      <c r="E1046" s="184" t="s">
        <v>72</v>
      </c>
      <c r="F1046" s="184" t="s">
        <v>201</v>
      </c>
      <c r="G1046" s="186">
        <v>1</v>
      </c>
      <c r="H1046" s="187">
        <v>10.95</v>
      </c>
      <c r="I1046" s="184">
        <v>10.95</v>
      </c>
      <c r="J1046" s="184">
        <v>7113119090</v>
      </c>
      <c r="K1046" s="57">
        <v>80.16271453388562</v>
      </c>
      <c r="L1046" s="267">
        <f t="shared" si="162"/>
        <v>105.90456542500698</v>
      </c>
      <c r="M1046" s="267">
        <f t="shared" si="161"/>
        <v>108.02265673350711</v>
      </c>
    </row>
    <row r="1047" spans="1:13" ht="31.35" customHeight="1" thickBot="1">
      <c r="A1047" s="33" t="str">
        <f t="shared" si="152"/>
        <v>GG</v>
      </c>
      <c r="B1047" s="188">
        <v>60167593</v>
      </c>
      <c r="C1047" s="193">
        <v>35236139</v>
      </c>
      <c r="D1047" s="188" t="s">
        <v>129</v>
      </c>
      <c r="E1047" s="188" t="s">
        <v>72</v>
      </c>
      <c r="F1047" s="188" t="s">
        <v>116</v>
      </c>
      <c r="G1047" s="194">
        <v>4</v>
      </c>
      <c r="H1047" s="195">
        <v>3.02</v>
      </c>
      <c r="I1047" s="188">
        <v>12.08</v>
      </c>
      <c r="J1047" s="188">
        <v>7113119090</v>
      </c>
      <c r="K1047" s="57">
        <v>137.14657432083473</v>
      </c>
      <c r="L1047" s="267">
        <f t="shared" si="162"/>
        <v>181.18708226674119</v>
      </c>
      <c r="M1047" s="267">
        <f t="shared" si="161"/>
        <v>184.81082391207602</v>
      </c>
    </row>
    <row r="1048" spans="1:13" ht="31.35" customHeight="1" thickTop="1">
      <c r="A1048" s="33" t="str">
        <f t="shared" si="152"/>
        <v>GG</v>
      </c>
      <c r="B1048" s="189">
        <v>60167593</v>
      </c>
      <c r="C1048" s="190">
        <v>35250875</v>
      </c>
      <c r="D1048" s="189" t="s">
        <v>126</v>
      </c>
      <c r="E1048" s="189" t="s">
        <v>72</v>
      </c>
      <c r="F1048" s="189" t="s">
        <v>116</v>
      </c>
      <c r="G1048" s="191">
        <v>6</v>
      </c>
      <c r="H1048" s="192">
        <v>34.200000000000003</v>
      </c>
      <c r="I1048" s="189">
        <v>205.20000000000002</v>
      </c>
      <c r="J1048" s="189">
        <v>7113119090</v>
      </c>
      <c r="K1048" s="57">
        <v>738.47229175564485</v>
      </c>
      <c r="L1048" s="267">
        <f t="shared" si="162"/>
        <v>975.61051408421758</v>
      </c>
      <c r="M1048" s="267">
        <f t="shared" si="161"/>
        <v>995.12272436590195</v>
      </c>
    </row>
    <row r="1049" spans="1:13" ht="31.35" customHeight="1">
      <c r="A1049" s="33" t="str">
        <f t="shared" si="152"/>
        <v>GG</v>
      </c>
      <c r="B1049" s="184">
        <v>60167593</v>
      </c>
      <c r="C1049" s="185">
        <v>35250883</v>
      </c>
      <c r="D1049" s="184" t="s">
        <v>126</v>
      </c>
      <c r="E1049" s="184" t="s">
        <v>72</v>
      </c>
      <c r="F1049" s="184" t="s">
        <v>116</v>
      </c>
      <c r="G1049" s="186">
        <v>1</v>
      </c>
      <c r="H1049" s="187">
        <v>28.77</v>
      </c>
      <c r="I1049" s="184">
        <v>28.77</v>
      </c>
      <c r="J1049" s="184">
        <v>7113119090</v>
      </c>
      <c r="K1049" s="57">
        <v>83.985720446692042</v>
      </c>
      <c r="L1049" s="267">
        <f t="shared" si="162"/>
        <v>110.95521499653381</v>
      </c>
      <c r="M1049" s="267">
        <f t="shared" si="161"/>
        <v>113.17431929646447</v>
      </c>
    </row>
    <row r="1050" spans="1:13" ht="31.35" customHeight="1">
      <c r="A1050" s="33" t="str">
        <f t="shared" si="152"/>
        <v>GG</v>
      </c>
      <c r="B1050" s="184">
        <v>60167593</v>
      </c>
      <c r="C1050" s="185">
        <v>35309357</v>
      </c>
      <c r="D1050" s="184" t="s">
        <v>126</v>
      </c>
      <c r="E1050" s="184" t="s">
        <v>72</v>
      </c>
      <c r="F1050" s="184" t="s">
        <v>116</v>
      </c>
      <c r="G1050" s="186">
        <v>1</v>
      </c>
      <c r="H1050" s="187">
        <v>1.68</v>
      </c>
      <c r="I1050" s="184">
        <v>1.68</v>
      </c>
      <c r="J1050" s="184">
        <v>7113119090</v>
      </c>
      <c r="K1050" s="57">
        <v>47.20057693921617</v>
      </c>
      <c r="L1050" s="267">
        <f t="shared" si="162"/>
        <v>62.357626205937265</v>
      </c>
      <c r="M1050" s="267">
        <f t="shared" si="161"/>
        <v>63.604778730056012</v>
      </c>
    </row>
    <row r="1051" spans="1:13" ht="31.35" customHeight="1">
      <c r="A1051" s="33" t="str">
        <f t="shared" si="152"/>
        <v>GG</v>
      </c>
      <c r="B1051" s="184">
        <v>60167593</v>
      </c>
      <c r="C1051" s="185">
        <v>35309608</v>
      </c>
      <c r="D1051" s="184" t="s">
        <v>124</v>
      </c>
      <c r="E1051" s="184" t="s">
        <v>72</v>
      </c>
      <c r="F1051" s="184" t="s">
        <v>201</v>
      </c>
      <c r="G1051" s="186">
        <v>1</v>
      </c>
      <c r="H1051" s="187">
        <v>12.81</v>
      </c>
      <c r="I1051" s="184">
        <v>12.81</v>
      </c>
      <c r="J1051" s="184">
        <v>7113119090</v>
      </c>
      <c r="K1051" s="57">
        <v>128.54731955108383</v>
      </c>
      <c r="L1051" s="267">
        <f t="shared" si="162"/>
        <v>169.82643480532786</v>
      </c>
      <c r="M1051" s="267">
        <f t="shared" si="161"/>
        <v>173.22296350143444</v>
      </c>
    </row>
    <row r="1052" spans="1:13" ht="31.35" customHeight="1">
      <c r="A1052" s="33" t="str">
        <f t="shared" si="152"/>
        <v>GG</v>
      </c>
      <c r="B1052" s="184">
        <v>60167593</v>
      </c>
      <c r="C1052" s="185">
        <v>35483845</v>
      </c>
      <c r="D1052" s="184" t="s">
        <v>129</v>
      </c>
      <c r="E1052" s="184" t="s">
        <v>72</v>
      </c>
      <c r="F1052" s="184" t="s">
        <v>116</v>
      </c>
      <c r="G1052" s="186">
        <v>1</v>
      </c>
      <c r="H1052" s="187">
        <v>2.13</v>
      </c>
      <c r="I1052" s="184">
        <v>2.13</v>
      </c>
      <c r="J1052" s="184">
        <v>7113119090</v>
      </c>
      <c r="K1052" s="57">
        <v>34.688009030372086</v>
      </c>
      <c r="L1052" s="267">
        <f t="shared" si="162"/>
        <v>45.827022490205174</v>
      </c>
      <c r="M1052" s="267">
        <f t="shared" si="161"/>
        <v>46.743562940009284</v>
      </c>
    </row>
    <row r="1053" spans="1:13" ht="31.35" customHeight="1">
      <c r="A1053" s="33" t="str">
        <f t="shared" ref="A1053:A1065" si="163">A1052</f>
        <v>GG</v>
      </c>
      <c r="B1053" s="184">
        <v>60167593</v>
      </c>
      <c r="C1053" s="185">
        <v>35483853</v>
      </c>
      <c r="D1053" s="184" t="s">
        <v>129</v>
      </c>
      <c r="E1053" s="184" t="s">
        <v>72</v>
      </c>
      <c r="F1053" s="184" t="s">
        <v>116</v>
      </c>
      <c r="G1053" s="186">
        <v>8</v>
      </c>
      <c r="H1053" s="187">
        <v>2.09</v>
      </c>
      <c r="I1053" s="184">
        <v>16.72</v>
      </c>
      <c r="J1053" s="184">
        <v>7113119090</v>
      </c>
      <c r="K1053" s="57">
        <v>272.36659448088511</v>
      </c>
      <c r="L1053" s="267">
        <f t="shared" si="162"/>
        <v>359.82895530058698</v>
      </c>
      <c r="M1053" s="267">
        <f t="shared" si="161"/>
        <v>367.02553440659875</v>
      </c>
    </row>
    <row r="1054" spans="1:13" ht="31.35" customHeight="1">
      <c r="A1054" s="33" t="str">
        <f t="shared" si="163"/>
        <v>GG</v>
      </c>
      <c r="B1054" s="184">
        <v>60167593</v>
      </c>
      <c r="C1054" s="185">
        <v>35503978</v>
      </c>
      <c r="D1054" s="184" t="s">
        <v>132</v>
      </c>
      <c r="E1054" s="184" t="s">
        <v>72</v>
      </c>
      <c r="F1054" s="184" t="s">
        <v>133</v>
      </c>
      <c r="G1054" s="186">
        <v>2</v>
      </c>
      <c r="H1054" s="187">
        <v>1.96</v>
      </c>
      <c r="I1054" s="184">
        <v>3.92</v>
      </c>
      <c r="J1054" s="184">
        <v>7113111000</v>
      </c>
      <c r="K1054" s="57">
        <v>212.68355204158715</v>
      </c>
      <c r="L1054" s="267">
        <f t="shared" si="162"/>
        <v>280.98049427318159</v>
      </c>
      <c r="M1054" s="267">
        <f t="shared" si="161"/>
        <v>286.60010415864525</v>
      </c>
    </row>
    <row r="1055" spans="1:13" ht="31.35" customHeight="1">
      <c r="A1055" s="33" t="str">
        <f t="shared" si="163"/>
        <v>GG</v>
      </c>
      <c r="B1055" s="184">
        <v>60167593</v>
      </c>
      <c r="C1055" s="185">
        <v>35509569</v>
      </c>
      <c r="D1055" s="184" t="s">
        <v>202</v>
      </c>
      <c r="E1055" s="184" t="s">
        <v>72</v>
      </c>
      <c r="F1055" s="184" t="s">
        <v>138</v>
      </c>
      <c r="G1055" s="186">
        <v>3</v>
      </c>
      <c r="H1055" s="187">
        <v>14.93</v>
      </c>
      <c r="I1055" s="184">
        <v>44.79</v>
      </c>
      <c r="J1055" s="184">
        <v>7113119090</v>
      </c>
      <c r="K1055" s="57">
        <v>175.43683826642336</v>
      </c>
      <c r="L1055" s="267">
        <f t="shared" si="162"/>
        <v>231.77311577053726</v>
      </c>
      <c r="M1055" s="267">
        <f t="shared" si="161"/>
        <v>236.40857808594802</v>
      </c>
    </row>
    <row r="1056" spans="1:13" ht="31.35" customHeight="1">
      <c r="A1056" s="33" t="str">
        <f t="shared" si="163"/>
        <v>GG</v>
      </c>
      <c r="B1056" s="184">
        <v>60167593</v>
      </c>
      <c r="C1056" s="185">
        <v>35635483</v>
      </c>
      <c r="D1056" s="184" t="s">
        <v>155</v>
      </c>
      <c r="E1056" s="184" t="s">
        <v>72</v>
      </c>
      <c r="F1056" s="184" t="s">
        <v>156</v>
      </c>
      <c r="G1056" s="186">
        <v>3</v>
      </c>
      <c r="H1056" s="187">
        <v>7.82</v>
      </c>
      <c r="I1056" s="184">
        <v>23.46</v>
      </c>
      <c r="J1056" s="184">
        <v>7113119090</v>
      </c>
      <c r="K1056" s="57">
        <v>242.83613148511276</v>
      </c>
      <c r="L1056" s="267">
        <f t="shared" si="162"/>
        <v>320.81567002761221</v>
      </c>
      <c r="M1056" s="267">
        <f t="shared" si="161"/>
        <v>327.23198342816443</v>
      </c>
    </row>
    <row r="1057" spans="1:13" ht="31.35" customHeight="1">
      <c r="A1057" s="33" t="str">
        <f t="shared" si="163"/>
        <v>GG</v>
      </c>
      <c r="B1057" s="184">
        <v>60167593</v>
      </c>
      <c r="C1057" s="185">
        <v>35643311</v>
      </c>
      <c r="D1057" s="184" t="s">
        <v>157</v>
      </c>
      <c r="E1057" s="184" t="s">
        <v>72</v>
      </c>
      <c r="F1057" s="184" t="s">
        <v>156</v>
      </c>
      <c r="G1057" s="186">
        <v>2</v>
      </c>
      <c r="H1057" s="187">
        <v>2.02</v>
      </c>
      <c r="I1057" s="184">
        <v>4.04</v>
      </c>
      <c r="J1057" s="184">
        <v>7113119090</v>
      </c>
      <c r="K1057" s="57">
        <v>159.06112789975654</v>
      </c>
      <c r="L1057" s="267">
        <f t="shared" si="162"/>
        <v>210.13883729092638</v>
      </c>
      <c r="M1057" s="267">
        <f t="shared" si="161"/>
        <v>214.34161403674491</v>
      </c>
    </row>
    <row r="1058" spans="1:13" ht="31.35" customHeight="1">
      <c r="A1058" s="33" t="str">
        <f t="shared" si="163"/>
        <v>GG</v>
      </c>
      <c r="B1058" s="184">
        <v>60167593</v>
      </c>
      <c r="C1058" s="185">
        <v>35941878</v>
      </c>
      <c r="D1058" s="184" t="s">
        <v>135</v>
      </c>
      <c r="E1058" s="184" t="s">
        <v>89</v>
      </c>
      <c r="F1058" s="184" t="s">
        <v>121</v>
      </c>
      <c r="G1058" s="186">
        <v>2</v>
      </c>
      <c r="H1058" s="187">
        <v>3.93</v>
      </c>
      <c r="I1058" s="184">
        <v>7.86</v>
      </c>
      <c r="J1058" s="184">
        <v>7113192100</v>
      </c>
      <c r="K1058" s="57">
        <v>2692.8009416912855</v>
      </c>
      <c r="L1058" s="267">
        <f t="shared" ref="L1058:L1060" si="164">K1058*6.6056*0.35</f>
        <v>6225.6480651525835</v>
      </c>
      <c r="M1058" s="267">
        <f t="shared" si="161"/>
        <v>4082.2463741500524</v>
      </c>
    </row>
    <row r="1059" spans="1:13" ht="31.35" customHeight="1">
      <c r="A1059" s="33" t="str">
        <f t="shared" si="163"/>
        <v>GG</v>
      </c>
      <c r="B1059" s="184">
        <v>60167593</v>
      </c>
      <c r="C1059" s="185">
        <v>35941894</v>
      </c>
      <c r="D1059" s="184" t="s">
        <v>135</v>
      </c>
      <c r="E1059" s="184" t="s">
        <v>89</v>
      </c>
      <c r="F1059" s="184" t="s">
        <v>121</v>
      </c>
      <c r="G1059" s="186">
        <v>3</v>
      </c>
      <c r="H1059" s="187">
        <v>1.95</v>
      </c>
      <c r="I1059" s="184">
        <v>5.85</v>
      </c>
      <c r="J1059" s="184">
        <v>7113192100</v>
      </c>
      <c r="K1059" s="57">
        <v>2160.148852779434</v>
      </c>
      <c r="L1059" s="267">
        <f t="shared" si="164"/>
        <v>4994.1777416719397</v>
      </c>
      <c r="M1059" s="267">
        <f t="shared" si="161"/>
        <v>3274.7536906106006</v>
      </c>
    </row>
    <row r="1060" spans="1:13" ht="31.35" customHeight="1">
      <c r="A1060" s="33" t="str">
        <f t="shared" si="163"/>
        <v>GG</v>
      </c>
      <c r="B1060" s="184">
        <v>60167593</v>
      </c>
      <c r="C1060" s="185">
        <v>36190507</v>
      </c>
      <c r="D1060" s="184" t="s">
        <v>231</v>
      </c>
      <c r="E1060" s="184" t="s">
        <v>89</v>
      </c>
      <c r="F1060" s="184" t="s">
        <v>232</v>
      </c>
      <c r="G1060" s="186">
        <v>1</v>
      </c>
      <c r="H1060" s="187">
        <v>3.5</v>
      </c>
      <c r="I1060" s="184">
        <v>3.5</v>
      </c>
      <c r="J1060" s="184">
        <v>7113192990</v>
      </c>
      <c r="K1060" s="57">
        <v>688.15109844140818</v>
      </c>
      <c r="L1060" s="267">
        <f t="shared" si="164"/>
        <v>1590.9778135525978</v>
      </c>
      <c r="M1060" s="267">
        <f t="shared" si="161"/>
        <v>1043.2268806009179</v>
      </c>
    </row>
    <row r="1061" spans="1:13" ht="31.35" customHeight="1">
      <c r="A1061" s="33" t="str">
        <f t="shared" si="163"/>
        <v>GG</v>
      </c>
      <c r="B1061" s="184">
        <v>60167593</v>
      </c>
      <c r="C1061" s="185">
        <v>36339659</v>
      </c>
      <c r="D1061" s="184" t="s">
        <v>126</v>
      </c>
      <c r="E1061" s="184" t="s">
        <v>84</v>
      </c>
      <c r="F1061" s="184" t="s">
        <v>116</v>
      </c>
      <c r="G1061" s="186">
        <v>2</v>
      </c>
      <c r="H1061" s="187">
        <v>3.9</v>
      </c>
      <c r="I1061" s="184">
        <v>7.8</v>
      </c>
      <c r="J1061" s="184">
        <v>7113119090</v>
      </c>
      <c r="K1061" s="57">
        <v>189.0029904819464</v>
      </c>
      <c r="L1061" s="267">
        <f t="shared" ref="L1061:L1083" si="165">K1061*6.6056*0.2</f>
        <v>249.69563078550902</v>
      </c>
      <c r="M1061" s="267">
        <f t="shared" si="161"/>
        <v>254.6895434012192</v>
      </c>
    </row>
    <row r="1062" spans="1:13" ht="31.35" customHeight="1">
      <c r="A1062" s="33" t="str">
        <f t="shared" si="163"/>
        <v>GG</v>
      </c>
      <c r="B1062" s="184">
        <v>60167593</v>
      </c>
      <c r="C1062" s="185">
        <v>36340231</v>
      </c>
      <c r="D1062" s="184" t="s">
        <v>126</v>
      </c>
      <c r="E1062" s="184" t="s">
        <v>72</v>
      </c>
      <c r="F1062" s="184" t="s">
        <v>116</v>
      </c>
      <c r="G1062" s="186">
        <v>2</v>
      </c>
      <c r="H1062" s="187">
        <v>51.76</v>
      </c>
      <c r="I1062" s="184">
        <v>103.52</v>
      </c>
      <c r="J1062" s="184">
        <v>7113119090</v>
      </c>
      <c r="K1062" s="57">
        <v>287.25725268194736</v>
      </c>
      <c r="L1062" s="267">
        <f t="shared" si="165"/>
        <v>379.50130166317433</v>
      </c>
      <c r="M1062" s="267">
        <f t="shared" si="161"/>
        <v>387.09132769643782</v>
      </c>
    </row>
    <row r="1063" spans="1:13" ht="31.35" customHeight="1">
      <c r="A1063" s="33" t="str">
        <f t="shared" si="163"/>
        <v>GG</v>
      </c>
      <c r="B1063" s="184">
        <v>60167593</v>
      </c>
      <c r="C1063" s="185">
        <v>36340428</v>
      </c>
      <c r="D1063" s="184" t="s">
        <v>122</v>
      </c>
      <c r="E1063" s="184" t="s">
        <v>84</v>
      </c>
      <c r="F1063" s="184" t="s">
        <v>116</v>
      </c>
      <c r="G1063" s="186">
        <v>4</v>
      </c>
      <c r="H1063" s="187">
        <v>6.64</v>
      </c>
      <c r="I1063" s="184">
        <v>26.56</v>
      </c>
      <c r="J1063" s="184">
        <v>7113119090</v>
      </c>
      <c r="K1063" s="57">
        <v>289.58517229289515</v>
      </c>
      <c r="L1063" s="267">
        <f t="shared" si="165"/>
        <v>382.5767628195897</v>
      </c>
      <c r="M1063" s="267">
        <f t="shared" si="161"/>
        <v>390.22829807598146</v>
      </c>
    </row>
    <row r="1064" spans="1:13" ht="31.35" customHeight="1">
      <c r="A1064" s="33" t="str">
        <f t="shared" si="163"/>
        <v>GG</v>
      </c>
      <c r="B1064" s="184">
        <v>60167593</v>
      </c>
      <c r="C1064" s="185">
        <v>36415061</v>
      </c>
      <c r="D1064" s="184" t="s">
        <v>126</v>
      </c>
      <c r="E1064" s="184" t="s">
        <v>72</v>
      </c>
      <c r="F1064" s="184" t="s">
        <v>116</v>
      </c>
      <c r="G1064" s="186">
        <v>3</v>
      </c>
      <c r="H1064" s="187">
        <v>50.96</v>
      </c>
      <c r="I1064" s="184">
        <v>152.88</v>
      </c>
      <c r="J1064" s="184">
        <v>7113119090</v>
      </c>
      <c r="K1064" s="57">
        <v>427.60471646783526</v>
      </c>
      <c r="L1064" s="267">
        <f t="shared" si="165"/>
        <v>564.91714301998661</v>
      </c>
      <c r="M1064" s="267">
        <f t="shared" si="161"/>
        <v>576.21548588038638</v>
      </c>
    </row>
    <row r="1065" spans="1:13" ht="31.35" customHeight="1">
      <c r="A1065" s="33" t="str">
        <f t="shared" si="163"/>
        <v>GG</v>
      </c>
      <c r="B1065" s="184">
        <v>60167593</v>
      </c>
      <c r="C1065" s="185">
        <v>36517204</v>
      </c>
      <c r="D1065" s="184" t="s">
        <v>137</v>
      </c>
      <c r="E1065" s="184" t="s">
        <v>72</v>
      </c>
      <c r="F1065" s="184" t="s">
        <v>138</v>
      </c>
      <c r="G1065" s="186">
        <v>15</v>
      </c>
      <c r="H1065" s="187">
        <v>8.48</v>
      </c>
      <c r="I1065" s="184">
        <v>127.2</v>
      </c>
      <c r="J1065" s="184">
        <v>7113119090</v>
      </c>
      <c r="K1065" s="57">
        <v>717.94244897978672</v>
      </c>
      <c r="L1065" s="267">
        <f t="shared" si="165"/>
        <v>948.48812819617581</v>
      </c>
      <c r="M1065" s="267">
        <f t="shared" si="161"/>
        <v>967.45789076009942</v>
      </c>
    </row>
    <row r="1066" spans="1:13" ht="31.35" customHeight="1">
      <c r="A1066" s="33" t="s">
        <v>233</v>
      </c>
      <c r="B1066" s="196">
        <v>60167624</v>
      </c>
      <c r="C1066" s="197">
        <v>23261057</v>
      </c>
      <c r="D1066" s="196" t="s">
        <v>205</v>
      </c>
      <c r="E1066" s="196" t="s">
        <v>77</v>
      </c>
      <c r="F1066" s="196" t="s">
        <v>206</v>
      </c>
      <c r="G1066" s="198">
        <v>1</v>
      </c>
      <c r="H1066" s="199">
        <v>4.4000000000000004</v>
      </c>
      <c r="I1066" s="196">
        <v>4.4000000000000004</v>
      </c>
      <c r="J1066" s="196">
        <v>7113191990</v>
      </c>
      <c r="K1066" s="57">
        <v>148.54535310547536</v>
      </c>
      <c r="L1066" s="267">
        <f t="shared" si="165"/>
        <v>196.24623689470562</v>
      </c>
      <c r="M1066" s="267">
        <f t="shared" si="161"/>
        <v>200.17116163259976</v>
      </c>
    </row>
    <row r="1067" spans="1:13" ht="31.35" customHeight="1">
      <c r="A1067" s="33" t="str">
        <f t="shared" ref="A1067:A1130" si="166">A1066</f>
        <v>HS</v>
      </c>
      <c r="B1067" s="196">
        <v>60167624</v>
      </c>
      <c r="C1067" s="197">
        <v>24464733</v>
      </c>
      <c r="D1067" s="196" t="s">
        <v>103</v>
      </c>
      <c r="E1067" s="196" t="s">
        <v>72</v>
      </c>
      <c r="F1067" s="196" t="s">
        <v>73</v>
      </c>
      <c r="G1067" s="198">
        <v>4</v>
      </c>
      <c r="H1067" s="199">
        <v>4.8</v>
      </c>
      <c r="I1067" s="196">
        <v>19.2</v>
      </c>
      <c r="J1067" s="196">
        <v>7113191990</v>
      </c>
      <c r="K1067" s="57">
        <v>605.41964502647681</v>
      </c>
      <c r="L1067" s="267">
        <f t="shared" si="165"/>
        <v>799.83200143737906</v>
      </c>
      <c r="M1067" s="267">
        <f t="shared" si="161"/>
        <v>815.82864146612678</v>
      </c>
    </row>
    <row r="1068" spans="1:13" ht="31.35" customHeight="1">
      <c r="A1068" s="33" t="str">
        <f t="shared" si="166"/>
        <v>HS</v>
      </c>
      <c r="B1068" s="196">
        <v>60167624</v>
      </c>
      <c r="C1068" s="197">
        <v>24469948</v>
      </c>
      <c r="D1068" s="196" t="s">
        <v>71</v>
      </c>
      <c r="E1068" s="196" t="s">
        <v>72</v>
      </c>
      <c r="F1068" s="196" t="s">
        <v>73</v>
      </c>
      <c r="G1068" s="198">
        <v>1</v>
      </c>
      <c r="H1068" s="199">
        <v>4.5999999999999996</v>
      </c>
      <c r="I1068" s="196">
        <v>4.5999999999999996</v>
      </c>
      <c r="J1068" s="196">
        <v>7113191990</v>
      </c>
      <c r="K1068" s="57">
        <v>242.63544876003107</v>
      </c>
      <c r="L1068" s="267">
        <f t="shared" si="165"/>
        <v>320.55054406585225</v>
      </c>
      <c r="M1068" s="267">
        <f t="shared" si="161"/>
        <v>326.9615549471693</v>
      </c>
    </row>
    <row r="1069" spans="1:13" ht="31.35" customHeight="1">
      <c r="A1069" s="33" t="str">
        <f t="shared" si="166"/>
        <v>HS</v>
      </c>
      <c r="B1069" s="196">
        <v>60167624</v>
      </c>
      <c r="C1069" s="197">
        <v>25460987</v>
      </c>
      <c r="D1069" s="196" t="s">
        <v>103</v>
      </c>
      <c r="E1069" s="196" t="s">
        <v>72</v>
      </c>
      <c r="F1069" s="196" t="s">
        <v>73</v>
      </c>
      <c r="G1069" s="198">
        <v>1</v>
      </c>
      <c r="H1069" s="199">
        <v>3</v>
      </c>
      <c r="I1069" s="196">
        <v>3</v>
      </c>
      <c r="J1069" s="196">
        <v>7113191990</v>
      </c>
      <c r="K1069" s="57">
        <v>168.44304529732608</v>
      </c>
      <c r="L1069" s="267">
        <f t="shared" si="165"/>
        <v>222.53347600320345</v>
      </c>
      <c r="M1069" s="267">
        <f t="shared" si="161"/>
        <v>226.98414552326753</v>
      </c>
    </row>
    <row r="1070" spans="1:13" ht="31.35" customHeight="1">
      <c r="A1070" s="33" t="str">
        <f t="shared" si="166"/>
        <v>HS</v>
      </c>
      <c r="B1070" s="196">
        <v>60167624</v>
      </c>
      <c r="C1070" s="197">
        <v>25508335</v>
      </c>
      <c r="D1070" s="196" t="s">
        <v>71</v>
      </c>
      <c r="E1070" s="196" t="s">
        <v>72</v>
      </c>
      <c r="F1070" s="196" t="s">
        <v>73</v>
      </c>
      <c r="G1070" s="198">
        <v>12</v>
      </c>
      <c r="H1070" s="199">
        <v>3.4</v>
      </c>
      <c r="I1070" s="196">
        <v>40.799999999999997</v>
      </c>
      <c r="J1070" s="196">
        <v>7113191990</v>
      </c>
      <c r="K1070" s="57">
        <v>1123.0606661022173</v>
      </c>
      <c r="L1070" s="267">
        <f t="shared" si="165"/>
        <v>1483.6979072009615</v>
      </c>
      <c r="M1070" s="267">
        <f t="shared" si="161"/>
        <v>1513.3718653449807</v>
      </c>
    </row>
    <row r="1071" spans="1:13" ht="31.35" customHeight="1">
      <c r="A1071" s="33" t="str">
        <f t="shared" si="166"/>
        <v>HS</v>
      </c>
      <c r="B1071" s="196">
        <v>60167624</v>
      </c>
      <c r="C1071" s="197">
        <v>26115833</v>
      </c>
      <c r="D1071" s="196" t="s">
        <v>71</v>
      </c>
      <c r="E1071" s="196" t="s">
        <v>72</v>
      </c>
      <c r="F1071" s="196" t="s">
        <v>73</v>
      </c>
      <c r="G1071" s="198">
        <v>1</v>
      </c>
      <c r="H1071" s="199">
        <v>1.9</v>
      </c>
      <c r="I1071" s="196">
        <v>1.9</v>
      </c>
      <c r="J1071" s="196">
        <v>7113191990</v>
      </c>
      <c r="K1071" s="57">
        <v>138.10985140122688</v>
      </c>
      <c r="L1071" s="267">
        <f t="shared" si="165"/>
        <v>182.45968688318885</v>
      </c>
      <c r="M1071" s="267">
        <f t="shared" si="161"/>
        <v>186.10888062085263</v>
      </c>
    </row>
    <row r="1072" spans="1:13" ht="31.35" customHeight="1">
      <c r="A1072" s="33" t="str">
        <f t="shared" si="166"/>
        <v>HS</v>
      </c>
      <c r="B1072" s="196">
        <v>60167624</v>
      </c>
      <c r="C1072" s="197">
        <v>26115841</v>
      </c>
      <c r="D1072" s="196" t="s">
        <v>71</v>
      </c>
      <c r="E1072" s="196" t="s">
        <v>72</v>
      </c>
      <c r="F1072" s="196" t="s">
        <v>73</v>
      </c>
      <c r="G1072" s="198">
        <v>1</v>
      </c>
      <c r="H1072" s="199">
        <v>2.1</v>
      </c>
      <c r="I1072" s="196">
        <v>2.1</v>
      </c>
      <c r="J1072" s="196">
        <v>7113191990</v>
      </c>
      <c r="K1072" s="57">
        <v>150.24112213241574</v>
      </c>
      <c r="L1072" s="267">
        <f t="shared" si="165"/>
        <v>198.4865512715771</v>
      </c>
      <c r="M1072" s="267">
        <f t="shared" si="161"/>
        <v>202.45628229700864</v>
      </c>
    </row>
    <row r="1073" spans="1:13" ht="31.35" customHeight="1">
      <c r="A1073" s="33" t="str">
        <f t="shared" si="166"/>
        <v>HS</v>
      </c>
      <c r="B1073" s="196">
        <v>60167624</v>
      </c>
      <c r="C1073" s="197">
        <v>26115868</v>
      </c>
      <c r="D1073" s="196" t="s">
        <v>71</v>
      </c>
      <c r="E1073" s="196" t="s">
        <v>72</v>
      </c>
      <c r="F1073" s="196" t="s">
        <v>73</v>
      </c>
      <c r="G1073" s="198">
        <v>1</v>
      </c>
      <c r="H1073" s="199">
        <v>2.2999999999999998</v>
      </c>
      <c r="I1073" s="196">
        <v>2.2999999999999998</v>
      </c>
      <c r="J1073" s="196">
        <v>7113191990</v>
      </c>
      <c r="K1073" s="57">
        <v>167.07840276677049</v>
      </c>
      <c r="L1073" s="267">
        <f t="shared" si="165"/>
        <v>220.73061946323583</v>
      </c>
      <c r="M1073" s="267">
        <f t="shared" si="161"/>
        <v>225.14523185250056</v>
      </c>
    </row>
    <row r="1074" spans="1:13" ht="31.35" customHeight="1">
      <c r="A1074" s="33" t="str">
        <f t="shared" si="166"/>
        <v>HS</v>
      </c>
      <c r="B1074" s="196">
        <v>60167624</v>
      </c>
      <c r="C1074" s="197">
        <v>26790336</v>
      </c>
      <c r="D1074" s="196" t="s">
        <v>74</v>
      </c>
      <c r="E1074" s="196" t="s">
        <v>72</v>
      </c>
      <c r="F1074" s="196" t="s">
        <v>73</v>
      </c>
      <c r="G1074" s="198">
        <v>1</v>
      </c>
      <c r="H1074" s="199">
        <v>2.2000000000000002</v>
      </c>
      <c r="I1074" s="196">
        <v>2.2000000000000002</v>
      </c>
      <c r="J1074" s="196">
        <v>7113191990</v>
      </c>
      <c r="K1074" s="57">
        <v>121.72410689830599</v>
      </c>
      <c r="L1074" s="267">
        <f t="shared" si="165"/>
        <v>160.81215210549001</v>
      </c>
      <c r="M1074" s="267">
        <f t="shared" si="161"/>
        <v>164.02839514759981</v>
      </c>
    </row>
    <row r="1075" spans="1:13" ht="31.35" customHeight="1">
      <c r="A1075" s="33" t="str">
        <f t="shared" si="166"/>
        <v>HS</v>
      </c>
      <c r="B1075" s="196">
        <v>60167624</v>
      </c>
      <c r="C1075" s="197">
        <v>27053939</v>
      </c>
      <c r="D1075" s="196" t="s">
        <v>86</v>
      </c>
      <c r="E1075" s="196" t="s">
        <v>77</v>
      </c>
      <c r="F1075" s="196" t="s">
        <v>85</v>
      </c>
      <c r="G1075" s="198">
        <v>1</v>
      </c>
      <c r="H1075" s="199">
        <v>2.83</v>
      </c>
      <c r="I1075" s="196">
        <v>2.83</v>
      </c>
      <c r="J1075" s="196">
        <v>7113191990</v>
      </c>
      <c r="K1075" s="57">
        <v>215.62355396403404</v>
      </c>
      <c r="L1075" s="267">
        <f t="shared" si="165"/>
        <v>284.86458961296466</v>
      </c>
      <c r="M1075" s="267">
        <f t="shared" si="161"/>
        <v>290.56188140522397</v>
      </c>
    </row>
    <row r="1076" spans="1:13" ht="31.35" customHeight="1">
      <c r="A1076" s="33" t="str">
        <f t="shared" si="166"/>
        <v>HS</v>
      </c>
      <c r="B1076" s="196">
        <v>60167624</v>
      </c>
      <c r="C1076" s="197">
        <v>28018169</v>
      </c>
      <c r="D1076" s="196" t="s">
        <v>141</v>
      </c>
      <c r="E1076" s="196" t="s">
        <v>72</v>
      </c>
      <c r="F1076" s="196" t="s">
        <v>85</v>
      </c>
      <c r="G1076" s="198">
        <v>2</v>
      </c>
      <c r="H1076" s="199">
        <v>10.76</v>
      </c>
      <c r="I1076" s="196">
        <v>21.52</v>
      </c>
      <c r="J1076" s="196">
        <v>7113191990</v>
      </c>
      <c r="K1076" s="57">
        <v>587.15751704404192</v>
      </c>
      <c r="L1076" s="267">
        <f t="shared" si="165"/>
        <v>775.70553891722466</v>
      </c>
      <c r="M1076" s="267">
        <f t="shared" si="161"/>
        <v>791.21964969556916</v>
      </c>
    </row>
    <row r="1077" spans="1:13" ht="31.35" customHeight="1">
      <c r="A1077" s="33" t="str">
        <f t="shared" si="166"/>
        <v>HS</v>
      </c>
      <c r="B1077" s="196">
        <v>60167624</v>
      </c>
      <c r="C1077" s="197">
        <v>28274564</v>
      </c>
      <c r="D1077" s="196" t="s">
        <v>170</v>
      </c>
      <c r="E1077" s="196" t="s">
        <v>77</v>
      </c>
      <c r="F1077" s="196" t="s">
        <v>79</v>
      </c>
      <c r="G1077" s="198">
        <v>1</v>
      </c>
      <c r="H1077" s="199">
        <v>2.2999999999999998</v>
      </c>
      <c r="I1077" s="196">
        <v>2.2999999999999998</v>
      </c>
      <c r="J1077" s="196">
        <v>7113191100</v>
      </c>
      <c r="K1077" s="57">
        <v>612.89507653577016</v>
      </c>
      <c r="L1077" s="267">
        <f t="shared" si="165"/>
        <v>809.70794351293671</v>
      </c>
      <c r="M1077" s="267">
        <f t="shared" si="161"/>
        <v>825.90210238319537</v>
      </c>
    </row>
    <row r="1078" spans="1:13" ht="31.35" customHeight="1">
      <c r="A1078" s="33" t="str">
        <f t="shared" si="166"/>
        <v>HS</v>
      </c>
      <c r="B1078" s="196">
        <v>60167624</v>
      </c>
      <c r="C1078" s="197">
        <v>28686269</v>
      </c>
      <c r="D1078" s="196" t="s">
        <v>141</v>
      </c>
      <c r="E1078" s="196" t="s">
        <v>84</v>
      </c>
      <c r="F1078" s="196" t="s">
        <v>85</v>
      </c>
      <c r="G1078" s="198">
        <v>3</v>
      </c>
      <c r="H1078" s="199">
        <v>3.26</v>
      </c>
      <c r="I1078" s="196">
        <v>9.7799999999999994</v>
      </c>
      <c r="J1078" s="196">
        <v>7113191990</v>
      </c>
      <c r="K1078" s="57">
        <v>775.58856175950552</v>
      </c>
      <c r="L1078" s="267">
        <f t="shared" si="165"/>
        <v>1024.645560711718</v>
      </c>
      <c r="M1078" s="267">
        <f t="shared" si="161"/>
        <v>1045.1384719259522</v>
      </c>
    </row>
    <row r="1079" spans="1:13" ht="31.35" customHeight="1">
      <c r="A1079" s="33" t="str">
        <f t="shared" si="166"/>
        <v>HS</v>
      </c>
      <c r="B1079" s="196">
        <v>60167624</v>
      </c>
      <c r="C1079" s="197">
        <v>30049667</v>
      </c>
      <c r="D1079" s="196" t="s">
        <v>141</v>
      </c>
      <c r="E1079" s="196" t="s">
        <v>84</v>
      </c>
      <c r="F1079" s="196" t="s">
        <v>85</v>
      </c>
      <c r="G1079" s="198">
        <v>1</v>
      </c>
      <c r="H1079" s="199">
        <v>2.81</v>
      </c>
      <c r="I1079" s="196">
        <v>2.81</v>
      </c>
      <c r="J1079" s="196">
        <v>7113191990</v>
      </c>
      <c r="K1079" s="57">
        <v>233.34383858874833</v>
      </c>
      <c r="L1079" s="267">
        <f t="shared" si="165"/>
        <v>308.27521203636724</v>
      </c>
      <c r="M1079" s="267">
        <f t="shared" si="161"/>
        <v>314.44071627709457</v>
      </c>
    </row>
    <row r="1080" spans="1:13" ht="31.35" customHeight="1">
      <c r="A1080" s="33" t="str">
        <f t="shared" si="166"/>
        <v>HS</v>
      </c>
      <c r="B1080" s="196">
        <v>60167624</v>
      </c>
      <c r="C1080" s="197">
        <v>30144198</v>
      </c>
      <c r="D1080" s="196" t="s">
        <v>147</v>
      </c>
      <c r="E1080" s="196" t="s">
        <v>84</v>
      </c>
      <c r="F1080" s="196" t="s">
        <v>97</v>
      </c>
      <c r="G1080" s="198">
        <v>1</v>
      </c>
      <c r="H1080" s="199">
        <v>3.8</v>
      </c>
      <c r="I1080" s="196">
        <v>3.8</v>
      </c>
      <c r="J1080" s="196">
        <v>7113191100</v>
      </c>
      <c r="K1080" s="57">
        <v>513.17583044267269</v>
      </c>
      <c r="L1080" s="267">
        <f t="shared" si="165"/>
        <v>677.96685311442377</v>
      </c>
      <c r="M1080" s="267">
        <f t="shared" si="161"/>
        <v>691.52619017671225</v>
      </c>
    </row>
    <row r="1081" spans="1:13" ht="31.35" customHeight="1">
      <c r="A1081" s="33" t="str">
        <f t="shared" si="166"/>
        <v>HS</v>
      </c>
      <c r="B1081" s="196">
        <v>60167624</v>
      </c>
      <c r="C1081" s="197">
        <v>31406528</v>
      </c>
      <c r="D1081" s="196" t="s">
        <v>82</v>
      </c>
      <c r="E1081" s="196" t="s">
        <v>72</v>
      </c>
      <c r="F1081" s="196" t="s">
        <v>79</v>
      </c>
      <c r="G1081" s="198">
        <v>1</v>
      </c>
      <c r="H1081" s="199">
        <v>4.2300000000000004</v>
      </c>
      <c r="I1081" s="196">
        <v>4.2300000000000004</v>
      </c>
      <c r="J1081" s="196">
        <v>7113191100</v>
      </c>
      <c r="K1081" s="57">
        <v>307.47603723392882</v>
      </c>
      <c r="L1081" s="267">
        <f t="shared" si="165"/>
        <v>406.21274231048807</v>
      </c>
      <c r="M1081" s="267">
        <f t="shared" si="161"/>
        <v>414.33699715669786</v>
      </c>
    </row>
    <row r="1082" spans="1:13" ht="31.35" customHeight="1">
      <c r="A1082" s="33" t="str">
        <f t="shared" si="166"/>
        <v>HS</v>
      </c>
      <c r="B1082" s="196">
        <v>60167624</v>
      </c>
      <c r="C1082" s="197">
        <v>32078435</v>
      </c>
      <c r="D1082" s="196" t="s">
        <v>88</v>
      </c>
      <c r="E1082" s="196" t="s">
        <v>72</v>
      </c>
      <c r="F1082" s="196" t="s">
        <v>79</v>
      </c>
      <c r="G1082" s="198">
        <v>2</v>
      </c>
      <c r="H1082" s="199">
        <v>7.2</v>
      </c>
      <c r="I1082" s="196">
        <v>14.4</v>
      </c>
      <c r="J1082" s="196">
        <v>7113191100</v>
      </c>
      <c r="K1082" s="57">
        <v>583.38468181250596</v>
      </c>
      <c r="L1082" s="267">
        <f t="shared" si="165"/>
        <v>770.72117083613784</v>
      </c>
      <c r="M1082" s="267">
        <f t="shared" si="161"/>
        <v>786.13559425286064</v>
      </c>
    </row>
    <row r="1083" spans="1:13" ht="31.35" customHeight="1">
      <c r="A1083" s="33" t="str">
        <f t="shared" si="166"/>
        <v>HS</v>
      </c>
      <c r="B1083" s="196">
        <v>60167624</v>
      </c>
      <c r="C1083" s="197">
        <v>32803059</v>
      </c>
      <c r="D1083" s="196" t="s">
        <v>86</v>
      </c>
      <c r="E1083" s="196" t="s">
        <v>84</v>
      </c>
      <c r="F1083" s="196" t="s">
        <v>85</v>
      </c>
      <c r="G1083" s="198">
        <v>1</v>
      </c>
      <c r="H1083" s="199">
        <v>2.14</v>
      </c>
      <c r="I1083" s="196">
        <v>2.14</v>
      </c>
      <c r="J1083" s="196">
        <v>7113191990</v>
      </c>
      <c r="K1083" s="57">
        <v>186.73527568852313</v>
      </c>
      <c r="L1083" s="267">
        <f t="shared" si="165"/>
        <v>246.69970741762168</v>
      </c>
      <c r="M1083" s="267">
        <f t="shared" si="161"/>
        <v>251.63370156597415</v>
      </c>
    </row>
    <row r="1084" spans="1:13" ht="31.35" customHeight="1">
      <c r="A1084" s="33" t="str">
        <f t="shared" si="166"/>
        <v>HS</v>
      </c>
      <c r="B1084" s="196">
        <v>60167624</v>
      </c>
      <c r="C1084" s="197">
        <v>32917437</v>
      </c>
      <c r="D1084" s="196" t="s">
        <v>234</v>
      </c>
      <c r="E1084" s="196" t="s">
        <v>72</v>
      </c>
      <c r="F1084" s="196" t="s">
        <v>162</v>
      </c>
      <c r="G1084" s="198">
        <v>1</v>
      </c>
      <c r="H1084" s="199">
        <v>3.7</v>
      </c>
      <c r="I1084" s="196">
        <v>3.7</v>
      </c>
      <c r="J1084" s="196">
        <v>7113192100</v>
      </c>
      <c r="K1084" s="57">
        <v>2249.4225630320288</v>
      </c>
      <c r="L1084" s="267">
        <f>K1084*6.6056*0.35</f>
        <v>5200.5749888275286</v>
      </c>
      <c r="M1084" s="267">
        <f t="shared" si="161"/>
        <v>3410.0913141026231</v>
      </c>
    </row>
    <row r="1085" spans="1:13" ht="31.35" customHeight="1">
      <c r="A1085" s="33" t="str">
        <f t="shared" si="166"/>
        <v>HS</v>
      </c>
      <c r="B1085" s="196">
        <v>60167624</v>
      </c>
      <c r="C1085" s="197">
        <v>32948561</v>
      </c>
      <c r="D1085" s="196" t="s">
        <v>86</v>
      </c>
      <c r="E1085" s="196" t="s">
        <v>72</v>
      </c>
      <c r="F1085" s="196" t="s">
        <v>85</v>
      </c>
      <c r="G1085" s="198">
        <v>1</v>
      </c>
      <c r="H1085" s="199">
        <v>8.64</v>
      </c>
      <c r="I1085" s="196">
        <v>8.64</v>
      </c>
      <c r="J1085" s="196">
        <v>7113191990</v>
      </c>
      <c r="K1085" s="57">
        <v>448.91722187151191</v>
      </c>
      <c r="L1085" s="267">
        <f t="shared" ref="L1085:L1086" si="167">K1085*6.6056*0.2</f>
        <v>593.07352015889182</v>
      </c>
      <c r="M1085" s="267">
        <f t="shared" si="161"/>
        <v>604.93499056206974</v>
      </c>
    </row>
    <row r="1086" spans="1:13" ht="31.35" customHeight="1">
      <c r="A1086" s="33" t="str">
        <f t="shared" si="166"/>
        <v>HS</v>
      </c>
      <c r="B1086" s="196">
        <v>60167624</v>
      </c>
      <c r="C1086" s="197">
        <v>33263546</v>
      </c>
      <c r="D1086" s="196" t="s">
        <v>87</v>
      </c>
      <c r="E1086" s="196" t="s">
        <v>84</v>
      </c>
      <c r="F1086" s="196" t="s">
        <v>85</v>
      </c>
      <c r="G1086" s="198">
        <v>2</v>
      </c>
      <c r="H1086" s="199">
        <v>5.49</v>
      </c>
      <c r="I1086" s="196">
        <v>10.98</v>
      </c>
      <c r="J1086" s="196">
        <v>7113191990</v>
      </c>
      <c r="K1086" s="57">
        <v>785.91368796495908</v>
      </c>
      <c r="L1086" s="267">
        <f t="shared" si="167"/>
        <v>1038.2862914442667</v>
      </c>
      <c r="M1086" s="267">
        <f t="shared" si="161"/>
        <v>1059.0520172731522</v>
      </c>
    </row>
    <row r="1087" spans="1:13" ht="31.35" customHeight="1">
      <c r="A1087" s="33" t="str">
        <f t="shared" si="166"/>
        <v>HS</v>
      </c>
      <c r="B1087" s="196">
        <v>60167624</v>
      </c>
      <c r="C1087" s="197">
        <v>33279337</v>
      </c>
      <c r="D1087" s="196" t="s">
        <v>213</v>
      </c>
      <c r="E1087" s="196" t="s">
        <v>84</v>
      </c>
      <c r="F1087" s="196" t="s">
        <v>110</v>
      </c>
      <c r="G1087" s="198">
        <v>1</v>
      </c>
      <c r="H1087" s="199">
        <v>3</v>
      </c>
      <c r="I1087" s="196">
        <v>3</v>
      </c>
      <c r="J1087" s="196">
        <v>7113192100</v>
      </c>
      <c r="K1087" s="57">
        <v>574.78542704275515</v>
      </c>
      <c r="L1087" s="267">
        <f>K1087*6.6056*0.35</f>
        <v>1328.880915905768</v>
      </c>
      <c r="M1087" s="267">
        <f t="shared" si="161"/>
        <v>871.36620057249661</v>
      </c>
    </row>
    <row r="1088" spans="1:13" ht="31.35" customHeight="1">
      <c r="A1088" s="33" t="str">
        <f t="shared" si="166"/>
        <v>HS</v>
      </c>
      <c r="B1088" s="196">
        <v>60167624</v>
      </c>
      <c r="C1088" s="197">
        <v>33279612</v>
      </c>
      <c r="D1088" s="196" t="s">
        <v>191</v>
      </c>
      <c r="E1088" s="196" t="s">
        <v>72</v>
      </c>
      <c r="F1088" s="196" t="s">
        <v>73</v>
      </c>
      <c r="G1088" s="198">
        <v>1</v>
      </c>
      <c r="H1088" s="199">
        <v>6.82</v>
      </c>
      <c r="I1088" s="196">
        <v>6.82</v>
      </c>
      <c r="J1088" s="196">
        <v>7113191990</v>
      </c>
      <c r="K1088" s="57">
        <v>431.16683483803547</v>
      </c>
      <c r="L1088" s="267">
        <f t="shared" ref="L1088:L1089" si="168">K1088*6.6056*0.2</f>
        <v>569.62312884122537</v>
      </c>
      <c r="M1088" s="267">
        <f t="shared" si="161"/>
        <v>581.01559141805001</v>
      </c>
    </row>
    <row r="1089" spans="1:13" ht="31.35" customHeight="1">
      <c r="A1089" s="33" t="str">
        <f t="shared" si="166"/>
        <v>HS</v>
      </c>
      <c r="B1089" s="196">
        <v>60167624</v>
      </c>
      <c r="C1089" s="197">
        <v>33285914</v>
      </c>
      <c r="D1089" s="196" t="s">
        <v>147</v>
      </c>
      <c r="E1089" s="196" t="s">
        <v>89</v>
      </c>
      <c r="F1089" s="196" t="s">
        <v>235</v>
      </c>
      <c r="G1089" s="198">
        <v>1</v>
      </c>
      <c r="H1089" s="199">
        <v>3.26</v>
      </c>
      <c r="I1089" s="196">
        <v>3.26</v>
      </c>
      <c r="J1089" s="196">
        <v>7113191100</v>
      </c>
      <c r="K1089" s="57">
        <v>283.49445158666543</v>
      </c>
      <c r="L1089" s="267">
        <f t="shared" si="168"/>
        <v>374.53018988017544</v>
      </c>
      <c r="M1089" s="267">
        <f t="shared" si="161"/>
        <v>382.02079367777901</v>
      </c>
    </row>
    <row r="1090" spans="1:13" ht="31.35" customHeight="1">
      <c r="A1090" s="33" t="str">
        <f t="shared" si="166"/>
        <v>HS</v>
      </c>
      <c r="B1090" s="196">
        <v>60167624</v>
      </c>
      <c r="C1090" s="197">
        <v>33285973</v>
      </c>
      <c r="D1090" s="196" t="s">
        <v>143</v>
      </c>
      <c r="E1090" s="196" t="s">
        <v>84</v>
      </c>
      <c r="F1090" s="196" t="s">
        <v>110</v>
      </c>
      <c r="G1090" s="198">
        <v>1</v>
      </c>
      <c r="H1090" s="199">
        <v>2.59</v>
      </c>
      <c r="I1090" s="196">
        <v>2.59</v>
      </c>
      <c r="J1090" s="196">
        <v>7113192100</v>
      </c>
      <c r="K1090" s="57">
        <v>311.03815560412903</v>
      </c>
      <c r="L1090" s="267">
        <f>K1090*6.6056*0.35</f>
        <v>719.10777423052207</v>
      </c>
      <c r="M1090" s="267">
        <f t="shared" si="161"/>
        <v>471.52924053115669</v>
      </c>
    </row>
    <row r="1091" spans="1:13" ht="31.35" customHeight="1">
      <c r="A1091" s="33" t="str">
        <f t="shared" si="166"/>
        <v>HS</v>
      </c>
      <c r="B1091" s="196">
        <v>60167624</v>
      </c>
      <c r="C1091" s="197">
        <v>33418868</v>
      </c>
      <c r="D1091" s="196" t="s">
        <v>83</v>
      </c>
      <c r="E1091" s="196" t="s">
        <v>72</v>
      </c>
      <c r="F1091" s="196" t="s">
        <v>85</v>
      </c>
      <c r="G1091" s="198">
        <v>1</v>
      </c>
      <c r="H1091" s="199">
        <v>3.14</v>
      </c>
      <c r="I1091" s="196">
        <v>3.14</v>
      </c>
      <c r="J1091" s="196">
        <v>7113191990</v>
      </c>
      <c r="K1091" s="57">
        <v>199.39835564117851</v>
      </c>
      <c r="L1091" s="267">
        <f t="shared" ref="L1091:L1093" si="169">K1091*6.6056*0.2</f>
        <v>263.42915560467378</v>
      </c>
      <c r="M1091" s="267">
        <f t="shared" si="161"/>
        <v>268.69773871676728</v>
      </c>
    </row>
    <row r="1092" spans="1:13" ht="31.35" customHeight="1">
      <c r="A1092" s="33" t="str">
        <f t="shared" si="166"/>
        <v>HS</v>
      </c>
      <c r="B1092" s="196">
        <v>60167624</v>
      </c>
      <c r="C1092" s="197">
        <v>33419759</v>
      </c>
      <c r="D1092" s="196" t="s">
        <v>87</v>
      </c>
      <c r="E1092" s="196" t="s">
        <v>72</v>
      </c>
      <c r="F1092" s="196" t="s">
        <v>85</v>
      </c>
      <c r="G1092" s="198">
        <v>3</v>
      </c>
      <c r="H1092" s="199">
        <v>8.1999999999999993</v>
      </c>
      <c r="I1092" s="196">
        <v>24.599999999999998</v>
      </c>
      <c r="J1092" s="196">
        <v>7113191990</v>
      </c>
      <c r="K1092" s="57">
        <v>1453.7055239468286</v>
      </c>
      <c r="L1092" s="267">
        <f t="shared" si="169"/>
        <v>1920.5194417966341</v>
      </c>
      <c r="M1092" s="267">
        <f t="shared" si="161"/>
        <v>1958.9298306325668</v>
      </c>
    </row>
    <row r="1093" spans="1:13" ht="31.35" customHeight="1">
      <c r="A1093" s="33" t="str">
        <f t="shared" si="166"/>
        <v>HS</v>
      </c>
      <c r="B1093" s="196">
        <v>60167624</v>
      </c>
      <c r="C1093" s="197">
        <v>33450303</v>
      </c>
      <c r="D1093" s="196" t="s">
        <v>95</v>
      </c>
      <c r="E1093" s="196" t="s">
        <v>84</v>
      </c>
      <c r="F1093" s="196" t="s">
        <v>79</v>
      </c>
      <c r="G1093" s="198">
        <v>1</v>
      </c>
      <c r="H1093" s="199">
        <v>7.8</v>
      </c>
      <c r="I1093" s="196">
        <v>7.8</v>
      </c>
      <c r="J1093" s="200">
        <v>7113191100</v>
      </c>
      <c r="K1093" s="57">
        <v>1003.2530792284417</v>
      </c>
      <c r="L1093" s="267">
        <f t="shared" si="169"/>
        <v>1325.4177080302788</v>
      </c>
      <c r="M1093" s="267">
        <f t="shared" si="161"/>
        <v>1351.9260621908845</v>
      </c>
    </row>
    <row r="1094" spans="1:13" ht="31.35" customHeight="1">
      <c r="A1094" s="33" t="str">
        <f t="shared" si="166"/>
        <v>HS</v>
      </c>
      <c r="B1094" s="196">
        <v>60167624</v>
      </c>
      <c r="C1094" s="197">
        <v>33450702</v>
      </c>
      <c r="D1094" s="196" t="s">
        <v>207</v>
      </c>
      <c r="E1094" s="196" t="s">
        <v>84</v>
      </c>
      <c r="F1094" s="196" t="s">
        <v>110</v>
      </c>
      <c r="G1094" s="198">
        <v>1</v>
      </c>
      <c r="H1094" s="199">
        <v>4.01</v>
      </c>
      <c r="I1094" s="196">
        <v>4.01</v>
      </c>
      <c r="J1094" s="196">
        <v>7113192100</v>
      </c>
      <c r="K1094" s="57">
        <v>1242.6173995696411</v>
      </c>
      <c r="L1094" s="267">
        <f>K1094*6.6056*0.35</f>
        <v>2872.8817231090275</v>
      </c>
      <c r="M1094" s="267">
        <f t="shared" si="161"/>
        <v>1883.7895870100624</v>
      </c>
    </row>
    <row r="1095" spans="1:13" ht="31.35" customHeight="1">
      <c r="A1095" s="33" t="str">
        <f t="shared" si="166"/>
        <v>HS</v>
      </c>
      <c r="B1095" s="196">
        <v>60167624</v>
      </c>
      <c r="C1095" s="197">
        <v>33450745</v>
      </c>
      <c r="D1095" s="196" t="s">
        <v>87</v>
      </c>
      <c r="E1095" s="196" t="s">
        <v>84</v>
      </c>
      <c r="F1095" s="196" t="s">
        <v>85</v>
      </c>
      <c r="G1095" s="198">
        <v>2</v>
      </c>
      <c r="H1095" s="199">
        <v>10.58</v>
      </c>
      <c r="I1095" s="196">
        <v>21.16</v>
      </c>
      <c r="J1095" s="196">
        <v>7113191990</v>
      </c>
      <c r="K1095" s="57">
        <v>761.5909416850568</v>
      </c>
      <c r="L1095" s="267">
        <f t="shared" ref="L1095:L1104" si="170">K1095*6.6056*0.2</f>
        <v>1006.1530248789622</v>
      </c>
      <c r="M1095" s="267">
        <f t="shared" ref="M1095:M1158" si="171">(L1095+K1095*6.6056)*0.17</f>
        <v>1026.2760853765415</v>
      </c>
    </row>
    <row r="1096" spans="1:13" ht="31.35" customHeight="1">
      <c r="A1096" s="33" t="str">
        <f t="shared" si="166"/>
        <v>HS</v>
      </c>
      <c r="B1096" s="196">
        <v>60167624</v>
      </c>
      <c r="C1096" s="197">
        <v>33450796</v>
      </c>
      <c r="D1096" s="196" t="s">
        <v>87</v>
      </c>
      <c r="E1096" s="196" t="s">
        <v>84</v>
      </c>
      <c r="F1096" s="196" t="s">
        <v>85</v>
      </c>
      <c r="G1096" s="198">
        <v>6</v>
      </c>
      <c r="H1096" s="199">
        <v>32.76</v>
      </c>
      <c r="I1096" s="196">
        <v>196.56</v>
      </c>
      <c r="J1096" s="196">
        <v>7113191990</v>
      </c>
      <c r="K1096" s="57">
        <v>3073.5763442613056</v>
      </c>
      <c r="L1096" s="267">
        <f t="shared" si="170"/>
        <v>4060.5631799304961</v>
      </c>
      <c r="M1096" s="267">
        <f t="shared" si="171"/>
        <v>4141.7744435291061</v>
      </c>
    </row>
    <row r="1097" spans="1:13" ht="31.35" customHeight="1">
      <c r="A1097" s="33" t="str">
        <f t="shared" si="166"/>
        <v>HS</v>
      </c>
      <c r="B1097" s="196">
        <v>60167624</v>
      </c>
      <c r="C1097" s="197">
        <v>33483929</v>
      </c>
      <c r="D1097" s="196" t="s">
        <v>86</v>
      </c>
      <c r="E1097" s="196" t="s">
        <v>72</v>
      </c>
      <c r="F1097" s="196" t="s">
        <v>85</v>
      </c>
      <c r="G1097" s="198">
        <v>1</v>
      </c>
      <c r="H1097" s="199">
        <v>3.1</v>
      </c>
      <c r="I1097" s="196">
        <v>3.1</v>
      </c>
      <c r="J1097" s="196">
        <v>7113191990</v>
      </c>
      <c r="K1097" s="57">
        <v>172.90823593039391</v>
      </c>
      <c r="L1097" s="267">
        <f t="shared" si="170"/>
        <v>228.43252865236201</v>
      </c>
      <c r="M1097" s="267">
        <f t="shared" si="171"/>
        <v>233.00117922540926</v>
      </c>
    </row>
    <row r="1098" spans="1:13" ht="31.35" customHeight="1">
      <c r="A1098" s="33" t="str">
        <f t="shared" si="166"/>
        <v>HS</v>
      </c>
      <c r="B1098" s="196">
        <v>60167624</v>
      </c>
      <c r="C1098" s="197">
        <v>33483988</v>
      </c>
      <c r="D1098" s="196" t="s">
        <v>103</v>
      </c>
      <c r="E1098" s="196" t="s">
        <v>72</v>
      </c>
      <c r="F1098" s="196" t="s">
        <v>73</v>
      </c>
      <c r="G1098" s="198">
        <v>1</v>
      </c>
      <c r="H1098" s="199">
        <v>3.19</v>
      </c>
      <c r="I1098" s="196">
        <v>3.19</v>
      </c>
      <c r="J1098" s="196">
        <v>7113191990</v>
      </c>
      <c r="K1098" s="57">
        <v>170.45990668439717</v>
      </c>
      <c r="L1098" s="267">
        <f t="shared" si="170"/>
        <v>225.19799191889081</v>
      </c>
      <c r="M1098" s="267">
        <f t="shared" si="171"/>
        <v>229.7019517572686</v>
      </c>
    </row>
    <row r="1099" spans="1:13" ht="31.35" customHeight="1">
      <c r="A1099" s="33" t="str">
        <f t="shared" si="166"/>
        <v>HS</v>
      </c>
      <c r="B1099" s="196">
        <v>60167624</v>
      </c>
      <c r="C1099" s="197">
        <v>33601123</v>
      </c>
      <c r="D1099" s="196" t="s">
        <v>98</v>
      </c>
      <c r="E1099" s="196" t="s">
        <v>77</v>
      </c>
      <c r="F1099" s="196" t="s">
        <v>97</v>
      </c>
      <c r="G1099" s="198">
        <v>1</v>
      </c>
      <c r="H1099" s="199">
        <v>3.91</v>
      </c>
      <c r="I1099" s="196">
        <v>3.91</v>
      </c>
      <c r="J1099" s="196">
        <v>7113191100</v>
      </c>
      <c r="K1099" s="57">
        <v>476.38065279894278</v>
      </c>
      <c r="L1099" s="267">
        <f t="shared" si="170"/>
        <v>629.35600802573936</v>
      </c>
      <c r="M1099" s="267">
        <f t="shared" si="171"/>
        <v>641.94312818625406</v>
      </c>
    </row>
    <row r="1100" spans="1:13" ht="31.35" customHeight="1">
      <c r="A1100" s="33" t="str">
        <f t="shared" si="166"/>
        <v>HS</v>
      </c>
      <c r="B1100" s="196">
        <v>60167624</v>
      </c>
      <c r="C1100" s="197">
        <v>33833806</v>
      </c>
      <c r="D1100" s="196" t="s">
        <v>86</v>
      </c>
      <c r="E1100" s="196" t="s">
        <v>89</v>
      </c>
      <c r="F1100" s="196" t="s">
        <v>85</v>
      </c>
      <c r="G1100" s="198">
        <v>1</v>
      </c>
      <c r="H1100" s="199">
        <v>2.42</v>
      </c>
      <c r="I1100" s="196">
        <v>2.42</v>
      </c>
      <c r="J1100" s="196">
        <v>7113191990</v>
      </c>
      <c r="K1100" s="57">
        <v>172.61724597902545</v>
      </c>
      <c r="L1100" s="267">
        <f t="shared" si="170"/>
        <v>228.0480960078101</v>
      </c>
      <c r="M1100" s="267">
        <f t="shared" si="171"/>
        <v>232.60905792796629</v>
      </c>
    </row>
    <row r="1101" spans="1:13" ht="31.35" customHeight="1">
      <c r="A1101" s="33" t="str">
        <f t="shared" si="166"/>
        <v>HS</v>
      </c>
      <c r="B1101" s="196">
        <v>60167624</v>
      </c>
      <c r="C1101" s="197">
        <v>34896453</v>
      </c>
      <c r="D1101" s="196" t="s">
        <v>78</v>
      </c>
      <c r="E1101" s="196" t="s">
        <v>72</v>
      </c>
      <c r="F1101" s="196" t="s">
        <v>79</v>
      </c>
      <c r="G1101" s="198">
        <v>1</v>
      </c>
      <c r="H1101" s="199">
        <v>1.75</v>
      </c>
      <c r="I1101" s="196">
        <v>1.75</v>
      </c>
      <c r="J1101" s="196">
        <v>7113191100</v>
      </c>
      <c r="K1101" s="57">
        <v>946.13877567018937</v>
      </c>
      <c r="L1101" s="267">
        <f t="shared" si="170"/>
        <v>1249.9628593134007</v>
      </c>
      <c r="M1101" s="267">
        <f t="shared" si="171"/>
        <v>1274.9621164996686</v>
      </c>
    </row>
    <row r="1102" spans="1:13" ht="31.35" customHeight="1">
      <c r="A1102" s="33" t="str">
        <f t="shared" si="166"/>
        <v>HS</v>
      </c>
      <c r="B1102" s="201">
        <v>60167624</v>
      </c>
      <c r="C1102" s="202">
        <v>34902321</v>
      </c>
      <c r="D1102" s="201" t="s">
        <v>98</v>
      </c>
      <c r="E1102" s="201" t="s">
        <v>84</v>
      </c>
      <c r="F1102" s="201" t="s">
        <v>97</v>
      </c>
      <c r="G1102" s="203">
        <v>1</v>
      </c>
      <c r="H1102" s="204">
        <v>1.28</v>
      </c>
      <c r="I1102" s="201">
        <v>1.28</v>
      </c>
      <c r="J1102" s="201">
        <v>7113191100</v>
      </c>
      <c r="K1102" s="68">
        <v>753.70411058934587</v>
      </c>
      <c r="L1102" s="267">
        <f t="shared" si="170"/>
        <v>995.73357458179657</v>
      </c>
      <c r="M1102" s="267">
        <f t="shared" si="171"/>
        <v>1015.6482460734325</v>
      </c>
    </row>
    <row r="1103" spans="1:13" ht="31.35" customHeight="1">
      <c r="A1103" s="33" t="str">
        <f t="shared" si="166"/>
        <v>HS</v>
      </c>
      <c r="B1103" s="196">
        <v>60167624</v>
      </c>
      <c r="C1103" s="197">
        <v>35008276</v>
      </c>
      <c r="D1103" s="196" t="s">
        <v>78</v>
      </c>
      <c r="E1103" s="196" t="s">
        <v>77</v>
      </c>
      <c r="F1103" s="196" t="s">
        <v>79</v>
      </c>
      <c r="G1103" s="198">
        <v>2</v>
      </c>
      <c r="H1103" s="199">
        <v>2.4300000000000002</v>
      </c>
      <c r="I1103" s="196">
        <v>4.8600000000000003</v>
      </c>
      <c r="J1103" s="196">
        <v>7113191100</v>
      </c>
      <c r="K1103" s="57">
        <v>937.99105703187229</v>
      </c>
      <c r="L1103" s="267">
        <f t="shared" si="170"/>
        <v>1239.1987452659471</v>
      </c>
      <c r="M1103" s="267">
        <f t="shared" si="171"/>
        <v>1263.982720171266</v>
      </c>
    </row>
    <row r="1104" spans="1:13" ht="31.35" customHeight="1">
      <c r="A1104" s="33" t="str">
        <f t="shared" si="166"/>
        <v>HS</v>
      </c>
      <c r="B1104" s="196">
        <v>60167624</v>
      </c>
      <c r="C1104" s="197">
        <v>35252967</v>
      </c>
      <c r="D1104" s="196" t="s">
        <v>165</v>
      </c>
      <c r="E1104" s="196" t="s">
        <v>72</v>
      </c>
      <c r="F1104" s="196" t="s">
        <v>97</v>
      </c>
      <c r="G1104" s="198">
        <v>1</v>
      </c>
      <c r="H1104" s="199">
        <v>3.79</v>
      </c>
      <c r="I1104" s="196">
        <v>3.79</v>
      </c>
      <c r="J1104" s="196">
        <v>7113191100</v>
      </c>
      <c r="K1104" s="57">
        <v>286.84585309552989</v>
      </c>
      <c r="L1104" s="267">
        <f t="shared" si="170"/>
        <v>378.95779344156648</v>
      </c>
      <c r="M1104" s="267">
        <f t="shared" si="171"/>
        <v>386.5369493103978</v>
      </c>
    </row>
    <row r="1105" spans="1:13" ht="31.35" customHeight="1">
      <c r="A1105" s="33" t="str">
        <f t="shared" si="166"/>
        <v>HS</v>
      </c>
      <c r="B1105" s="196">
        <v>60167624</v>
      </c>
      <c r="C1105" s="197">
        <v>35252975</v>
      </c>
      <c r="D1105" s="196" t="s">
        <v>166</v>
      </c>
      <c r="E1105" s="196" t="s">
        <v>72</v>
      </c>
      <c r="F1105" s="196" t="s">
        <v>167</v>
      </c>
      <c r="G1105" s="198">
        <v>2</v>
      </c>
      <c r="H1105" s="199">
        <v>8.1999999999999993</v>
      </c>
      <c r="I1105" s="196">
        <v>16.399999999999999</v>
      </c>
      <c r="J1105" s="196">
        <v>7113192100</v>
      </c>
      <c r="K1105" s="57">
        <v>612.54388176687723</v>
      </c>
      <c r="L1105" s="267">
        <f>K1105*6.6056*0.35</f>
        <v>1416.1769528897494</v>
      </c>
      <c r="M1105" s="267">
        <f t="shared" si="171"/>
        <v>928.60745910913568</v>
      </c>
    </row>
    <row r="1106" spans="1:13" ht="31.35" customHeight="1">
      <c r="A1106" s="33" t="str">
        <f t="shared" si="166"/>
        <v>HS</v>
      </c>
      <c r="B1106" s="196">
        <v>60167624</v>
      </c>
      <c r="C1106" s="197">
        <v>35252983</v>
      </c>
      <c r="D1106" s="196" t="s">
        <v>88</v>
      </c>
      <c r="E1106" s="196" t="s">
        <v>72</v>
      </c>
      <c r="F1106" s="196" t="s">
        <v>79</v>
      </c>
      <c r="G1106" s="198">
        <v>3</v>
      </c>
      <c r="H1106" s="199">
        <v>7.58</v>
      </c>
      <c r="I1106" s="196">
        <v>22.740000000000002</v>
      </c>
      <c r="J1106" s="196">
        <v>7113191100</v>
      </c>
      <c r="K1106" s="57">
        <v>877.69593228107522</v>
      </c>
      <c r="L1106" s="267">
        <f t="shared" ref="L1106:L1121" si="172">K1106*6.6056*0.2</f>
        <v>1159.5416500551742</v>
      </c>
      <c r="M1106" s="267">
        <f t="shared" si="171"/>
        <v>1182.7324830562775</v>
      </c>
    </row>
    <row r="1107" spans="1:13" ht="31.35" customHeight="1">
      <c r="A1107" s="33" t="str">
        <f t="shared" si="166"/>
        <v>HS</v>
      </c>
      <c r="B1107" s="196">
        <v>60167624</v>
      </c>
      <c r="C1107" s="197">
        <v>35252991</v>
      </c>
      <c r="D1107" s="196" t="s">
        <v>147</v>
      </c>
      <c r="E1107" s="196" t="s">
        <v>72</v>
      </c>
      <c r="F1107" s="196" t="s">
        <v>97</v>
      </c>
      <c r="G1107" s="198">
        <v>1</v>
      </c>
      <c r="H1107" s="199">
        <v>3.86</v>
      </c>
      <c r="I1107" s="196">
        <v>3.86</v>
      </c>
      <c r="J1107" s="196">
        <v>7113191100</v>
      </c>
      <c r="K1107" s="57">
        <v>289.99657187931257</v>
      </c>
      <c r="L1107" s="267">
        <f t="shared" si="172"/>
        <v>383.12027104119744</v>
      </c>
      <c r="M1107" s="267">
        <f t="shared" si="171"/>
        <v>390.78267646202141</v>
      </c>
    </row>
    <row r="1108" spans="1:13" ht="31.35" customHeight="1">
      <c r="A1108" s="33" t="str">
        <f t="shared" si="166"/>
        <v>HS</v>
      </c>
      <c r="B1108" s="196">
        <v>60167624</v>
      </c>
      <c r="C1108" s="197">
        <v>35253556</v>
      </c>
      <c r="D1108" s="196" t="s">
        <v>236</v>
      </c>
      <c r="E1108" s="196" t="s">
        <v>72</v>
      </c>
      <c r="F1108" s="196" t="s">
        <v>85</v>
      </c>
      <c r="G1108" s="198">
        <v>1</v>
      </c>
      <c r="H1108" s="199">
        <v>17.89</v>
      </c>
      <c r="I1108" s="196">
        <v>17.89</v>
      </c>
      <c r="J1108" s="196">
        <v>7113191990</v>
      </c>
      <c r="K1108" s="57">
        <v>939.87747464764027</v>
      </c>
      <c r="L1108" s="267">
        <f t="shared" si="172"/>
        <v>1241.6909293064907</v>
      </c>
      <c r="M1108" s="267">
        <f t="shared" si="171"/>
        <v>1266.5247478926206</v>
      </c>
    </row>
    <row r="1109" spans="1:13" ht="31.35" customHeight="1">
      <c r="A1109" s="33" t="str">
        <f t="shared" si="166"/>
        <v>HS</v>
      </c>
      <c r="B1109" s="196">
        <v>60167624</v>
      </c>
      <c r="C1109" s="197">
        <v>35309713</v>
      </c>
      <c r="D1109" s="196" t="s">
        <v>101</v>
      </c>
      <c r="E1109" s="196" t="s">
        <v>72</v>
      </c>
      <c r="F1109" s="196" t="s">
        <v>73</v>
      </c>
      <c r="G1109" s="198">
        <v>1</v>
      </c>
      <c r="H1109" s="199">
        <v>2.35</v>
      </c>
      <c r="I1109" s="196">
        <v>2.35</v>
      </c>
      <c r="J1109" s="196">
        <v>7113191990</v>
      </c>
      <c r="K1109" s="57">
        <v>164.78058556458501</v>
      </c>
      <c r="L1109" s="267">
        <f t="shared" si="172"/>
        <v>217.69492720108457</v>
      </c>
      <c r="M1109" s="267">
        <f t="shared" si="171"/>
        <v>222.04882574510626</v>
      </c>
    </row>
    <row r="1110" spans="1:13" ht="31.35" customHeight="1">
      <c r="A1110" s="33" t="str">
        <f t="shared" si="166"/>
        <v>HS</v>
      </c>
      <c r="B1110" s="196">
        <v>60167624</v>
      </c>
      <c r="C1110" s="197">
        <v>35309764</v>
      </c>
      <c r="D1110" s="196" t="s">
        <v>80</v>
      </c>
      <c r="E1110" s="196" t="s">
        <v>72</v>
      </c>
      <c r="F1110" s="196" t="s">
        <v>85</v>
      </c>
      <c r="G1110" s="198">
        <v>1</v>
      </c>
      <c r="H1110" s="199">
        <v>2.37</v>
      </c>
      <c r="I1110" s="196">
        <v>2.37</v>
      </c>
      <c r="J1110" s="196">
        <v>7113191990</v>
      </c>
      <c r="K1110" s="57">
        <v>156.40208179242399</v>
      </c>
      <c r="L1110" s="267">
        <f t="shared" si="172"/>
        <v>206.6259182976072</v>
      </c>
      <c r="M1110" s="267">
        <f t="shared" si="171"/>
        <v>210.75843666355931</v>
      </c>
    </row>
    <row r="1111" spans="1:13" ht="31.35" customHeight="1" thickBot="1">
      <c r="A1111" s="33" t="str">
        <f t="shared" si="166"/>
        <v>HS</v>
      </c>
      <c r="B1111" s="205">
        <v>60167624</v>
      </c>
      <c r="C1111" s="206">
        <v>35309772</v>
      </c>
      <c r="D1111" s="205" t="s">
        <v>80</v>
      </c>
      <c r="E1111" s="205" t="s">
        <v>72</v>
      </c>
      <c r="F1111" s="205" t="s">
        <v>85</v>
      </c>
      <c r="G1111" s="207">
        <v>1</v>
      </c>
      <c r="H1111" s="208">
        <v>2.29</v>
      </c>
      <c r="I1111" s="205">
        <v>2.29</v>
      </c>
      <c r="J1111" s="205">
        <v>7113191990</v>
      </c>
      <c r="K1111" s="57">
        <v>161.64993505331046</v>
      </c>
      <c r="L1111" s="267">
        <f t="shared" si="172"/>
        <v>213.55896219762951</v>
      </c>
      <c r="M1111" s="267">
        <f t="shared" si="171"/>
        <v>217.83014144158207</v>
      </c>
    </row>
    <row r="1112" spans="1:13" ht="31.35" customHeight="1" thickTop="1">
      <c r="A1112" s="33" t="str">
        <f t="shared" si="166"/>
        <v>HS</v>
      </c>
      <c r="B1112" s="201">
        <v>60167624</v>
      </c>
      <c r="C1112" s="202">
        <v>35345795</v>
      </c>
      <c r="D1112" s="201" t="s">
        <v>105</v>
      </c>
      <c r="E1112" s="201" t="s">
        <v>72</v>
      </c>
      <c r="F1112" s="201" t="s">
        <v>106</v>
      </c>
      <c r="G1112" s="203">
        <v>1</v>
      </c>
      <c r="H1112" s="204">
        <v>3.35</v>
      </c>
      <c r="I1112" s="201">
        <v>3.35</v>
      </c>
      <c r="J1112" s="201">
        <v>7113191990</v>
      </c>
      <c r="K1112" s="68">
        <v>149.89996149977685</v>
      </c>
      <c r="L1112" s="267">
        <f t="shared" si="172"/>
        <v>198.0358371365852</v>
      </c>
      <c r="M1112" s="267">
        <f t="shared" si="171"/>
        <v>201.99655387931691</v>
      </c>
    </row>
    <row r="1113" spans="1:13" ht="31.35" customHeight="1">
      <c r="A1113" s="33" t="str">
        <f t="shared" si="166"/>
        <v>HS</v>
      </c>
      <c r="B1113" s="196">
        <v>60167624</v>
      </c>
      <c r="C1113" s="197">
        <v>35509585</v>
      </c>
      <c r="D1113" s="196" t="s">
        <v>80</v>
      </c>
      <c r="E1113" s="196" t="s">
        <v>72</v>
      </c>
      <c r="F1113" s="196" t="s">
        <v>85</v>
      </c>
      <c r="G1113" s="198">
        <v>1</v>
      </c>
      <c r="H1113" s="199">
        <v>4.4400000000000004</v>
      </c>
      <c r="I1113" s="196">
        <v>4.4400000000000004</v>
      </c>
      <c r="J1113" s="196">
        <v>7113191990</v>
      </c>
      <c r="K1113" s="57">
        <v>303.77344095617144</v>
      </c>
      <c r="L1113" s="267">
        <f t="shared" si="172"/>
        <v>401.32116831601724</v>
      </c>
      <c r="M1113" s="267">
        <f t="shared" si="171"/>
        <v>409.34759168233757</v>
      </c>
    </row>
    <row r="1114" spans="1:13" ht="31.35" customHeight="1">
      <c r="A1114" s="33" t="str">
        <f t="shared" si="166"/>
        <v>HS</v>
      </c>
      <c r="B1114" s="196">
        <v>60167624</v>
      </c>
      <c r="C1114" s="197">
        <v>35509631</v>
      </c>
      <c r="D1114" s="196" t="s">
        <v>148</v>
      </c>
      <c r="E1114" s="196" t="s">
        <v>72</v>
      </c>
      <c r="F1114" s="196" t="s">
        <v>85</v>
      </c>
      <c r="G1114" s="198">
        <v>1</v>
      </c>
      <c r="H1114" s="199">
        <v>1.66</v>
      </c>
      <c r="I1114" s="196">
        <v>1.66</v>
      </c>
      <c r="J1114" s="196">
        <v>7113191990</v>
      </c>
      <c r="K1114" s="57">
        <v>125.63742003739915</v>
      </c>
      <c r="L1114" s="267">
        <f t="shared" si="172"/>
        <v>165.98210835980876</v>
      </c>
      <c r="M1114" s="267">
        <f t="shared" si="171"/>
        <v>169.30175052700494</v>
      </c>
    </row>
    <row r="1115" spans="1:13" ht="31.35" customHeight="1">
      <c r="A1115" s="33" t="str">
        <f t="shared" si="166"/>
        <v>HS</v>
      </c>
      <c r="B1115" s="196">
        <v>60167624</v>
      </c>
      <c r="C1115" s="197">
        <v>35807462</v>
      </c>
      <c r="D1115" s="196" t="s">
        <v>88</v>
      </c>
      <c r="E1115" s="196" t="s">
        <v>89</v>
      </c>
      <c r="F1115" s="196" t="s">
        <v>79</v>
      </c>
      <c r="G1115" s="198">
        <v>6</v>
      </c>
      <c r="H1115" s="199">
        <v>6.02</v>
      </c>
      <c r="I1115" s="196">
        <v>36.119999999999997</v>
      </c>
      <c r="J1115" s="196">
        <v>7113191100</v>
      </c>
      <c r="K1115" s="57">
        <v>4200.2492994149943</v>
      </c>
      <c r="L1115" s="267">
        <f t="shared" si="172"/>
        <v>5549.0333544431378</v>
      </c>
      <c r="M1115" s="267">
        <f t="shared" si="171"/>
        <v>5660.0140215319998</v>
      </c>
    </row>
    <row r="1116" spans="1:13" ht="31.35" customHeight="1">
      <c r="A1116" s="33" t="str">
        <f t="shared" si="166"/>
        <v>HS</v>
      </c>
      <c r="B1116" s="196">
        <v>60167624</v>
      </c>
      <c r="C1116" s="197">
        <v>36201517</v>
      </c>
      <c r="D1116" s="196" t="s">
        <v>86</v>
      </c>
      <c r="E1116" s="196" t="s">
        <v>84</v>
      </c>
      <c r="F1116" s="196" t="s">
        <v>85</v>
      </c>
      <c r="G1116" s="198">
        <v>5</v>
      </c>
      <c r="H1116" s="199">
        <v>2.73</v>
      </c>
      <c r="I1116" s="196">
        <v>13.65</v>
      </c>
      <c r="J1116" s="196">
        <v>7113191990</v>
      </c>
      <c r="K1116" s="57">
        <v>944.26239219067543</v>
      </c>
      <c r="L1116" s="267">
        <f t="shared" si="172"/>
        <v>1247.4839315709451</v>
      </c>
      <c r="M1116" s="267">
        <f t="shared" si="171"/>
        <v>1272.433610202364</v>
      </c>
    </row>
    <row r="1117" spans="1:13" ht="31.35" customHeight="1">
      <c r="A1117" s="33" t="str">
        <f t="shared" si="166"/>
        <v>HS</v>
      </c>
      <c r="B1117" s="196">
        <v>60167624</v>
      </c>
      <c r="C1117" s="197">
        <v>36201533</v>
      </c>
      <c r="D1117" s="196" t="s">
        <v>86</v>
      </c>
      <c r="E1117" s="196" t="s">
        <v>84</v>
      </c>
      <c r="F1117" s="196" t="s">
        <v>85</v>
      </c>
      <c r="G1117" s="198">
        <v>3</v>
      </c>
      <c r="H1117" s="199">
        <v>3.78</v>
      </c>
      <c r="I1117" s="196">
        <v>11.34</v>
      </c>
      <c r="J1117" s="196">
        <v>7113191990</v>
      </c>
      <c r="K1117" s="57">
        <v>825.34784344351328</v>
      </c>
      <c r="L1117" s="267">
        <f t="shared" si="172"/>
        <v>1090.3835429300943</v>
      </c>
      <c r="M1117" s="267">
        <f t="shared" si="171"/>
        <v>1112.1912137886964</v>
      </c>
    </row>
    <row r="1118" spans="1:13" ht="31.35" customHeight="1">
      <c r="A1118" s="33" t="str">
        <f t="shared" si="166"/>
        <v>HS</v>
      </c>
      <c r="B1118" s="196">
        <v>60167624</v>
      </c>
      <c r="C1118" s="197">
        <v>36339349</v>
      </c>
      <c r="D1118" s="196" t="s">
        <v>107</v>
      </c>
      <c r="E1118" s="196" t="s">
        <v>84</v>
      </c>
      <c r="F1118" s="196" t="s">
        <v>81</v>
      </c>
      <c r="G1118" s="198">
        <v>1</v>
      </c>
      <c r="H1118" s="199">
        <v>4.5599999999999996</v>
      </c>
      <c r="I1118" s="196">
        <v>4.5599999999999996</v>
      </c>
      <c r="J1118" s="196">
        <v>7113191990</v>
      </c>
      <c r="K1118" s="57">
        <v>391.85308899453014</v>
      </c>
      <c r="L1118" s="267">
        <f t="shared" si="172"/>
        <v>517.68495293245371</v>
      </c>
      <c r="M1118" s="267">
        <f t="shared" si="171"/>
        <v>528.03865199110282</v>
      </c>
    </row>
    <row r="1119" spans="1:13" ht="31.35" customHeight="1">
      <c r="A1119" s="33" t="str">
        <f t="shared" si="166"/>
        <v>HS</v>
      </c>
      <c r="B1119" s="196">
        <v>60167624</v>
      </c>
      <c r="C1119" s="197">
        <v>36339489</v>
      </c>
      <c r="D1119" s="196" t="s">
        <v>108</v>
      </c>
      <c r="E1119" s="196" t="s">
        <v>84</v>
      </c>
      <c r="F1119" s="196" t="s">
        <v>81</v>
      </c>
      <c r="G1119" s="198">
        <v>1</v>
      </c>
      <c r="H1119" s="199">
        <v>5.4</v>
      </c>
      <c r="I1119" s="196">
        <v>5.4</v>
      </c>
      <c r="J1119" s="196">
        <v>7113191990</v>
      </c>
      <c r="K1119" s="57">
        <v>434.03659780670381</v>
      </c>
      <c r="L1119" s="267">
        <f t="shared" si="172"/>
        <v>573.41443009439251</v>
      </c>
      <c r="M1119" s="267">
        <f t="shared" si="171"/>
        <v>584.88271869628045</v>
      </c>
    </row>
    <row r="1120" spans="1:13" ht="31.35" customHeight="1">
      <c r="A1120" s="33" t="str">
        <f t="shared" si="166"/>
        <v>HS</v>
      </c>
      <c r="B1120" s="196">
        <v>60167624</v>
      </c>
      <c r="C1120" s="197">
        <v>36341181</v>
      </c>
      <c r="D1120" s="196" t="s">
        <v>102</v>
      </c>
      <c r="E1120" s="196" t="s">
        <v>89</v>
      </c>
      <c r="F1120" s="196" t="s">
        <v>79</v>
      </c>
      <c r="G1120" s="198">
        <v>3</v>
      </c>
      <c r="H1120" s="199">
        <v>5</v>
      </c>
      <c r="I1120" s="196">
        <v>15</v>
      </c>
      <c r="J1120" s="196">
        <v>7113191100</v>
      </c>
      <c r="K1120" s="57">
        <v>1420.7132839433971</v>
      </c>
      <c r="L1120" s="267">
        <f t="shared" si="172"/>
        <v>1876.932733683301</v>
      </c>
      <c r="M1120" s="267">
        <f t="shared" si="171"/>
        <v>1914.4713883569671</v>
      </c>
    </row>
    <row r="1121" spans="1:13" ht="31.35" customHeight="1">
      <c r="A1121" s="33" t="str">
        <f t="shared" si="166"/>
        <v>HS</v>
      </c>
      <c r="B1121" s="196">
        <v>60167624</v>
      </c>
      <c r="C1121" s="197">
        <v>36341211</v>
      </c>
      <c r="D1121" s="196" t="s">
        <v>102</v>
      </c>
      <c r="E1121" s="196" t="s">
        <v>89</v>
      </c>
      <c r="F1121" s="196" t="s">
        <v>79</v>
      </c>
      <c r="G1121" s="198">
        <v>1</v>
      </c>
      <c r="H1121" s="199">
        <v>2.37</v>
      </c>
      <c r="I1121" s="196">
        <v>2.37</v>
      </c>
      <c r="J1121" s="196">
        <v>7113191100</v>
      </c>
      <c r="K1121" s="57">
        <v>454.34568958497198</v>
      </c>
      <c r="L1121" s="267">
        <f t="shared" si="172"/>
        <v>600.24517742449814</v>
      </c>
      <c r="M1121" s="267">
        <f t="shared" si="171"/>
        <v>612.25008097298814</v>
      </c>
    </row>
    <row r="1122" spans="1:13" ht="31.35" customHeight="1">
      <c r="A1122" s="33" t="str">
        <f t="shared" si="166"/>
        <v>HS</v>
      </c>
      <c r="B1122" s="196">
        <v>60167624</v>
      </c>
      <c r="C1122" s="197">
        <v>36341327</v>
      </c>
      <c r="D1122" s="196" t="s">
        <v>109</v>
      </c>
      <c r="E1122" s="196" t="s">
        <v>89</v>
      </c>
      <c r="F1122" s="196" t="s">
        <v>110</v>
      </c>
      <c r="G1122" s="198">
        <v>1</v>
      </c>
      <c r="H1122" s="199">
        <v>2.63</v>
      </c>
      <c r="I1122" s="196">
        <v>2.63</v>
      </c>
      <c r="J1122" s="196">
        <v>7113192100</v>
      </c>
      <c r="K1122" s="57">
        <v>457.04487223732087</v>
      </c>
      <c r="L1122" s="267">
        <f t="shared" ref="L1122:L1123" si="173">K1122*6.6056*0.35</f>
        <v>1056.6694628177963</v>
      </c>
      <c r="M1122" s="267">
        <f t="shared" si="171"/>
        <v>692.87326204766941</v>
      </c>
    </row>
    <row r="1123" spans="1:13" ht="31.35" customHeight="1">
      <c r="A1123" s="33" t="str">
        <f t="shared" si="166"/>
        <v>HS</v>
      </c>
      <c r="B1123" s="196">
        <v>60167624</v>
      </c>
      <c r="C1123" s="197">
        <v>36341378</v>
      </c>
      <c r="D1123" s="196" t="s">
        <v>109</v>
      </c>
      <c r="E1123" s="196" t="s">
        <v>89</v>
      </c>
      <c r="F1123" s="196" t="s">
        <v>110</v>
      </c>
      <c r="G1123" s="198">
        <v>1</v>
      </c>
      <c r="H1123" s="199">
        <v>2.9</v>
      </c>
      <c r="I1123" s="196">
        <v>2.9</v>
      </c>
      <c r="J1123" s="196">
        <v>7113192100</v>
      </c>
      <c r="K1123" s="57">
        <v>475.07621508591171</v>
      </c>
      <c r="L1123" s="267">
        <f t="shared" si="173"/>
        <v>1098.3572062300245</v>
      </c>
      <c r="M1123" s="267">
        <f t="shared" si="171"/>
        <v>720.20851094225895</v>
      </c>
    </row>
    <row r="1124" spans="1:13" ht="31.35" customHeight="1">
      <c r="A1124" s="33" t="str">
        <f t="shared" si="166"/>
        <v>HS</v>
      </c>
      <c r="B1124" s="196">
        <v>60167624</v>
      </c>
      <c r="C1124" s="197">
        <v>36667249</v>
      </c>
      <c r="D1124" s="196" t="s">
        <v>111</v>
      </c>
      <c r="E1124" s="196" t="s">
        <v>84</v>
      </c>
      <c r="F1124" s="196" t="s">
        <v>85</v>
      </c>
      <c r="G1124" s="198">
        <v>1</v>
      </c>
      <c r="H1124" s="199">
        <v>1.71</v>
      </c>
      <c r="I1124" s="196">
        <v>1.71</v>
      </c>
      <c r="J1124" s="196">
        <v>7113191990</v>
      </c>
      <c r="K1124" s="57">
        <v>148.91661614687652</v>
      </c>
      <c r="L1124" s="267">
        <f t="shared" ref="L1124:L1128" si="174">K1124*6.6056*0.2</f>
        <v>196.73671992396152</v>
      </c>
      <c r="M1124" s="267">
        <f t="shared" si="171"/>
        <v>200.67145432244075</v>
      </c>
    </row>
    <row r="1125" spans="1:13" ht="31.35" customHeight="1">
      <c r="A1125" s="33" t="str">
        <f t="shared" si="166"/>
        <v>HS</v>
      </c>
      <c r="B1125" s="196">
        <v>60167624</v>
      </c>
      <c r="C1125" s="197">
        <v>36667257</v>
      </c>
      <c r="D1125" s="196" t="s">
        <v>101</v>
      </c>
      <c r="E1125" s="196" t="s">
        <v>84</v>
      </c>
      <c r="F1125" s="196" t="s">
        <v>73</v>
      </c>
      <c r="G1125" s="198">
        <v>1</v>
      </c>
      <c r="H1125" s="199">
        <v>2.61</v>
      </c>
      <c r="I1125" s="196">
        <v>2.61</v>
      </c>
      <c r="J1125" s="196">
        <v>7113191990</v>
      </c>
      <c r="K1125" s="57">
        <v>201.58579734456907</v>
      </c>
      <c r="L1125" s="267">
        <f t="shared" si="174"/>
        <v>266.31902858785713</v>
      </c>
      <c r="M1125" s="267">
        <f t="shared" si="171"/>
        <v>271.64540915961425</v>
      </c>
    </row>
    <row r="1126" spans="1:13" ht="31.35" customHeight="1">
      <c r="A1126" s="33" t="str">
        <f t="shared" si="166"/>
        <v>HS</v>
      </c>
      <c r="B1126" s="196">
        <v>60167624</v>
      </c>
      <c r="C1126" s="197">
        <v>36819642</v>
      </c>
      <c r="D1126" s="196" t="s">
        <v>101</v>
      </c>
      <c r="E1126" s="196" t="s">
        <v>84</v>
      </c>
      <c r="F1126" s="196" t="s">
        <v>73</v>
      </c>
      <c r="G1126" s="198">
        <v>2</v>
      </c>
      <c r="H1126" s="199">
        <v>2.4</v>
      </c>
      <c r="I1126" s="196">
        <v>4.8</v>
      </c>
      <c r="J1126" s="196">
        <v>7113191990</v>
      </c>
      <c r="K1126" s="57">
        <v>383.06318563595164</v>
      </c>
      <c r="L1126" s="267">
        <f t="shared" si="174"/>
        <v>506.07243580736844</v>
      </c>
      <c r="M1126" s="267">
        <f t="shared" si="171"/>
        <v>516.19388452351586</v>
      </c>
    </row>
    <row r="1127" spans="1:13" ht="31.35" customHeight="1">
      <c r="A1127" s="33" t="str">
        <f t="shared" si="166"/>
        <v>HS</v>
      </c>
      <c r="B1127" s="196">
        <v>60167623</v>
      </c>
      <c r="C1127" s="197">
        <v>10868599</v>
      </c>
      <c r="D1127" s="196" t="s">
        <v>125</v>
      </c>
      <c r="E1127" s="196" t="s">
        <v>72</v>
      </c>
      <c r="F1127" s="196" t="s">
        <v>116</v>
      </c>
      <c r="G1127" s="198">
        <v>1</v>
      </c>
      <c r="H1127" s="199">
        <v>5.52</v>
      </c>
      <c r="I1127" s="196">
        <v>5.52</v>
      </c>
      <c r="J1127" s="196">
        <v>7113119090</v>
      </c>
      <c r="K1127" s="57">
        <v>45.354295868464519</v>
      </c>
      <c r="L1127" s="267">
        <f t="shared" si="174"/>
        <v>59.91846735774584</v>
      </c>
      <c r="M1127" s="267">
        <f t="shared" si="171"/>
        <v>61.116836704900763</v>
      </c>
    </row>
    <row r="1128" spans="1:13" ht="31.35" customHeight="1">
      <c r="A1128" s="33" t="str">
        <f t="shared" si="166"/>
        <v>HS</v>
      </c>
      <c r="B1128" s="196">
        <v>60167623</v>
      </c>
      <c r="C1128" s="197">
        <v>11866107</v>
      </c>
      <c r="D1128" s="196" t="s">
        <v>125</v>
      </c>
      <c r="E1128" s="196" t="s">
        <v>72</v>
      </c>
      <c r="F1128" s="196" t="s">
        <v>116</v>
      </c>
      <c r="G1128" s="198">
        <v>1</v>
      </c>
      <c r="H1128" s="199">
        <v>5.6</v>
      </c>
      <c r="I1128" s="196">
        <v>5.6</v>
      </c>
      <c r="J1128" s="196">
        <v>7113119090</v>
      </c>
      <c r="K1128" s="57">
        <v>46.558392218954722</v>
      </c>
      <c r="L1128" s="267">
        <f t="shared" si="174"/>
        <v>61.509223128305464</v>
      </c>
      <c r="M1128" s="267">
        <f t="shared" si="171"/>
        <v>62.739407590871572</v>
      </c>
    </row>
    <row r="1129" spans="1:13" ht="31.35" customHeight="1">
      <c r="A1129" s="33" t="str">
        <f t="shared" si="166"/>
        <v>HS</v>
      </c>
      <c r="B1129" s="196">
        <v>60167623</v>
      </c>
      <c r="C1129" s="197">
        <v>13034702</v>
      </c>
      <c r="D1129" s="196" t="s">
        <v>120</v>
      </c>
      <c r="E1129" s="196" t="s">
        <v>72</v>
      </c>
      <c r="F1129" s="196" t="s">
        <v>121</v>
      </c>
      <c r="G1129" s="198">
        <v>1</v>
      </c>
      <c r="H1129" s="199">
        <v>1.4</v>
      </c>
      <c r="I1129" s="196">
        <v>1.4</v>
      </c>
      <c r="J1129" s="196">
        <v>7113192100</v>
      </c>
      <c r="K1129" s="57">
        <v>739.94730978499524</v>
      </c>
      <c r="L1129" s="267">
        <f>K1129*6.6056*0.35</f>
        <v>1710.7285823305176</v>
      </c>
      <c r="M1129" s="267">
        <f t="shared" si="171"/>
        <v>1121.7491704138681</v>
      </c>
    </row>
    <row r="1130" spans="1:13" ht="31.35" customHeight="1">
      <c r="A1130" s="33" t="str">
        <f t="shared" si="166"/>
        <v>HS</v>
      </c>
      <c r="B1130" s="196">
        <v>60167623</v>
      </c>
      <c r="C1130" s="197">
        <v>13181446</v>
      </c>
      <c r="D1130" s="196" t="s">
        <v>200</v>
      </c>
      <c r="E1130" s="196" t="s">
        <v>72</v>
      </c>
      <c r="F1130" s="196" t="s">
        <v>116</v>
      </c>
      <c r="G1130" s="198">
        <v>1</v>
      </c>
      <c r="H1130" s="199">
        <v>6.2</v>
      </c>
      <c r="I1130" s="196">
        <v>6.2</v>
      </c>
      <c r="J1130" s="196">
        <v>7113119090</v>
      </c>
      <c r="K1130" s="57">
        <v>76.349742757333303</v>
      </c>
      <c r="L1130" s="267">
        <f>K1130*6.6056*0.2</f>
        <v>100.86717215156818</v>
      </c>
      <c r="M1130" s="267">
        <f t="shared" si="171"/>
        <v>102.88451559459955</v>
      </c>
    </row>
    <row r="1131" spans="1:13" ht="31.35" customHeight="1">
      <c r="A1131" s="33" t="str">
        <f t="shared" ref="A1131:A1188" si="175">A1130</f>
        <v>HS</v>
      </c>
      <c r="B1131" s="196">
        <v>60167623</v>
      </c>
      <c r="C1131" s="197">
        <v>13706778</v>
      </c>
      <c r="D1131" s="196" t="s">
        <v>153</v>
      </c>
      <c r="E1131" s="196" t="s">
        <v>77</v>
      </c>
      <c r="F1131" s="196" t="s">
        <v>121</v>
      </c>
      <c r="G1131" s="198">
        <v>1</v>
      </c>
      <c r="H1131" s="199">
        <v>3.4</v>
      </c>
      <c r="I1131" s="196">
        <v>3.4</v>
      </c>
      <c r="J1131" s="196">
        <v>7113192100</v>
      </c>
      <c r="K1131" s="57">
        <v>722.88927815305067</v>
      </c>
      <c r="L1131" s="267">
        <f t="shared" ref="L1131:L1132" si="176">K1131*6.6056*0.35</f>
        <v>1671.2910955187269</v>
      </c>
      <c r="M1131" s="267">
        <f t="shared" si="171"/>
        <v>1095.8894469187082</v>
      </c>
    </row>
    <row r="1132" spans="1:13" ht="31.35" customHeight="1">
      <c r="A1132" s="33" t="str">
        <f t="shared" si="175"/>
        <v>HS</v>
      </c>
      <c r="B1132" s="196">
        <v>60167623</v>
      </c>
      <c r="C1132" s="197">
        <v>18408961</v>
      </c>
      <c r="D1132" s="196" t="s">
        <v>153</v>
      </c>
      <c r="E1132" s="196" t="s">
        <v>72</v>
      </c>
      <c r="F1132" s="196" t="s">
        <v>121</v>
      </c>
      <c r="G1132" s="198">
        <v>1</v>
      </c>
      <c r="H1132" s="199">
        <v>3.38</v>
      </c>
      <c r="I1132" s="196">
        <v>3.38</v>
      </c>
      <c r="J1132" s="196">
        <v>7113192100</v>
      </c>
      <c r="K1132" s="57">
        <v>718.21337065864702</v>
      </c>
      <c r="L1132" s="267">
        <f t="shared" si="176"/>
        <v>1660.4805844279656</v>
      </c>
      <c r="M1132" s="267">
        <f t="shared" si="171"/>
        <v>1088.8008403606232</v>
      </c>
    </row>
    <row r="1133" spans="1:13" ht="31.35" customHeight="1">
      <c r="A1133" s="33" t="str">
        <f t="shared" si="175"/>
        <v>HS</v>
      </c>
      <c r="B1133" s="196">
        <v>60167623</v>
      </c>
      <c r="C1133" s="197">
        <v>19005895</v>
      </c>
      <c r="D1133" s="196" t="s">
        <v>126</v>
      </c>
      <c r="E1133" s="196" t="s">
        <v>72</v>
      </c>
      <c r="F1133" s="196" t="s">
        <v>116</v>
      </c>
      <c r="G1133" s="198">
        <v>1</v>
      </c>
      <c r="H1133" s="199">
        <v>19.3</v>
      </c>
      <c r="I1133" s="196">
        <v>19.3</v>
      </c>
      <c r="J1133" s="196">
        <v>7113119090</v>
      </c>
      <c r="K1133" s="57">
        <v>69.255608425695144</v>
      </c>
      <c r="L1133" s="267">
        <f t="shared" ref="L1133:L1139" si="177">K1133*6.6056*0.2</f>
        <v>91.494969403354375</v>
      </c>
      <c r="M1133" s="267">
        <f t="shared" si="171"/>
        <v>93.324868791421466</v>
      </c>
    </row>
    <row r="1134" spans="1:13" ht="31.35" customHeight="1">
      <c r="A1134" s="33" t="str">
        <f t="shared" si="175"/>
        <v>HS</v>
      </c>
      <c r="B1134" s="196">
        <v>60167623</v>
      </c>
      <c r="C1134" s="197">
        <v>19356752</v>
      </c>
      <c r="D1134" s="196" t="s">
        <v>126</v>
      </c>
      <c r="E1134" s="196" t="s">
        <v>72</v>
      </c>
      <c r="F1134" s="196" t="s">
        <v>116</v>
      </c>
      <c r="G1134" s="198">
        <v>1</v>
      </c>
      <c r="H1134" s="199">
        <v>21.1</v>
      </c>
      <c r="I1134" s="196">
        <v>21.1</v>
      </c>
      <c r="J1134" s="196">
        <v>7113119090</v>
      </c>
      <c r="K1134" s="57">
        <v>72.596975798305479</v>
      </c>
      <c r="L1134" s="267">
        <f t="shared" si="177"/>
        <v>95.909316666657332</v>
      </c>
      <c r="M1134" s="267">
        <f t="shared" si="171"/>
        <v>97.827502999990486</v>
      </c>
    </row>
    <row r="1135" spans="1:13" ht="31.35" customHeight="1">
      <c r="A1135" s="33" t="str">
        <f t="shared" si="175"/>
        <v>HS</v>
      </c>
      <c r="B1135" s="196">
        <v>60167623</v>
      </c>
      <c r="C1135" s="197">
        <v>21088927</v>
      </c>
      <c r="D1135" s="196" t="s">
        <v>172</v>
      </c>
      <c r="E1135" s="196" t="s">
        <v>77</v>
      </c>
      <c r="F1135" s="196" t="s">
        <v>173</v>
      </c>
      <c r="G1135" s="198">
        <v>2</v>
      </c>
      <c r="H1135" s="199">
        <v>5.5</v>
      </c>
      <c r="I1135" s="196">
        <v>11</v>
      </c>
      <c r="J1135" s="196">
        <v>7113119090</v>
      </c>
      <c r="K1135" s="57">
        <v>159.38222025988725</v>
      </c>
      <c r="L1135" s="267">
        <f t="shared" si="177"/>
        <v>210.56303882974225</v>
      </c>
      <c r="M1135" s="267">
        <f t="shared" si="171"/>
        <v>214.77429960633711</v>
      </c>
    </row>
    <row r="1136" spans="1:13" ht="31.35" customHeight="1">
      <c r="A1136" s="33" t="str">
        <f t="shared" si="175"/>
        <v>HS</v>
      </c>
      <c r="B1136" s="196">
        <v>60167623</v>
      </c>
      <c r="C1136" s="197">
        <v>21149802</v>
      </c>
      <c r="D1136" s="196" t="s">
        <v>126</v>
      </c>
      <c r="E1136" s="196" t="s">
        <v>72</v>
      </c>
      <c r="F1136" s="196" t="s">
        <v>116</v>
      </c>
      <c r="G1136" s="198">
        <v>1</v>
      </c>
      <c r="H1136" s="199">
        <v>27.6</v>
      </c>
      <c r="I1136" s="196">
        <v>27.6</v>
      </c>
      <c r="J1136" s="196">
        <v>7113119090</v>
      </c>
      <c r="K1136" s="57">
        <v>54.565632949714612</v>
      </c>
      <c r="L1136" s="267">
        <f t="shared" si="177"/>
        <v>72.087749002526976</v>
      </c>
      <c r="M1136" s="267">
        <f t="shared" si="171"/>
        <v>73.529503982577509</v>
      </c>
    </row>
    <row r="1137" spans="1:13" ht="31.35" customHeight="1">
      <c r="A1137" s="33" t="str">
        <f t="shared" si="175"/>
        <v>HS</v>
      </c>
      <c r="B1137" s="196">
        <v>60167623</v>
      </c>
      <c r="C1137" s="197">
        <v>21275549</v>
      </c>
      <c r="D1137" s="196" t="s">
        <v>115</v>
      </c>
      <c r="E1137" s="196" t="s">
        <v>72</v>
      </c>
      <c r="F1137" s="196" t="s">
        <v>116</v>
      </c>
      <c r="G1137" s="198">
        <v>2</v>
      </c>
      <c r="H1137" s="199">
        <v>30.01</v>
      </c>
      <c r="I1137" s="196">
        <v>60.02</v>
      </c>
      <c r="J1137" s="196">
        <v>7113119090</v>
      </c>
      <c r="K1137" s="57">
        <v>114.85072356425771</v>
      </c>
      <c r="L1137" s="267">
        <f t="shared" si="177"/>
        <v>151.73158791521215</v>
      </c>
      <c r="M1137" s="267">
        <f t="shared" si="171"/>
        <v>154.76621967351639</v>
      </c>
    </row>
    <row r="1138" spans="1:13" ht="31.35" customHeight="1">
      <c r="A1138" s="33" t="str">
        <f t="shared" si="175"/>
        <v>HS</v>
      </c>
      <c r="B1138" s="196">
        <v>60167623</v>
      </c>
      <c r="C1138" s="197">
        <v>21771953</v>
      </c>
      <c r="D1138" s="196" t="s">
        <v>115</v>
      </c>
      <c r="E1138" s="196" t="s">
        <v>72</v>
      </c>
      <c r="F1138" s="196" t="s">
        <v>116</v>
      </c>
      <c r="G1138" s="198">
        <v>4</v>
      </c>
      <c r="H1138" s="199">
        <v>1.2</v>
      </c>
      <c r="I1138" s="196">
        <v>4.8</v>
      </c>
      <c r="J1138" s="196">
        <v>7113119090</v>
      </c>
      <c r="K1138" s="57">
        <v>30.624183847467634</v>
      </c>
      <c r="L1138" s="267">
        <f t="shared" si="177"/>
        <v>40.458221764566446</v>
      </c>
      <c r="M1138" s="267">
        <f t="shared" si="171"/>
        <v>41.267386199857775</v>
      </c>
    </row>
    <row r="1139" spans="1:13" ht="31.35" customHeight="1">
      <c r="A1139" s="33" t="str">
        <f t="shared" si="175"/>
        <v>HS</v>
      </c>
      <c r="B1139" s="196">
        <v>60167623</v>
      </c>
      <c r="C1139" s="197">
        <v>21771961</v>
      </c>
      <c r="D1139" s="196" t="s">
        <v>115</v>
      </c>
      <c r="E1139" s="196" t="s">
        <v>72</v>
      </c>
      <c r="F1139" s="196" t="s">
        <v>116</v>
      </c>
      <c r="G1139" s="198">
        <v>2</v>
      </c>
      <c r="H1139" s="199">
        <v>1.3</v>
      </c>
      <c r="I1139" s="196">
        <v>2.6</v>
      </c>
      <c r="J1139" s="196">
        <v>7113119090</v>
      </c>
      <c r="K1139" s="57">
        <v>15.191682288684797</v>
      </c>
      <c r="L1139" s="267">
        <f t="shared" si="177"/>
        <v>20.070035305227261</v>
      </c>
      <c r="M1139" s="267">
        <f t="shared" si="171"/>
        <v>20.471436011331807</v>
      </c>
    </row>
    <row r="1140" spans="1:13" ht="31.35" customHeight="1">
      <c r="A1140" s="33" t="str">
        <f t="shared" si="175"/>
        <v>HS</v>
      </c>
      <c r="B1140" s="196">
        <v>60167623</v>
      </c>
      <c r="C1140" s="197">
        <v>21803669</v>
      </c>
      <c r="D1140" s="196" t="s">
        <v>225</v>
      </c>
      <c r="E1140" s="196" t="s">
        <v>72</v>
      </c>
      <c r="F1140" s="196" t="s">
        <v>76</v>
      </c>
      <c r="G1140" s="198">
        <v>1</v>
      </c>
      <c r="H1140" s="199">
        <v>2.2000000000000002</v>
      </c>
      <c r="I1140" s="196">
        <v>2.2000000000000002</v>
      </c>
      <c r="J1140" s="196">
        <v>7113192990</v>
      </c>
      <c r="K1140" s="57">
        <v>131.29667288470313</v>
      </c>
      <c r="L1140" s="267">
        <f>K1140*6.6056*0.35</f>
        <v>303.55265584251822</v>
      </c>
      <c r="M1140" s="267">
        <f t="shared" si="171"/>
        <v>199.04381290245124</v>
      </c>
    </row>
    <row r="1141" spans="1:13" ht="31.35" customHeight="1">
      <c r="A1141" s="33" t="str">
        <f t="shared" si="175"/>
        <v>HS</v>
      </c>
      <c r="B1141" s="196">
        <v>60167623</v>
      </c>
      <c r="C1141" s="197">
        <v>22992139</v>
      </c>
      <c r="D1141" s="196" t="s">
        <v>115</v>
      </c>
      <c r="E1141" s="196" t="s">
        <v>72</v>
      </c>
      <c r="F1141" s="196" t="s">
        <v>116</v>
      </c>
      <c r="G1141" s="198">
        <v>3</v>
      </c>
      <c r="H1141" s="199">
        <v>9.8000000000000007</v>
      </c>
      <c r="I1141" s="196">
        <v>29.400000000000002</v>
      </c>
      <c r="J1141" s="196">
        <v>7113119090</v>
      </c>
      <c r="K1141" s="57">
        <v>131.69803833486654</v>
      </c>
      <c r="L1141" s="267">
        <f t="shared" ref="L1141:L1145" si="178">K1141*6.6056*0.2</f>
        <v>173.98891240495891</v>
      </c>
      <c r="M1141" s="267">
        <f t="shared" si="171"/>
        <v>177.4686906530581</v>
      </c>
    </row>
    <row r="1142" spans="1:13" ht="31.35" customHeight="1">
      <c r="A1142" s="33" t="str">
        <f t="shared" si="175"/>
        <v>HS</v>
      </c>
      <c r="B1142" s="196">
        <v>60167623</v>
      </c>
      <c r="C1142" s="197">
        <v>22993798</v>
      </c>
      <c r="D1142" s="196" t="s">
        <v>125</v>
      </c>
      <c r="E1142" s="196" t="s">
        <v>72</v>
      </c>
      <c r="F1142" s="196" t="s">
        <v>116</v>
      </c>
      <c r="G1142" s="198">
        <v>2</v>
      </c>
      <c r="H1142" s="199">
        <v>8.4</v>
      </c>
      <c r="I1142" s="196">
        <v>16.8</v>
      </c>
      <c r="J1142" s="196">
        <v>7113119090</v>
      </c>
      <c r="K1142" s="57">
        <v>44.150199517974308</v>
      </c>
      <c r="L1142" s="267">
        <f t="shared" si="178"/>
        <v>58.327711587186222</v>
      </c>
      <c r="M1142" s="267">
        <f t="shared" si="171"/>
        <v>59.494265818929946</v>
      </c>
    </row>
    <row r="1143" spans="1:13" ht="31.35" customHeight="1">
      <c r="A1143" s="33" t="str">
        <f t="shared" si="175"/>
        <v>HS</v>
      </c>
      <c r="B1143" s="196">
        <v>60167623</v>
      </c>
      <c r="C1143" s="197">
        <v>22993909</v>
      </c>
      <c r="D1143" s="196" t="s">
        <v>125</v>
      </c>
      <c r="E1143" s="196" t="s">
        <v>72</v>
      </c>
      <c r="F1143" s="196" t="s">
        <v>116</v>
      </c>
      <c r="G1143" s="198">
        <v>1</v>
      </c>
      <c r="H1143" s="199">
        <v>5.05</v>
      </c>
      <c r="I1143" s="196">
        <v>5.05</v>
      </c>
      <c r="J1143" s="196">
        <v>7113119090</v>
      </c>
      <c r="K1143" s="57">
        <v>23.550117788337658</v>
      </c>
      <c r="L1143" s="267">
        <f t="shared" si="178"/>
        <v>31.112531612528649</v>
      </c>
      <c r="M1143" s="267">
        <f t="shared" si="171"/>
        <v>31.734782244779222</v>
      </c>
    </row>
    <row r="1144" spans="1:13" ht="31.35" customHeight="1">
      <c r="A1144" s="33" t="str">
        <f t="shared" si="175"/>
        <v>HS</v>
      </c>
      <c r="B1144" s="196">
        <v>60167623</v>
      </c>
      <c r="C1144" s="197">
        <v>23781484</v>
      </c>
      <c r="D1144" s="196" t="s">
        <v>125</v>
      </c>
      <c r="E1144" s="196" t="s">
        <v>72</v>
      </c>
      <c r="F1144" s="196" t="s">
        <v>116</v>
      </c>
      <c r="G1144" s="198">
        <v>2</v>
      </c>
      <c r="H1144" s="199">
        <v>5</v>
      </c>
      <c r="I1144" s="196">
        <v>10</v>
      </c>
      <c r="J1144" s="196">
        <v>7113119090</v>
      </c>
      <c r="K1144" s="57">
        <v>94.441290423448677</v>
      </c>
      <c r="L1144" s="267">
        <f t="shared" si="178"/>
        <v>124.76827760422653</v>
      </c>
      <c r="M1144" s="267">
        <f t="shared" si="171"/>
        <v>127.26364315631108</v>
      </c>
    </row>
    <row r="1145" spans="1:13" ht="31.35" customHeight="1">
      <c r="A1145" s="33" t="str">
        <f t="shared" si="175"/>
        <v>HS</v>
      </c>
      <c r="B1145" s="196">
        <v>60167623</v>
      </c>
      <c r="C1145" s="197">
        <v>23984032</v>
      </c>
      <c r="D1145" s="196" t="s">
        <v>126</v>
      </c>
      <c r="E1145" s="196" t="s">
        <v>72</v>
      </c>
      <c r="F1145" s="196" t="s">
        <v>116</v>
      </c>
      <c r="G1145" s="198">
        <v>2</v>
      </c>
      <c r="H1145" s="199">
        <v>5.7</v>
      </c>
      <c r="I1145" s="196">
        <v>11.4</v>
      </c>
      <c r="J1145" s="196">
        <v>7113119090</v>
      </c>
      <c r="K1145" s="57">
        <v>50.351295722998877</v>
      </c>
      <c r="L1145" s="267">
        <f t="shared" si="178"/>
        <v>66.520103805568269</v>
      </c>
      <c r="M1145" s="267">
        <f t="shared" si="171"/>
        <v>67.850505881679638</v>
      </c>
    </row>
    <row r="1146" spans="1:13" ht="31.35" customHeight="1">
      <c r="A1146" s="33" t="str">
        <f t="shared" si="175"/>
        <v>HS</v>
      </c>
      <c r="B1146" s="196">
        <v>60167623</v>
      </c>
      <c r="C1146" s="197">
        <v>23984601</v>
      </c>
      <c r="D1146" s="196" t="s">
        <v>225</v>
      </c>
      <c r="E1146" s="196" t="s">
        <v>72</v>
      </c>
      <c r="F1146" s="196" t="s">
        <v>76</v>
      </c>
      <c r="G1146" s="198">
        <v>1</v>
      </c>
      <c r="H1146" s="199">
        <v>2.8</v>
      </c>
      <c r="I1146" s="196">
        <v>2.8</v>
      </c>
      <c r="J1146" s="196">
        <v>7113192990</v>
      </c>
      <c r="K1146" s="57">
        <v>163.06474826513647</v>
      </c>
      <c r="L1146" s="267">
        <f>K1146*6.6056*0.35</f>
        <v>376.99917539906488</v>
      </c>
      <c r="M1146" s="267">
        <f t="shared" si="171"/>
        <v>247.20374501167257</v>
      </c>
    </row>
    <row r="1147" spans="1:13" ht="31.35" customHeight="1">
      <c r="A1147" s="33" t="str">
        <f t="shared" si="175"/>
        <v>HS</v>
      </c>
      <c r="B1147" s="196">
        <v>60167623</v>
      </c>
      <c r="C1147" s="197">
        <v>24466841</v>
      </c>
      <c r="D1147" s="196" t="s">
        <v>129</v>
      </c>
      <c r="E1147" s="196" t="s">
        <v>72</v>
      </c>
      <c r="F1147" s="196" t="s">
        <v>116</v>
      </c>
      <c r="G1147" s="198">
        <v>10</v>
      </c>
      <c r="H1147" s="199">
        <v>4.4000000000000004</v>
      </c>
      <c r="I1147" s="196">
        <v>44</v>
      </c>
      <c r="J1147" s="196">
        <v>7113119090</v>
      </c>
      <c r="K1147" s="57">
        <v>275.23635744955345</v>
      </c>
      <c r="L1147" s="267">
        <f t="shared" ref="L1147:L1179" si="179">K1147*6.6056*0.2</f>
        <v>363.62025655375407</v>
      </c>
      <c r="M1147" s="267">
        <f t="shared" si="171"/>
        <v>370.89266168482914</v>
      </c>
    </row>
    <row r="1148" spans="1:13" ht="31.35" customHeight="1">
      <c r="A1148" s="33" t="str">
        <f t="shared" si="175"/>
        <v>HS</v>
      </c>
      <c r="B1148" s="196">
        <v>60167623</v>
      </c>
      <c r="C1148" s="197">
        <v>24469654</v>
      </c>
      <c r="D1148" s="196" t="s">
        <v>115</v>
      </c>
      <c r="E1148" s="196" t="s">
        <v>72</v>
      </c>
      <c r="F1148" s="196" t="s">
        <v>116</v>
      </c>
      <c r="G1148" s="198">
        <v>15</v>
      </c>
      <c r="H1148" s="199">
        <v>2.6</v>
      </c>
      <c r="I1148" s="196">
        <v>39</v>
      </c>
      <c r="J1148" s="196">
        <v>7113119090</v>
      </c>
      <c r="K1148" s="57">
        <v>122.06526753094488</v>
      </c>
      <c r="L1148" s="267">
        <f t="shared" si="179"/>
        <v>161.26286624048191</v>
      </c>
      <c r="M1148" s="267">
        <f t="shared" si="171"/>
        <v>164.48812356529154</v>
      </c>
    </row>
    <row r="1149" spans="1:13" ht="31.35" customHeight="1">
      <c r="A1149" s="33" t="str">
        <f t="shared" si="175"/>
        <v>HS</v>
      </c>
      <c r="B1149" s="196">
        <v>60167623</v>
      </c>
      <c r="C1149" s="197">
        <v>24469662</v>
      </c>
      <c r="D1149" s="196" t="s">
        <v>115</v>
      </c>
      <c r="E1149" s="196" t="s">
        <v>72</v>
      </c>
      <c r="F1149" s="196" t="s">
        <v>116</v>
      </c>
      <c r="G1149" s="198">
        <v>6</v>
      </c>
      <c r="H1149" s="199">
        <v>1.4</v>
      </c>
      <c r="I1149" s="196">
        <v>8.3999999999999986</v>
      </c>
      <c r="J1149" s="196">
        <v>7113119090</v>
      </c>
      <c r="K1149" s="57">
        <v>49.668974457721099</v>
      </c>
      <c r="L1149" s="267">
        <f t="shared" si="179"/>
        <v>65.618675535584501</v>
      </c>
      <c r="M1149" s="267">
        <f t="shared" si="171"/>
        <v>66.931049046296195</v>
      </c>
    </row>
    <row r="1150" spans="1:13" ht="31.35" customHeight="1">
      <c r="A1150" s="33" t="str">
        <f t="shared" si="175"/>
        <v>HS</v>
      </c>
      <c r="B1150" s="196">
        <v>60167623</v>
      </c>
      <c r="C1150" s="197">
        <v>24513017</v>
      </c>
      <c r="D1150" s="196" t="s">
        <v>129</v>
      </c>
      <c r="E1150" s="196" t="s">
        <v>72</v>
      </c>
      <c r="F1150" s="196" t="s">
        <v>116</v>
      </c>
      <c r="G1150" s="198">
        <v>2</v>
      </c>
      <c r="H1150" s="199">
        <v>2</v>
      </c>
      <c r="I1150" s="196">
        <v>4</v>
      </c>
      <c r="J1150" s="196">
        <v>7113119090</v>
      </c>
      <c r="K1150" s="57">
        <v>53.602355869322444</v>
      </c>
      <c r="L1150" s="267">
        <f t="shared" si="179"/>
        <v>70.815144386079268</v>
      </c>
      <c r="M1150" s="267">
        <f t="shared" si="171"/>
        <v>72.231447273800867</v>
      </c>
    </row>
    <row r="1151" spans="1:13" ht="31.35" customHeight="1">
      <c r="A1151" s="33" t="str">
        <f t="shared" si="175"/>
        <v>HS</v>
      </c>
      <c r="B1151" s="196">
        <v>60167623</v>
      </c>
      <c r="C1151" s="197">
        <v>24669661</v>
      </c>
      <c r="D1151" s="196" t="s">
        <v>129</v>
      </c>
      <c r="E1151" s="196" t="s">
        <v>77</v>
      </c>
      <c r="F1151" s="196" t="s">
        <v>116</v>
      </c>
      <c r="G1151" s="198">
        <v>2</v>
      </c>
      <c r="H1151" s="199">
        <v>3.4</v>
      </c>
      <c r="I1151" s="196">
        <v>6.8</v>
      </c>
      <c r="J1151" s="196">
        <v>7113119090</v>
      </c>
      <c r="K1151" s="57">
        <v>166.96802726797557</v>
      </c>
      <c r="L1151" s="267">
        <f t="shared" si="179"/>
        <v>220.58480018426792</v>
      </c>
      <c r="M1151" s="267">
        <f t="shared" si="171"/>
        <v>224.99649618795326</v>
      </c>
    </row>
    <row r="1152" spans="1:13" ht="31.35" customHeight="1">
      <c r="A1152" s="33" t="str">
        <f t="shared" si="175"/>
        <v>HS</v>
      </c>
      <c r="B1152" s="196">
        <v>60167623</v>
      </c>
      <c r="C1152" s="197">
        <v>24712567</v>
      </c>
      <c r="D1152" s="196" t="s">
        <v>126</v>
      </c>
      <c r="E1152" s="196" t="s">
        <v>72</v>
      </c>
      <c r="F1152" s="196" t="s">
        <v>116</v>
      </c>
      <c r="G1152" s="198">
        <v>2</v>
      </c>
      <c r="H1152" s="199">
        <v>5.8</v>
      </c>
      <c r="I1152" s="196">
        <v>11.6</v>
      </c>
      <c r="J1152" s="196">
        <v>7113119090</v>
      </c>
      <c r="K1152" s="57">
        <v>51.695869981046286</v>
      </c>
      <c r="L1152" s="267">
        <f t="shared" si="179"/>
        <v>68.296447749359871</v>
      </c>
      <c r="M1152" s="267">
        <f t="shared" si="171"/>
        <v>69.662376704347068</v>
      </c>
    </row>
    <row r="1153" spans="1:13" ht="31.35" customHeight="1">
      <c r="A1153" s="33" t="str">
        <f t="shared" si="175"/>
        <v>HS</v>
      </c>
      <c r="B1153" s="196">
        <v>60167623</v>
      </c>
      <c r="C1153" s="197">
        <v>26659604</v>
      </c>
      <c r="D1153" s="196" t="s">
        <v>126</v>
      </c>
      <c r="E1153" s="196" t="s">
        <v>72</v>
      </c>
      <c r="F1153" s="196" t="s">
        <v>116</v>
      </c>
      <c r="G1153" s="198">
        <v>7</v>
      </c>
      <c r="H1153" s="199">
        <v>11.34</v>
      </c>
      <c r="I1153" s="196">
        <v>79.38</v>
      </c>
      <c r="J1153" s="196">
        <v>7113119090</v>
      </c>
      <c r="K1153" s="57">
        <v>198.35480547075366</v>
      </c>
      <c r="L1153" s="267">
        <f t="shared" si="179"/>
        <v>262.05050060352204</v>
      </c>
      <c r="M1153" s="267">
        <f t="shared" si="171"/>
        <v>267.29151061559253</v>
      </c>
    </row>
    <row r="1154" spans="1:13" ht="31.35" customHeight="1">
      <c r="A1154" s="33" t="str">
        <f t="shared" si="175"/>
        <v>HS</v>
      </c>
      <c r="B1154" s="196">
        <v>60167623</v>
      </c>
      <c r="C1154" s="197">
        <v>26758432</v>
      </c>
      <c r="D1154" s="196" t="s">
        <v>115</v>
      </c>
      <c r="E1154" s="196" t="s">
        <v>72</v>
      </c>
      <c r="F1154" s="196" t="s">
        <v>116</v>
      </c>
      <c r="G1154" s="198">
        <v>1</v>
      </c>
      <c r="H1154" s="199">
        <v>6.2</v>
      </c>
      <c r="I1154" s="196">
        <v>6.2</v>
      </c>
      <c r="J1154" s="196">
        <v>7113119090</v>
      </c>
      <c r="K1154" s="57">
        <v>36.855382461254457</v>
      </c>
      <c r="L1154" s="267">
        <f t="shared" si="179"/>
        <v>48.690382877212492</v>
      </c>
      <c r="M1154" s="267">
        <f t="shared" si="171"/>
        <v>49.664190534756742</v>
      </c>
    </row>
    <row r="1155" spans="1:13" ht="31.35" customHeight="1">
      <c r="A1155" s="33" t="str">
        <f t="shared" si="175"/>
        <v>HS</v>
      </c>
      <c r="B1155" s="196">
        <v>60167623</v>
      </c>
      <c r="C1155" s="197">
        <v>27128084</v>
      </c>
      <c r="D1155" s="196" t="s">
        <v>183</v>
      </c>
      <c r="E1155" s="196" t="s">
        <v>72</v>
      </c>
      <c r="F1155" s="196" t="s">
        <v>116</v>
      </c>
      <c r="G1155" s="198">
        <v>1</v>
      </c>
      <c r="H1155" s="199">
        <v>10.14</v>
      </c>
      <c r="I1155" s="196">
        <v>10.14</v>
      </c>
      <c r="J1155" s="196">
        <v>7113119090</v>
      </c>
      <c r="K1155" s="57">
        <v>49.327813825082202</v>
      </c>
      <c r="L1155" s="267">
        <f t="shared" si="179"/>
        <v>65.167961400592603</v>
      </c>
      <c r="M1155" s="267">
        <f t="shared" si="171"/>
        <v>66.47132062860446</v>
      </c>
    </row>
    <row r="1156" spans="1:13" ht="31.35" customHeight="1">
      <c r="A1156" s="33" t="str">
        <f t="shared" si="175"/>
        <v>HS</v>
      </c>
      <c r="B1156" s="196">
        <v>60167623</v>
      </c>
      <c r="C1156" s="197">
        <v>27630146</v>
      </c>
      <c r="D1156" s="196" t="s">
        <v>126</v>
      </c>
      <c r="E1156" s="196" t="s">
        <v>72</v>
      </c>
      <c r="F1156" s="196" t="s">
        <v>116</v>
      </c>
      <c r="G1156" s="198">
        <v>35</v>
      </c>
      <c r="H1156" s="199">
        <v>5.49</v>
      </c>
      <c r="I1156" s="196">
        <v>192.15</v>
      </c>
      <c r="J1156" s="196">
        <v>7113119090</v>
      </c>
      <c r="K1156" s="57">
        <v>969.64875691351074</v>
      </c>
      <c r="L1156" s="267">
        <f t="shared" si="179"/>
        <v>1281.0223657335773</v>
      </c>
      <c r="M1156" s="267">
        <f t="shared" si="171"/>
        <v>1306.6428130482489</v>
      </c>
    </row>
    <row r="1157" spans="1:13" ht="31.35" customHeight="1">
      <c r="A1157" s="33" t="str">
        <f t="shared" si="175"/>
        <v>HS</v>
      </c>
      <c r="B1157" s="196">
        <v>60167623</v>
      </c>
      <c r="C1157" s="197">
        <v>27631878</v>
      </c>
      <c r="D1157" s="196" t="s">
        <v>126</v>
      </c>
      <c r="E1157" s="196" t="s">
        <v>72</v>
      </c>
      <c r="F1157" s="196" t="s">
        <v>116</v>
      </c>
      <c r="G1157" s="198">
        <v>7</v>
      </c>
      <c r="H1157" s="199">
        <v>5.0999999999999996</v>
      </c>
      <c r="I1157" s="196">
        <v>35.699999999999996</v>
      </c>
      <c r="J1157" s="196">
        <v>7113119090</v>
      </c>
      <c r="K1157" s="57">
        <v>174.05212746335962</v>
      </c>
      <c r="L1157" s="267">
        <f t="shared" si="179"/>
        <v>229.94374663439368</v>
      </c>
      <c r="M1157" s="267">
        <f t="shared" si="171"/>
        <v>234.54262156708154</v>
      </c>
    </row>
    <row r="1158" spans="1:13" ht="31.35" customHeight="1">
      <c r="A1158" s="33" t="str">
        <f t="shared" si="175"/>
        <v>HS</v>
      </c>
      <c r="B1158" s="196">
        <v>60167623</v>
      </c>
      <c r="C1158" s="197">
        <v>28176279</v>
      </c>
      <c r="D1158" s="196" t="s">
        <v>134</v>
      </c>
      <c r="E1158" s="196" t="s">
        <v>72</v>
      </c>
      <c r="F1158" s="196" t="s">
        <v>116</v>
      </c>
      <c r="G1158" s="198">
        <v>1</v>
      </c>
      <c r="H1158" s="199">
        <v>6.53</v>
      </c>
      <c r="I1158" s="196">
        <v>6.53</v>
      </c>
      <c r="J1158" s="196">
        <v>7113119090</v>
      </c>
      <c r="K1158" s="57">
        <v>60.887138789788203</v>
      </c>
      <c r="L1158" s="267">
        <f t="shared" si="179"/>
        <v>80.439216797965003</v>
      </c>
      <c r="M1158" s="267">
        <f t="shared" si="171"/>
        <v>82.048001133924302</v>
      </c>
    </row>
    <row r="1159" spans="1:13" ht="31.35" customHeight="1">
      <c r="A1159" s="33" t="str">
        <f t="shared" si="175"/>
        <v>HS</v>
      </c>
      <c r="B1159" s="196">
        <v>60167623</v>
      </c>
      <c r="C1159" s="197">
        <v>28751249</v>
      </c>
      <c r="D1159" s="196" t="s">
        <v>129</v>
      </c>
      <c r="E1159" s="196" t="s">
        <v>72</v>
      </c>
      <c r="F1159" s="196" t="s">
        <v>116</v>
      </c>
      <c r="G1159" s="198">
        <v>1</v>
      </c>
      <c r="H1159" s="199">
        <v>2.79</v>
      </c>
      <c r="I1159" s="196">
        <v>2.79</v>
      </c>
      <c r="J1159" s="196">
        <v>7113119090</v>
      </c>
      <c r="K1159" s="57">
        <v>23.068479248141575</v>
      </c>
      <c r="L1159" s="267">
        <f t="shared" si="179"/>
        <v>30.476229304304798</v>
      </c>
      <c r="M1159" s="267">
        <f t="shared" ref="M1159:M1222" si="180">(L1159+K1159*6.6056)*0.17</f>
        <v>31.085753890390897</v>
      </c>
    </row>
    <row r="1160" spans="1:13" ht="31.35" customHeight="1">
      <c r="A1160" s="33" t="str">
        <f t="shared" si="175"/>
        <v>HS</v>
      </c>
      <c r="B1160" s="196">
        <v>60167623</v>
      </c>
      <c r="C1160" s="197">
        <v>28827687</v>
      </c>
      <c r="D1160" s="196" t="s">
        <v>129</v>
      </c>
      <c r="E1160" s="196" t="s">
        <v>77</v>
      </c>
      <c r="F1160" s="196" t="s">
        <v>116</v>
      </c>
      <c r="G1160" s="198">
        <v>1</v>
      </c>
      <c r="H1160" s="199">
        <v>3</v>
      </c>
      <c r="I1160" s="196">
        <v>3</v>
      </c>
      <c r="J1160" s="196">
        <v>7113119090</v>
      </c>
      <c r="K1160" s="57">
        <v>40.668354237806788</v>
      </c>
      <c r="L1160" s="267">
        <f t="shared" si="179"/>
        <v>53.727776150651302</v>
      </c>
      <c r="M1160" s="267">
        <f t="shared" si="180"/>
        <v>54.802331673664334</v>
      </c>
    </row>
    <row r="1161" spans="1:13" ht="31.35" customHeight="1">
      <c r="A1161" s="33" t="str">
        <f t="shared" si="175"/>
        <v>HS</v>
      </c>
      <c r="B1161" s="196">
        <v>60167623</v>
      </c>
      <c r="C1161" s="197">
        <v>28827695</v>
      </c>
      <c r="D1161" s="196" t="s">
        <v>129</v>
      </c>
      <c r="E1161" s="196" t="s">
        <v>77</v>
      </c>
      <c r="F1161" s="196" t="s">
        <v>116</v>
      </c>
      <c r="G1161" s="198">
        <v>1</v>
      </c>
      <c r="H1161" s="199">
        <v>4.3899999999999997</v>
      </c>
      <c r="I1161" s="196">
        <v>4.3899999999999997</v>
      </c>
      <c r="J1161" s="196">
        <v>7113119090</v>
      </c>
      <c r="K1161" s="57">
        <v>55.017169081148438</v>
      </c>
      <c r="L1161" s="267">
        <f t="shared" si="179"/>
        <v>72.684282416486823</v>
      </c>
      <c r="M1161" s="267">
        <f t="shared" si="180"/>
        <v>74.137968064816576</v>
      </c>
    </row>
    <row r="1162" spans="1:13" ht="31.35" customHeight="1">
      <c r="A1162" s="33" t="str">
        <f t="shared" si="175"/>
        <v>HS</v>
      </c>
      <c r="B1162" s="196">
        <v>60167623</v>
      </c>
      <c r="C1162" s="197">
        <v>30144244</v>
      </c>
      <c r="D1162" s="196" t="s">
        <v>126</v>
      </c>
      <c r="E1162" s="196" t="s">
        <v>72</v>
      </c>
      <c r="F1162" s="196" t="s">
        <v>116</v>
      </c>
      <c r="G1162" s="198">
        <v>1</v>
      </c>
      <c r="H1162" s="199">
        <v>2.95</v>
      </c>
      <c r="I1162" s="196">
        <v>2.95</v>
      </c>
      <c r="J1162" s="196">
        <v>7113119090</v>
      </c>
      <c r="K1162" s="57">
        <v>35.922207789624551</v>
      </c>
      <c r="L1162" s="267">
        <f t="shared" si="179"/>
        <v>47.457547155028792</v>
      </c>
      <c r="M1162" s="267">
        <f t="shared" si="180"/>
        <v>48.406698098129368</v>
      </c>
    </row>
    <row r="1163" spans="1:13" ht="31.35" customHeight="1">
      <c r="A1163" s="33" t="str">
        <f t="shared" si="175"/>
        <v>HS</v>
      </c>
      <c r="B1163" s="196">
        <v>60167623</v>
      </c>
      <c r="C1163" s="197">
        <v>30319591</v>
      </c>
      <c r="D1163" s="196" t="s">
        <v>129</v>
      </c>
      <c r="E1163" s="196" t="s">
        <v>72</v>
      </c>
      <c r="F1163" s="196" t="s">
        <v>116</v>
      </c>
      <c r="G1163" s="198">
        <v>1</v>
      </c>
      <c r="H1163" s="199">
        <v>6.51</v>
      </c>
      <c r="I1163" s="196">
        <v>6.51</v>
      </c>
      <c r="J1163" s="196">
        <v>7113119090</v>
      </c>
      <c r="K1163" s="57">
        <v>37.828693677900716</v>
      </c>
      <c r="L1163" s="267">
        <f t="shared" si="179"/>
        <v>49.976243791748196</v>
      </c>
      <c r="M1163" s="267">
        <f t="shared" si="180"/>
        <v>50.975768667583161</v>
      </c>
    </row>
    <row r="1164" spans="1:13" ht="31.35" customHeight="1">
      <c r="A1164" s="33" t="str">
        <f t="shared" si="175"/>
        <v>HS</v>
      </c>
      <c r="B1164" s="196">
        <v>60167623</v>
      </c>
      <c r="C1164" s="197">
        <v>30683285</v>
      </c>
      <c r="D1164" s="196" t="s">
        <v>183</v>
      </c>
      <c r="E1164" s="196" t="s">
        <v>72</v>
      </c>
      <c r="F1164" s="196" t="s">
        <v>116</v>
      </c>
      <c r="G1164" s="198">
        <v>1</v>
      </c>
      <c r="H1164" s="199">
        <v>13</v>
      </c>
      <c r="I1164" s="196">
        <v>13</v>
      </c>
      <c r="J1164" s="196">
        <v>7113119090</v>
      </c>
      <c r="K1164" s="57">
        <v>67.680249033803804</v>
      </c>
      <c r="L1164" s="267">
        <f t="shared" si="179"/>
        <v>89.413730603538895</v>
      </c>
      <c r="M1164" s="267">
        <f t="shared" si="180"/>
        <v>91.202005215609674</v>
      </c>
    </row>
    <row r="1165" spans="1:13" ht="31.35" customHeight="1">
      <c r="A1165" s="33" t="str">
        <f t="shared" si="175"/>
        <v>HS</v>
      </c>
      <c r="B1165" s="196">
        <v>60167623</v>
      </c>
      <c r="C1165" s="197">
        <v>31417767</v>
      </c>
      <c r="D1165" s="196" t="s">
        <v>124</v>
      </c>
      <c r="E1165" s="196" t="s">
        <v>72</v>
      </c>
      <c r="F1165" s="196" t="s">
        <v>116</v>
      </c>
      <c r="G1165" s="198">
        <v>2</v>
      </c>
      <c r="H1165" s="199">
        <v>17.600000000000001</v>
      </c>
      <c r="I1165" s="196">
        <v>35.200000000000003</v>
      </c>
      <c r="J1165" s="196">
        <v>7113119090</v>
      </c>
      <c r="K1165" s="57">
        <v>96.448117674265703</v>
      </c>
      <c r="L1165" s="267">
        <f t="shared" si="179"/>
        <v>127.41953722182592</v>
      </c>
      <c r="M1165" s="267">
        <f t="shared" si="180"/>
        <v>129.96792796626244</v>
      </c>
    </row>
    <row r="1166" spans="1:13" ht="31.35" customHeight="1">
      <c r="A1166" s="33" t="str">
        <f t="shared" si="175"/>
        <v>HS</v>
      </c>
      <c r="B1166" s="196">
        <v>60167623</v>
      </c>
      <c r="C1166" s="197">
        <v>31852609</v>
      </c>
      <c r="D1166" s="196" t="s">
        <v>124</v>
      </c>
      <c r="E1166" s="196" t="s">
        <v>72</v>
      </c>
      <c r="F1166" s="196" t="s">
        <v>116</v>
      </c>
      <c r="G1166" s="198">
        <v>1</v>
      </c>
      <c r="H1166" s="199">
        <v>24.95</v>
      </c>
      <c r="I1166" s="196">
        <v>24.95</v>
      </c>
      <c r="J1166" s="196">
        <v>7113119090</v>
      </c>
      <c r="K1166" s="57">
        <v>124.7343477745315</v>
      </c>
      <c r="L1166" s="267">
        <f t="shared" si="179"/>
        <v>164.78904153188907</v>
      </c>
      <c r="M1166" s="267">
        <f t="shared" si="180"/>
        <v>168.08482236252686</v>
      </c>
    </row>
    <row r="1167" spans="1:13" ht="31.35" customHeight="1">
      <c r="A1167" s="33" t="str">
        <f t="shared" si="175"/>
        <v>HS</v>
      </c>
      <c r="B1167" s="196">
        <v>60167623</v>
      </c>
      <c r="C1167" s="197">
        <v>33285949</v>
      </c>
      <c r="D1167" s="196" t="s">
        <v>132</v>
      </c>
      <c r="E1167" s="196" t="s">
        <v>89</v>
      </c>
      <c r="F1167" s="196" t="s">
        <v>154</v>
      </c>
      <c r="G1167" s="198">
        <v>5</v>
      </c>
      <c r="H1167" s="199">
        <v>2.17</v>
      </c>
      <c r="I1167" s="196">
        <v>10.85</v>
      </c>
      <c r="J1167" s="196">
        <v>7113119090</v>
      </c>
      <c r="K1167" s="57">
        <v>371.41355344495884</v>
      </c>
      <c r="L1167" s="267">
        <f t="shared" si="179"/>
        <v>490.68187372720405</v>
      </c>
      <c r="M1167" s="267">
        <f t="shared" si="180"/>
        <v>500.49551120174817</v>
      </c>
    </row>
    <row r="1168" spans="1:13" ht="31.35" customHeight="1">
      <c r="A1168" s="33" t="str">
        <f t="shared" si="175"/>
        <v>HS</v>
      </c>
      <c r="B1168" s="196">
        <v>60167623</v>
      </c>
      <c r="C1168" s="197">
        <v>33484038</v>
      </c>
      <c r="D1168" s="196" t="s">
        <v>129</v>
      </c>
      <c r="E1168" s="196" t="s">
        <v>72</v>
      </c>
      <c r="F1168" s="196" t="s">
        <v>116</v>
      </c>
      <c r="G1168" s="198">
        <v>1</v>
      </c>
      <c r="H1168" s="199">
        <v>2.4</v>
      </c>
      <c r="I1168" s="196">
        <v>2.4</v>
      </c>
      <c r="J1168" s="196">
        <v>7113119090</v>
      </c>
      <c r="K1168" s="57">
        <v>9.8434876652574541</v>
      </c>
      <c r="L1168" s="267">
        <f t="shared" si="179"/>
        <v>13.004428424324928</v>
      </c>
      <c r="M1168" s="267">
        <f t="shared" si="180"/>
        <v>13.264516992811428</v>
      </c>
    </row>
    <row r="1169" spans="1:13" ht="31.35" customHeight="1">
      <c r="A1169" s="33" t="str">
        <f t="shared" si="175"/>
        <v>HS</v>
      </c>
      <c r="B1169" s="196">
        <v>60167623</v>
      </c>
      <c r="C1169" s="197">
        <v>33484046</v>
      </c>
      <c r="D1169" s="196" t="s">
        <v>129</v>
      </c>
      <c r="E1169" s="196" t="s">
        <v>72</v>
      </c>
      <c r="F1169" s="196" t="s">
        <v>116</v>
      </c>
      <c r="G1169" s="198">
        <v>1</v>
      </c>
      <c r="H1169" s="199">
        <v>3.17</v>
      </c>
      <c r="I1169" s="196">
        <v>3.17</v>
      </c>
      <c r="J1169" s="196">
        <v>7113119090</v>
      </c>
      <c r="K1169" s="57">
        <v>12.522602045098168</v>
      </c>
      <c r="L1169" s="267">
        <f t="shared" si="179"/>
        <v>16.54386001382009</v>
      </c>
      <c r="M1169" s="267">
        <f t="shared" si="180"/>
        <v>16.874737214096495</v>
      </c>
    </row>
    <row r="1170" spans="1:13" ht="31.35" customHeight="1" thickBot="1">
      <c r="A1170" s="33" t="str">
        <f t="shared" si="175"/>
        <v>HS</v>
      </c>
      <c r="B1170" s="205">
        <v>60167623</v>
      </c>
      <c r="C1170" s="206">
        <v>33833849</v>
      </c>
      <c r="D1170" s="205" t="s">
        <v>126</v>
      </c>
      <c r="E1170" s="205" t="s">
        <v>89</v>
      </c>
      <c r="F1170" s="205" t="s">
        <v>116</v>
      </c>
      <c r="G1170" s="207">
        <v>2</v>
      </c>
      <c r="H1170" s="208">
        <v>6.52</v>
      </c>
      <c r="I1170" s="205">
        <v>13.04</v>
      </c>
      <c r="J1170" s="205">
        <v>7113119090</v>
      </c>
      <c r="K1170" s="57">
        <v>61.52932351004965</v>
      </c>
      <c r="L1170" s="267">
        <f t="shared" si="179"/>
        <v>81.287619875596803</v>
      </c>
      <c r="M1170" s="267">
        <f t="shared" si="180"/>
        <v>82.913372273108735</v>
      </c>
    </row>
    <row r="1171" spans="1:13" ht="31.35" customHeight="1" thickTop="1">
      <c r="A1171" s="33" t="str">
        <f t="shared" si="175"/>
        <v>HS</v>
      </c>
      <c r="B1171" s="201">
        <v>60167623</v>
      </c>
      <c r="C1171" s="202">
        <v>35243682</v>
      </c>
      <c r="D1171" s="201" t="s">
        <v>125</v>
      </c>
      <c r="E1171" s="201" t="s">
        <v>72</v>
      </c>
      <c r="F1171" s="201" t="s">
        <v>116</v>
      </c>
      <c r="G1171" s="203">
        <v>1</v>
      </c>
      <c r="H1171" s="204">
        <v>4.57</v>
      </c>
      <c r="I1171" s="201">
        <v>4.57</v>
      </c>
      <c r="J1171" s="201">
        <v>7113119090</v>
      </c>
      <c r="K1171" s="68">
        <v>61.619630736336411</v>
      </c>
      <c r="L1171" s="267">
        <f t="shared" si="179"/>
        <v>81.406926558388761</v>
      </c>
      <c r="M1171" s="267">
        <f t="shared" si="180"/>
        <v>83.035065089556539</v>
      </c>
    </row>
    <row r="1172" spans="1:13" ht="31.35" customHeight="1">
      <c r="A1172" s="33" t="str">
        <f t="shared" si="175"/>
        <v>HS</v>
      </c>
      <c r="B1172" s="196">
        <v>60167623</v>
      </c>
      <c r="C1172" s="197">
        <v>35250875</v>
      </c>
      <c r="D1172" s="196" t="s">
        <v>126</v>
      </c>
      <c r="E1172" s="196" t="s">
        <v>72</v>
      </c>
      <c r="F1172" s="196" t="s">
        <v>116</v>
      </c>
      <c r="G1172" s="198">
        <v>2</v>
      </c>
      <c r="H1172" s="199">
        <v>34.200000000000003</v>
      </c>
      <c r="I1172" s="196">
        <v>68.400000000000006</v>
      </c>
      <c r="J1172" s="196">
        <v>7113119090</v>
      </c>
      <c r="K1172" s="57">
        <v>246.15743058521494</v>
      </c>
      <c r="L1172" s="267">
        <f t="shared" si="179"/>
        <v>325.20350469473919</v>
      </c>
      <c r="M1172" s="267">
        <f t="shared" si="180"/>
        <v>331.70757478863396</v>
      </c>
    </row>
    <row r="1173" spans="1:13" ht="31.35" customHeight="1">
      <c r="A1173" s="33" t="str">
        <f t="shared" si="175"/>
        <v>HS</v>
      </c>
      <c r="B1173" s="196">
        <v>60167623</v>
      </c>
      <c r="C1173" s="197">
        <v>35250948</v>
      </c>
      <c r="D1173" s="196" t="s">
        <v>124</v>
      </c>
      <c r="E1173" s="196" t="s">
        <v>72</v>
      </c>
      <c r="F1173" s="196" t="s">
        <v>116</v>
      </c>
      <c r="G1173" s="198">
        <v>1</v>
      </c>
      <c r="H1173" s="199">
        <v>19.010000000000002</v>
      </c>
      <c r="I1173" s="196">
        <v>19.010000000000002</v>
      </c>
      <c r="J1173" s="196">
        <v>7113119090</v>
      </c>
      <c r="K1173" s="57">
        <v>87.246814729269687</v>
      </c>
      <c r="L1173" s="267">
        <f t="shared" si="179"/>
        <v>115.26351187513276</v>
      </c>
      <c r="M1173" s="267">
        <f t="shared" si="180"/>
        <v>117.56878211263542</v>
      </c>
    </row>
    <row r="1174" spans="1:13" ht="31.35" customHeight="1">
      <c r="A1174" s="33" t="str">
        <f t="shared" si="175"/>
        <v>HS</v>
      </c>
      <c r="B1174" s="196">
        <v>60167623</v>
      </c>
      <c r="C1174" s="197">
        <v>35309357</v>
      </c>
      <c r="D1174" s="196" t="s">
        <v>126</v>
      </c>
      <c r="E1174" s="196" t="s">
        <v>72</v>
      </c>
      <c r="F1174" s="196" t="s">
        <v>116</v>
      </c>
      <c r="G1174" s="198">
        <v>1</v>
      </c>
      <c r="H1174" s="199">
        <v>1.68</v>
      </c>
      <c r="I1174" s="196">
        <v>1.68</v>
      </c>
      <c r="J1174" s="196">
        <v>7113119090</v>
      </c>
      <c r="K1174" s="57">
        <v>47.20057693921617</v>
      </c>
      <c r="L1174" s="267">
        <f t="shared" si="179"/>
        <v>62.357626205937265</v>
      </c>
      <c r="M1174" s="267">
        <f t="shared" si="180"/>
        <v>63.604778730056012</v>
      </c>
    </row>
    <row r="1175" spans="1:13" ht="31.35" customHeight="1">
      <c r="A1175" s="33" t="str">
        <f t="shared" si="175"/>
        <v>HS</v>
      </c>
      <c r="B1175" s="196">
        <v>60167623</v>
      </c>
      <c r="C1175" s="197">
        <v>35483845</v>
      </c>
      <c r="D1175" s="196" t="s">
        <v>129</v>
      </c>
      <c r="E1175" s="196" t="s">
        <v>72</v>
      </c>
      <c r="F1175" s="196" t="s">
        <v>116</v>
      </c>
      <c r="G1175" s="198">
        <v>3</v>
      </c>
      <c r="H1175" s="199">
        <v>2.13</v>
      </c>
      <c r="I1175" s="196">
        <v>6.39</v>
      </c>
      <c r="J1175" s="196">
        <v>7113119090</v>
      </c>
      <c r="K1175" s="57">
        <v>104.06402709111626</v>
      </c>
      <c r="L1175" s="267">
        <f t="shared" si="179"/>
        <v>137.48106747061553</v>
      </c>
      <c r="M1175" s="267">
        <f t="shared" si="180"/>
        <v>140.23068882002784</v>
      </c>
    </row>
    <row r="1176" spans="1:13" ht="31.35" customHeight="1">
      <c r="A1176" s="33" t="str">
        <f t="shared" si="175"/>
        <v>HS</v>
      </c>
      <c r="B1176" s="196">
        <v>60167623</v>
      </c>
      <c r="C1176" s="197">
        <v>35503978</v>
      </c>
      <c r="D1176" s="196" t="s">
        <v>132</v>
      </c>
      <c r="E1176" s="196" t="s">
        <v>72</v>
      </c>
      <c r="F1176" s="196" t="s">
        <v>133</v>
      </c>
      <c r="G1176" s="198">
        <v>2</v>
      </c>
      <c r="H1176" s="199">
        <v>1.96</v>
      </c>
      <c r="I1176" s="196">
        <v>3.92</v>
      </c>
      <c r="J1176" s="196">
        <v>7113111000</v>
      </c>
      <c r="K1176" s="57">
        <v>212.68355204158715</v>
      </c>
      <c r="L1176" s="267">
        <f t="shared" si="179"/>
        <v>280.98049427318159</v>
      </c>
      <c r="M1176" s="267">
        <f t="shared" si="180"/>
        <v>286.60010415864525</v>
      </c>
    </row>
    <row r="1177" spans="1:13" ht="31.35" customHeight="1">
      <c r="A1177" s="33" t="str">
        <f t="shared" si="175"/>
        <v>HS</v>
      </c>
      <c r="B1177" s="196">
        <v>60167623</v>
      </c>
      <c r="C1177" s="197">
        <v>35505903</v>
      </c>
      <c r="D1177" s="196" t="s">
        <v>126</v>
      </c>
      <c r="E1177" s="196" t="s">
        <v>72</v>
      </c>
      <c r="F1177" s="196" t="s">
        <v>116</v>
      </c>
      <c r="G1177" s="198">
        <v>1</v>
      </c>
      <c r="H1177" s="199">
        <v>3.11</v>
      </c>
      <c r="I1177" s="196">
        <v>3.11</v>
      </c>
      <c r="J1177" s="196">
        <v>7113119090</v>
      </c>
      <c r="K1177" s="57">
        <v>39.333814116013478</v>
      </c>
      <c r="L1177" s="267">
        <f t="shared" si="179"/>
        <v>51.964688504947731</v>
      </c>
      <c r="M1177" s="267">
        <f t="shared" si="180"/>
        <v>53.003982275046688</v>
      </c>
    </row>
    <row r="1178" spans="1:13" ht="31.35" customHeight="1">
      <c r="A1178" s="33" t="str">
        <f t="shared" si="175"/>
        <v>HS</v>
      </c>
      <c r="B1178" s="196">
        <v>60167623</v>
      </c>
      <c r="C1178" s="197">
        <v>35635483</v>
      </c>
      <c r="D1178" s="196" t="s">
        <v>155</v>
      </c>
      <c r="E1178" s="196" t="s">
        <v>72</v>
      </c>
      <c r="F1178" s="196" t="s">
        <v>156</v>
      </c>
      <c r="G1178" s="198">
        <v>2</v>
      </c>
      <c r="H1178" s="199">
        <v>3.91</v>
      </c>
      <c r="I1178" s="196">
        <v>7.82</v>
      </c>
      <c r="J1178" s="196">
        <v>7113119090</v>
      </c>
      <c r="K1178" s="57">
        <v>161.89075432340852</v>
      </c>
      <c r="L1178" s="267">
        <f t="shared" si="179"/>
        <v>213.87711335174146</v>
      </c>
      <c r="M1178" s="267">
        <f t="shared" si="180"/>
        <v>218.15465561877627</v>
      </c>
    </row>
    <row r="1179" spans="1:13" ht="31.35" customHeight="1">
      <c r="A1179" s="33" t="str">
        <f t="shared" si="175"/>
        <v>HS</v>
      </c>
      <c r="B1179" s="196">
        <v>60167623</v>
      </c>
      <c r="C1179" s="197">
        <v>35643311</v>
      </c>
      <c r="D1179" s="196" t="s">
        <v>157</v>
      </c>
      <c r="E1179" s="196" t="s">
        <v>72</v>
      </c>
      <c r="F1179" s="196" t="s">
        <v>156</v>
      </c>
      <c r="G1179" s="198">
        <v>1</v>
      </c>
      <c r="H1179" s="199">
        <v>2.02</v>
      </c>
      <c r="I1179" s="196">
        <v>2.02</v>
      </c>
      <c r="J1179" s="196">
        <v>7113119090</v>
      </c>
      <c r="K1179" s="57">
        <v>79.530563949878271</v>
      </c>
      <c r="L1179" s="267">
        <f t="shared" si="179"/>
        <v>105.06941864546319</v>
      </c>
      <c r="M1179" s="267">
        <f t="shared" si="180"/>
        <v>107.17080701837246</v>
      </c>
    </row>
    <row r="1180" spans="1:13" ht="31.35" customHeight="1">
      <c r="A1180" s="33" t="str">
        <f t="shared" si="175"/>
        <v>HS</v>
      </c>
      <c r="B1180" s="196">
        <v>60167623</v>
      </c>
      <c r="C1180" s="197">
        <v>35941894</v>
      </c>
      <c r="D1180" s="196" t="s">
        <v>135</v>
      </c>
      <c r="E1180" s="196" t="s">
        <v>89</v>
      </c>
      <c r="F1180" s="196" t="s">
        <v>121</v>
      </c>
      <c r="G1180" s="198">
        <v>1</v>
      </c>
      <c r="H1180" s="199">
        <v>1.95</v>
      </c>
      <c r="I1180" s="196">
        <v>1.95</v>
      </c>
      <c r="J1180" s="196">
        <v>7113192100</v>
      </c>
      <c r="K1180" s="57">
        <v>720.0496175931446</v>
      </c>
      <c r="L1180" s="267">
        <f>K1180*6.6056*0.35</f>
        <v>1664.7259138906466</v>
      </c>
      <c r="M1180" s="267">
        <f t="shared" si="180"/>
        <v>1091.5845635368669</v>
      </c>
    </row>
    <row r="1181" spans="1:13" ht="31.35" customHeight="1">
      <c r="A1181" s="33" t="str">
        <f t="shared" si="175"/>
        <v>HS</v>
      </c>
      <c r="B1181" s="196">
        <v>60167623</v>
      </c>
      <c r="C1181" s="197">
        <v>36339292</v>
      </c>
      <c r="D1181" s="196" t="s">
        <v>168</v>
      </c>
      <c r="E1181" s="196" t="s">
        <v>72</v>
      </c>
      <c r="F1181" s="196" t="s">
        <v>138</v>
      </c>
      <c r="G1181" s="198">
        <v>3</v>
      </c>
      <c r="H1181" s="199">
        <v>1.7</v>
      </c>
      <c r="I1181" s="196">
        <v>5.0999999999999996</v>
      </c>
      <c r="J1181" s="196">
        <v>7113119090</v>
      </c>
      <c r="K1181" s="57">
        <v>63.485980079596239</v>
      </c>
      <c r="L1181" s="267">
        <f t="shared" ref="L1181:L1189" si="181">K1181*6.6056*0.2</f>
        <v>83.872598002756192</v>
      </c>
      <c r="M1181" s="267">
        <f t="shared" si="180"/>
        <v>85.550049962811315</v>
      </c>
    </row>
    <row r="1182" spans="1:13" ht="31.35" customHeight="1">
      <c r="A1182" s="33" t="str">
        <f t="shared" si="175"/>
        <v>HS</v>
      </c>
      <c r="B1182" s="196">
        <v>60167623</v>
      </c>
      <c r="C1182" s="197">
        <v>36339497</v>
      </c>
      <c r="D1182" s="196" t="s">
        <v>129</v>
      </c>
      <c r="E1182" s="196" t="s">
        <v>84</v>
      </c>
      <c r="F1182" s="196" t="s">
        <v>116</v>
      </c>
      <c r="G1182" s="198">
        <v>5</v>
      </c>
      <c r="H1182" s="199">
        <v>3.95</v>
      </c>
      <c r="I1182" s="196">
        <v>19.75</v>
      </c>
      <c r="J1182" s="196">
        <v>7113119090</v>
      </c>
      <c r="K1182" s="57">
        <v>442.85660357404458</v>
      </c>
      <c r="L1182" s="267">
        <f t="shared" si="181"/>
        <v>585.06671611374179</v>
      </c>
      <c r="M1182" s="267">
        <f t="shared" si="180"/>
        <v>596.76805043601667</v>
      </c>
    </row>
    <row r="1183" spans="1:13" ht="31.35" customHeight="1">
      <c r="A1183" s="33" t="str">
        <f t="shared" si="175"/>
        <v>HS</v>
      </c>
      <c r="B1183" s="196">
        <v>60167623</v>
      </c>
      <c r="C1183" s="197">
        <v>36339659</v>
      </c>
      <c r="D1183" s="196" t="s">
        <v>126</v>
      </c>
      <c r="E1183" s="196" t="s">
        <v>84</v>
      </c>
      <c r="F1183" s="196" t="s">
        <v>116</v>
      </c>
      <c r="G1183" s="198">
        <v>2</v>
      </c>
      <c r="H1183" s="199">
        <v>3.9</v>
      </c>
      <c r="I1183" s="196">
        <v>7.8</v>
      </c>
      <c r="J1183" s="196">
        <v>7113119090</v>
      </c>
      <c r="K1183" s="57">
        <v>189.0029904819464</v>
      </c>
      <c r="L1183" s="267">
        <f t="shared" si="181"/>
        <v>249.69563078550902</v>
      </c>
      <c r="M1183" s="267">
        <f t="shared" si="180"/>
        <v>254.6895434012192</v>
      </c>
    </row>
    <row r="1184" spans="1:13" ht="31.35" customHeight="1">
      <c r="A1184" s="33" t="str">
        <f t="shared" si="175"/>
        <v>HS</v>
      </c>
      <c r="B1184" s="196">
        <v>60167623</v>
      </c>
      <c r="C1184" s="197">
        <v>36340428</v>
      </c>
      <c r="D1184" s="196" t="s">
        <v>122</v>
      </c>
      <c r="E1184" s="196" t="s">
        <v>84</v>
      </c>
      <c r="F1184" s="196" t="s">
        <v>116</v>
      </c>
      <c r="G1184" s="198">
        <v>1</v>
      </c>
      <c r="H1184" s="199">
        <v>3.32</v>
      </c>
      <c r="I1184" s="196">
        <v>3.32</v>
      </c>
      <c r="J1184" s="196">
        <v>7113119090</v>
      </c>
      <c r="K1184" s="57">
        <v>72.396293073223788</v>
      </c>
      <c r="L1184" s="267">
        <f t="shared" si="181"/>
        <v>95.644190704897426</v>
      </c>
      <c r="M1184" s="267">
        <f t="shared" si="180"/>
        <v>97.557074518995364</v>
      </c>
    </row>
    <row r="1185" spans="1:13" ht="31.35" customHeight="1">
      <c r="A1185" s="33" t="str">
        <f t="shared" si="175"/>
        <v>HS</v>
      </c>
      <c r="B1185" s="196">
        <v>60167623</v>
      </c>
      <c r="C1185" s="197">
        <v>36415061</v>
      </c>
      <c r="D1185" s="196" t="s">
        <v>126</v>
      </c>
      <c r="E1185" s="196" t="s">
        <v>72</v>
      </c>
      <c r="F1185" s="196" t="s">
        <v>116</v>
      </c>
      <c r="G1185" s="198">
        <v>2</v>
      </c>
      <c r="H1185" s="199">
        <v>50.96</v>
      </c>
      <c r="I1185" s="196">
        <v>101.92</v>
      </c>
      <c r="J1185" s="196">
        <v>7113119090</v>
      </c>
      <c r="K1185" s="57">
        <v>285.06981097855686</v>
      </c>
      <c r="L1185" s="267">
        <f t="shared" si="181"/>
        <v>376.61142867999104</v>
      </c>
      <c r="M1185" s="267">
        <f t="shared" si="180"/>
        <v>384.14365725359085</v>
      </c>
    </row>
    <row r="1186" spans="1:13" ht="31.35" customHeight="1">
      <c r="A1186" s="33" t="str">
        <f t="shared" si="175"/>
        <v>HS</v>
      </c>
      <c r="B1186" s="196">
        <v>60167623</v>
      </c>
      <c r="C1186" s="197">
        <v>36517204</v>
      </c>
      <c r="D1186" s="196" t="s">
        <v>137</v>
      </c>
      <c r="E1186" s="196" t="s">
        <v>72</v>
      </c>
      <c r="F1186" s="196" t="s">
        <v>138</v>
      </c>
      <c r="G1186" s="198">
        <v>6</v>
      </c>
      <c r="H1186" s="199">
        <v>8.48</v>
      </c>
      <c r="I1186" s="196">
        <v>50.88</v>
      </c>
      <c r="J1186" s="196">
        <v>7113119090</v>
      </c>
      <c r="K1186" s="57">
        <v>287.17697959191469</v>
      </c>
      <c r="L1186" s="267">
        <f t="shared" si="181"/>
        <v>379.39525127847037</v>
      </c>
      <c r="M1186" s="267">
        <f t="shared" si="180"/>
        <v>386.98315630403982</v>
      </c>
    </row>
    <row r="1187" spans="1:13" ht="31.35" customHeight="1">
      <c r="A1187" s="33" t="str">
        <f t="shared" si="175"/>
        <v>HS</v>
      </c>
      <c r="B1187" s="196">
        <v>60167623</v>
      </c>
      <c r="C1187" s="197">
        <v>37094668</v>
      </c>
      <c r="D1187" s="196" t="s">
        <v>129</v>
      </c>
      <c r="E1187" s="196" t="s">
        <v>72</v>
      </c>
      <c r="F1187" s="196" t="s">
        <v>116</v>
      </c>
      <c r="G1187" s="198">
        <v>4</v>
      </c>
      <c r="H1187" s="199">
        <v>5.45</v>
      </c>
      <c r="I1187" s="196">
        <v>21.8</v>
      </c>
      <c r="J1187" s="196">
        <v>7113119090</v>
      </c>
      <c r="K1187" s="57">
        <v>164.96120001715855</v>
      </c>
      <c r="L1187" s="267">
        <f t="shared" si="181"/>
        <v>217.93354056666851</v>
      </c>
      <c r="M1187" s="267">
        <f t="shared" si="180"/>
        <v>222.29221137800187</v>
      </c>
    </row>
    <row r="1188" spans="1:13" ht="31.35" customHeight="1">
      <c r="A1188" s="33" t="str">
        <f t="shared" si="175"/>
        <v>HS</v>
      </c>
      <c r="B1188" s="196">
        <v>60167623</v>
      </c>
      <c r="C1188" s="197">
        <v>37094722</v>
      </c>
      <c r="D1188" s="196" t="s">
        <v>129</v>
      </c>
      <c r="E1188" s="196" t="s">
        <v>72</v>
      </c>
      <c r="F1188" s="196" t="s">
        <v>116</v>
      </c>
      <c r="G1188" s="198">
        <v>3</v>
      </c>
      <c r="H1188" s="199">
        <v>2.95</v>
      </c>
      <c r="I1188" s="196">
        <v>8.8500000000000014</v>
      </c>
      <c r="J1188" s="196">
        <v>7113119090</v>
      </c>
      <c r="K1188" s="57">
        <v>108.0676474564962</v>
      </c>
      <c r="L1188" s="267">
        <f t="shared" si="181"/>
        <v>142.77033040772628</v>
      </c>
      <c r="M1188" s="267">
        <f t="shared" si="180"/>
        <v>145.62573701588082</v>
      </c>
    </row>
    <row r="1189" spans="1:13" ht="31.35" customHeight="1">
      <c r="A1189" s="33" t="s">
        <v>237</v>
      </c>
      <c r="B1189" s="209">
        <v>60167619</v>
      </c>
      <c r="C1189" s="210">
        <v>10660092</v>
      </c>
      <c r="D1189" s="209" t="s">
        <v>115</v>
      </c>
      <c r="E1189" s="209" t="s">
        <v>77</v>
      </c>
      <c r="F1189" s="209" t="s">
        <v>116</v>
      </c>
      <c r="G1189" s="211">
        <v>1</v>
      </c>
      <c r="H1189" s="212">
        <v>2.9</v>
      </c>
      <c r="I1189" s="209">
        <v>2.9</v>
      </c>
      <c r="J1189" s="209">
        <v>7113119090</v>
      </c>
      <c r="K1189" s="57">
        <v>37.69824990659761</v>
      </c>
      <c r="L1189" s="267">
        <f t="shared" si="181"/>
        <v>49.803911916604235</v>
      </c>
      <c r="M1189" s="267">
        <f t="shared" si="180"/>
        <v>50.799990154936317</v>
      </c>
    </row>
    <row r="1190" spans="1:13" ht="31.35" customHeight="1">
      <c r="A1190" s="33" t="str">
        <f t="shared" ref="A1190:A1245" si="182">A1189</f>
        <v>NW</v>
      </c>
      <c r="B1190" s="209">
        <v>60167619</v>
      </c>
      <c r="C1190" s="210">
        <v>11228933</v>
      </c>
      <c r="D1190" s="209" t="s">
        <v>153</v>
      </c>
      <c r="E1190" s="209" t="s">
        <v>72</v>
      </c>
      <c r="F1190" s="209" t="s">
        <v>121</v>
      </c>
      <c r="G1190" s="211">
        <v>1</v>
      </c>
      <c r="H1190" s="212">
        <v>5.0999999999999996</v>
      </c>
      <c r="I1190" s="209">
        <v>5.0999999999999996</v>
      </c>
      <c r="J1190" s="209">
        <v>7113192100</v>
      </c>
      <c r="K1190" s="57">
        <v>379.99273994220158</v>
      </c>
      <c r="L1190" s="267">
        <f>K1190*6.6056*0.35</f>
        <v>878.52801503677233</v>
      </c>
      <c r="M1190" s="267">
        <f t="shared" si="180"/>
        <v>576.06336985982648</v>
      </c>
    </row>
    <row r="1191" spans="1:13" ht="31.35" customHeight="1">
      <c r="A1191" s="33" t="str">
        <f t="shared" si="182"/>
        <v>NW</v>
      </c>
      <c r="B1191" s="209">
        <v>60167619</v>
      </c>
      <c r="C1191" s="210">
        <v>14266089</v>
      </c>
      <c r="D1191" s="209" t="s">
        <v>200</v>
      </c>
      <c r="E1191" s="209" t="s">
        <v>72</v>
      </c>
      <c r="F1191" s="209" t="s">
        <v>116</v>
      </c>
      <c r="G1191" s="211">
        <v>1</v>
      </c>
      <c r="H1191" s="212">
        <v>6.8</v>
      </c>
      <c r="I1191" s="209">
        <v>6.8</v>
      </c>
      <c r="J1191" s="209">
        <v>7113119090</v>
      </c>
      <c r="K1191" s="57">
        <v>49.478325868893485</v>
      </c>
      <c r="L1191" s="267">
        <f>K1191*6.6056*0.2</f>
        <v>65.366805871912561</v>
      </c>
      <c r="M1191" s="267">
        <f t="shared" si="180"/>
        <v>66.674141989350815</v>
      </c>
    </row>
    <row r="1192" spans="1:13" ht="31.35" customHeight="1">
      <c r="A1192" s="33" t="str">
        <f t="shared" si="182"/>
        <v>NW</v>
      </c>
      <c r="B1192" s="209">
        <v>60167619</v>
      </c>
      <c r="C1192" s="210">
        <v>16940666</v>
      </c>
      <c r="D1192" s="209" t="s">
        <v>152</v>
      </c>
      <c r="E1192" s="209" t="s">
        <v>77</v>
      </c>
      <c r="F1192" s="209" t="s">
        <v>76</v>
      </c>
      <c r="G1192" s="211">
        <v>1</v>
      </c>
      <c r="H1192" s="212">
        <v>5.9</v>
      </c>
      <c r="I1192" s="209">
        <v>5.9</v>
      </c>
      <c r="J1192" s="209">
        <v>7113192990</v>
      </c>
      <c r="K1192" s="57">
        <v>547.71332742923357</v>
      </c>
      <c r="L1192" s="267">
        <f>K1192*6.6056*0.35</f>
        <v>1266.2913044832908</v>
      </c>
      <c r="M1192" s="267">
        <f t="shared" si="180"/>
        <v>830.32529822547224</v>
      </c>
    </row>
    <row r="1193" spans="1:13" ht="31.35" customHeight="1">
      <c r="A1193" s="33" t="str">
        <f t="shared" si="182"/>
        <v>NW</v>
      </c>
      <c r="B1193" s="209">
        <v>60167619</v>
      </c>
      <c r="C1193" s="210">
        <v>19005895</v>
      </c>
      <c r="D1193" s="209" t="s">
        <v>126</v>
      </c>
      <c r="E1193" s="209" t="s">
        <v>72</v>
      </c>
      <c r="F1193" s="209" t="s">
        <v>116</v>
      </c>
      <c r="G1193" s="211">
        <v>1</v>
      </c>
      <c r="H1193" s="212">
        <v>19.3</v>
      </c>
      <c r="I1193" s="209">
        <v>19.3</v>
      </c>
      <c r="J1193" s="209">
        <v>7113119090</v>
      </c>
      <c r="K1193" s="57">
        <v>69.255608425695144</v>
      </c>
      <c r="L1193" s="267">
        <f t="shared" ref="L1193:L1207" si="183">K1193*6.6056*0.2</f>
        <v>91.494969403354375</v>
      </c>
      <c r="M1193" s="267">
        <f t="shared" si="180"/>
        <v>93.324868791421466</v>
      </c>
    </row>
    <row r="1194" spans="1:13" ht="31.35" customHeight="1">
      <c r="A1194" s="33" t="str">
        <f t="shared" si="182"/>
        <v>NW</v>
      </c>
      <c r="B1194" s="209">
        <v>60167619</v>
      </c>
      <c r="C1194" s="210">
        <v>19005917</v>
      </c>
      <c r="D1194" s="209" t="s">
        <v>126</v>
      </c>
      <c r="E1194" s="209" t="s">
        <v>72</v>
      </c>
      <c r="F1194" s="209" t="s">
        <v>116</v>
      </c>
      <c r="G1194" s="211">
        <v>1</v>
      </c>
      <c r="H1194" s="212">
        <v>20</v>
      </c>
      <c r="I1194" s="209">
        <v>20</v>
      </c>
      <c r="J1194" s="209">
        <v>7113119090</v>
      </c>
      <c r="K1194" s="57">
        <v>68.292331345302983</v>
      </c>
      <c r="L1194" s="267">
        <f t="shared" si="183"/>
        <v>90.222364786906681</v>
      </c>
      <c r="M1194" s="267">
        <f t="shared" si="180"/>
        <v>92.026812082644824</v>
      </c>
    </row>
    <row r="1195" spans="1:13" ht="31.35" customHeight="1">
      <c r="A1195" s="33" t="str">
        <f t="shared" si="182"/>
        <v>NW</v>
      </c>
      <c r="B1195" s="209">
        <v>60167619</v>
      </c>
      <c r="C1195" s="210">
        <v>19333191</v>
      </c>
      <c r="D1195" s="209" t="s">
        <v>200</v>
      </c>
      <c r="E1195" s="209" t="s">
        <v>72</v>
      </c>
      <c r="F1195" s="209" t="s">
        <v>116</v>
      </c>
      <c r="G1195" s="211">
        <v>1</v>
      </c>
      <c r="H1195" s="212">
        <v>20.8</v>
      </c>
      <c r="I1195" s="209">
        <v>20.8</v>
      </c>
      <c r="J1195" s="209">
        <v>7113119090</v>
      </c>
      <c r="K1195" s="57">
        <v>74.503461686581645</v>
      </c>
      <c r="L1195" s="267">
        <f t="shared" si="183"/>
        <v>98.428013303376744</v>
      </c>
      <c r="M1195" s="267">
        <f t="shared" si="180"/>
        <v>100.39657356944429</v>
      </c>
    </row>
    <row r="1196" spans="1:13" ht="31.35" customHeight="1">
      <c r="A1196" s="33" t="str">
        <f t="shared" si="182"/>
        <v>NW</v>
      </c>
      <c r="B1196" s="209">
        <v>60167619</v>
      </c>
      <c r="C1196" s="210">
        <v>19976912</v>
      </c>
      <c r="D1196" s="209" t="s">
        <v>125</v>
      </c>
      <c r="E1196" s="209" t="s">
        <v>77</v>
      </c>
      <c r="F1196" s="209" t="s">
        <v>116</v>
      </c>
      <c r="G1196" s="211">
        <v>1</v>
      </c>
      <c r="H1196" s="212">
        <v>8.5</v>
      </c>
      <c r="I1196" s="209">
        <v>8.5</v>
      </c>
      <c r="J1196" s="209">
        <v>7113119090</v>
      </c>
      <c r="K1196" s="57">
        <v>25.767661900490459</v>
      </c>
      <c r="L1196" s="267">
        <f t="shared" si="183"/>
        <v>34.042173489975958</v>
      </c>
      <c r="M1196" s="267">
        <f t="shared" si="180"/>
        <v>34.723016959775478</v>
      </c>
    </row>
    <row r="1197" spans="1:13" ht="31.35" customHeight="1">
      <c r="A1197" s="33" t="str">
        <f t="shared" si="182"/>
        <v>NW</v>
      </c>
      <c r="B1197" s="209">
        <v>60167619</v>
      </c>
      <c r="C1197" s="210">
        <v>21275549</v>
      </c>
      <c r="D1197" s="209" t="s">
        <v>115</v>
      </c>
      <c r="E1197" s="209" t="s">
        <v>72</v>
      </c>
      <c r="F1197" s="209" t="s">
        <v>116</v>
      </c>
      <c r="G1197" s="211">
        <v>1</v>
      </c>
      <c r="H1197" s="212">
        <v>30.01</v>
      </c>
      <c r="I1197" s="209">
        <v>30.01</v>
      </c>
      <c r="J1197" s="209">
        <v>7113119090</v>
      </c>
      <c r="K1197" s="57">
        <v>57.425361782128853</v>
      </c>
      <c r="L1197" s="267">
        <f t="shared" si="183"/>
        <v>75.865793957606073</v>
      </c>
      <c r="M1197" s="267">
        <f t="shared" si="180"/>
        <v>77.383109836758194</v>
      </c>
    </row>
    <row r="1198" spans="1:13" ht="31.35" customHeight="1">
      <c r="A1198" s="33" t="str">
        <f t="shared" si="182"/>
        <v>NW</v>
      </c>
      <c r="B1198" s="209">
        <v>60167619</v>
      </c>
      <c r="C1198" s="210">
        <v>21771953</v>
      </c>
      <c r="D1198" s="209" t="s">
        <v>115</v>
      </c>
      <c r="E1198" s="209" t="s">
        <v>72</v>
      </c>
      <c r="F1198" s="209" t="s">
        <v>116</v>
      </c>
      <c r="G1198" s="211">
        <v>3</v>
      </c>
      <c r="H1198" s="212">
        <v>1.2</v>
      </c>
      <c r="I1198" s="209">
        <v>3.5999999999999996</v>
      </c>
      <c r="J1198" s="209">
        <v>7113119090</v>
      </c>
      <c r="K1198" s="57">
        <v>22.968137885600726</v>
      </c>
      <c r="L1198" s="267">
        <f t="shared" si="183"/>
        <v>30.343666323424834</v>
      </c>
      <c r="M1198" s="267">
        <f t="shared" si="180"/>
        <v>30.950539649893329</v>
      </c>
    </row>
    <row r="1199" spans="1:13" ht="31.35" customHeight="1">
      <c r="A1199" s="33" t="str">
        <f t="shared" si="182"/>
        <v>NW</v>
      </c>
      <c r="B1199" s="209">
        <v>60167619</v>
      </c>
      <c r="C1199" s="210">
        <v>21771961</v>
      </c>
      <c r="D1199" s="209" t="s">
        <v>115</v>
      </c>
      <c r="E1199" s="209" t="s">
        <v>72</v>
      </c>
      <c r="F1199" s="209" t="s">
        <v>116</v>
      </c>
      <c r="G1199" s="211">
        <v>1</v>
      </c>
      <c r="H1199" s="212">
        <v>1.3</v>
      </c>
      <c r="I1199" s="209">
        <v>1.3</v>
      </c>
      <c r="J1199" s="209">
        <v>7113119090</v>
      </c>
      <c r="K1199" s="57">
        <v>7.5958411443423985</v>
      </c>
      <c r="L1199" s="267">
        <f t="shared" si="183"/>
        <v>10.035017652613631</v>
      </c>
      <c r="M1199" s="267">
        <f t="shared" si="180"/>
        <v>10.235718005665904</v>
      </c>
    </row>
    <row r="1200" spans="1:13" ht="31.35" customHeight="1">
      <c r="A1200" s="33" t="str">
        <f t="shared" si="182"/>
        <v>NW</v>
      </c>
      <c r="B1200" s="209">
        <v>60167619</v>
      </c>
      <c r="C1200" s="210">
        <v>22150375</v>
      </c>
      <c r="D1200" s="209" t="s">
        <v>115</v>
      </c>
      <c r="E1200" s="209" t="s">
        <v>72</v>
      </c>
      <c r="F1200" s="209" t="s">
        <v>116</v>
      </c>
      <c r="G1200" s="211">
        <v>1</v>
      </c>
      <c r="H1200" s="212">
        <v>1.4</v>
      </c>
      <c r="I1200" s="209">
        <v>1.4</v>
      </c>
      <c r="J1200" s="209">
        <v>7113119090</v>
      </c>
      <c r="K1200" s="57">
        <v>9.291610171282775</v>
      </c>
      <c r="L1200" s="267">
        <f t="shared" si="183"/>
        <v>12.275332029485099</v>
      </c>
      <c r="M1200" s="267">
        <f t="shared" si="180"/>
        <v>12.520838670074802</v>
      </c>
    </row>
    <row r="1201" spans="1:13" ht="31.35" customHeight="1">
      <c r="A1201" s="33" t="str">
        <f t="shared" si="182"/>
        <v>NW</v>
      </c>
      <c r="B1201" s="209">
        <v>60167619</v>
      </c>
      <c r="C1201" s="210">
        <v>22992139</v>
      </c>
      <c r="D1201" s="209" t="s">
        <v>115</v>
      </c>
      <c r="E1201" s="209" t="s">
        <v>72</v>
      </c>
      <c r="F1201" s="209" t="s">
        <v>116</v>
      </c>
      <c r="G1201" s="211">
        <v>2</v>
      </c>
      <c r="H1201" s="212">
        <v>9.8000000000000007</v>
      </c>
      <c r="I1201" s="209">
        <v>19.600000000000001</v>
      </c>
      <c r="J1201" s="209">
        <v>7113119090</v>
      </c>
      <c r="K1201" s="57">
        <v>87.798692223244359</v>
      </c>
      <c r="L1201" s="267">
        <f t="shared" si="183"/>
        <v>115.99260826997259</v>
      </c>
      <c r="M1201" s="267">
        <f t="shared" si="180"/>
        <v>118.31246043537205</v>
      </c>
    </row>
    <row r="1202" spans="1:13" ht="31.35" customHeight="1">
      <c r="A1202" s="33" t="str">
        <f t="shared" si="182"/>
        <v>NW</v>
      </c>
      <c r="B1202" s="209">
        <v>60167619</v>
      </c>
      <c r="C1202" s="210">
        <v>22992147</v>
      </c>
      <c r="D1202" s="209" t="s">
        <v>115</v>
      </c>
      <c r="E1202" s="209" t="s">
        <v>72</v>
      </c>
      <c r="F1202" s="209" t="s">
        <v>116</v>
      </c>
      <c r="G1202" s="211">
        <v>1</v>
      </c>
      <c r="H1202" s="212">
        <v>10.3</v>
      </c>
      <c r="I1202" s="209">
        <v>10.3</v>
      </c>
      <c r="J1202" s="209">
        <v>7113119090</v>
      </c>
      <c r="K1202" s="57">
        <v>57.003928059457287</v>
      </c>
      <c r="L1202" s="267">
        <f t="shared" si="183"/>
        <v>75.309029437910212</v>
      </c>
      <c r="M1202" s="267">
        <f t="shared" si="180"/>
        <v>76.815210026668424</v>
      </c>
    </row>
    <row r="1203" spans="1:13" ht="31.35" customHeight="1">
      <c r="A1203" s="33" t="str">
        <f t="shared" si="182"/>
        <v>NW</v>
      </c>
      <c r="B1203" s="209">
        <v>60167619</v>
      </c>
      <c r="C1203" s="210">
        <v>22992422</v>
      </c>
      <c r="D1203" s="209" t="s">
        <v>123</v>
      </c>
      <c r="E1203" s="209" t="s">
        <v>72</v>
      </c>
      <c r="F1203" s="209" t="s">
        <v>116</v>
      </c>
      <c r="G1203" s="211">
        <v>3</v>
      </c>
      <c r="H1203" s="212">
        <v>39</v>
      </c>
      <c r="I1203" s="209">
        <v>117</v>
      </c>
      <c r="J1203" s="209">
        <v>7113119090</v>
      </c>
      <c r="K1203" s="57">
        <v>142.65531512432742</v>
      </c>
      <c r="L1203" s="267">
        <f t="shared" si="183"/>
        <v>188.46478991705146</v>
      </c>
      <c r="M1203" s="267">
        <f t="shared" si="180"/>
        <v>192.23408571539247</v>
      </c>
    </row>
    <row r="1204" spans="1:13" ht="31.35" customHeight="1">
      <c r="A1204" s="33" t="str">
        <f t="shared" si="182"/>
        <v>NW</v>
      </c>
      <c r="B1204" s="209">
        <v>60167619</v>
      </c>
      <c r="C1204" s="210">
        <v>22993763</v>
      </c>
      <c r="D1204" s="209" t="s">
        <v>125</v>
      </c>
      <c r="E1204" s="209" t="s">
        <v>72</v>
      </c>
      <c r="F1204" s="209" t="s">
        <v>116</v>
      </c>
      <c r="G1204" s="211">
        <v>1</v>
      </c>
      <c r="H1204" s="212">
        <v>3.9</v>
      </c>
      <c r="I1204" s="209">
        <v>3.9</v>
      </c>
      <c r="J1204" s="209">
        <v>7113119090</v>
      </c>
      <c r="K1204" s="57">
        <v>22.325953165339282</v>
      </c>
      <c r="L1204" s="267">
        <f t="shared" si="183"/>
        <v>29.49526324579303</v>
      </c>
      <c r="M1204" s="267">
        <f t="shared" si="180"/>
        <v>30.085168510708893</v>
      </c>
    </row>
    <row r="1205" spans="1:13" ht="31.35" customHeight="1">
      <c r="A1205" s="33" t="str">
        <f t="shared" si="182"/>
        <v>NW</v>
      </c>
      <c r="B1205" s="209">
        <v>60167619</v>
      </c>
      <c r="C1205" s="210">
        <v>22993798</v>
      </c>
      <c r="D1205" s="209" t="s">
        <v>125</v>
      </c>
      <c r="E1205" s="209" t="s">
        <v>72</v>
      </c>
      <c r="F1205" s="209" t="s">
        <v>116</v>
      </c>
      <c r="G1205" s="211">
        <v>2</v>
      </c>
      <c r="H1205" s="212">
        <v>8.4</v>
      </c>
      <c r="I1205" s="209">
        <v>16.8</v>
      </c>
      <c r="J1205" s="209">
        <v>7113119090</v>
      </c>
      <c r="K1205" s="57">
        <v>44.150199517974308</v>
      </c>
      <c r="L1205" s="267">
        <f t="shared" si="183"/>
        <v>58.327711587186222</v>
      </c>
      <c r="M1205" s="267">
        <f t="shared" si="180"/>
        <v>59.494265818929946</v>
      </c>
    </row>
    <row r="1206" spans="1:13" ht="31.35" customHeight="1">
      <c r="A1206" s="33" t="str">
        <f t="shared" si="182"/>
        <v>NW</v>
      </c>
      <c r="B1206" s="209">
        <v>60167619</v>
      </c>
      <c r="C1206" s="210">
        <v>22993828</v>
      </c>
      <c r="D1206" s="209" t="s">
        <v>125</v>
      </c>
      <c r="E1206" s="209" t="s">
        <v>72</v>
      </c>
      <c r="F1206" s="209" t="s">
        <v>116</v>
      </c>
      <c r="G1206" s="211">
        <v>1</v>
      </c>
      <c r="H1206" s="212">
        <v>4.4000000000000004</v>
      </c>
      <c r="I1206" s="209">
        <v>4.4000000000000004</v>
      </c>
      <c r="J1206" s="209">
        <v>7113119090</v>
      </c>
      <c r="K1206" s="57">
        <v>22.406226255371958</v>
      </c>
      <c r="L1206" s="267">
        <f t="shared" si="183"/>
        <v>29.601313630497003</v>
      </c>
      <c r="M1206" s="267">
        <f t="shared" si="180"/>
        <v>30.193339903106946</v>
      </c>
    </row>
    <row r="1207" spans="1:13" ht="31.35" customHeight="1">
      <c r="A1207" s="33" t="str">
        <f t="shared" si="182"/>
        <v>NW</v>
      </c>
      <c r="B1207" s="209">
        <v>60167619</v>
      </c>
      <c r="C1207" s="210">
        <v>22993852</v>
      </c>
      <c r="D1207" s="209" t="s">
        <v>125</v>
      </c>
      <c r="E1207" s="209" t="s">
        <v>72</v>
      </c>
      <c r="F1207" s="209" t="s">
        <v>116</v>
      </c>
      <c r="G1207" s="211">
        <v>1</v>
      </c>
      <c r="H1207" s="212">
        <v>4.5999999999999996</v>
      </c>
      <c r="I1207" s="209">
        <v>4.5999999999999996</v>
      </c>
      <c r="J1207" s="209">
        <v>7113119090</v>
      </c>
      <c r="K1207" s="57">
        <v>22.586840707945495</v>
      </c>
      <c r="L1207" s="267">
        <f t="shared" si="183"/>
        <v>29.839926996080955</v>
      </c>
      <c r="M1207" s="267">
        <f t="shared" si="180"/>
        <v>30.436725536002573</v>
      </c>
    </row>
    <row r="1208" spans="1:13" ht="31.35" customHeight="1">
      <c r="A1208" s="33" t="str">
        <f t="shared" si="182"/>
        <v>NW</v>
      </c>
      <c r="B1208" s="209">
        <v>60167619</v>
      </c>
      <c r="C1208" s="210">
        <v>23776316</v>
      </c>
      <c r="D1208" s="209" t="s">
        <v>153</v>
      </c>
      <c r="E1208" s="209" t="s">
        <v>72</v>
      </c>
      <c r="F1208" s="209" t="s">
        <v>121</v>
      </c>
      <c r="G1208" s="211">
        <v>1</v>
      </c>
      <c r="H1208" s="212">
        <v>5.53</v>
      </c>
      <c r="I1208" s="209">
        <v>5.53</v>
      </c>
      <c r="J1208" s="209">
        <v>7113192100</v>
      </c>
      <c r="K1208" s="57">
        <v>475.698331533665</v>
      </c>
      <c r="L1208" s="267">
        <f>K1208*6.6056*0.35</f>
        <v>1099.7955145725721</v>
      </c>
      <c r="M1208" s="267">
        <f t="shared" si="180"/>
        <v>721.15163026972948</v>
      </c>
    </row>
    <row r="1209" spans="1:13" ht="31.35" customHeight="1">
      <c r="A1209" s="33" t="str">
        <f t="shared" si="182"/>
        <v>NW</v>
      </c>
      <c r="B1209" s="209">
        <v>60167619</v>
      </c>
      <c r="C1209" s="210">
        <v>23781484</v>
      </c>
      <c r="D1209" s="209" t="s">
        <v>125</v>
      </c>
      <c r="E1209" s="209" t="s">
        <v>72</v>
      </c>
      <c r="F1209" s="209" t="s">
        <v>116</v>
      </c>
      <c r="G1209" s="211">
        <v>2</v>
      </c>
      <c r="H1209" s="212">
        <v>5</v>
      </c>
      <c r="I1209" s="209">
        <v>10</v>
      </c>
      <c r="J1209" s="209">
        <v>7113119090</v>
      </c>
      <c r="K1209" s="57">
        <v>94.441290423448677</v>
      </c>
      <c r="L1209" s="267">
        <f t="shared" ref="L1209:L1212" si="184">K1209*6.6056*0.2</f>
        <v>124.76827760422653</v>
      </c>
      <c r="M1209" s="267">
        <f t="shared" si="180"/>
        <v>127.26364315631108</v>
      </c>
    </row>
    <row r="1210" spans="1:13" ht="31.35" customHeight="1">
      <c r="A1210" s="33" t="str">
        <f t="shared" si="182"/>
        <v>NW</v>
      </c>
      <c r="B1210" s="209">
        <v>60167619</v>
      </c>
      <c r="C1210" s="210">
        <v>23781492</v>
      </c>
      <c r="D1210" s="209" t="s">
        <v>125</v>
      </c>
      <c r="E1210" s="209" t="s">
        <v>72</v>
      </c>
      <c r="F1210" s="209" t="s">
        <v>116</v>
      </c>
      <c r="G1210" s="211">
        <v>2</v>
      </c>
      <c r="H1210" s="212">
        <v>5.2</v>
      </c>
      <c r="I1210" s="209">
        <v>10.4</v>
      </c>
      <c r="J1210" s="209">
        <v>7113119090</v>
      </c>
      <c r="K1210" s="57">
        <v>95.384499231332683</v>
      </c>
      <c r="L1210" s="267">
        <f t="shared" si="184"/>
        <v>126.01436962449823</v>
      </c>
      <c r="M1210" s="267">
        <f t="shared" si="180"/>
        <v>128.53465701698821</v>
      </c>
    </row>
    <row r="1211" spans="1:13" ht="31.35" customHeight="1">
      <c r="A1211" s="33" t="str">
        <f t="shared" si="182"/>
        <v>NW</v>
      </c>
      <c r="B1211" s="209">
        <v>60167619</v>
      </c>
      <c r="C1211" s="210">
        <v>23781506</v>
      </c>
      <c r="D1211" s="209" t="s">
        <v>125</v>
      </c>
      <c r="E1211" s="209" t="s">
        <v>72</v>
      </c>
      <c r="F1211" s="209" t="s">
        <v>116</v>
      </c>
      <c r="G1211" s="211">
        <v>2</v>
      </c>
      <c r="H1211" s="212">
        <v>5.6</v>
      </c>
      <c r="I1211" s="209">
        <v>11.2</v>
      </c>
      <c r="J1211" s="209">
        <v>7113119090</v>
      </c>
      <c r="K1211" s="57">
        <v>95.665455046447065</v>
      </c>
      <c r="L1211" s="267">
        <f t="shared" si="184"/>
        <v>126.38554597096216</v>
      </c>
      <c r="M1211" s="267">
        <f t="shared" si="180"/>
        <v>128.9132568903814</v>
      </c>
    </row>
    <row r="1212" spans="1:13" ht="31.35" customHeight="1">
      <c r="A1212" s="33" t="str">
        <f t="shared" si="182"/>
        <v>NW</v>
      </c>
      <c r="B1212" s="209">
        <v>60167619</v>
      </c>
      <c r="C1212" s="210">
        <v>23984032</v>
      </c>
      <c r="D1212" s="209" t="s">
        <v>126</v>
      </c>
      <c r="E1212" s="209" t="s">
        <v>72</v>
      </c>
      <c r="F1212" s="209" t="s">
        <v>116</v>
      </c>
      <c r="G1212" s="211">
        <v>5</v>
      </c>
      <c r="H1212" s="212">
        <v>5.7</v>
      </c>
      <c r="I1212" s="209">
        <v>28.5</v>
      </c>
      <c r="J1212" s="209">
        <v>7113119090</v>
      </c>
      <c r="K1212" s="57">
        <v>125.87823930749721</v>
      </c>
      <c r="L1212" s="267">
        <f t="shared" si="184"/>
        <v>166.30025951392074</v>
      </c>
      <c r="M1212" s="267">
        <f t="shared" si="180"/>
        <v>169.62626470419914</v>
      </c>
    </row>
    <row r="1213" spans="1:13" ht="31.35" customHeight="1">
      <c r="A1213" s="33" t="str">
        <f t="shared" si="182"/>
        <v>NW</v>
      </c>
      <c r="B1213" s="209">
        <v>60167619</v>
      </c>
      <c r="C1213" s="210">
        <v>24469093</v>
      </c>
      <c r="D1213" s="209" t="s">
        <v>128</v>
      </c>
      <c r="E1213" s="209" t="s">
        <v>72</v>
      </c>
      <c r="F1213" s="209" t="s">
        <v>121</v>
      </c>
      <c r="G1213" s="211">
        <v>1</v>
      </c>
      <c r="H1213" s="212">
        <v>3.1</v>
      </c>
      <c r="I1213" s="209">
        <v>3.1</v>
      </c>
      <c r="J1213" s="209">
        <v>7113192100</v>
      </c>
      <c r="K1213" s="57">
        <v>574.78542704275515</v>
      </c>
      <c r="L1213" s="267">
        <f>K1213*6.6056*0.35</f>
        <v>1328.880915905768</v>
      </c>
      <c r="M1213" s="267">
        <f t="shared" si="180"/>
        <v>871.36620057249661</v>
      </c>
    </row>
    <row r="1214" spans="1:13" ht="31.35" customHeight="1">
      <c r="A1214" s="33" t="str">
        <f t="shared" si="182"/>
        <v>NW</v>
      </c>
      <c r="B1214" s="209">
        <v>60167619</v>
      </c>
      <c r="C1214" s="210">
        <v>24469697</v>
      </c>
      <c r="D1214" s="209" t="s">
        <v>115</v>
      </c>
      <c r="E1214" s="209" t="s">
        <v>72</v>
      </c>
      <c r="F1214" s="209" t="s">
        <v>116</v>
      </c>
      <c r="G1214" s="211">
        <v>2</v>
      </c>
      <c r="H1214" s="212">
        <v>1.9</v>
      </c>
      <c r="I1214" s="209">
        <v>3.8</v>
      </c>
      <c r="J1214" s="209">
        <v>7113119090</v>
      </c>
      <c r="K1214" s="57">
        <v>21.774075671364599</v>
      </c>
      <c r="L1214" s="267">
        <f t="shared" ref="L1214:L1230" si="185">K1214*6.6056*0.2</f>
        <v>28.766166850953198</v>
      </c>
      <c r="M1214" s="267">
        <f t="shared" si="180"/>
        <v>29.341490187972266</v>
      </c>
    </row>
    <row r="1215" spans="1:13" ht="31.35" customHeight="1">
      <c r="A1215" s="33" t="str">
        <f t="shared" si="182"/>
        <v>NW</v>
      </c>
      <c r="B1215" s="209">
        <v>60167619</v>
      </c>
      <c r="C1215" s="210">
        <v>24988074</v>
      </c>
      <c r="D1215" s="209" t="s">
        <v>115</v>
      </c>
      <c r="E1215" s="209" t="s">
        <v>72</v>
      </c>
      <c r="F1215" s="209" t="s">
        <v>116</v>
      </c>
      <c r="G1215" s="211">
        <v>1</v>
      </c>
      <c r="H1215" s="212">
        <v>2.2000000000000002</v>
      </c>
      <c r="I1215" s="209">
        <v>2.2000000000000002</v>
      </c>
      <c r="J1215" s="209">
        <v>7113119090</v>
      </c>
      <c r="K1215" s="57">
        <v>30.32315975984508</v>
      </c>
      <c r="L1215" s="267">
        <f t="shared" si="185"/>
        <v>40.060532821926529</v>
      </c>
      <c r="M1215" s="267">
        <f t="shared" si="180"/>
        <v>40.861743478365064</v>
      </c>
    </row>
    <row r="1216" spans="1:13" ht="31.35" customHeight="1">
      <c r="A1216" s="33" t="str">
        <f t="shared" si="182"/>
        <v>NW</v>
      </c>
      <c r="B1216" s="209">
        <v>60167619</v>
      </c>
      <c r="C1216" s="210">
        <v>25185137</v>
      </c>
      <c r="D1216" s="209" t="s">
        <v>115</v>
      </c>
      <c r="E1216" s="209" t="s">
        <v>77</v>
      </c>
      <c r="F1216" s="209" t="s">
        <v>116</v>
      </c>
      <c r="G1216" s="211">
        <v>1</v>
      </c>
      <c r="H1216" s="212">
        <v>3.4</v>
      </c>
      <c r="I1216" s="209">
        <v>3.4</v>
      </c>
      <c r="J1216" s="209">
        <v>7113119090</v>
      </c>
      <c r="K1216" s="57">
        <v>36.343641512296124</v>
      </c>
      <c r="L1216" s="267">
        <f t="shared" si="185"/>
        <v>48.014311674724659</v>
      </c>
      <c r="M1216" s="267">
        <f t="shared" si="180"/>
        <v>48.974597908219152</v>
      </c>
    </row>
    <row r="1217" spans="1:13" ht="31.35" customHeight="1">
      <c r="A1217" s="33" t="str">
        <f t="shared" si="182"/>
        <v>NW</v>
      </c>
      <c r="B1217" s="209">
        <v>60167619</v>
      </c>
      <c r="C1217" s="210">
        <v>26021928</v>
      </c>
      <c r="D1217" s="209" t="s">
        <v>200</v>
      </c>
      <c r="E1217" s="209" t="s">
        <v>72</v>
      </c>
      <c r="F1217" s="209" t="s">
        <v>116</v>
      </c>
      <c r="G1217" s="211">
        <v>1</v>
      </c>
      <c r="H1217" s="212">
        <v>10.3</v>
      </c>
      <c r="I1217" s="209">
        <v>10.3</v>
      </c>
      <c r="J1217" s="209">
        <v>7113119090</v>
      </c>
      <c r="K1217" s="57">
        <v>80.453704485254093</v>
      </c>
      <c r="L1217" s="267">
        <f t="shared" si="185"/>
        <v>106.28899806955889</v>
      </c>
      <c r="M1217" s="267">
        <f t="shared" si="180"/>
        <v>108.41477803095005</v>
      </c>
    </row>
    <row r="1218" spans="1:13" ht="31.35" customHeight="1">
      <c r="A1218" s="33" t="str">
        <f t="shared" si="182"/>
        <v>NW</v>
      </c>
      <c r="B1218" s="209">
        <v>60167619</v>
      </c>
      <c r="C1218" s="210">
        <v>26659604</v>
      </c>
      <c r="D1218" s="209" t="s">
        <v>126</v>
      </c>
      <c r="E1218" s="209" t="s">
        <v>72</v>
      </c>
      <c r="F1218" s="209" t="s">
        <v>116</v>
      </c>
      <c r="G1218" s="211">
        <v>8</v>
      </c>
      <c r="H1218" s="212">
        <v>5.67</v>
      </c>
      <c r="I1218" s="209">
        <v>45.36</v>
      </c>
      <c r="J1218" s="209">
        <v>7113119090</v>
      </c>
      <c r="K1218" s="57">
        <v>226.69120625228987</v>
      </c>
      <c r="L1218" s="267">
        <f t="shared" si="185"/>
        <v>299.48628640402524</v>
      </c>
      <c r="M1218" s="267">
        <f t="shared" si="180"/>
        <v>305.47601213210572</v>
      </c>
    </row>
    <row r="1219" spans="1:13" ht="31.35" customHeight="1">
      <c r="A1219" s="33" t="str">
        <f t="shared" si="182"/>
        <v>NW</v>
      </c>
      <c r="B1219" s="209">
        <v>60167619</v>
      </c>
      <c r="C1219" s="210">
        <v>27125107</v>
      </c>
      <c r="D1219" s="209" t="s">
        <v>129</v>
      </c>
      <c r="E1219" s="209" t="s">
        <v>72</v>
      </c>
      <c r="F1219" s="209" t="s">
        <v>116</v>
      </c>
      <c r="G1219" s="211">
        <v>16</v>
      </c>
      <c r="H1219" s="212">
        <v>2.67</v>
      </c>
      <c r="I1219" s="209">
        <v>42.72</v>
      </c>
      <c r="J1219" s="209">
        <v>7113119090</v>
      </c>
      <c r="K1219" s="57">
        <v>363.31600548791221</v>
      </c>
      <c r="L1219" s="267">
        <f t="shared" si="185"/>
        <v>479.98404117019055</v>
      </c>
      <c r="M1219" s="267">
        <f t="shared" si="180"/>
        <v>489.58372199359439</v>
      </c>
    </row>
    <row r="1220" spans="1:13" ht="31.35" customHeight="1">
      <c r="A1220" s="33" t="str">
        <f t="shared" si="182"/>
        <v>NW</v>
      </c>
      <c r="B1220" s="209">
        <v>60167619</v>
      </c>
      <c r="C1220" s="210">
        <v>27128084</v>
      </c>
      <c r="D1220" s="209" t="s">
        <v>183</v>
      </c>
      <c r="E1220" s="209" t="s">
        <v>72</v>
      </c>
      <c r="F1220" s="209" t="s">
        <v>116</v>
      </c>
      <c r="G1220" s="211">
        <v>1</v>
      </c>
      <c r="H1220" s="212">
        <v>10.14</v>
      </c>
      <c r="I1220" s="209">
        <v>10.14</v>
      </c>
      <c r="J1220" s="209">
        <v>7113119090</v>
      </c>
      <c r="K1220" s="57">
        <v>49.327813825082202</v>
      </c>
      <c r="L1220" s="267">
        <f t="shared" si="185"/>
        <v>65.167961400592603</v>
      </c>
      <c r="M1220" s="267">
        <f t="shared" si="180"/>
        <v>66.47132062860446</v>
      </c>
    </row>
    <row r="1221" spans="1:13" ht="31.35" customHeight="1">
      <c r="A1221" s="33" t="str">
        <f t="shared" si="182"/>
        <v>NW</v>
      </c>
      <c r="B1221" s="209">
        <v>60167619</v>
      </c>
      <c r="C1221" s="210">
        <v>27340628</v>
      </c>
      <c r="D1221" s="209" t="s">
        <v>129</v>
      </c>
      <c r="E1221" s="209" t="s">
        <v>72</v>
      </c>
      <c r="F1221" s="209" t="s">
        <v>116</v>
      </c>
      <c r="G1221" s="211">
        <v>2</v>
      </c>
      <c r="H1221" s="212">
        <v>13.94</v>
      </c>
      <c r="I1221" s="209">
        <v>27.88</v>
      </c>
      <c r="J1221" s="209">
        <v>7113119090</v>
      </c>
      <c r="K1221" s="57">
        <v>108.85031008431484</v>
      </c>
      <c r="L1221" s="267">
        <f t="shared" si="185"/>
        <v>143.80432165859003</v>
      </c>
      <c r="M1221" s="267">
        <f t="shared" si="180"/>
        <v>146.68040809176182</v>
      </c>
    </row>
    <row r="1222" spans="1:13" ht="31.35" customHeight="1">
      <c r="A1222" s="33" t="str">
        <f t="shared" si="182"/>
        <v>NW</v>
      </c>
      <c r="B1222" s="209">
        <v>60167619</v>
      </c>
      <c r="C1222" s="210">
        <v>27630146</v>
      </c>
      <c r="D1222" s="209" t="s">
        <v>126</v>
      </c>
      <c r="E1222" s="209" t="s">
        <v>72</v>
      </c>
      <c r="F1222" s="209" t="s">
        <v>116</v>
      </c>
      <c r="G1222" s="211">
        <v>38</v>
      </c>
      <c r="H1222" s="212">
        <v>10.98</v>
      </c>
      <c r="I1222" s="209">
        <v>417.24</v>
      </c>
      <c r="J1222" s="209">
        <v>7113119090</v>
      </c>
      <c r="K1222" s="57">
        <v>1052.7615075060974</v>
      </c>
      <c r="L1222" s="267">
        <f t="shared" si="185"/>
        <v>1390.8242827964555</v>
      </c>
      <c r="M1222" s="267">
        <f t="shared" si="180"/>
        <v>1418.6407684523845</v>
      </c>
    </row>
    <row r="1223" spans="1:13" ht="31.35" customHeight="1">
      <c r="A1223" s="33" t="str">
        <f t="shared" si="182"/>
        <v>NW</v>
      </c>
      <c r="B1223" s="209">
        <v>60167619</v>
      </c>
      <c r="C1223" s="210">
        <v>27631878</v>
      </c>
      <c r="D1223" s="209" t="s">
        <v>126</v>
      </c>
      <c r="E1223" s="209" t="s">
        <v>72</v>
      </c>
      <c r="F1223" s="209" t="s">
        <v>116</v>
      </c>
      <c r="G1223" s="211">
        <v>5</v>
      </c>
      <c r="H1223" s="212">
        <v>5.0999999999999996</v>
      </c>
      <c r="I1223" s="209">
        <v>25.5</v>
      </c>
      <c r="J1223" s="209">
        <v>7113119090</v>
      </c>
      <c r="K1223" s="57">
        <v>124.32294818811403</v>
      </c>
      <c r="L1223" s="267">
        <f t="shared" si="185"/>
        <v>164.24553331028119</v>
      </c>
      <c r="M1223" s="267">
        <f t="shared" ref="M1223:M1245" si="186">(L1223+K1223*6.6056)*0.17</f>
        <v>167.53044397648682</v>
      </c>
    </row>
    <row r="1224" spans="1:13" ht="31.35" customHeight="1">
      <c r="A1224" s="33" t="str">
        <f t="shared" si="182"/>
        <v>NW</v>
      </c>
      <c r="B1224" s="209">
        <v>60167619</v>
      </c>
      <c r="C1224" s="210">
        <v>27631886</v>
      </c>
      <c r="D1224" s="209" t="s">
        <v>126</v>
      </c>
      <c r="E1224" s="209" t="s">
        <v>72</v>
      </c>
      <c r="F1224" s="209" t="s">
        <v>116</v>
      </c>
      <c r="G1224" s="211">
        <v>1</v>
      </c>
      <c r="H1224" s="212">
        <v>5.57</v>
      </c>
      <c r="I1224" s="209">
        <v>5.57</v>
      </c>
      <c r="J1224" s="209">
        <v>7113119090</v>
      </c>
      <c r="K1224" s="57">
        <v>24.914760318893226</v>
      </c>
      <c r="L1224" s="267">
        <f t="shared" si="185"/>
        <v>32.91538815249622</v>
      </c>
      <c r="M1224" s="267">
        <f t="shared" si="186"/>
        <v>33.573695915546139</v>
      </c>
    </row>
    <row r="1225" spans="1:13" ht="31.35" customHeight="1">
      <c r="A1225" s="33" t="str">
        <f t="shared" si="182"/>
        <v>NW</v>
      </c>
      <c r="B1225" s="209">
        <v>60167619</v>
      </c>
      <c r="C1225" s="210">
        <v>28277075</v>
      </c>
      <c r="D1225" s="209" t="s">
        <v>129</v>
      </c>
      <c r="E1225" s="209" t="s">
        <v>72</v>
      </c>
      <c r="F1225" s="209" t="s">
        <v>116</v>
      </c>
      <c r="G1225" s="211">
        <v>1</v>
      </c>
      <c r="H1225" s="212">
        <v>2.9</v>
      </c>
      <c r="I1225" s="209">
        <v>2.9</v>
      </c>
      <c r="J1225" s="209">
        <v>7113119090</v>
      </c>
      <c r="K1225" s="57">
        <v>55.378397986295496</v>
      </c>
      <c r="L1225" s="267">
        <f t="shared" si="185"/>
        <v>73.161509147654712</v>
      </c>
      <c r="M1225" s="267">
        <f t="shared" si="186"/>
        <v>74.62473933060781</v>
      </c>
    </row>
    <row r="1226" spans="1:13" ht="31.35" customHeight="1">
      <c r="A1226" s="33" t="str">
        <f t="shared" si="182"/>
        <v>NW</v>
      </c>
      <c r="B1226" s="209">
        <v>60167619</v>
      </c>
      <c r="C1226" s="210">
        <v>28686528</v>
      </c>
      <c r="D1226" s="209" t="s">
        <v>125</v>
      </c>
      <c r="E1226" s="209" t="s">
        <v>72</v>
      </c>
      <c r="F1226" s="209" t="s">
        <v>116</v>
      </c>
      <c r="G1226" s="211">
        <v>1</v>
      </c>
      <c r="H1226" s="212">
        <v>5.67</v>
      </c>
      <c r="I1226" s="209">
        <v>5.67</v>
      </c>
      <c r="J1226" s="209">
        <v>7113119090</v>
      </c>
      <c r="K1226" s="57">
        <v>30.012101535968444</v>
      </c>
      <c r="L1226" s="267">
        <f t="shared" si="185"/>
        <v>39.649587581198631</v>
      </c>
      <c r="M1226" s="267">
        <f t="shared" si="186"/>
        <v>40.442579332822604</v>
      </c>
    </row>
    <row r="1227" spans="1:13" ht="31.35" customHeight="1">
      <c r="A1227" s="33" t="str">
        <f t="shared" si="182"/>
        <v>NW</v>
      </c>
      <c r="B1227" s="209">
        <v>60167619</v>
      </c>
      <c r="C1227" s="210">
        <v>28686544</v>
      </c>
      <c r="D1227" s="209" t="s">
        <v>125</v>
      </c>
      <c r="E1227" s="209" t="s">
        <v>72</v>
      </c>
      <c r="F1227" s="209" t="s">
        <v>116</v>
      </c>
      <c r="G1227" s="211">
        <v>1</v>
      </c>
      <c r="H1227" s="212">
        <v>5.08</v>
      </c>
      <c r="I1227" s="209">
        <v>5.08</v>
      </c>
      <c r="J1227" s="209">
        <v>7113119090</v>
      </c>
      <c r="K1227" s="57">
        <v>30.45360353114819</v>
      </c>
      <c r="L1227" s="267">
        <f t="shared" si="185"/>
        <v>40.232864697070497</v>
      </c>
      <c r="M1227" s="267">
        <f t="shared" si="186"/>
        <v>41.037521991011907</v>
      </c>
    </row>
    <row r="1228" spans="1:13" ht="31.35" customHeight="1">
      <c r="A1228" s="33" t="str">
        <f t="shared" si="182"/>
        <v>NW</v>
      </c>
      <c r="B1228" s="209">
        <v>60167619</v>
      </c>
      <c r="C1228" s="210">
        <v>28751249</v>
      </c>
      <c r="D1228" s="209" t="s">
        <v>129</v>
      </c>
      <c r="E1228" s="209" t="s">
        <v>72</v>
      </c>
      <c r="F1228" s="209" t="s">
        <v>116</v>
      </c>
      <c r="G1228" s="211">
        <v>5</v>
      </c>
      <c r="H1228" s="212">
        <v>5.58</v>
      </c>
      <c r="I1228" s="209">
        <v>27.9</v>
      </c>
      <c r="J1228" s="209">
        <v>7113119090</v>
      </c>
      <c r="K1228" s="57">
        <v>115.34239624070788</v>
      </c>
      <c r="L1228" s="267">
        <f t="shared" si="185"/>
        <v>152.38114652152399</v>
      </c>
      <c r="M1228" s="267">
        <f t="shared" si="186"/>
        <v>155.42876945195448</v>
      </c>
    </row>
    <row r="1229" spans="1:13" ht="31.35" customHeight="1">
      <c r="A1229" s="33" t="str">
        <f t="shared" si="182"/>
        <v>NW</v>
      </c>
      <c r="B1229" s="209">
        <v>60167619</v>
      </c>
      <c r="C1229" s="210">
        <v>30144244</v>
      </c>
      <c r="D1229" s="209" t="s">
        <v>126</v>
      </c>
      <c r="E1229" s="209" t="s">
        <v>72</v>
      </c>
      <c r="F1229" s="209" t="s">
        <v>116</v>
      </c>
      <c r="G1229" s="211">
        <v>1</v>
      </c>
      <c r="H1229" s="212">
        <v>2.95</v>
      </c>
      <c r="I1229" s="209">
        <v>2.95</v>
      </c>
      <c r="J1229" s="209">
        <v>7113119090</v>
      </c>
      <c r="K1229" s="57">
        <v>35.922207789624551</v>
      </c>
      <c r="L1229" s="267">
        <f t="shared" si="185"/>
        <v>47.457547155028792</v>
      </c>
      <c r="M1229" s="267">
        <f t="shared" si="186"/>
        <v>48.406698098129368</v>
      </c>
    </row>
    <row r="1230" spans="1:13" ht="31.35" customHeight="1">
      <c r="A1230" s="33" t="str">
        <f t="shared" si="182"/>
        <v>NW</v>
      </c>
      <c r="B1230" s="209">
        <v>60167619</v>
      </c>
      <c r="C1230" s="210">
        <v>30210417</v>
      </c>
      <c r="D1230" s="209" t="s">
        <v>129</v>
      </c>
      <c r="E1230" s="209" t="s">
        <v>72</v>
      </c>
      <c r="F1230" s="209" t="s">
        <v>116</v>
      </c>
      <c r="G1230" s="211">
        <v>4</v>
      </c>
      <c r="H1230" s="212">
        <v>5.68</v>
      </c>
      <c r="I1230" s="209">
        <v>22.72</v>
      </c>
      <c r="J1230" s="209">
        <v>7113119090</v>
      </c>
      <c r="K1230" s="57">
        <v>92.153507357517285</v>
      </c>
      <c r="L1230" s="267">
        <f t="shared" si="185"/>
        <v>121.74584164016323</v>
      </c>
      <c r="M1230" s="267">
        <f t="shared" si="186"/>
        <v>124.1807584729665</v>
      </c>
    </row>
    <row r="1231" spans="1:13" ht="31.35" customHeight="1">
      <c r="A1231" s="33" t="str">
        <f t="shared" si="182"/>
        <v>NW</v>
      </c>
      <c r="B1231" s="209">
        <v>60167619</v>
      </c>
      <c r="C1231" s="210">
        <v>30620097</v>
      </c>
      <c r="D1231" s="209" t="s">
        <v>153</v>
      </c>
      <c r="E1231" s="209" t="s">
        <v>72</v>
      </c>
      <c r="F1231" s="209" t="s">
        <v>121</v>
      </c>
      <c r="G1231" s="211">
        <v>1</v>
      </c>
      <c r="H1231" s="212">
        <v>2.82</v>
      </c>
      <c r="I1231" s="209">
        <v>2.82</v>
      </c>
      <c r="J1231" s="209">
        <v>7113192100</v>
      </c>
      <c r="K1231" s="57">
        <v>722.99965365184562</v>
      </c>
      <c r="L1231" s="267">
        <f>K1231*6.6056*0.35</f>
        <v>1671.5462792569208</v>
      </c>
      <c r="M1231" s="267">
        <f t="shared" si="186"/>
        <v>1096.0567745413239</v>
      </c>
    </row>
    <row r="1232" spans="1:13" ht="31.35" customHeight="1">
      <c r="A1232" s="33" t="str">
        <f t="shared" si="182"/>
        <v>NW</v>
      </c>
      <c r="B1232" s="209">
        <v>60167619</v>
      </c>
      <c r="C1232" s="210">
        <v>30683285</v>
      </c>
      <c r="D1232" s="209" t="s">
        <v>183</v>
      </c>
      <c r="E1232" s="209" t="s">
        <v>72</v>
      </c>
      <c r="F1232" s="209" t="s">
        <v>116</v>
      </c>
      <c r="G1232" s="211">
        <v>1</v>
      </c>
      <c r="H1232" s="212">
        <v>13</v>
      </c>
      <c r="I1232" s="209">
        <v>13</v>
      </c>
      <c r="J1232" s="209">
        <v>7113119090</v>
      </c>
      <c r="K1232" s="57">
        <v>67.680249033803804</v>
      </c>
      <c r="L1232" s="267">
        <f t="shared" ref="L1232:L1245" si="187">K1232*6.6056*0.2</f>
        <v>89.413730603538895</v>
      </c>
      <c r="M1232" s="267">
        <f t="shared" si="186"/>
        <v>91.202005215609674</v>
      </c>
    </row>
    <row r="1233" spans="1:13" ht="31.35" customHeight="1">
      <c r="A1233" s="33" t="str">
        <f t="shared" si="182"/>
        <v>NW</v>
      </c>
      <c r="B1233" s="209">
        <v>60167619</v>
      </c>
      <c r="C1233" s="210">
        <v>30978811</v>
      </c>
      <c r="D1233" s="209" t="s">
        <v>130</v>
      </c>
      <c r="E1233" s="209" t="s">
        <v>72</v>
      </c>
      <c r="F1233" s="209" t="s">
        <v>131</v>
      </c>
      <c r="G1233" s="211">
        <v>1</v>
      </c>
      <c r="H1233" s="212">
        <v>5.62</v>
      </c>
      <c r="I1233" s="209">
        <v>5.62</v>
      </c>
      <c r="J1233" s="209">
        <v>7113119090</v>
      </c>
      <c r="K1233" s="57">
        <v>28.787936912970068</v>
      </c>
      <c r="L1233" s="267">
        <f t="shared" si="187"/>
        <v>38.032319214463016</v>
      </c>
      <c r="M1233" s="267">
        <f t="shared" si="186"/>
        <v>38.792965598752275</v>
      </c>
    </row>
    <row r="1234" spans="1:13" ht="31.35" customHeight="1">
      <c r="A1234" s="33" t="str">
        <f t="shared" si="182"/>
        <v>NW</v>
      </c>
      <c r="B1234" s="209">
        <v>60167619</v>
      </c>
      <c r="C1234" s="210">
        <v>30978838</v>
      </c>
      <c r="D1234" s="209" t="s">
        <v>130</v>
      </c>
      <c r="E1234" s="209" t="s">
        <v>72</v>
      </c>
      <c r="F1234" s="209" t="s">
        <v>131</v>
      </c>
      <c r="G1234" s="211">
        <v>5</v>
      </c>
      <c r="H1234" s="212">
        <v>5.25</v>
      </c>
      <c r="I1234" s="209">
        <v>26.25</v>
      </c>
      <c r="J1234" s="209">
        <v>7113119090</v>
      </c>
      <c r="K1234" s="57">
        <v>138.67176303145567</v>
      </c>
      <c r="L1234" s="267">
        <f t="shared" si="187"/>
        <v>183.2020395761167</v>
      </c>
      <c r="M1234" s="267">
        <f t="shared" si="186"/>
        <v>186.86608036763906</v>
      </c>
    </row>
    <row r="1235" spans="1:13" ht="31.35" customHeight="1">
      <c r="A1235" s="33" t="str">
        <f t="shared" si="182"/>
        <v>NW</v>
      </c>
      <c r="B1235" s="209">
        <v>60167619</v>
      </c>
      <c r="C1235" s="210">
        <v>31417767</v>
      </c>
      <c r="D1235" s="209" t="s">
        <v>124</v>
      </c>
      <c r="E1235" s="209" t="s">
        <v>72</v>
      </c>
      <c r="F1235" s="209" t="s">
        <v>116</v>
      </c>
      <c r="G1235" s="211">
        <v>3</v>
      </c>
      <c r="H1235" s="212">
        <v>35.200000000000003</v>
      </c>
      <c r="I1235" s="209">
        <v>105.60000000000001</v>
      </c>
      <c r="J1235" s="209">
        <v>7113119090</v>
      </c>
      <c r="K1235" s="57">
        <v>144.67217651139853</v>
      </c>
      <c r="L1235" s="267">
        <f t="shared" si="187"/>
        <v>191.12930583273885</v>
      </c>
      <c r="M1235" s="267">
        <f t="shared" si="186"/>
        <v>194.9518919493936</v>
      </c>
    </row>
    <row r="1236" spans="1:13" ht="31.35" customHeight="1">
      <c r="A1236" s="33" t="str">
        <f t="shared" si="182"/>
        <v>NW</v>
      </c>
      <c r="B1236" s="209">
        <v>60167619</v>
      </c>
      <c r="C1236" s="210">
        <v>32080251</v>
      </c>
      <c r="D1236" s="209" t="s">
        <v>126</v>
      </c>
      <c r="E1236" s="209" t="s">
        <v>72</v>
      </c>
      <c r="F1236" s="209" t="s">
        <v>201</v>
      </c>
      <c r="G1236" s="211">
        <v>1</v>
      </c>
      <c r="H1236" s="212">
        <v>32.799999999999997</v>
      </c>
      <c r="I1236" s="209">
        <v>32.799999999999997</v>
      </c>
      <c r="J1236" s="209">
        <v>7113119090</v>
      </c>
      <c r="K1236" s="57">
        <v>76.008582124694399</v>
      </c>
      <c r="L1236" s="267">
        <f t="shared" si="187"/>
        <v>100.41645801657627</v>
      </c>
      <c r="M1236" s="267">
        <f t="shared" si="186"/>
        <v>102.42478717690781</v>
      </c>
    </row>
    <row r="1237" spans="1:13" ht="31.35" customHeight="1">
      <c r="A1237" s="33" t="str">
        <f t="shared" si="182"/>
        <v>NW</v>
      </c>
      <c r="B1237" s="209">
        <v>60167619</v>
      </c>
      <c r="C1237" s="210">
        <v>33285949</v>
      </c>
      <c r="D1237" s="209" t="s">
        <v>132</v>
      </c>
      <c r="E1237" s="209" t="s">
        <v>89</v>
      </c>
      <c r="F1237" s="209" t="s">
        <v>154</v>
      </c>
      <c r="G1237" s="211">
        <v>4</v>
      </c>
      <c r="H1237" s="212">
        <v>2.17</v>
      </c>
      <c r="I1237" s="209">
        <v>8.68</v>
      </c>
      <c r="J1237" s="209">
        <v>7113119090</v>
      </c>
      <c r="K1237" s="57">
        <v>297.13084275596708</v>
      </c>
      <c r="L1237" s="267">
        <f t="shared" si="187"/>
        <v>392.54549898176327</v>
      </c>
      <c r="M1237" s="267">
        <f t="shared" si="186"/>
        <v>400.39640896139855</v>
      </c>
    </row>
    <row r="1238" spans="1:13" ht="31.35" customHeight="1">
      <c r="A1238" s="33" t="str">
        <f t="shared" si="182"/>
        <v>NW</v>
      </c>
      <c r="B1238" s="209">
        <v>60167619</v>
      </c>
      <c r="C1238" s="210">
        <v>33833849</v>
      </c>
      <c r="D1238" s="209" t="s">
        <v>126</v>
      </c>
      <c r="E1238" s="209" t="s">
        <v>89</v>
      </c>
      <c r="F1238" s="209" t="s">
        <v>116</v>
      </c>
      <c r="G1238" s="211">
        <v>1</v>
      </c>
      <c r="H1238" s="212">
        <v>3.26</v>
      </c>
      <c r="I1238" s="209">
        <v>3.26</v>
      </c>
      <c r="J1238" s="209">
        <v>7113119090</v>
      </c>
      <c r="K1238" s="57">
        <v>30.764661755024825</v>
      </c>
      <c r="L1238" s="267">
        <f t="shared" si="187"/>
        <v>40.643809937798402</v>
      </c>
      <c r="M1238" s="267">
        <f t="shared" si="186"/>
        <v>41.456686136554367</v>
      </c>
    </row>
    <row r="1239" spans="1:13" ht="31.35" customHeight="1">
      <c r="A1239" s="33" t="str">
        <f t="shared" si="182"/>
        <v>NW</v>
      </c>
      <c r="B1239" s="209">
        <v>60167619</v>
      </c>
      <c r="C1239" s="210">
        <v>35250875</v>
      </c>
      <c r="D1239" s="209" t="s">
        <v>126</v>
      </c>
      <c r="E1239" s="209" t="s">
        <v>72</v>
      </c>
      <c r="F1239" s="209" t="s">
        <v>116</v>
      </c>
      <c r="G1239" s="211">
        <v>2</v>
      </c>
      <c r="H1239" s="212">
        <v>34.200000000000003</v>
      </c>
      <c r="I1239" s="209">
        <v>68.400000000000006</v>
      </c>
      <c r="J1239" s="209">
        <v>7113119090</v>
      </c>
      <c r="K1239" s="57">
        <v>246.15743058521494</v>
      </c>
      <c r="L1239" s="267">
        <f t="shared" si="187"/>
        <v>325.20350469473919</v>
      </c>
      <c r="M1239" s="267">
        <f t="shared" si="186"/>
        <v>331.70757478863396</v>
      </c>
    </row>
    <row r="1240" spans="1:13" ht="31.35" customHeight="1">
      <c r="A1240" s="33" t="str">
        <f t="shared" si="182"/>
        <v>NW</v>
      </c>
      <c r="B1240" s="209">
        <v>60167619</v>
      </c>
      <c r="C1240" s="210">
        <v>35483853</v>
      </c>
      <c r="D1240" s="209" t="s">
        <v>129</v>
      </c>
      <c r="E1240" s="209" t="s">
        <v>72</v>
      </c>
      <c r="F1240" s="209" t="s">
        <v>116</v>
      </c>
      <c r="G1240" s="211">
        <v>4</v>
      </c>
      <c r="H1240" s="212">
        <v>2.09</v>
      </c>
      <c r="I1240" s="209">
        <v>8.36</v>
      </c>
      <c r="J1240" s="209">
        <v>7113119090</v>
      </c>
      <c r="K1240" s="57">
        <v>136.18329724044256</v>
      </c>
      <c r="L1240" s="267">
        <f t="shared" si="187"/>
        <v>179.91447765029349</v>
      </c>
      <c r="M1240" s="267">
        <f t="shared" si="186"/>
        <v>183.51276720329938</v>
      </c>
    </row>
    <row r="1241" spans="1:13" ht="31.35" customHeight="1">
      <c r="A1241" s="33" t="str">
        <f t="shared" si="182"/>
        <v>NW</v>
      </c>
      <c r="B1241" s="209">
        <v>60167619</v>
      </c>
      <c r="C1241" s="210">
        <v>35635483</v>
      </c>
      <c r="D1241" s="209" t="s">
        <v>155</v>
      </c>
      <c r="E1241" s="209" t="s">
        <v>72</v>
      </c>
      <c r="F1241" s="209" t="s">
        <v>156</v>
      </c>
      <c r="G1241" s="211">
        <v>1</v>
      </c>
      <c r="H1241" s="212">
        <v>3.91</v>
      </c>
      <c r="I1241" s="209">
        <v>3.91</v>
      </c>
      <c r="J1241" s="209">
        <v>7113119090</v>
      </c>
      <c r="K1241" s="57">
        <v>80.945377161704258</v>
      </c>
      <c r="L1241" s="267">
        <f t="shared" si="187"/>
        <v>106.93855667587073</v>
      </c>
      <c r="M1241" s="267">
        <f t="shared" si="186"/>
        <v>109.07732780938814</v>
      </c>
    </row>
    <row r="1242" spans="1:13" ht="31.35" customHeight="1">
      <c r="A1242" s="33" t="str">
        <f t="shared" si="182"/>
        <v>NW</v>
      </c>
      <c r="B1242" s="209">
        <v>60167619</v>
      </c>
      <c r="C1242" s="210">
        <v>36339497</v>
      </c>
      <c r="D1242" s="209" t="s">
        <v>129</v>
      </c>
      <c r="E1242" s="209" t="s">
        <v>84</v>
      </c>
      <c r="F1242" s="209" t="s">
        <v>116</v>
      </c>
      <c r="G1242" s="211">
        <v>6</v>
      </c>
      <c r="H1242" s="212">
        <v>3.95</v>
      </c>
      <c r="I1242" s="209">
        <v>23.700000000000003</v>
      </c>
      <c r="J1242" s="209">
        <v>7113119090</v>
      </c>
      <c r="K1242" s="57">
        <v>531.42792428885343</v>
      </c>
      <c r="L1242" s="267">
        <f t="shared" si="187"/>
        <v>702.08005933649008</v>
      </c>
      <c r="M1242" s="267">
        <f t="shared" si="186"/>
        <v>716.12166052321993</v>
      </c>
    </row>
    <row r="1243" spans="1:13" ht="31.35" customHeight="1">
      <c r="A1243" s="33" t="str">
        <f t="shared" si="182"/>
        <v>NW</v>
      </c>
      <c r="B1243" s="209">
        <v>60167619</v>
      </c>
      <c r="C1243" s="210">
        <v>36339659</v>
      </c>
      <c r="D1243" s="209" t="s">
        <v>126</v>
      </c>
      <c r="E1243" s="209" t="s">
        <v>84</v>
      </c>
      <c r="F1243" s="209" t="s">
        <v>116</v>
      </c>
      <c r="G1243" s="211">
        <v>3</v>
      </c>
      <c r="H1243" s="212">
        <v>3.9</v>
      </c>
      <c r="I1243" s="209">
        <v>11.7</v>
      </c>
      <c r="J1243" s="213">
        <v>7113119090</v>
      </c>
      <c r="K1243" s="57">
        <v>283.50448572291958</v>
      </c>
      <c r="L1243" s="267">
        <f t="shared" si="187"/>
        <v>374.54344617826354</v>
      </c>
      <c r="M1243" s="267">
        <f t="shared" si="186"/>
        <v>382.03431510182884</v>
      </c>
    </row>
    <row r="1244" spans="1:13" ht="31.35" customHeight="1">
      <c r="A1244" s="33" t="str">
        <f t="shared" si="182"/>
        <v>NW</v>
      </c>
      <c r="B1244" s="209">
        <v>60167619</v>
      </c>
      <c r="C1244" s="210">
        <v>37094668</v>
      </c>
      <c r="D1244" s="209" t="s">
        <v>129</v>
      </c>
      <c r="E1244" s="209" t="s">
        <v>72</v>
      </c>
      <c r="F1244" s="209" t="s">
        <v>116</v>
      </c>
      <c r="G1244" s="211">
        <v>4</v>
      </c>
      <c r="H1244" s="212">
        <v>5.45</v>
      </c>
      <c r="I1244" s="209">
        <v>21.8</v>
      </c>
      <c r="J1244" s="209">
        <v>7113119090</v>
      </c>
      <c r="K1244" s="57">
        <v>164.96120001715855</v>
      </c>
      <c r="L1244" s="267">
        <f t="shared" si="187"/>
        <v>217.93354056666851</v>
      </c>
      <c r="M1244" s="267">
        <f t="shared" si="186"/>
        <v>222.29221137800187</v>
      </c>
    </row>
    <row r="1245" spans="1:13" ht="31.35" customHeight="1" thickBot="1">
      <c r="A1245" s="33" t="str">
        <f t="shared" si="182"/>
        <v>NW</v>
      </c>
      <c r="B1245" s="214">
        <v>60167619</v>
      </c>
      <c r="C1245" s="215">
        <v>37094722</v>
      </c>
      <c r="D1245" s="214" t="s">
        <v>129</v>
      </c>
      <c r="E1245" s="214" t="s">
        <v>72</v>
      </c>
      <c r="F1245" s="214" t="s">
        <v>116</v>
      </c>
      <c r="G1245" s="216">
        <v>5</v>
      </c>
      <c r="H1245" s="217">
        <v>2.95</v>
      </c>
      <c r="I1245" s="214">
        <v>14.75</v>
      </c>
      <c r="J1245" s="214">
        <v>7113119090</v>
      </c>
      <c r="K1245" s="57">
        <v>180.11274576082701</v>
      </c>
      <c r="L1245" s="267">
        <f t="shared" si="187"/>
        <v>237.95055067954377</v>
      </c>
      <c r="M1245" s="267">
        <f t="shared" si="186"/>
        <v>242.70956169313465</v>
      </c>
    </row>
    <row r="1246" spans="1:13" ht="31.35" customHeight="1" thickTop="1">
      <c r="B1246" s="218"/>
      <c r="C1246" s="219"/>
      <c r="D1246" s="218"/>
      <c r="E1246" s="218"/>
      <c r="F1246" s="218" t="s">
        <v>238</v>
      </c>
      <c r="G1246" s="220">
        <f>SUM(G7:G1245)</f>
        <v>3299</v>
      </c>
      <c r="H1246" s="221"/>
      <c r="I1246" s="218">
        <f>SUM(I7:I1245)</f>
        <v>22876.709999999992</v>
      </c>
      <c r="J1246" s="218"/>
      <c r="K1246" s="68">
        <f>SUM(K7:K1245)</f>
        <v>483269.86999999953</v>
      </c>
      <c r="L1246" s="39"/>
      <c r="M1246" s="39"/>
    </row>
    <row r="1247" spans="1:13" ht="31.35" customHeight="1">
      <c r="B1247" s="222"/>
      <c r="C1247" s="223"/>
      <c r="D1247" s="222"/>
      <c r="E1247" s="222"/>
      <c r="F1247" s="222"/>
      <c r="G1247" s="224"/>
      <c r="H1247" s="225"/>
      <c r="I1247" s="222"/>
      <c r="J1247" s="222"/>
      <c r="K1247" s="226"/>
    </row>
    <row r="1248" spans="1:13" ht="31.35" customHeight="1">
      <c r="B1248" s="222"/>
      <c r="C1248" s="223"/>
      <c r="D1248" s="222"/>
      <c r="E1248" s="222"/>
      <c r="F1248" s="222"/>
      <c r="G1248" s="224"/>
      <c r="H1248" s="225"/>
      <c r="I1248" s="222"/>
      <c r="J1248" s="222"/>
      <c r="K1248" s="226"/>
    </row>
    <row r="1249" spans="2:11" s="24" customFormat="1" ht="31.35" customHeight="1">
      <c r="B1249" s="222"/>
      <c r="C1249" s="223"/>
      <c r="D1249" s="222"/>
      <c r="E1249" s="222"/>
      <c r="F1249" s="222"/>
      <c r="G1249" s="224"/>
      <c r="H1249" s="225"/>
      <c r="I1249" s="222"/>
      <c r="J1249" s="222"/>
      <c r="K1249" s="226"/>
    </row>
    <row r="1250" spans="2:11" s="24" customFormat="1" ht="31.35" customHeight="1">
      <c r="B1250" s="222"/>
      <c r="C1250" s="223"/>
      <c r="D1250" s="222"/>
      <c r="E1250" s="222"/>
      <c r="F1250" s="222"/>
      <c r="G1250" s="224"/>
      <c r="H1250" s="225"/>
      <c r="I1250" s="222"/>
      <c r="J1250" s="222"/>
      <c r="K1250" s="226"/>
    </row>
    <row r="1251" spans="2:11" s="24" customFormat="1" ht="31.35" customHeight="1">
      <c r="B1251" s="218"/>
      <c r="C1251" s="219"/>
      <c r="D1251" s="218"/>
      <c r="E1251" s="218"/>
      <c r="F1251" s="218"/>
      <c r="G1251" s="220"/>
      <c r="H1251" s="221"/>
      <c r="I1251" s="218"/>
      <c r="J1251" s="218"/>
      <c r="K1251" s="227"/>
    </row>
    <row r="1252" spans="2:11" s="24" customFormat="1" ht="31.35" customHeight="1">
      <c r="B1252" s="222"/>
      <c r="C1252" s="223"/>
      <c r="D1252" s="222"/>
      <c r="E1252" s="222"/>
      <c r="F1252" s="222"/>
      <c r="G1252" s="224"/>
      <c r="H1252" s="225"/>
      <c r="I1252" s="222"/>
      <c r="J1252" s="222"/>
      <c r="K1252" s="226"/>
    </row>
    <row r="1253" spans="2:11" s="24" customFormat="1" ht="31.35" customHeight="1">
      <c r="B1253" s="222"/>
      <c r="C1253" s="223"/>
      <c r="D1253" s="222"/>
      <c r="E1253" s="222"/>
      <c r="F1253" s="222"/>
      <c r="G1253" s="224"/>
      <c r="H1253" s="225"/>
      <c r="I1253" s="222"/>
      <c r="J1253" s="222"/>
      <c r="K1253" s="226"/>
    </row>
    <row r="1254" spans="2:11" s="24" customFormat="1" ht="31.35" customHeight="1">
      <c r="B1254" s="222"/>
      <c r="C1254" s="223"/>
      <c r="D1254" s="222"/>
      <c r="E1254" s="222"/>
      <c r="F1254" s="222"/>
      <c r="G1254" s="224"/>
      <c r="H1254" s="225"/>
      <c r="I1254" s="222"/>
      <c r="J1254" s="222"/>
      <c r="K1254" s="226"/>
    </row>
    <row r="1255" spans="2:11" s="24" customFormat="1" ht="31.35" customHeight="1">
      <c r="B1255" s="222"/>
      <c r="C1255" s="223"/>
      <c r="D1255" s="222"/>
      <c r="E1255" s="222"/>
      <c r="F1255" s="222"/>
      <c r="G1255" s="224"/>
      <c r="H1255" s="225"/>
      <c r="I1255" s="222"/>
      <c r="J1255" s="222"/>
      <c r="K1255" s="226"/>
    </row>
    <row r="1256" spans="2:11" s="24" customFormat="1" ht="31.35" customHeight="1">
      <c r="B1256" s="222"/>
      <c r="C1256" s="223"/>
      <c r="D1256" s="222"/>
      <c r="E1256" s="222"/>
      <c r="F1256" s="222"/>
      <c r="G1256" s="224"/>
      <c r="H1256" s="225"/>
      <c r="I1256" s="222"/>
      <c r="J1256" s="222"/>
      <c r="K1256" s="226"/>
    </row>
    <row r="1257" spans="2:11" s="24" customFormat="1" ht="31.35" customHeight="1">
      <c r="B1257" s="222"/>
      <c r="C1257" s="223"/>
      <c r="D1257" s="222"/>
      <c r="E1257" s="222"/>
      <c r="F1257" s="222"/>
      <c r="G1257" s="224"/>
      <c r="H1257" s="225"/>
      <c r="I1257" s="222"/>
      <c r="J1257" s="222"/>
      <c r="K1257" s="226"/>
    </row>
    <row r="1258" spans="2:11" s="24" customFormat="1" ht="31.35" customHeight="1">
      <c r="B1258" s="222"/>
      <c r="C1258" s="223"/>
      <c r="D1258" s="222"/>
      <c r="E1258" s="222"/>
      <c r="F1258" s="222"/>
      <c r="G1258" s="224"/>
      <c r="H1258" s="225"/>
      <c r="I1258" s="222"/>
      <c r="J1258" s="222"/>
      <c r="K1258" s="226"/>
    </row>
    <row r="1259" spans="2:11" s="24" customFormat="1" ht="31.35" customHeight="1">
      <c r="B1259" s="222"/>
      <c r="C1259" s="223"/>
      <c r="D1259" s="222"/>
      <c r="E1259" s="222"/>
      <c r="F1259" s="222"/>
      <c r="G1259" s="224"/>
      <c r="H1259" s="225"/>
      <c r="I1259" s="222"/>
      <c r="J1259" s="222"/>
      <c r="K1259" s="226"/>
    </row>
    <row r="1260" spans="2:11" s="24" customFormat="1" ht="31.35" customHeight="1">
      <c r="B1260" s="222"/>
      <c r="C1260" s="223"/>
      <c r="D1260" s="222"/>
      <c r="E1260" s="222"/>
      <c r="F1260" s="222"/>
      <c r="G1260" s="224"/>
      <c r="H1260" s="225"/>
      <c r="I1260" s="222"/>
      <c r="J1260" s="222"/>
      <c r="K1260" s="226"/>
    </row>
    <row r="1261" spans="2:11" s="24" customFormat="1" ht="31.35" customHeight="1">
      <c r="B1261" s="222"/>
      <c r="C1261" s="223"/>
      <c r="D1261" s="222"/>
      <c r="E1261" s="222"/>
      <c r="F1261" s="222"/>
      <c r="G1261" s="224"/>
      <c r="H1261" s="225"/>
      <c r="I1261" s="222"/>
      <c r="J1261" s="222"/>
      <c r="K1261" s="226"/>
    </row>
    <row r="1262" spans="2:11" s="24" customFormat="1" ht="31.35" customHeight="1">
      <c r="B1262" s="222"/>
      <c r="C1262" s="223"/>
      <c r="D1262" s="222"/>
      <c r="E1262" s="222"/>
      <c r="F1262" s="222"/>
      <c r="G1262" s="224"/>
      <c r="H1262" s="225"/>
      <c r="I1262" s="222"/>
      <c r="J1262" s="222"/>
      <c r="K1262" s="226"/>
    </row>
    <row r="1263" spans="2:11" s="24" customFormat="1" ht="31.35" customHeight="1">
      <c r="B1263" s="222"/>
      <c r="C1263" s="223"/>
      <c r="D1263" s="222"/>
      <c r="E1263" s="222"/>
      <c r="F1263" s="222"/>
      <c r="G1263" s="224"/>
      <c r="H1263" s="225"/>
      <c r="I1263" s="222"/>
      <c r="J1263" s="222"/>
      <c r="K1263" s="226"/>
    </row>
    <row r="1264" spans="2:11" s="24" customFormat="1" ht="31.35" customHeight="1">
      <c r="B1264" s="222"/>
      <c r="C1264" s="223"/>
      <c r="D1264" s="222"/>
      <c r="E1264" s="222"/>
      <c r="F1264" s="222"/>
      <c r="G1264" s="224"/>
      <c r="H1264" s="225"/>
      <c r="I1264" s="222"/>
      <c r="J1264" s="222"/>
      <c r="K1264" s="226"/>
    </row>
    <row r="1265" spans="2:11" s="24" customFormat="1" ht="31.35" customHeight="1">
      <c r="B1265" s="222"/>
      <c r="C1265" s="223"/>
      <c r="D1265" s="222"/>
      <c r="E1265" s="222"/>
      <c r="F1265" s="222"/>
      <c r="G1265" s="224"/>
      <c r="H1265" s="225"/>
      <c r="I1265" s="222"/>
      <c r="J1265" s="222"/>
      <c r="K1265" s="226"/>
    </row>
    <row r="1266" spans="2:11" s="24" customFormat="1" ht="31.35" customHeight="1">
      <c r="B1266" s="222"/>
      <c r="C1266" s="223"/>
      <c r="D1266" s="222"/>
      <c r="E1266" s="222"/>
      <c r="F1266" s="222"/>
      <c r="G1266" s="224"/>
      <c r="H1266" s="225"/>
      <c r="I1266" s="222"/>
      <c r="J1266" s="222"/>
      <c r="K1266" s="226"/>
    </row>
    <row r="1267" spans="2:11" s="24" customFormat="1" ht="31.35" customHeight="1">
      <c r="B1267" s="222"/>
      <c r="C1267" s="223"/>
      <c r="D1267" s="222"/>
      <c r="E1267" s="222"/>
      <c r="F1267" s="222"/>
      <c r="G1267" s="224"/>
      <c r="H1267" s="225"/>
      <c r="I1267" s="222"/>
      <c r="J1267" s="222"/>
      <c r="K1267" s="226"/>
    </row>
    <row r="1268" spans="2:11" s="24" customFormat="1" ht="31.35" customHeight="1">
      <c r="B1268" s="222"/>
      <c r="C1268" s="223"/>
      <c r="D1268" s="222"/>
      <c r="E1268" s="222"/>
      <c r="F1268" s="222"/>
      <c r="G1268" s="224"/>
      <c r="H1268" s="225"/>
      <c r="I1268" s="222"/>
      <c r="J1268" s="222"/>
      <c r="K1268" s="226"/>
    </row>
    <row r="1269" spans="2:11" s="24" customFormat="1" ht="31.35" customHeight="1">
      <c r="B1269" s="222"/>
      <c r="C1269" s="223"/>
      <c r="D1269" s="222"/>
      <c r="E1269" s="222"/>
      <c r="F1269" s="222"/>
      <c r="G1269" s="224"/>
      <c r="H1269" s="225"/>
      <c r="I1269" s="222"/>
      <c r="J1269" s="222"/>
      <c r="K1269" s="226"/>
    </row>
    <row r="1270" spans="2:11" s="24" customFormat="1" ht="31.35" customHeight="1">
      <c r="B1270" s="222"/>
      <c r="C1270" s="223"/>
      <c r="D1270" s="222"/>
      <c r="E1270" s="222"/>
      <c r="F1270" s="222"/>
      <c r="G1270" s="224"/>
      <c r="H1270" s="225"/>
      <c r="I1270" s="222"/>
      <c r="J1270" s="222"/>
      <c r="K1270" s="226"/>
    </row>
    <row r="1271" spans="2:11" s="24" customFormat="1" ht="31.35" customHeight="1">
      <c r="B1271" s="222"/>
      <c r="C1271" s="223"/>
      <c r="D1271" s="222"/>
      <c r="E1271" s="222"/>
      <c r="F1271" s="222"/>
      <c r="G1271" s="224"/>
      <c r="H1271" s="225"/>
      <c r="I1271" s="222"/>
      <c r="J1271" s="222"/>
      <c r="K1271" s="226"/>
    </row>
    <row r="1272" spans="2:11" s="24" customFormat="1" ht="31.35" customHeight="1">
      <c r="B1272" s="222"/>
      <c r="C1272" s="223"/>
      <c r="D1272" s="222"/>
      <c r="E1272" s="222"/>
      <c r="F1272" s="222"/>
      <c r="G1272" s="224"/>
      <c r="H1272" s="225"/>
      <c r="I1272" s="222"/>
      <c r="J1272" s="222"/>
      <c r="K1272" s="226"/>
    </row>
    <row r="1273" spans="2:11" s="24" customFormat="1" ht="31.35" customHeight="1">
      <c r="B1273" s="222"/>
      <c r="C1273" s="223"/>
      <c r="D1273" s="222"/>
      <c r="E1273" s="222"/>
      <c r="F1273" s="222"/>
      <c r="G1273" s="224"/>
      <c r="H1273" s="225"/>
      <c r="I1273" s="222"/>
      <c r="J1273" s="222"/>
      <c r="K1273" s="226"/>
    </row>
    <row r="1274" spans="2:11" s="24" customFormat="1" ht="31.35" customHeight="1">
      <c r="B1274" s="222"/>
      <c r="C1274" s="223"/>
      <c r="D1274" s="222"/>
      <c r="E1274" s="222"/>
      <c r="F1274" s="222"/>
      <c r="G1274" s="224"/>
      <c r="H1274" s="225"/>
      <c r="I1274" s="222"/>
      <c r="J1274" s="222"/>
      <c r="K1274" s="226"/>
    </row>
    <row r="1275" spans="2:11" s="24" customFormat="1" ht="31.35" customHeight="1">
      <c r="B1275" s="222"/>
      <c r="C1275" s="223"/>
      <c r="D1275" s="222"/>
      <c r="E1275" s="222"/>
      <c r="F1275" s="222"/>
      <c r="G1275" s="224"/>
      <c r="H1275" s="225"/>
      <c r="I1275" s="222"/>
      <c r="J1275" s="222"/>
      <c r="K1275" s="226"/>
    </row>
    <row r="1276" spans="2:11" s="24" customFormat="1" ht="31.35" customHeight="1">
      <c r="B1276" s="222"/>
      <c r="C1276" s="223"/>
      <c r="D1276" s="222"/>
      <c r="E1276" s="222"/>
      <c r="F1276" s="222"/>
      <c r="G1276" s="224"/>
      <c r="H1276" s="225"/>
      <c r="I1276" s="222"/>
      <c r="J1276" s="222"/>
      <c r="K1276" s="226"/>
    </row>
    <row r="1277" spans="2:11" s="24" customFormat="1" ht="31.35" customHeight="1">
      <c r="B1277" s="222"/>
      <c r="C1277" s="223"/>
      <c r="D1277" s="222"/>
      <c r="E1277" s="222"/>
      <c r="F1277" s="222"/>
      <c r="G1277" s="224"/>
      <c r="H1277" s="225"/>
      <c r="I1277" s="222"/>
      <c r="J1277" s="222"/>
      <c r="K1277" s="226"/>
    </row>
    <row r="1278" spans="2:11" s="24" customFormat="1" ht="31.35" customHeight="1">
      <c r="B1278" s="222"/>
      <c r="C1278" s="223"/>
      <c r="D1278" s="222"/>
      <c r="E1278" s="222"/>
      <c r="F1278" s="222"/>
      <c r="G1278" s="224"/>
      <c r="H1278" s="225"/>
      <c r="I1278" s="222"/>
      <c r="J1278" s="222"/>
      <c r="K1278" s="226"/>
    </row>
    <row r="1279" spans="2:11" s="24" customFormat="1" ht="31.35" customHeight="1">
      <c r="B1279" s="222"/>
      <c r="C1279" s="223"/>
      <c r="D1279" s="222"/>
      <c r="E1279" s="222"/>
      <c r="F1279" s="222"/>
      <c r="G1279" s="224"/>
      <c r="H1279" s="225"/>
      <c r="I1279" s="222"/>
      <c r="J1279" s="222"/>
      <c r="K1279" s="226"/>
    </row>
    <row r="1280" spans="2:11" s="24" customFormat="1" ht="31.35" customHeight="1">
      <c r="B1280" s="222"/>
      <c r="C1280" s="223"/>
      <c r="D1280" s="222"/>
      <c r="E1280" s="222"/>
      <c r="F1280" s="222"/>
      <c r="G1280" s="224"/>
      <c r="H1280" s="225"/>
      <c r="I1280" s="222"/>
      <c r="J1280" s="222"/>
      <c r="K1280" s="226"/>
    </row>
    <row r="1281" spans="2:11" s="24" customFormat="1" ht="31.35" customHeight="1">
      <c r="B1281" s="222"/>
      <c r="C1281" s="223"/>
      <c r="D1281" s="222"/>
      <c r="E1281" s="222"/>
      <c r="F1281" s="222"/>
      <c r="G1281" s="224"/>
      <c r="H1281" s="225"/>
      <c r="I1281" s="222"/>
      <c r="J1281" s="222"/>
      <c r="K1281" s="226"/>
    </row>
    <row r="1282" spans="2:11" s="24" customFormat="1" ht="31.35" customHeight="1">
      <c r="B1282" s="222"/>
      <c r="C1282" s="223"/>
      <c r="D1282" s="222"/>
      <c r="E1282" s="222"/>
      <c r="F1282" s="222"/>
      <c r="G1282" s="224"/>
      <c r="H1282" s="225"/>
      <c r="I1282" s="222"/>
      <c r="J1282" s="222"/>
      <c r="K1282" s="226"/>
    </row>
    <row r="1283" spans="2:11" s="24" customFormat="1" ht="31.35" customHeight="1">
      <c r="B1283" s="222"/>
      <c r="C1283" s="223"/>
      <c r="D1283" s="222"/>
      <c r="E1283" s="222"/>
      <c r="F1283" s="222"/>
      <c r="G1283" s="224"/>
      <c r="H1283" s="225"/>
      <c r="I1283" s="222"/>
      <c r="J1283" s="222"/>
      <c r="K1283" s="226"/>
    </row>
    <row r="1284" spans="2:11" s="24" customFormat="1" ht="31.35" customHeight="1">
      <c r="B1284" s="222"/>
      <c r="C1284" s="223"/>
      <c r="D1284" s="222"/>
      <c r="E1284" s="222"/>
      <c r="F1284" s="222"/>
      <c r="G1284" s="224"/>
      <c r="H1284" s="225"/>
      <c r="I1284" s="222"/>
      <c r="J1284" s="222"/>
      <c r="K1284" s="226"/>
    </row>
    <row r="1285" spans="2:11" s="24" customFormat="1" ht="31.35" customHeight="1">
      <c r="B1285" s="222"/>
      <c r="C1285" s="223"/>
      <c r="D1285" s="222"/>
      <c r="E1285" s="222"/>
      <c r="F1285" s="222"/>
      <c r="G1285" s="224"/>
      <c r="H1285" s="225"/>
      <c r="I1285" s="222"/>
      <c r="J1285" s="222"/>
      <c r="K1285" s="226"/>
    </row>
    <row r="1286" spans="2:11" s="24" customFormat="1" ht="31.35" customHeight="1">
      <c r="B1286" s="222"/>
      <c r="C1286" s="223"/>
      <c r="D1286" s="222"/>
      <c r="E1286" s="222"/>
      <c r="F1286" s="222"/>
      <c r="G1286" s="224"/>
      <c r="H1286" s="225"/>
      <c r="I1286" s="222"/>
      <c r="J1286" s="222"/>
      <c r="K1286" s="226"/>
    </row>
    <row r="1287" spans="2:11" s="24" customFormat="1" ht="31.35" customHeight="1">
      <c r="B1287" s="222"/>
      <c r="C1287" s="223"/>
      <c r="D1287" s="222"/>
      <c r="E1287" s="222"/>
      <c r="F1287" s="222"/>
      <c r="G1287" s="224"/>
      <c r="H1287" s="225"/>
      <c r="I1287" s="222"/>
      <c r="J1287" s="222"/>
      <c r="K1287" s="226"/>
    </row>
    <row r="1288" spans="2:11" s="24" customFormat="1" ht="31.35" customHeight="1">
      <c r="B1288" s="222"/>
      <c r="C1288" s="223"/>
      <c r="D1288" s="222"/>
      <c r="E1288" s="222"/>
      <c r="F1288" s="222"/>
      <c r="G1288" s="224"/>
      <c r="H1288" s="225"/>
      <c r="I1288" s="222"/>
      <c r="J1288" s="222"/>
      <c r="K1288" s="226"/>
    </row>
    <row r="1289" spans="2:11" s="24" customFormat="1" ht="31.35" customHeight="1">
      <c r="B1289" s="222"/>
      <c r="C1289" s="223"/>
      <c r="D1289" s="222"/>
      <c r="E1289" s="222"/>
      <c r="F1289" s="222"/>
      <c r="G1289" s="224"/>
      <c r="H1289" s="225"/>
      <c r="I1289" s="222"/>
      <c r="J1289" s="222"/>
      <c r="K1289" s="226"/>
    </row>
    <row r="1290" spans="2:11" s="24" customFormat="1" ht="31.35" customHeight="1">
      <c r="B1290" s="222"/>
      <c r="C1290" s="223"/>
      <c r="D1290" s="222"/>
      <c r="E1290" s="222"/>
      <c r="F1290" s="222"/>
      <c r="G1290" s="224"/>
      <c r="H1290" s="225"/>
      <c r="I1290" s="222"/>
      <c r="J1290" s="222"/>
      <c r="K1290" s="226"/>
    </row>
    <row r="1291" spans="2:11" s="24" customFormat="1" ht="31.35" customHeight="1">
      <c r="B1291" s="222"/>
      <c r="C1291" s="223"/>
      <c r="D1291" s="222"/>
      <c r="E1291" s="222"/>
      <c r="F1291" s="222"/>
      <c r="G1291" s="224"/>
      <c r="H1291" s="225"/>
      <c r="I1291" s="222"/>
      <c r="J1291" s="222"/>
      <c r="K1291" s="226"/>
    </row>
    <row r="1292" spans="2:11" s="24" customFormat="1" ht="31.35" customHeight="1">
      <c r="B1292" s="222"/>
      <c r="C1292" s="223"/>
      <c r="D1292" s="222"/>
      <c r="E1292" s="222"/>
      <c r="F1292" s="222"/>
      <c r="G1292" s="224"/>
      <c r="H1292" s="225"/>
      <c r="I1292" s="222"/>
      <c r="J1292" s="222"/>
      <c r="K1292" s="226"/>
    </row>
    <row r="1293" spans="2:11" s="24" customFormat="1" ht="31.35" customHeight="1">
      <c r="B1293" s="222"/>
      <c r="C1293" s="223"/>
      <c r="D1293" s="222"/>
      <c r="E1293" s="222"/>
      <c r="F1293" s="222"/>
      <c r="G1293" s="224"/>
      <c r="H1293" s="225"/>
      <c r="I1293" s="222"/>
      <c r="J1293" s="222"/>
      <c r="K1293" s="226"/>
    </row>
    <row r="1294" spans="2:11" s="24" customFormat="1" ht="31.35" customHeight="1">
      <c r="B1294" s="222"/>
      <c r="C1294" s="223"/>
      <c r="D1294" s="222"/>
      <c r="E1294" s="222"/>
      <c r="F1294" s="222"/>
      <c r="G1294" s="224"/>
      <c r="H1294" s="225"/>
      <c r="I1294" s="222"/>
      <c r="J1294" s="222"/>
      <c r="K1294" s="226"/>
    </row>
    <row r="1295" spans="2:11" s="24" customFormat="1" ht="31.35" customHeight="1">
      <c r="B1295" s="222"/>
      <c r="C1295" s="223"/>
      <c r="D1295" s="222"/>
      <c r="E1295" s="222"/>
      <c r="F1295" s="222"/>
      <c r="G1295" s="224"/>
      <c r="H1295" s="225"/>
      <c r="I1295" s="222"/>
      <c r="J1295" s="222"/>
      <c r="K1295" s="226"/>
    </row>
    <row r="1296" spans="2:11" s="24" customFormat="1" ht="31.35" customHeight="1">
      <c r="B1296" s="222"/>
      <c r="C1296" s="223"/>
      <c r="D1296" s="222"/>
      <c r="E1296" s="222"/>
      <c r="F1296" s="222"/>
      <c r="G1296" s="224"/>
      <c r="H1296" s="225"/>
      <c r="I1296" s="222"/>
      <c r="J1296" s="222"/>
      <c r="K1296" s="226"/>
    </row>
    <row r="1297" spans="2:11" s="24" customFormat="1" ht="31.35" customHeight="1">
      <c r="B1297" s="222"/>
      <c r="C1297" s="223"/>
      <c r="D1297" s="222"/>
      <c r="E1297" s="222"/>
      <c r="F1297" s="222"/>
      <c r="G1297" s="224"/>
      <c r="H1297" s="225"/>
      <c r="I1297" s="222"/>
      <c r="J1297" s="222"/>
      <c r="K1297" s="226"/>
    </row>
    <row r="1298" spans="2:11" s="24" customFormat="1" ht="31.35" customHeight="1">
      <c r="B1298" s="222"/>
      <c r="C1298" s="223"/>
      <c r="D1298" s="222"/>
      <c r="E1298" s="222"/>
      <c r="F1298" s="222"/>
      <c r="G1298" s="224"/>
      <c r="H1298" s="225"/>
      <c r="I1298" s="222"/>
      <c r="J1298" s="222"/>
      <c r="K1298" s="226"/>
    </row>
    <row r="1299" spans="2:11" s="24" customFormat="1" ht="31.35" customHeight="1">
      <c r="B1299" s="222"/>
      <c r="C1299" s="223"/>
      <c r="D1299" s="222"/>
      <c r="E1299" s="222"/>
      <c r="F1299" s="222"/>
      <c r="G1299" s="224"/>
      <c r="H1299" s="225"/>
      <c r="I1299" s="222"/>
      <c r="J1299" s="222"/>
      <c r="K1299" s="226"/>
    </row>
    <row r="1300" spans="2:11" s="24" customFormat="1" ht="31.35" customHeight="1">
      <c r="B1300" s="222"/>
      <c r="C1300" s="223"/>
      <c r="D1300" s="222"/>
      <c r="E1300" s="222"/>
      <c r="F1300" s="222"/>
      <c r="G1300" s="224"/>
      <c r="H1300" s="225"/>
      <c r="I1300" s="222"/>
      <c r="J1300" s="222"/>
      <c r="K1300" s="226"/>
    </row>
    <row r="1301" spans="2:11" s="24" customFormat="1" ht="31.35" customHeight="1">
      <c r="B1301" s="222"/>
      <c r="C1301" s="223"/>
      <c r="D1301" s="222"/>
      <c r="E1301" s="222"/>
      <c r="F1301" s="222"/>
      <c r="G1301" s="224"/>
      <c r="H1301" s="225"/>
      <c r="I1301" s="222"/>
      <c r="J1301" s="222"/>
      <c r="K1301" s="226"/>
    </row>
    <row r="1302" spans="2:11" s="24" customFormat="1" ht="31.35" customHeight="1">
      <c r="B1302" s="222"/>
      <c r="C1302" s="223"/>
      <c r="D1302" s="222"/>
      <c r="E1302" s="222"/>
      <c r="F1302" s="222"/>
      <c r="G1302" s="224"/>
      <c r="H1302" s="225"/>
      <c r="I1302" s="222"/>
      <c r="J1302" s="222"/>
      <c r="K1302" s="226"/>
    </row>
    <row r="1303" spans="2:11" s="24" customFormat="1" ht="31.35" customHeight="1">
      <c r="B1303" s="222"/>
      <c r="C1303" s="223"/>
      <c r="D1303" s="222"/>
      <c r="E1303" s="222"/>
      <c r="F1303" s="222"/>
      <c r="G1303" s="224"/>
      <c r="H1303" s="225"/>
      <c r="I1303" s="222"/>
      <c r="J1303" s="222"/>
      <c r="K1303" s="226"/>
    </row>
    <row r="1304" spans="2:11" s="24" customFormat="1" ht="31.35" customHeight="1">
      <c r="B1304" s="222"/>
      <c r="C1304" s="223"/>
      <c r="D1304" s="222"/>
      <c r="E1304" s="222"/>
      <c r="F1304" s="222"/>
      <c r="G1304" s="224"/>
      <c r="H1304" s="225"/>
      <c r="I1304" s="222"/>
      <c r="J1304" s="222"/>
      <c r="K1304" s="226"/>
    </row>
    <row r="1305" spans="2:11" s="24" customFormat="1" ht="31.35" customHeight="1">
      <c r="B1305" s="222"/>
      <c r="C1305" s="223"/>
      <c r="D1305" s="222"/>
      <c r="E1305" s="222"/>
      <c r="F1305" s="222"/>
      <c r="G1305" s="224"/>
      <c r="H1305" s="225"/>
      <c r="I1305" s="222"/>
      <c r="J1305" s="222"/>
      <c r="K1305" s="226"/>
    </row>
    <row r="1306" spans="2:11" s="24" customFormat="1" ht="31.35" customHeight="1">
      <c r="B1306" s="222"/>
      <c r="C1306" s="223"/>
      <c r="D1306" s="222"/>
      <c r="E1306" s="222"/>
      <c r="F1306" s="222"/>
      <c r="G1306" s="224"/>
      <c r="H1306" s="225"/>
      <c r="I1306" s="222"/>
      <c r="J1306" s="222"/>
      <c r="K1306" s="226"/>
    </row>
    <row r="1307" spans="2:11" s="24" customFormat="1" ht="31.35" customHeight="1">
      <c r="B1307" s="222"/>
      <c r="C1307" s="223"/>
      <c r="D1307" s="222"/>
      <c r="E1307" s="222"/>
      <c r="F1307" s="222"/>
      <c r="G1307" s="224"/>
      <c r="H1307" s="225"/>
      <c r="I1307" s="222"/>
      <c r="J1307" s="222"/>
      <c r="K1307" s="226"/>
    </row>
    <row r="1308" spans="2:11" s="24" customFormat="1" ht="31.35" customHeight="1">
      <c r="B1308" s="222"/>
      <c r="C1308" s="223"/>
      <c r="D1308" s="222"/>
      <c r="E1308" s="222"/>
      <c r="F1308" s="222"/>
      <c r="G1308" s="224"/>
      <c r="H1308" s="225"/>
      <c r="I1308" s="222"/>
      <c r="J1308" s="222"/>
      <c r="K1308" s="226"/>
    </row>
    <row r="1309" spans="2:11" s="24" customFormat="1" ht="31.35" customHeight="1">
      <c r="B1309" s="222"/>
      <c r="C1309" s="223"/>
      <c r="D1309" s="222"/>
      <c r="E1309" s="222"/>
      <c r="F1309" s="222"/>
      <c r="G1309" s="224"/>
      <c r="H1309" s="225"/>
      <c r="I1309" s="222"/>
      <c r="J1309" s="222"/>
      <c r="K1309" s="226"/>
    </row>
    <row r="1310" spans="2:11" s="24" customFormat="1" ht="31.35" customHeight="1">
      <c r="B1310" s="222"/>
      <c r="C1310" s="223"/>
      <c r="D1310" s="222"/>
      <c r="E1310" s="222"/>
      <c r="F1310" s="222"/>
      <c r="G1310" s="224"/>
      <c r="H1310" s="225"/>
      <c r="I1310" s="222"/>
      <c r="J1310" s="222"/>
      <c r="K1310" s="226"/>
    </row>
    <row r="1311" spans="2:11" s="24" customFormat="1" ht="31.35" customHeight="1">
      <c r="B1311" s="222"/>
      <c r="C1311" s="223"/>
      <c r="D1311" s="222"/>
      <c r="E1311" s="222"/>
      <c r="F1311" s="222"/>
      <c r="G1311" s="224"/>
      <c r="H1311" s="225"/>
      <c r="I1311" s="222"/>
      <c r="J1311" s="222"/>
      <c r="K1311" s="226"/>
    </row>
    <row r="1312" spans="2:11" s="24" customFormat="1" ht="31.35" customHeight="1">
      <c r="B1312" s="222"/>
      <c r="C1312" s="223"/>
      <c r="D1312" s="222"/>
      <c r="E1312" s="222"/>
      <c r="F1312" s="222"/>
      <c r="G1312" s="224"/>
      <c r="H1312" s="225"/>
      <c r="I1312" s="222"/>
      <c r="J1312" s="222"/>
      <c r="K1312" s="226"/>
    </row>
    <row r="1313" spans="2:11" s="24" customFormat="1" ht="31.35" customHeight="1">
      <c r="B1313" s="222"/>
      <c r="C1313" s="223"/>
      <c r="D1313" s="222"/>
      <c r="E1313" s="222"/>
      <c r="F1313" s="222"/>
      <c r="G1313" s="224"/>
      <c r="H1313" s="225"/>
      <c r="I1313" s="222"/>
      <c r="J1313" s="222"/>
      <c r="K1313" s="226"/>
    </row>
    <row r="1314" spans="2:11" s="24" customFormat="1" ht="31.35" customHeight="1">
      <c r="B1314" s="222"/>
      <c r="C1314" s="223"/>
      <c r="D1314" s="222"/>
      <c r="E1314" s="222"/>
      <c r="F1314" s="222"/>
      <c r="G1314" s="224"/>
      <c r="H1314" s="225"/>
      <c r="I1314" s="222"/>
      <c r="J1314" s="222"/>
      <c r="K1314" s="226"/>
    </row>
    <row r="1315" spans="2:11" s="24" customFormat="1" ht="31.35" customHeight="1">
      <c r="B1315" s="222"/>
      <c r="C1315" s="223"/>
      <c r="D1315" s="222"/>
      <c r="E1315" s="222"/>
      <c r="F1315" s="222"/>
      <c r="G1315" s="224"/>
      <c r="H1315" s="225"/>
      <c r="I1315" s="222"/>
      <c r="J1315" s="222"/>
      <c r="K1315" s="226"/>
    </row>
    <row r="1316" spans="2:11" s="24" customFormat="1" ht="31.35" customHeight="1">
      <c r="B1316" s="222"/>
      <c r="C1316" s="223"/>
      <c r="D1316" s="222"/>
      <c r="E1316" s="222"/>
      <c r="F1316" s="222"/>
      <c r="G1316" s="224"/>
      <c r="H1316" s="225"/>
      <c r="I1316" s="222"/>
      <c r="J1316" s="222"/>
      <c r="K1316" s="226"/>
    </row>
    <row r="1317" spans="2:11" s="24" customFormat="1" ht="31.35" customHeight="1">
      <c r="B1317" s="222"/>
      <c r="C1317" s="223"/>
      <c r="D1317" s="222"/>
      <c r="E1317" s="222"/>
      <c r="F1317" s="222"/>
      <c r="G1317" s="224"/>
      <c r="H1317" s="225"/>
      <c r="I1317" s="222"/>
      <c r="J1317" s="222"/>
      <c r="K1317" s="226"/>
    </row>
    <row r="1318" spans="2:11" s="24" customFormat="1" ht="31.35" customHeight="1">
      <c r="B1318" s="222"/>
      <c r="C1318" s="223"/>
      <c r="D1318" s="222"/>
      <c r="E1318" s="222"/>
      <c r="F1318" s="222"/>
      <c r="G1318" s="224"/>
      <c r="H1318" s="225"/>
      <c r="I1318" s="222"/>
      <c r="J1318" s="222"/>
      <c r="K1318" s="226"/>
    </row>
    <row r="1319" spans="2:11" s="24" customFormat="1" ht="31.35" customHeight="1">
      <c r="B1319" s="222"/>
      <c r="C1319" s="223"/>
      <c r="D1319" s="222"/>
      <c r="E1319" s="222"/>
      <c r="F1319" s="222"/>
      <c r="G1319" s="224"/>
      <c r="H1319" s="225"/>
      <c r="I1319" s="222"/>
      <c r="J1319" s="222"/>
      <c r="K1319" s="226"/>
    </row>
    <row r="1320" spans="2:11" s="24" customFormat="1" ht="31.35" customHeight="1">
      <c r="B1320" s="222"/>
      <c r="C1320" s="223"/>
      <c r="D1320" s="222"/>
      <c r="E1320" s="222"/>
      <c r="F1320" s="222"/>
      <c r="G1320" s="224"/>
      <c r="H1320" s="225"/>
      <c r="I1320" s="222"/>
      <c r="J1320" s="222"/>
      <c r="K1320" s="226"/>
    </row>
    <row r="1321" spans="2:11" s="24" customFormat="1" ht="31.35" customHeight="1">
      <c r="B1321" s="222"/>
      <c r="C1321" s="223"/>
      <c r="D1321" s="222"/>
      <c r="E1321" s="222"/>
      <c r="F1321" s="222"/>
      <c r="G1321" s="224"/>
      <c r="H1321" s="225"/>
      <c r="I1321" s="222"/>
      <c r="J1321" s="222"/>
      <c r="K1321" s="226"/>
    </row>
    <row r="1322" spans="2:11" s="24" customFormat="1" ht="31.35" customHeight="1">
      <c r="B1322" s="222"/>
      <c r="C1322" s="223"/>
      <c r="D1322" s="222"/>
      <c r="E1322" s="222"/>
      <c r="F1322" s="222"/>
      <c r="G1322" s="224"/>
      <c r="H1322" s="225"/>
      <c r="I1322" s="222"/>
      <c r="J1322" s="222"/>
      <c r="K1322" s="226"/>
    </row>
    <row r="1323" spans="2:11" s="24" customFormat="1" ht="31.35" customHeight="1">
      <c r="B1323" s="222"/>
      <c r="C1323" s="223"/>
      <c r="D1323" s="222"/>
      <c r="E1323" s="222"/>
      <c r="F1323" s="222"/>
      <c r="G1323" s="224"/>
      <c r="H1323" s="225"/>
      <c r="I1323" s="222"/>
      <c r="J1323" s="222"/>
      <c r="K1323" s="226"/>
    </row>
    <row r="1324" spans="2:11" s="24" customFormat="1" ht="31.35" customHeight="1">
      <c r="B1324" s="222"/>
      <c r="C1324" s="223"/>
      <c r="D1324" s="222"/>
      <c r="E1324" s="222"/>
      <c r="F1324" s="222"/>
      <c r="G1324" s="224"/>
      <c r="H1324" s="225"/>
      <c r="I1324" s="222"/>
      <c r="J1324" s="222"/>
      <c r="K1324" s="226"/>
    </row>
    <row r="1325" spans="2:11" s="24" customFormat="1" ht="31.35" customHeight="1">
      <c r="B1325" s="222"/>
      <c r="C1325" s="223"/>
      <c r="D1325" s="222"/>
      <c r="E1325" s="222"/>
      <c r="F1325" s="222"/>
      <c r="G1325" s="224"/>
      <c r="H1325" s="225"/>
      <c r="I1325" s="222"/>
      <c r="J1325" s="222"/>
      <c r="K1325" s="226"/>
    </row>
    <row r="1326" spans="2:11" s="24" customFormat="1" ht="31.35" customHeight="1">
      <c r="B1326" s="222"/>
      <c r="C1326" s="223"/>
      <c r="D1326" s="222"/>
      <c r="E1326" s="222"/>
      <c r="F1326" s="222"/>
      <c r="G1326" s="224"/>
      <c r="H1326" s="225"/>
      <c r="I1326" s="222"/>
      <c r="J1326" s="222"/>
      <c r="K1326" s="226"/>
    </row>
    <row r="1327" spans="2:11" s="24" customFormat="1" ht="31.35" customHeight="1">
      <c r="B1327" s="222"/>
      <c r="C1327" s="223"/>
      <c r="D1327" s="222"/>
      <c r="E1327" s="222"/>
      <c r="F1327" s="222"/>
      <c r="G1327" s="224"/>
      <c r="H1327" s="225"/>
      <c r="I1327" s="222"/>
      <c r="J1327" s="222"/>
      <c r="K1327" s="226"/>
    </row>
    <row r="1328" spans="2:11" s="24" customFormat="1" ht="31.35" customHeight="1">
      <c r="B1328" s="222"/>
      <c r="C1328" s="223"/>
      <c r="D1328" s="222"/>
      <c r="E1328" s="222"/>
      <c r="F1328" s="222"/>
      <c r="G1328" s="224"/>
      <c r="H1328" s="225"/>
      <c r="I1328" s="222"/>
      <c r="J1328" s="222"/>
      <c r="K1328" s="226"/>
    </row>
    <row r="1329" spans="2:11" s="24" customFormat="1" ht="31.35" customHeight="1">
      <c r="B1329" s="222"/>
      <c r="C1329" s="223"/>
      <c r="D1329" s="222"/>
      <c r="E1329" s="222"/>
      <c r="F1329" s="222"/>
      <c r="G1329" s="224"/>
      <c r="H1329" s="225"/>
      <c r="I1329" s="222"/>
      <c r="J1329" s="222"/>
      <c r="K1329" s="226"/>
    </row>
    <row r="1330" spans="2:11" s="24" customFormat="1" ht="31.35" customHeight="1">
      <c r="B1330" s="222"/>
      <c r="C1330" s="223"/>
      <c r="D1330" s="222"/>
      <c r="E1330" s="222"/>
      <c r="F1330" s="222"/>
      <c r="G1330" s="224"/>
      <c r="H1330" s="225"/>
      <c r="I1330" s="222"/>
      <c r="J1330" s="222"/>
      <c r="K1330" s="226"/>
    </row>
    <row r="1331" spans="2:11" s="24" customFormat="1" ht="31.35" customHeight="1">
      <c r="B1331" s="222"/>
      <c r="C1331" s="223"/>
      <c r="D1331" s="222"/>
      <c r="E1331" s="222"/>
      <c r="F1331" s="222"/>
      <c r="G1331" s="224"/>
      <c r="H1331" s="225"/>
      <c r="I1331" s="222"/>
      <c r="J1331" s="222"/>
      <c r="K1331" s="226"/>
    </row>
    <row r="1332" spans="2:11" s="24" customFormat="1" ht="31.35" customHeight="1">
      <c r="B1332" s="222"/>
      <c r="C1332" s="223"/>
      <c r="D1332" s="222"/>
      <c r="E1332" s="222"/>
      <c r="F1332" s="222"/>
      <c r="G1332" s="224"/>
      <c r="H1332" s="225"/>
      <c r="I1332" s="222"/>
      <c r="J1332" s="222"/>
      <c r="K1332" s="226"/>
    </row>
    <row r="1333" spans="2:11" s="24" customFormat="1" ht="31.35" customHeight="1">
      <c r="B1333" s="222"/>
      <c r="C1333" s="223"/>
      <c r="D1333" s="222"/>
      <c r="E1333" s="222"/>
      <c r="F1333" s="222"/>
      <c r="G1333" s="224"/>
      <c r="H1333" s="225"/>
      <c r="I1333" s="222"/>
      <c r="J1333" s="222"/>
      <c r="K1333" s="226"/>
    </row>
    <row r="1334" spans="2:11" s="24" customFormat="1" ht="31.35" customHeight="1">
      <c r="B1334" s="222"/>
      <c r="C1334" s="223"/>
      <c r="D1334" s="222"/>
      <c r="E1334" s="222"/>
      <c r="F1334" s="222"/>
      <c r="G1334" s="224"/>
      <c r="H1334" s="225"/>
      <c r="I1334" s="222"/>
      <c r="J1334" s="222"/>
      <c r="K1334" s="226"/>
    </row>
    <row r="1335" spans="2:11" s="24" customFormat="1" ht="31.35" customHeight="1">
      <c r="B1335" s="222"/>
      <c r="C1335" s="223"/>
      <c r="D1335" s="222"/>
      <c r="E1335" s="222"/>
      <c r="F1335" s="222"/>
      <c r="G1335" s="224"/>
      <c r="H1335" s="225"/>
      <c r="I1335" s="222"/>
      <c r="J1335" s="222"/>
      <c r="K1335" s="226"/>
    </row>
    <row r="1336" spans="2:11" s="24" customFormat="1" ht="31.35" customHeight="1">
      <c r="B1336" s="222"/>
      <c r="C1336" s="223"/>
      <c r="D1336" s="222"/>
      <c r="E1336" s="222"/>
      <c r="F1336" s="222"/>
      <c r="G1336" s="224"/>
      <c r="H1336" s="225"/>
      <c r="I1336" s="222"/>
      <c r="J1336" s="222"/>
      <c r="K1336" s="226"/>
    </row>
    <row r="1337" spans="2:11" s="24" customFormat="1" ht="31.35" customHeight="1">
      <c r="B1337" s="222"/>
      <c r="C1337" s="223"/>
      <c r="D1337" s="222"/>
      <c r="E1337" s="222"/>
      <c r="F1337" s="222"/>
      <c r="G1337" s="224"/>
      <c r="H1337" s="225"/>
      <c r="I1337" s="222"/>
      <c r="J1337" s="222"/>
      <c r="K1337" s="226"/>
    </row>
    <row r="1338" spans="2:11" s="24" customFormat="1" ht="31.35" customHeight="1">
      <c r="B1338" s="222"/>
      <c r="C1338" s="223"/>
      <c r="D1338" s="222"/>
      <c r="E1338" s="222"/>
      <c r="F1338" s="222"/>
      <c r="G1338" s="224"/>
      <c r="H1338" s="225"/>
      <c r="I1338" s="222"/>
      <c r="J1338" s="222"/>
      <c r="K1338" s="226"/>
    </row>
    <row r="1339" spans="2:11" s="24" customFormat="1" ht="31.35" customHeight="1">
      <c r="B1339" s="222"/>
      <c r="C1339" s="223"/>
      <c r="D1339" s="222"/>
      <c r="E1339" s="222"/>
      <c r="F1339" s="222"/>
      <c r="G1339" s="224"/>
      <c r="H1339" s="225"/>
      <c r="I1339" s="222"/>
      <c r="J1339" s="222"/>
      <c r="K1339" s="226"/>
    </row>
    <row r="1340" spans="2:11" s="24" customFormat="1" ht="31.35" customHeight="1">
      <c r="B1340" s="222"/>
      <c r="C1340" s="223"/>
      <c r="D1340" s="222"/>
      <c r="E1340" s="222"/>
      <c r="F1340" s="222"/>
      <c r="G1340" s="224"/>
      <c r="H1340" s="225"/>
      <c r="I1340" s="222"/>
      <c r="J1340" s="222"/>
      <c r="K1340" s="226"/>
    </row>
    <row r="1341" spans="2:11" s="24" customFormat="1" ht="31.35" customHeight="1">
      <c r="B1341" s="222"/>
      <c r="C1341" s="223"/>
      <c r="D1341" s="222"/>
      <c r="E1341" s="222"/>
      <c r="F1341" s="222"/>
      <c r="G1341" s="224"/>
      <c r="H1341" s="225"/>
      <c r="I1341" s="222"/>
      <c r="J1341" s="222"/>
      <c r="K1341" s="226"/>
    </row>
    <row r="1342" spans="2:11" s="24" customFormat="1" ht="31.35" customHeight="1">
      <c r="B1342" s="222"/>
      <c r="C1342" s="223"/>
      <c r="D1342" s="222"/>
      <c r="E1342" s="222"/>
      <c r="F1342" s="222"/>
      <c r="G1342" s="224"/>
      <c r="H1342" s="225"/>
      <c r="I1342" s="222"/>
      <c r="J1342" s="222"/>
      <c r="K1342" s="226"/>
    </row>
    <row r="1343" spans="2:11" s="24" customFormat="1" ht="31.35" customHeight="1">
      <c r="B1343" s="222"/>
      <c r="C1343" s="223"/>
      <c r="D1343" s="222"/>
      <c r="E1343" s="222"/>
      <c r="F1343" s="222"/>
      <c r="G1343" s="224"/>
      <c r="H1343" s="225"/>
      <c r="I1343" s="222"/>
      <c r="J1343" s="222"/>
      <c r="K1343" s="226"/>
    </row>
    <row r="1344" spans="2:11" s="24" customFormat="1" ht="31.35" customHeight="1">
      <c r="B1344" s="222"/>
      <c r="C1344" s="223"/>
      <c r="D1344" s="222"/>
      <c r="E1344" s="222"/>
      <c r="F1344" s="222"/>
      <c r="G1344" s="224"/>
      <c r="H1344" s="225"/>
      <c r="I1344" s="222"/>
      <c r="J1344" s="222"/>
      <c r="K1344" s="226"/>
    </row>
    <row r="1345" spans="2:11" s="24" customFormat="1" ht="31.35" customHeight="1">
      <c r="B1345" s="222"/>
      <c r="C1345" s="223"/>
      <c r="D1345" s="222"/>
      <c r="E1345" s="222"/>
      <c r="F1345" s="222"/>
      <c r="G1345" s="224"/>
      <c r="H1345" s="225"/>
      <c r="I1345" s="222"/>
      <c r="J1345" s="222"/>
      <c r="K1345" s="226"/>
    </row>
    <row r="1346" spans="2:11" s="24" customFormat="1" ht="31.35" customHeight="1">
      <c r="B1346" s="222"/>
      <c r="C1346" s="223"/>
      <c r="D1346" s="222"/>
      <c r="E1346" s="222"/>
      <c r="F1346" s="222"/>
      <c r="G1346" s="224"/>
      <c r="H1346" s="225"/>
      <c r="I1346" s="222"/>
      <c r="J1346" s="222"/>
      <c r="K1346" s="226"/>
    </row>
    <row r="1347" spans="2:11" s="24" customFormat="1" ht="31.35" customHeight="1">
      <c r="B1347" s="222"/>
      <c r="C1347" s="223"/>
      <c r="D1347" s="222"/>
      <c r="E1347" s="222"/>
      <c r="F1347" s="222"/>
      <c r="G1347" s="224"/>
      <c r="H1347" s="225"/>
      <c r="I1347" s="222"/>
      <c r="J1347" s="222"/>
      <c r="K1347" s="226"/>
    </row>
    <row r="1348" spans="2:11" s="24" customFormat="1" ht="31.35" customHeight="1">
      <c r="B1348" s="222"/>
      <c r="C1348" s="223"/>
      <c r="D1348" s="222"/>
      <c r="E1348" s="222"/>
      <c r="F1348" s="222"/>
      <c r="G1348" s="224"/>
      <c r="H1348" s="225"/>
      <c r="I1348" s="222"/>
      <c r="J1348" s="222"/>
      <c r="K1348" s="226"/>
    </row>
    <row r="1349" spans="2:11" s="24" customFormat="1" ht="31.35" customHeight="1">
      <c r="B1349" s="222"/>
      <c r="C1349" s="223"/>
      <c r="D1349" s="222"/>
      <c r="E1349" s="222"/>
      <c r="F1349" s="222"/>
      <c r="G1349" s="224"/>
      <c r="H1349" s="225"/>
      <c r="I1349" s="222"/>
      <c r="J1349" s="222"/>
      <c r="K1349" s="226"/>
    </row>
    <row r="1350" spans="2:11" s="24" customFormat="1" ht="31.35" customHeight="1">
      <c r="B1350" s="222"/>
      <c r="C1350" s="223"/>
      <c r="D1350" s="222"/>
      <c r="E1350" s="222"/>
      <c r="F1350" s="222"/>
      <c r="G1350" s="224"/>
      <c r="H1350" s="225"/>
      <c r="I1350" s="222"/>
      <c r="J1350" s="222"/>
      <c r="K1350" s="226"/>
    </row>
    <row r="1351" spans="2:11" s="24" customFormat="1" ht="31.35" customHeight="1">
      <c r="B1351" s="222"/>
      <c r="C1351" s="223"/>
      <c r="D1351" s="222"/>
      <c r="E1351" s="222"/>
      <c r="F1351" s="222"/>
      <c r="G1351" s="224"/>
      <c r="H1351" s="225"/>
      <c r="I1351" s="222"/>
      <c r="J1351" s="222"/>
      <c r="K1351" s="226"/>
    </row>
    <row r="1352" spans="2:11" s="24" customFormat="1" ht="31.35" customHeight="1">
      <c r="B1352" s="222"/>
      <c r="C1352" s="223"/>
      <c r="D1352" s="222"/>
      <c r="E1352" s="222"/>
      <c r="F1352" s="222"/>
      <c r="G1352" s="224"/>
      <c r="H1352" s="225"/>
      <c r="I1352" s="222"/>
      <c r="J1352" s="222"/>
      <c r="K1352" s="226"/>
    </row>
    <row r="1353" spans="2:11" s="24" customFormat="1" ht="31.35" customHeight="1">
      <c r="B1353" s="222"/>
      <c r="C1353" s="223"/>
      <c r="D1353" s="222"/>
      <c r="E1353" s="222"/>
      <c r="F1353" s="222"/>
      <c r="G1353" s="224"/>
      <c r="H1353" s="225"/>
      <c r="I1353" s="222"/>
      <c r="J1353" s="222"/>
      <c r="K1353" s="226"/>
    </row>
    <row r="1354" spans="2:11" s="24" customFormat="1" ht="31.35" customHeight="1">
      <c r="B1354" s="222"/>
      <c r="C1354" s="223"/>
      <c r="D1354" s="222"/>
      <c r="E1354" s="222"/>
      <c r="F1354" s="222"/>
      <c r="G1354" s="224"/>
      <c r="H1354" s="225"/>
      <c r="I1354" s="222"/>
      <c r="J1354" s="222"/>
      <c r="K1354" s="226"/>
    </row>
    <row r="1355" spans="2:11" s="24" customFormat="1" ht="31.35" customHeight="1">
      <c r="B1355" s="222"/>
      <c r="C1355" s="223"/>
      <c r="D1355" s="222"/>
      <c r="E1355" s="222"/>
      <c r="F1355" s="222"/>
      <c r="G1355" s="224"/>
      <c r="H1355" s="225"/>
      <c r="I1355" s="222"/>
      <c r="J1355" s="222"/>
      <c r="K1355" s="226"/>
    </row>
    <row r="1356" spans="2:11" s="24" customFormat="1" ht="31.35" customHeight="1">
      <c r="B1356" s="218"/>
      <c r="C1356" s="219"/>
      <c r="D1356" s="218"/>
      <c r="E1356" s="218"/>
      <c r="F1356" s="218"/>
      <c r="G1356" s="220"/>
      <c r="H1356" s="221"/>
      <c r="I1356" s="228"/>
      <c r="J1356" s="218"/>
      <c r="K1356" s="227"/>
    </row>
    <row r="1357" spans="2:11" s="24" customFormat="1" ht="31.35" customHeight="1">
      <c r="B1357" s="222"/>
      <c r="C1357" s="223"/>
      <c r="D1357" s="222"/>
      <c r="E1357" s="222"/>
      <c r="F1357" s="222"/>
      <c r="G1357" s="224"/>
      <c r="H1357" s="225"/>
      <c r="I1357" s="222"/>
      <c r="J1357" s="222"/>
      <c r="K1357" s="226"/>
    </row>
    <row r="1358" spans="2:11" s="24" customFormat="1" ht="31.35" customHeight="1">
      <c r="B1358" s="222"/>
      <c r="C1358" s="223"/>
      <c r="D1358" s="222"/>
      <c r="E1358" s="222"/>
      <c r="F1358" s="222"/>
      <c r="G1358" s="224"/>
      <c r="H1358" s="225"/>
      <c r="I1358" s="222"/>
      <c r="J1358" s="222"/>
      <c r="K1358" s="226"/>
    </row>
    <row r="1359" spans="2:11" s="24" customFormat="1" ht="31.35" customHeight="1">
      <c r="B1359" s="222"/>
      <c r="C1359" s="223"/>
      <c r="D1359" s="222"/>
      <c r="E1359" s="222"/>
      <c r="F1359" s="222"/>
      <c r="G1359" s="224"/>
      <c r="H1359" s="225"/>
      <c r="I1359" s="222"/>
      <c r="J1359" s="222"/>
      <c r="K1359" s="226"/>
    </row>
    <row r="1360" spans="2:11" s="24" customFormat="1" ht="31.35" customHeight="1">
      <c r="B1360" s="222"/>
      <c r="C1360" s="223"/>
      <c r="D1360" s="222"/>
      <c r="E1360" s="222"/>
      <c r="F1360" s="222"/>
      <c r="G1360" s="224"/>
      <c r="H1360" s="225"/>
      <c r="I1360" s="222"/>
      <c r="J1360" s="222"/>
      <c r="K1360" s="226"/>
    </row>
    <row r="1361" spans="2:11" s="24" customFormat="1" ht="31.35" customHeight="1">
      <c r="B1361" s="222"/>
      <c r="C1361" s="223"/>
      <c r="D1361" s="222"/>
      <c r="E1361" s="222"/>
      <c r="F1361" s="222"/>
      <c r="G1361" s="224"/>
      <c r="H1361" s="225"/>
      <c r="I1361" s="222"/>
      <c r="J1361" s="222"/>
      <c r="K1361" s="226"/>
    </row>
    <row r="1362" spans="2:11" s="24" customFormat="1" ht="31.35" customHeight="1">
      <c r="B1362" s="222"/>
      <c r="C1362" s="223"/>
      <c r="D1362" s="222"/>
      <c r="E1362" s="222"/>
      <c r="F1362" s="222"/>
      <c r="G1362" s="224"/>
      <c r="H1362" s="225"/>
      <c r="I1362" s="222"/>
      <c r="J1362" s="222"/>
      <c r="K1362" s="226"/>
    </row>
    <row r="1363" spans="2:11" s="24" customFormat="1" ht="31.35" customHeight="1">
      <c r="B1363" s="222"/>
      <c r="C1363" s="223"/>
      <c r="D1363" s="222"/>
      <c r="E1363" s="222"/>
      <c r="F1363" s="222"/>
      <c r="G1363" s="224"/>
      <c r="H1363" s="225"/>
      <c r="I1363" s="222"/>
      <c r="J1363" s="222"/>
      <c r="K1363" s="226"/>
    </row>
    <row r="1364" spans="2:11" s="24" customFormat="1" ht="31.35" customHeight="1">
      <c r="B1364" s="222"/>
      <c r="C1364" s="223"/>
      <c r="D1364" s="222"/>
      <c r="E1364" s="222"/>
      <c r="F1364" s="222"/>
      <c r="G1364" s="224"/>
      <c r="H1364" s="225"/>
      <c r="I1364" s="222"/>
      <c r="J1364" s="222"/>
      <c r="K1364" s="226"/>
    </row>
    <row r="1365" spans="2:11" s="24" customFormat="1" ht="31.35" customHeight="1">
      <c r="B1365" s="222"/>
      <c r="C1365" s="223"/>
      <c r="D1365" s="222"/>
      <c r="E1365" s="222"/>
      <c r="F1365" s="222"/>
      <c r="G1365" s="224"/>
      <c r="H1365" s="225"/>
      <c r="I1365" s="222"/>
      <c r="J1365" s="222"/>
      <c r="K1365" s="226"/>
    </row>
    <row r="1366" spans="2:11" s="24" customFormat="1" ht="31.35" customHeight="1">
      <c r="B1366" s="222"/>
      <c r="C1366" s="223"/>
      <c r="D1366" s="222"/>
      <c r="E1366" s="222"/>
      <c r="F1366" s="222"/>
      <c r="G1366" s="224"/>
      <c r="H1366" s="225"/>
      <c r="I1366" s="222"/>
      <c r="J1366" s="222"/>
      <c r="K1366" s="226"/>
    </row>
    <row r="1367" spans="2:11" s="24" customFormat="1" ht="31.35" customHeight="1">
      <c r="B1367" s="222"/>
      <c r="C1367" s="223"/>
      <c r="D1367" s="222"/>
      <c r="E1367" s="222"/>
      <c r="F1367" s="222"/>
      <c r="G1367" s="224"/>
      <c r="H1367" s="225"/>
      <c r="I1367" s="222"/>
      <c r="J1367" s="222"/>
      <c r="K1367" s="226"/>
    </row>
    <row r="1368" spans="2:11" s="24" customFormat="1" ht="31.35" customHeight="1">
      <c r="B1368" s="222"/>
      <c r="C1368" s="223"/>
      <c r="D1368" s="222"/>
      <c r="E1368" s="222"/>
      <c r="F1368" s="222"/>
      <c r="G1368" s="224"/>
      <c r="H1368" s="225"/>
      <c r="I1368" s="222"/>
      <c r="J1368" s="222"/>
      <c r="K1368" s="226"/>
    </row>
    <row r="1369" spans="2:11" s="24" customFormat="1" ht="31.35" customHeight="1">
      <c r="B1369" s="222"/>
      <c r="C1369" s="223"/>
      <c r="D1369" s="222"/>
      <c r="E1369" s="222"/>
      <c r="F1369" s="222"/>
      <c r="G1369" s="224"/>
      <c r="H1369" s="225"/>
      <c r="I1369" s="222"/>
      <c r="J1369" s="222"/>
      <c r="K1369" s="226"/>
    </row>
    <row r="1370" spans="2:11" s="24" customFormat="1" ht="31.35" customHeight="1">
      <c r="B1370" s="222"/>
      <c r="C1370" s="223"/>
      <c r="D1370" s="222"/>
      <c r="E1370" s="222"/>
      <c r="F1370" s="222"/>
      <c r="G1370" s="224"/>
      <c r="H1370" s="225"/>
      <c r="I1370" s="222"/>
      <c r="J1370" s="222"/>
      <c r="K1370" s="226"/>
    </row>
    <row r="1371" spans="2:11" s="24" customFormat="1" ht="31.35" customHeight="1">
      <c r="B1371" s="222"/>
      <c r="C1371" s="223"/>
      <c r="D1371" s="222"/>
      <c r="E1371" s="222"/>
      <c r="F1371" s="222"/>
      <c r="G1371" s="224"/>
      <c r="H1371" s="225"/>
      <c r="I1371" s="222"/>
      <c r="J1371" s="222"/>
      <c r="K1371" s="226"/>
    </row>
    <row r="1372" spans="2:11" s="24" customFormat="1" ht="31.35" customHeight="1">
      <c r="B1372" s="222"/>
      <c r="C1372" s="223"/>
      <c r="D1372" s="222"/>
      <c r="E1372" s="222"/>
      <c r="F1372" s="222"/>
      <c r="G1372" s="224"/>
      <c r="H1372" s="225"/>
      <c r="I1372" s="222"/>
      <c r="J1372" s="222"/>
      <c r="K1372" s="226"/>
    </row>
    <row r="1373" spans="2:11" s="24" customFormat="1" ht="31.35" customHeight="1">
      <c r="B1373" s="222"/>
      <c r="C1373" s="223"/>
      <c r="D1373" s="222"/>
      <c r="E1373" s="222"/>
      <c r="F1373" s="222"/>
      <c r="G1373" s="224"/>
      <c r="H1373" s="225"/>
      <c r="I1373" s="222"/>
      <c r="J1373" s="222"/>
      <c r="K1373" s="226"/>
    </row>
    <row r="1374" spans="2:11" s="24" customFormat="1" ht="31.35" customHeight="1">
      <c r="B1374" s="222"/>
      <c r="C1374" s="223"/>
      <c r="D1374" s="222"/>
      <c r="E1374" s="222"/>
      <c r="F1374" s="222"/>
      <c r="G1374" s="224"/>
      <c r="H1374" s="225"/>
      <c r="I1374" s="222"/>
      <c r="J1374" s="222"/>
      <c r="K1374" s="226"/>
    </row>
    <row r="1375" spans="2:11" s="24" customFormat="1" ht="31.35" customHeight="1">
      <c r="B1375" s="222"/>
      <c r="C1375" s="223"/>
      <c r="D1375" s="222"/>
      <c r="E1375" s="222"/>
      <c r="F1375" s="222"/>
      <c r="G1375" s="224"/>
      <c r="H1375" s="225"/>
      <c r="I1375" s="222"/>
      <c r="J1375" s="222"/>
      <c r="K1375" s="226"/>
    </row>
    <row r="1376" spans="2:11" s="24" customFormat="1" ht="31.35" customHeight="1">
      <c r="B1376" s="222"/>
      <c r="C1376" s="223"/>
      <c r="D1376" s="222"/>
      <c r="E1376" s="222"/>
      <c r="F1376" s="222"/>
      <c r="G1376" s="224"/>
      <c r="H1376" s="225"/>
      <c r="I1376" s="222"/>
      <c r="J1376" s="222"/>
      <c r="K1376" s="226"/>
    </row>
    <row r="1377" spans="2:11" s="24" customFormat="1" ht="31.35" customHeight="1">
      <c r="B1377" s="222"/>
      <c r="C1377" s="223"/>
      <c r="D1377" s="222"/>
      <c r="E1377" s="222"/>
      <c r="F1377" s="222"/>
      <c r="G1377" s="224"/>
      <c r="H1377" s="225"/>
      <c r="I1377" s="222"/>
      <c r="J1377" s="222"/>
      <c r="K1377" s="226"/>
    </row>
    <row r="1378" spans="2:11" s="24" customFormat="1" ht="31.35" customHeight="1">
      <c r="B1378" s="222"/>
      <c r="C1378" s="223"/>
      <c r="D1378" s="222"/>
      <c r="E1378" s="222"/>
      <c r="F1378" s="222"/>
      <c r="G1378" s="224"/>
      <c r="H1378" s="225"/>
      <c r="I1378" s="222"/>
      <c r="J1378" s="222"/>
      <c r="K1378" s="226"/>
    </row>
    <row r="1379" spans="2:11" s="24" customFormat="1" ht="31.35" customHeight="1">
      <c r="B1379" s="222"/>
      <c r="C1379" s="223"/>
      <c r="D1379" s="222"/>
      <c r="E1379" s="222"/>
      <c r="F1379" s="222"/>
      <c r="G1379" s="224"/>
      <c r="H1379" s="225"/>
      <c r="I1379" s="222"/>
      <c r="J1379" s="222"/>
      <c r="K1379" s="226"/>
    </row>
    <row r="1380" spans="2:11" s="24" customFormat="1" ht="31.35" customHeight="1">
      <c r="B1380" s="222"/>
      <c r="C1380" s="223"/>
      <c r="D1380" s="222"/>
      <c r="E1380" s="222"/>
      <c r="F1380" s="222"/>
      <c r="G1380" s="224"/>
      <c r="H1380" s="225"/>
      <c r="I1380" s="222"/>
      <c r="J1380" s="222"/>
      <c r="K1380" s="226"/>
    </row>
    <row r="1381" spans="2:11" s="24" customFormat="1" ht="31.35" customHeight="1">
      <c r="B1381" s="222"/>
      <c r="C1381" s="223"/>
      <c r="D1381" s="222"/>
      <c r="E1381" s="222"/>
      <c r="F1381" s="222"/>
      <c r="G1381" s="224"/>
      <c r="H1381" s="225"/>
      <c r="I1381" s="222"/>
      <c r="J1381" s="222"/>
      <c r="K1381" s="226"/>
    </row>
    <row r="1382" spans="2:11" s="24" customFormat="1" ht="31.35" customHeight="1">
      <c r="B1382" s="222"/>
      <c r="C1382" s="223"/>
      <c r="D1382" s="222"/>
      <c r="E1382" s="222"/>
      <c r="F1382" s="222"/>
      <c r="G1382" s="224"/>
      <c r="H1382" s="225"/>
      <c r="I1382" s="222"/>
      <c r="J1382" s="222"/>
      <c r="K1382" s="226"/>
    </row>
    <row r="1383" spans="2:11" s="24" customFormat="1" ht="31.35" customHeight="1">
      <c r="B1383" s="222"/>
      <c r="C1383" s="223"/>
      <c r="D1383" s="222"/>
      <c r="E1383" s="222"/>
      <c r="F1383" s="222"/>
      <c r="G1383" s="224"/>
      <c r="H1383" s="225"/>
      <c r="I1383" s="222"/>
      <c r="J1383" s="222"/>
      <c r="K1383" s="226"/>
    </row>
    <row r="1384" spans="2:11" s="24" customFormat="1" ht="31.35" customHeight="1">
      <c r="B1384" s="222"/>
      <c r="C1384" s="223"/>
      <c r="D1384" s="222"/>
      <c r="E1384" s="222"/>
      <c r="F1384" s="222"/>
      <c r="G1384" s="224"/>
      <c r="H1384" s="225"/>
      <c r="I1384" s="222"/>
      <c r="J1384" s="222"/>
      <c r="K1384" s="226"/>
    </row>
    <row r="1385" spans="2:11" s="24" customFormat="1" ht="31.35" customHeight="1">
      <c r="B1385" s="222"/>
      <c r="C1385" s="223"/>
      <c r="D1385" s="222"/>
      <c r="E1385" s="222"/>
      <c r="F1385" s="222"/>
      <c r="G1385" s="224"/>
      <c r="H1385" s="225"/>
      <c r="I1385" s="222"/>
      <c r="J1385" s="222"/>
      <c r="K1385" s="226"/>
    </row>
    <row r="1386" spans="2:11" s="24" customFormat="1" ht="31.35" customHeight="1">
      <c r="B1386" s="222"/>
      <c r="C1386" s="223"/>
      <c r="D1386" s="222"/>
      <c r="E1386" s="222"/>
      <c r="F1386" s="222"/>
      <c r="G1386" s="224"/>
      <c r="H1386" s="225"/>
      <c r="I1386" s="222"/>
      <c r="J1386" s="222"/>
      <c r="K1386" s="226"/>
    </row>
    <row r="1387" spans="2:11" s="24" customFormat="1" ht="31.35" customHeight="1">
      <c r="B1387" s="222"/>
      <c r="C1387" s="223"/>
      <c r="D1387" s="222"/>
      <c r="E1387" s="222"/>
      <c r="F1387" s="222"/>
      <c r="G1387" s="224"/>
      <c r="H1387" s="225"/>
      <c r="I1387" s="222"/>
      <c r="J1387" s="222"/>
      <c r="K1387" s="226"/>
    </row>
    <row r="1388" spans="2:11" s="24" customFormat="1" ht="31.35" customHeight="1">
      <c r="B1388" s="222"/>
      <c r="C1388" s="223"/>
      <c r="D1388" s="222"/>
      <c r="E1388" s="222"/>
      <c r="F1388" s="222"/>
      <c r="G1388" s="224"/>
      <c r="H1388" s="225"/>
      <c r="I1388" s="222"/>
      <c r="J1388" s="222"/>
      <c r="K1388" s="226"/>
    </row>
    <row r="1389" spans="2:11" s="24" customFormat="1" ht="31.35" customHeight="1">
      <c r="B1389" s="222"/>
      <c r="C1389" s="223"/>
      <c r="D1389" s="222"/>
      <c r="E1389" s="222"/>
      <c r="F1389" s="222"/>
      <c r="G1389" s="224"/>
      <c r="H1389" s="225"/>
      <c r="I1389" s="222"/>
      <c r="J1389" s="222"/>
      <c r="K1389" s="226"/>
    </row>
    <row r="1390" spans="2:11" s="24" customFormat="1" ht="31.35" customHeight="1">
      <c r="B1390" s="222"/>
      <c r="C1390" s="223"/>
      <c r="D1390" s="222"/>
      <c r="E1390" s="222"/>
      <c r="F1390" s="222"/>
      <c r="G1390" s="224"/>
      <c r="H1390" s="225"/>
      <c r="I1390" s="222"/>
      <c r="J1390" s="222"/>
      <c r="K1390" s="226"/>
    </row>
    <row r="1391" spans="2:11" s="24" customFormat="1" ht="31.35" customHeight="1">
      <c r="B1391" s="222"/>
      <c r="C1391" s="223"/>
      <c r="D1391" s="222"/>
      <c r="E1391" s="222"/>
      <c r="F1391" s="222"/>
      <c r="G1391" s="224"/>
      <c r="H1391" s="225"/>
      <c r="I1391" s="222"/>
      <c r="J1391" s="222"/>
      <c r="K1391" s="226"/>
    </row>
    <row r="1392" spans="2:11" s="24" customFormat="1" ht="31.35" customHeight="1">
      <c r="B1392" s="222"/>
      <c r="C1392" s="223"/>
      <c r="D1392" s="222"/>
      <c r="E1392" s="222"/>
      <c r="F1392" s="222"/>
      <c r="G1392" s="224"/>
      <c r="H1392" s="225"/>
      <c r="I1392" s="222"/>
      <c r="J1392" s="222"/>
      <c r="K1392" s="226"/>
    </row>
    <row r="1393" spans="2:11" s="24" customFormat="1" ht="31.35" customHeight="1">
      <c r="B1393" s="222"/>
      <c r="C1393" s="223"/>
      <c r="D1393" s="222"/>
      <c r="E1393" s="222"/>
      <c r="F1393" s="222"/>
      <c r="G1393" s="224"/>
      <c r="H1393" s="225"/>
      <c r="I1393" s="222"/>
      <c r="J1393" s="222"/>
      <c r="K1393" s="226"/>
    </row>
    <row r="1394" spans="2:11" s="24" customFormat="1" ht="31.35" customHeight="1">
      <c r="B1394" s="222"/>
      <c r="C1394" s="223"/>
      <c r="D1394" s="222"/>
      <c r="E1394" s="222"/>
      <c r="F1394" s="222"/>
      <c r="G1394" s="224"/>
      <c r="H1394" s="225"/>
      <c r="I1394" s="222"/>
      <c r="J1394" s="222"/>
      <c r="K1394" s="226"/>
    </row>
    <row r="1395" spans="2:11" s="24" customFormat="1" ht="31.35" customHeight="1">
      <c r="B1395" s="222"/>
      <c r="C1395" s="223"/>
      <c r="D1395" s="222"/>
      <c r="E1395" s="222"/>
      <c r="F1395" s="222"/>
      <c r="G1395" s="224"/>
      <c r="H1395" s="225"/>
      <c r="I1395" s="222"/>
      <c r="J1395" s="222"/>
      <c r="K1395" s="226"/>
    </row>
    <row r="1396" spans="2:11" s="24" customFormat="1" ht="31.35" customHeight="1">
      <c r="B1396" s="222"/>
      <c r="C1396" s="223"/>
      <c r="D1396" s="222"/>
      <c r="E1396" s="222"/>
      <c r="F1396" s="222"/>
      <c r="G1396" s="224"/>
      <c r="H1396" s="225"/>
      <c r="I1396" s="222"/>
      <c r="J1396" s="222"/>
      <c r="K1396" s="226"/>
    </row>
    <row r="1397" spans="2:11" s="24" customFormat="1" ht="31.35" customHeight="1">
      <c r="B1397" s="222"/>
      <c r="C1397" s="223"/>
      <c r="D1397" s="222"/>
      <c r="E1397" s="222"/>
      <c r="F1397" s="222"/>
      <c r="G1397" s="224"/>
      <c r="H1397" s="225"/>
      <c r="I1397" s="222"/>
      <c r="J1397" s="222"/>
      <c r="K1397" s="226"/>
    </row>
    <row r="1398" spans="2:11" s="24" customFormat="1" ht="31.35" customHeight="1">
      <c r="B1398" s="222"/>
      <c r="C1398" s="223"/>
      <c r="D1398" s="222"/>
      <c r="E1398" s="222"/>
      <c r="F1398" s="222"/>
      <c r="G1398" s="224"/>
      <c r="H1398" s="225"/>
      <c r="I1398" s="222"/>
      <c r="J1398" s="222"/>
      <c r="K1398" s="226"/>
    </row>
    <row r="1399" spans="2:11" s="24" customFormat="1" ht="31.35" customHeight="1">
      <c r="B1399" s="222"/>
      <c r="C1399" s="223"/>
      <c r="D1399" s="222"/>
      <c r="E1399" s="222"/>
      <c r="F1399" s="222"/>
      <c r="G1399" s="224"/>
      <c r="H1399" s="225"/>
      <c r="I1399" s="222"/>
      <c r="J1399" s="222"/>
      <c r="K1399" s="226"/>
    </row>
    <row r="1400" spans="2:11" s="24" customFormat="1" ht="31.35" customHeight="1">
      <c r="B1400" s="222"/>
      <c r="C1400" s="223"/>
      <c r="D1400" s="222"/>
      <c r="E1400" s="222"/>
      <c r="F1400" s="222"/>
      <c r="G1400" s="224"/>
      <c r="H1400" s="225"/>
      <c r="I1400" s="222"/>
      <c r="J1400" s="222"/>
      <c r="K1400" s="226"/>
    </row>
    <row r="1401" spans="2:11" s="24" customFormat="1" ht="31.35" customHeight="1">
      <c r="B1401" s="222"/>
      <c r="C1401" s="223"/>
      <c r="D1401" s="222"/>
      <c r="E1401" s="222"/>
      <c r="F1401" s="222"/>
      <c r="G1401" s="224"/>
      <c r="H1401" s="225"/>
      <c r="I1401" s="222"/>
      <c r="J1401" s="222"/>
      <c r="K1401" s="226"/>
    </row>
    <row r="1402" spans="2:11" s="24" customFormat="1" ht="31.35" customHeight="1">
      <c r="B1402" s="222"/>
      <c r="C1402" s="223"/>
      <c r="D1402" s="222"/>
      <c r="E1402" s="222"/>
      <c r="F1402" s="222"/>
      <c r="G1402" s="224"/>
      <c r="H1402" s="225"/>
      <c r="I1402" s="222"/>
      <c r="J1402" s="222"/>
      <c r="K1402" s="226"/>
    </row>
    <row r="1403" spans="2:11" s="24" customFormat="1" ht="31.35" customHeight="1">
      <c r="B1403" s="222"/>
      <c r="C1403" s="223"/>
      <c r="D1403" s="222"/>
      <c r="E1403" s="222"/>
      <c r="F1403" s="222"/>
      <c r="G1403" s="224"/>
      <c r="H1403" s="225"/>
      <c r="I1403" s="222"/>
      <c r="J1403" s="222"/>
      <c r="K1403" s="226"/>
    </row>
    <row r="1404" spans="2:11" s="24" customFormat="1" ht="31.35" customHeight="1">
      <c r="B1404" s="222"/>
      <c r="C1404" s="223"/>
      <c r="D1404" s="222"/>
      <c r="E1404" s="222"/>
      <c r="F1404" s="222"/>
      <c r="G1404" s="224"/>
      <c r="H1404" s="225"/>
      <c r="I1404" s="222"/>
      <c r="J1404" s="222"/>
      <c r="K1404" s="226"/>
    </row>
    <row r="1405" spans="2:11" s="24" customFormat="1" ht="31.35" customHeight="1">
      <c r="B1405" s="222"/>
      <c r="C1405" s="223"/>
      <c r="D1405" s="222"/>
      <c r="E1405" s="222"/>
      <c r="F1405" s="222"/>
      <c r="G1405" s="224"/>
      <c r="H1405" s="225"/>
      <c r="I1405" s="222"/>
      <c r="J1405" s="222"/>
      <c r="K1405" s="226"/>
    </row>
    <row r="1406" spans="2:11" s="24" customFormat="1" ht="31.35" customHeight="1">
      <c r="B1406" s="222"/>
      <c r="C1406" s="223"/>
      <c r="D1406" s="222"/>
      <c r="E1406" s="222"/>
      <c r="F1406" s="222"/>
      <c r="G1406" s="224"/>
      <c r="H1406" s="225"/>
      <c r="I1406" s="222"/>
      <c r="J1406" s="222"/>
      <c r="K1406" s="226"/>
    </row>
    <row r="1407" spans="2:11" s="24" customFormat="1" ht="31.35" customHeight="1">
      <c r="B1407" s="222"/>
      <c r="C1407" s="223"/>
      <c r="D1407" s="222"/>
      <c r="E1407" s="222"/>
      <c r="F1407" s="222"/>
      <c r="G1407" s="224"/>
      <c r="H1407" s="225"/>
      <c r="I1407" s="222"/>
      <c r="J1407" s="222"/>
      <c r="K1407" s="226"/>
    </row>
    <row r="1408" spans="2:11" s="24" customFormat="1" ht="31.35" customHeight="1">
      <c r="B1408" s="222"/>
      <c r="C1408" s="223"/>
      <c r="D1408" s="222"/>
      <c r="E1408" s="222"/>
      <c r="F1408" s="222"/>
      <c r="G1408" s="224"/>
      <c r="H1408" s="225"/>
      <c r="I1408" s="222"/>
      <c r="J1408" s="222"/>
      <c r="K1408" s="226"/>
    </row>
    <row r="1409" spans="2:11" s="24" customFormat="1" ht="31.35" customHeight="1">
      <c r="B1409" s="222"/>
      <c r="C1409" s="223"/>
      <c r="D1409" s="222"/>
      <c r="E1409" s="222"/>
      <c r="F1409" s="222"/>
      <c r="G1409" s="224"/>
      <c r="H1409" s="225"/>
      <c r="I1409" s="222"/>
      <c r="J1409" s="222"/>
      <c r="K1409" s="226"/>
    </row>
    <row r="1410" spans="2:11" s="24" customFormat="1" ht="31.35" customHeight="1">
      <c r="B1410" s="222"/>
      <c r="C1410" s="223"/>
      <c r="D1410" s="222"/>
      <c r="E1410" s="222"/>
      <c r="F1410" s="222"/>
      <c r="G1410" s="224"/>
      <c r="H1410" s="225"/>
      <c r="I1410" s="222"/>
      <c r="J1410" s="222"/>
      <c r="K1410" s="226"/>
    </row>
    <row r="1411" spans="2:11" s="24" customFormat="1" ht="31.35" customHeight="1">
      <c r="B1411" s="222"/>
      <c r="C1411" s="223"/>
      <c r="D1411" s="222"/>
      <c r="E1411" s="222"/>
      <c r="F1411" s="222"/>
      <c r="G1411" s="224"/>
      <c r="H1411" s="225"/>
      <c r="I1411" s="222"/>
      <c r="J1411" s="222"/>
      <c r="K1411" s="226"/>
    </row>
    <row r="1412" spans="2:11" s="24" customFormat="1" ht="31.35" customHeight="1">
      <c r="B1412" s="222"/>
      <c r="C1412" s="223"/>
      <c r="D1412" s="222"/>
      <c r="E1412" s="222"/>
      <c r="F1412" s="222"/>
      <c r="G1412" s="224"/>
      <c r="H1412" s="225"/>
      <c r="I1412" s="222"/>
      <c r="J1412" s="222"/>
      <c r="K1412" s="226"/>
    </row>
    <row r="1413" spans="2:11" s="24" customFormat="1" ht="31.35" customHeight="1">
      <c r="B1413" s="222"/>
      <c r="C1413" s="223"/>
      <c r="D1413" s="222"/>
      <c r="E1413" s="222"/>
      <c r="F1413" s="222"/>
      <c r="G1413" s="224"/>
      <c r="H1413" s="225"/>
      <c r="I1413" s="222"/>
      <c r="J1413" s="222"/>
      <c r="K1413" s="226"/>
    </row>
    <row r="1414" spans="2:11" s="24" customFormat="1" ht="31.35" customHeight="1">
      <c r="B1414" s="222"/>
      <c r="C1414" s="223"/>
      <c r="D1414" s="222"/>
      <c r="E1414" s="222"/>
      <c r="F1414" s="222"/>
      <c r="G1414" s="224"/>
      <c r="H1414" s="225"/>
      <c r="I1414" s="222"/>
      <c r="J1414" s="222"/>
      <c r="K1414" s="226"/>
    </row>
    <row r="1415" spans="2:11" s="24" customFormat="1" ht="31.35" customHeight="1">
      <c r="B1415" s="222"/>
      <c r="C1415" s="223"/>
      <c r="D1415" s="222"/>
      <c r="E1415" s="222"/>
      <c r="F1415" s="222"/>
      <c r="G1415" s="224"/>
      <c r="H1415" s="225"/>
      <c r="I1415" s="222"/>
      <c r="J1415" s="222"/>
      <c r="K1415" s="226"/>
    </row>
    <row r="1416" spans="2:11" s="24" customFormat="1" ht="31.35" customHeight="1">
      <c r="B1416" s="222"/>
      <c r="C1416" s="223"/>
      <c r="D1416" s="222"/>
      <c r="E1416" s="222"/>
      <c r="F1416" s="222"/>
      <c r="G1416" s="224"/>
      <c r="H1416" s="225"/>
      <c r="I1416" s="222"/>
      <c r="J1416" s="222"/>
      <c r="K1416" s="226"/>
    </row>
    <row r="1417" spans="2:11" s="24" customFormat="1" ht="31.35" customHeight="1">
      <c r="B1417" s="222"/>
      <c r="C1417" s="223"/>
      <c r="D1417" s="222"/>
      <c r="E1417" s="222"/>
      <c r="F1417" s="222"/>
      <c r="G1417" s="224"/>
      <c r="H1417" s="225"/>
      <c r="I1417" s="222"/>
      <c r="J1417" s="222"/>
      <c r="K1417" s="226"/>
    </row>
    <row r="1418" spans="2:11" s="24" customFormat="1" ht="31.35" customHeight="1">
      <c r="B1418" s="222"/>
      <c r="C1418" s="223"/>
      <c r="D1418" s="222"/>
      <c r="E1418" s="222"/>
      <c r="F1418" s="222"/>
      <c r="G1418" s="224"/>
      <c r="H1418" s="225"/>
      <c r="I1418" s="222"/>
      <c r="J1418" s="222"/>
      <c r="K1418" s="226"/>
    </row>
    <row r="1419" spans="2:11" s="24" customFormat="1" ht="31.35" customHeight="1">
      <c r="B1419" s="222"/>
      <c r="C1419" s="223"/>
      <c r="D1419" s="222"/>
      <c r="E1419" s="222"/>
      <c r="F1419" s="222"/>
      <c r="G1419" s="224"/>
      <c r="H1419" s="225"/>
      <c r="I1419" s="222"/>
      <c r="J1419" s="222"/>
      <c r="K1419" s="226"/>
    </row>
    <row r="1420" spans="2:11" s="24" customFormat="1" ht="31.35" customHeight="1">
      <c r="B1420" s="222"/>
      <c r="C1420" s="223"/>
      <c r="D1420" s="222"/>
      <c r="E1420" s="222"/>
      <c r="F1420" s="222"/>
      <c r="G1420" s="224"/>
      <c r="H1420" s="225"/>
      <c r="I1420" s="222"/>
      <c r="J1420" s="222"/>
      <c r="K1420" s="226"/>
    </row>
    <row r="1421" spans="2:11" s="24" customFormat="1" ht="31.35" customHeight="1">
      <c r="B1421" s="222"/>
      <c r="C1421" s="223"/>
      <c r="D1421" s="222"/>
      <c r="E1421" s="222"/>
      <c r="F1421" s="222"/>
      <c r="G1421" s="224"/>
      <c r="H1421" s="225"/>
      <c r="I1421" s="222"/>
      <c r="J1421" s="222"/>
      <c r="K1421" s="226"/>
    </row>
    <row r="1422" spans="2:11" s="24" customFormat="1" ht="31.35" customHeight="1">
      <c r="B1422" s="222"/>
      <c r="C1422" s="223"/>
      <c r="D1422" s="222"/>
      <c r="E1422" s="222"/>
      <c r="F1422" s="222"/>
      <c r="G1422" s="224"/>
      <c r="H1422" s="225"/>
      <c r="I1422" s="222"/>
      <c r="J1422" s="222"/>
      <c r="K1422" s="226"/>
    </row>
    <row r="1423" spans="2:11" s="24" customFormat="1" ht="31.35" customHeight="1">
      <c r="B1423" s="222"/>
      <c r="C1423" s="223"/>
      <c r="D1423" s="222"/>
      <c r="E1423" s="222"/>
      <c r="F1423" s="222"/>
      <c r="G1423" s="224"/>
      <c r="H1423" s="225"/>
      <c r="I1423" s="222"/>
      <c r="J1423" s="222"/>
      <c r="K1423" s="226"/>
    </row>
    <row r="1424" spans="2:11" s="24" customFormat="1" ht="31.35" customHeight="1">
      <c r="B1424" s="222"/>
      <c r="C1424" s="223"/>
      <c r="D1424" s="222"/>
      <c r="E1424" s="222"/>
      <c r="F1424" s="222"/>
      <c r="G1424" s="224"/>
      <c r="H1424" s="225"/>
      <c r="I1424" s="222"/>
      <c r="J1424" s="222"/>
      <c r="K1424" s="226"/>
    </row>
    <row r="1425" spans="2:11" s="24" customFormat="1" ht="31.35" customHeight="1">
      <c r="B1425" s="222"/>
      <c r="C1425" s="223"/>
      <c r="D1425" s="222"/>
      <c r="E1425" s="222"/>
      <c r="F1425" s="222"/>
      <c r="G1425" s="224"/>
      <c r="H1425" s="225"/>
      <c r="I1425" s="222"/>
      <c r="J1425" s="222"/>
      <c r="K1425" s="226"/>
    </row>
    <row r="1426" spans="2:11" s="24" customFormat="1" ht="31.35" customHeight="1">
      <c r="B1426" s="222"/>
      <c r="C1426" s="223"/>
      <c r="D1426" s="222"/>
      <c r="E1426" s="222"/>
      <c r="F1426" s="222"/>
      <c r="G1426" s="224"/>
      <c r="H1426" s="225"/>
      <c r="I1426" s="222"/>
      <c r="J1426" s="222"/>
      <c r="K1426" s="226"/>
    </row>
    <row r="1427" spans="2:11" s="24" customFormat="1" ht="31.35" customHeight="1">
      <c r="B1427" s="222"/>
      <c r="C1427" s="223"/>
      <c r="D1427" s="222"/>
      <c r="E1427" s="222"/>
      <c r="F1427" s="222"/>
      <c r="G1427" s="224"/>
      <c r="H1427" s="225"/>
      <c r="I1427" s="222"/>
      <c r="J1427" s="222"/>
      <c r="K1427" s="226"/>
    </row>
    <row r="1428" spans="2:11" s="24" customFormat="1" ht="31.35" customHeight="1">
      <c r="B1428" s="222"/>
      <c r="C1428" s="223"/>
      <c r="D1428" s="222"/>
      <c r="E1428" s="222"/>
      <c r="F1428" s="222"/>
      <c r="G1428" s="224"/>
      <c r="H1428" s="225"/>
      <c r="I1428" s="222"/>
      <c r="J1428" s="222"/>
      <c r="K1428" s="226"/>
    </row>
    <row r="1429" spans="2:11" s="24" customFormat="1" ht="31.35" customHeight="1">
      <c r="B1429" s="222"/>
      <c r="C1429" s="223"/>
      <c r="D1429" s="222"/>
      <c r="E1429" s="222"/>
      <c r="F1429" s="222"/>
      <c r="G1429" s="224"/>
      <c r="H1429" s="225"/>
      <c r="I1429" s="222"/>
      <c r="J1429" s="222"/>
      <c r="K1429" s="226"/>
    </row>
    <row r="1430" spans="2:11" s="24" customFormat="1" ht="31.35" customHeight="1">
      <c r="B1430" s="222"/>
      <c r="C1430" s="223"/>
      <c r="D1430" s="222"/>
      <c r="E1430" s="222"/>
      <c r="F1430" s="222"/>
      <c r="G1430" s="224"/>
      <c r="H1430" s="225"/>
      <c r="I1430" s="222"/>
      <c r="J1430" s="222"/>
      <c r="K1430" s="226"/>
    </row>
    <row r="1431" spans="2:11" s="24" customFormat="1" ht="31.35" customHeight="1">
      <c r="B1431" s="222"/>
      <c r="C1431" s="223"/>
      <c r="D1431" s="222"/>
      <c r="E1431" s="222"/>
      <c r="F1431" s="222"/>
      <c r="G1431" s="224"/>
      <c r="H1431" s="225"/>
      <c r="I1431" s="222"/>
      <c r="J1431" s="222"/>
      <c r="K1431" s="226"/>
    </row>
    <row r="1432" spans="2:11" s="24" customFormat="1" ht="31.35" customHeight="1">
      <c r="B1432" s="222"/>
      <c r="C1432" s="223"/>
      <c r="D1432" s="222"/>
      <c r="E1432" s="222"/>
      <c r="F1432" s="222"/>
      <c r="G1432" s="224"/>
      <c r="H1432" s="225"/>
      <c r="I1432" s="222"/>
      <c r="J1432" s="222"/>
      <c r="K1432" s="226"/>
    </row>
    <row r="1433" spans="2:11" s="24" customFormat="1" ht="31.35" customHeight="1">
      <c r="B1433" s="222"/>
      <c r="C1433" s="223"/>
      <c r="D1433" s="222"/>
      <c r="E1433" s="222"/>
      <c r="F1433" s="222"/>
      <c r="G1433" s="224"/>
      <c r="H1433" s="225"/>
      <c r="I1433" s="222"/>
      <c r="J1433" s="222"/>
      <c r="K1433" s="226"/>
    </row>
    <row r="1434" spans="2:11" s="24" customFormat="1" ht="31.35" customHeight="1">
      <c r="B1434" s="222"/>
      <c r="C1434" s="223"/>
      <c r="D1434" s="222"/>
      <c r="E1434" s="222"/>
      <c r="F1434" s="222"/>
      <c r="G1434" s="224"/>
      <c r="H1434" s="225"/>
      <c r="I1434" s="222"/>
      <c r="J1434" s="222"/>
      <c r="K1434" s="226"/>
    </row>
    <row r="1435" spans="2:11" s="24" customFormat="1" ht="31.35" customHeight="1">
      <c r="B1435" s="222"/>
      <c r="C1435" s="223"/>
      <c r="D1435" s="222"/>
      <c r="E1435" s="222"/>
      <c r="F1435" s="222"/>
      <c r="G1435" s="224"/>
      <c r="H1435" s="225"/>
      <c r="I1435" s="222"/>
      <c r="J1435" s="222"/>
      <c r="K1435" s="226"/>
    </row>
    <row r="1436" spans="2:11" s="24" customFormat="1" ht="31.35" customHeight="1">
      <c r="B1436" s="222"/>
      <c r="C1436" s="223"/>
      <c r="D1436" s="222"/>
      <c r="E1436" s="222"/>
      <c r="F1436" s="222"/>
      <c r="G1436" s="224"/>
      <c r="H1436" s="225"/>
      <c r="I1436" s="222"/>
      <c r="J1436" s="222"/>
      <c r="K1436" s="226"/>
    </row>
    <row r="1437" spans="2:11" s="24" customFormat="1" ht="31.35" customHeight="1">
      <c r="B1437" s="222"/>
      <c r="C1437" s="223"/>
      <c r="D1437" s="222"/>
      <c r="E1437" s="222"/>
      <c r="F1437" s="222"/>
      <c r="G1437" s="224"/>
      <c r="H1437" s="225"/>
      <c r="I1437" s="222"/>
      <c r="J1437" s="222"/>
      <c r="K1437" s="226"/>
    </row>
    <row r="1438" spans="2:11" s="24" customFormat="1" ht="31.35" customHeight="1">
      <c r="B1438" s="222"/>
      <c r="C1438" s="223"/>
      <c r="D1438" s="222"/>
      <c r="E1438" s="222"/>
      <c r="F1438" s="222"/>
      <c r="G1438" s="224"/>
      <c r="H1438" s="225"/>
      <c r="I1438" s="222"/>
      <c r="J1438" s="222"/>
      <c r="K1438" s="226"/>
    </row>
    <row r="1439" spans="2:11" s="24" customFormat="1" ht="31.35" customHeight="1">
      <c r="B1439" s="222"/>
      <c r="C1439" s="223"/>
      <c r="D1439" s="222"/>
      <c r="E1439" s="222"/>
      <c r="F1439" s="222"/>
      <c r="G1439" s="224"/>
      <c r="H1439" s="225"/>
      <c r="I1439" s="222"/>
      <c r="J1439" s="222"/>
      <c r="K1439" s="226"/>
    </row>
    <row r="1440" spans="2:11" s="24" customFormat="1" ht="31.35" customHeight="1">
      <c r="B1440" s="222"/>
      <c r="C1440" s="223"/>
      <c r="D1440" s="222"/>
      <c r="E1440" s="222"/>
      <c r="F1440" s="222"/>
      <c r="G1440" s="224"/>
      <c r="H1440" s="225"/>
      <c r="I1440" s="222"/>
      <c r="J1440" s="222"/>
      <c r="K1440" s="226"/>
    </row>
    <row r="1441" spans="2:11" s="24" customFormat="1" ht="31.35" customHeight="1">
      <c r="B1441" s="222"/>
      <c r="C1441" s="223"/>
      <c r="D1441" s="222"/>
      <c r="E1441" s="222"/>
      <c r="F1441" s="222"/>
      <c r="G1441" s="224"/>
      <c r="H1441" s="225"/>
      <c r="I1441" s="222"/>
      <c r="J1441" s="222"/>
      <c r="K1441" s="226"/>
    </row>
    <row r="1442" spans="2:11" s="24" customFormat="1" ht="31.35" customHeight="1">
      <c r="B1442" s="222"/>
      <c r="C1442" s="223"/>
      <c r="D1442" s="222"/>
      <c r="E1442" s="222"/>
      <c r="F1442" s="222"/>
      <c r="G1442" s="224"/>
      <c r="H1442" s="225"/>
      <c r="I1442" s="222"/>
      <c r="J1442" s="222"/>
      <c r="K1442" s="226"/>
    </row>
    <row r="1443" spans="2:11" s="24" customFormat="1" ht="31.35" customHeight="1">
      <c r="B1443" s="222"/>
      <c r="C1443" s="223"/>
      <c r="D1443" s="222"/>
      <c r="E1443" s="222"/>
      <c r="F1443" s="222"/>
      <c r="G1443" s="224"/>
      <c r="H1443" s="225"/>
      <c r="I1443" s="222"/>
      <c r="J1443" s="222"/>
      <c r="K1443" s="226"/>
    </row>
    <row r="1444" spans="2:11" s="24" customFormat="1" ht="31.35" customHeight="1">
      <c r="B1444" s="222"/>
      <c r="C1444" s="223"/>
      <c r="D1444" s="222"/>
      <c r="E1444" s="222"/>
      <c r="F1444" s="222"/>
      <c r="G1444" s="224"/>
      <c r="H1444" s="225"/>
      <c r="I1444" s="222"/>
      <c r="J1444" s="222"/>
      <c r="K1444" s="226"/>
    </row>
    <row r="1445" spans="2:11" s="24" customFormat="1" ht="31.35" customHeight="1">
      <c r="B1445" s="222"/>
      <c r="C1445" s="223"/>
      <c r="D1445" s="222"/>
      <c r="E1445" s="222"/>
      <c r="F1445" s="222"/>
      <c r="G1445" s="224"/>
      <c r="H1445" s="225"/>
      <c r="I1445" s="222"/>
      <c r="J1445" s="222"/>
      <c r="K1445" s="226"/>
    </row>
    <row r="1446" spans="2:11" s="24" customFormat="1" ht="31.35" customHeight="1">
      <c r="B1446" s="222"/>
      <c r="C1446" s="223"/>
      <c r="D1446" s="222"/>
      <c r="E1446" s="222"/>
      <c r="F1446" s="222"/>
      <c r="G1446" s="224"/>
      <c r="H1446" s="225"/>
      <c r="I1446" s="222"/>
      <c r="J1446" s="222"/>
      <c r="K1446" s="226"/>
    </row>
    <row r="1447" spans="2:11" s="24" customFormat="1" ht="31.35" customHeight="1">
      <c r="B1447" s="222"/>
      <c r="C1447" s="223"/>
      <c r="D1447" s="222"/>
      <c r="E1447" s="222"/>
      <c r="F1447" s="222"/>
      <c r="G1447" s="224"/>
      <c r="H1447" s="225"/>
      <c r="I1447" s="222"/>
      <c r="J1447" s="222"/>
      <c r="K1447" s="226"/>
    </row>
    <row r="1448" spans="2:11" s="24" customFormat="1" ht="31.35" customHeight="1">
      <c r="B1448" s="222"/>
      <c r="C1448" s="223"/>
      <c r="D1448" s="222"/>
      <c r="E1448" s="222"/>
      <c r="F1448" s="222"/>
      <c r="G1448" s="224"/>
      <c r="H1448" s="225"/>
      <c r="I1448" s="222"/>
      <c r="J1448" s="222"/>
      <c r="K1448" s="226"/>
    </row>
    <row r="1449" spans="2:11" s="24" customFormat="1" ht="31.35" customHeight="1">
      <c r="B1449" s="222"/>
      <c r="C1449" s="223"/>
      <c r="D1449" s="222"/>
      <c r="E1449" s="222"/>
      <c r="F1449" s="222"/>
      <c r="G1449" s="224"/>
      <c r="H1449" s="225"/>
      <c r="I1449" s="222"/>
      <c r="J1449" s="222"/>
      <c r="K1449" s="226"/>
    </row>
    <row r="1450" spans="2:11" s="24" customFormat="1" ht="31.35" customHeight="1" thickBot="1">
      <c r="B1450" s="229"/>
      <c r="C1450" s="230"/>
      <c r="D1450" s="229"/>
      <c r="E1450" s="229"/>
      <c r="F1450" s="229"/>
      <c r="G1450" s="231"/>
      <c r="H1450" s="232"/>
      <c r="I1450" s="229"/>
      <c r="J1450" s="229"/>
      <c r="K1450" s="226"/>
    </row>
    <row r="1451" spans="2:11" s="24" customFormat="1" ht="31.35" customHeight="1" thickTop="1">
      <c r="B1451" s="218"/>
      <c r="C1451" s="219"/>
      <c r="D1451" s="218"/>
      <c r="E1451" s="218"/>
      <c r="F1451" s="218"/>
      <c r="G1451" s="220"/>
      <c r="H1451" s="221"/>
      <c r="I1451" s="218"/>
      <c r="J1451" s="218"/>
      <c r="K1451" s="227"/>
    </row>
    <row r="1452" spans="2:11" s="24" customFormat="1" ht="31.35" customHeight="1">
      <c r="B1452" s="222"/>
      <c r="C1452" s="223"/>
      <c r="D1452" s="222"/>
      <c r="E1452" s="222"/>
      <c r="F1452" s="222"/>
      <c r="G1452" s="224"/>
      <c r="H1452" s="225"/>
      <c r="I1452" s="222"/>
      <c r="J1452" s="222"/>
      <c r="K1452" s="226"/>
    </row>
    <row r="1453" spans="2:11" s="24" customFormat="1" ht="31.35" customHeight="1">
      <c r="B1453" s="222"/>
      <c r="C1453" s="223"/>
      <c r="D1453" s="222"/>
      <c r="E1453" s="222"/>
      <c r="F1453" s="222"/>
      <c r="G1453" s="224"/>
      <c r="H1453" s="225"/>
      <c r="I1453" s="222"/>
      <c r="J1453" s="222"/>
      <c r="K1453" s="226"/>
    </row>
    <row r="1454" spans="2:11" s="24" customFormat="1" ht="31.35" customHeight="1">
      <c r="B1454" s="222"/>
      <c r="C1454" s="223"/>
      <c r="D1454" s="222"/>
      <c r="E1454" s="222"/>
      <c r="F1454" s="222"/>
      <c r="G1454" s="224"/>
      <c r="H1454" s="225"/>
      <c r="I1454" s="222"/>
      <c r="J1454" s="222"/>
      <c r="K1454" s="226"/>
    </row>
    <row r="1455" spans="2:11" s="24" customFormat="1" ht="31.35" customHeight="1">
      <c r="B1455" s="222"/>
      <c r="C1455" s="223"/>
      <c r="D1455" s="222"/>
      <c r="E1455" s="222"/>
      <c r="F1455" s="222"/>
      <c r="G1455" s="224"/>
      <c r="H1455" s="225"/>
      <c r="I1455" s="222"/>
      <c r="J1455" s="222"/>
      <c r="K1455" s="226"/>
    </row>
    <row r="1456" spans="2:11" s="24" customFormat="1" ht="31.35" customHeight="1">
      <c r="B1456" s="222"/>
      <c r="C1456" s="223"/>
      <c r="D1456" s="222"/>
      <c r="E1456" s="222"/>
      <c r="F1456" s="222"/>
      <c r="G1456" s="224"/>
      <c r="H1456" s="225"/>
      <c r="I1456" s="222"/>
      <c r="J1456" s="222"/>
      <c r="K1456" s="226"/>
    </row>
    <row r="1457" spans="2:11" s="24" customFormat="1" ht="31.35" customHeight="1">
      <c r="B1457" s="222"/>
      <c r="C1457" s="223"/>
      <c r="D1457" s="222"/>
      <c r="E1457" s="222"/>
      <c r="F1457" s="222"/>
      <c r="G1457" s="224"/>
      <c r="H1457" s="225"/>
      <c r="I1457" s="222"/>
      <c r="J1457" s="222"/>
      <c r="K1457" s="226"/>
    </row>
    <row r="1458" spans="2:11" s="24" customFormat="1" ht="31.35" customHeight="1">
      <c r="B1458" s="222"/>
      <c r="C1458" s="223"/>
      <c r="D1458" s="222"/>
      <c r="E1458" s="222"/>
      <c r="F1458" s="222"/>
      <c r="G1458" s="224"/>
      <c r="H1458" s="225"/>
      <c r="I1458" s="222"/>
      <c r="J1458" s="222"/>
      <c r="K1458" s="226"/>
    </row>
    <row r="1459" spans="2:11" s="24" customFormat="1" ht="31.35" customHeight="1">
      <c r="B1459" s="222"/>
      <c r="C1459" s="223"/>
      <c r="D1459" s="222"/>
      <c r="E1459" s="222"/>
      <c r="F1459" s="222"/>
      <c r="G1459" s="224"/>
      <c r="H1459" s="225"/>
      <c r="I1459" s="222"/>
      <c r="J1459" s="222"/>
      <c r="K1459" s="226"/>
    </row>
    <row r="1460" spans="2:11" s="24" customFormat="1" ht="31.35" customHeight="1">
      <c r="B1460" s="222"/>
      <c r="C1460" s="223"/>
      <c r="D1460" s="222"/>
      <c r="E1460" s="222"/>
      <c r="F1460" s="222"/>
      <c r="G1460" s="224"/>
      <c r="H1460" s="225"/>
      <c r="I1460" s="222"/>
      <c r="J1460" s="222"/>
      <c r="K1460" s="226"/>
    </row>
    <row r="1461" spans="2:11" s="24" customFormat="1" ht="31.35" customHeight="1">
      <c r="B1461" s="222"/>
      <c r="C1461" s="223"/>
      <c r="D1461" s="222"/>
      <c r="E1461" s="222"/>
      <c r="F1461" s="222"/>
      <c r="G1461" s="224"/>
      <c r="H1461" s="225"/>
      <c r="I1461" s="222"/>
      <c r="J1461" s="222"/>
      <c r="K1461" s="226"/>
    </row>
    <row r="1462" spans="2:11" s="24" customFormat="1" ht="31.35" customHeight="1">
      <c r="B1462" s="222"/>
      <c r="C1462" s="223"/>
      <c r="D1462" s="222"/>
      <c r="E1462" s="222"/>
      <c r="F1462" s="222"/>
      <c r="G1462" s="224"/>
      <c r="H1462" s="225"/>
      <c r="I1462" s="222"/>
      <c r="J1462" s="222"/>
      <c r="K1462" s="226"/>
    </row>
    <row r="1463" spans="2:11" s="24" customFormat="1" ht="31.35" customHeight="1">
      <c r="B1463" s="222"/>
      <c r="C1463" s="223"/>
      <c r="D1463" s="222"/>
      <c r="E1463" s="222"/>
      <c r="F1463" s="222"/>
      <c r="G1463" s="224"/>
      <c r="H1463" s="225"/>
      <c r="I1463" s="222"/>
      <c r="J1463" s="222"/>
      <c r="K1463" s="226"/>
    </row>
    <row r="1464" spans="2:11" s="24" customFormat="1" ht="31.35" customHeight="1">
      <c r="B1464" s="222"/>
      <c r="C1464" s="223"/>
      <c r="D1464" s="222"/>
      <c r="E1464" s="222"/>
      <c r="F1464" s="222"/>
      <c r="G1464" s="224"/>
      <c r="H1464" s="225"/>
      <c r="I1464" s="222"/>
      <c r="J1464" s="222"/>
      <c r="K1464" s="226"/>
    </row>
    <row r="1465" spans="2:11" s="24" customFormat="1" ht="31.35" customHeight="1">
      <c r="B1465" s="222"/>
      <c r="C1465" s="223"/>
      <c r="D1465" s="222"/>
      <c r="E1465" s="222"/>
      <c r="F1465" s="222"/>
      <c r="G1465" s="224"/>
      <c r="H1465" s="225"/>
      <c r="I1465" s="222"/>
      <c r="J1465" s="222"/>
      <c r="K1465" s="226"/>
    </row>
    <row r="1466" spans="2:11" s="24" customFormat="1" ht="31.35" customHeight="1">
      <c r="B1466" s="222"/>
      <c r="C1466" s="223"/>
      <c r="D1466" s="222"/>
      <c r="E1466" s="222"/>
      <c r="F1466" s="222"/>
      <c r="G1466" s="224"/>
      <c r="H1466" s="225"/>
      <c r="I1466" s="222"/>
      <c r="J1466" s="222"/>
      <c r="K1466" s="226"/>
    </row>
    <row r="1467" spans="2:11" s="24" customFormat="1" ht="31.35" customHeight="1">
      <c r="B1467" s="222"/>
      <c r="C1467" s="223"/>
      <c r="D1467" s="222"/>
      <c r="E1467" s="222"/>
      <c r="F1467" s="222"/>
      <c r="G1467" s="224"/>
      <c r="H1467" s="225"/>
      <c r="I1467" s="222"/>
      <c r="J1467" s="222"/>
      <c r="K1467" s="226"/>
    </row>
    <row r="1468" spans="2:11" s="24" customFormat="1" ht="31.35" customHeight="1">
      <c r="B1468" s="222"/>
      <c r="C1468" s="223"/>
      <c r="D1468" s="222"/>
      <c r="E1468" s="222"/>
      <c r="F1468" s="222"/>
      <c r="G1468" s="224"/>
      <c r="H1468" s="225"/>
      <c r="I1468" s="222"/>
      <c r="J1468" s="222"/>
      <c r="K1468" s="226"/>
    </row>
    <row r="1469" spans="2:11" s="24" customFormat="1" ht="31.35" customHeight="1">
      <c r="B1469" s="222"/>
      <c r="C1469" s="223"/>
      <c r="D1469" s="222"/>
      <c r="E1469" s="222"/>
      <c r="F1469" s="222"/>
      <c r="G1469" s="224"/>
      <c r="H1469" s="225"/>
      <c r="I1469" s="222"/>
      <c r="J1469" s="222"/>
      <c r="K1469" s="226"/>
    </row>
    <row r="1470" spans="2:11" s="24" customFormat="1" ht="31.35" customHeight="1">
      <c r="B1470" s="222"/>
      <c r="C1470" s="223"/>
      <c r="D1470" s="222"/>
      <c r="E1470" s="222"/>
      <c r="F1470" s="222"/>
      <c r="G1470" s="224"/>
      <c r="H1470" s="225"/>
      <c r="I1470" s="222"/>
      <c r="J1470" s="222"/>
      <c r="K1470" s="226"/>
    </row>
    <row r="1471" spans="2:11" s="24" customFormat="1" ht="31.35" customHeight="1">
      <c r="B1471" s="222"/>
      <c r="C1471" s="223"/>
      <c r="D1471" s="222"/>
      <c r="E1471" s="222"/>
      <c r="F1471" s="222"/>
      <c r="G1471" s="224"/>
      <c r="H1471" s="225"/>
      <c r="I1471" s="222"/>
      <c r="J1471" s="222"/>
      <c r="K1471" s="226"/>
    </row>
    <row r="1472" spans="2:11" s="24" customFormat="1" ht="31.35" customHeight="1">
      <c r="B1472" s="222"/>
      <c r="C1472" s="223"/>
      <c r="D1472" s="222"/>
      <c r="E1472" s="222"/>
      <c r="F1472" s="222"/>
      <c r="G1472" s="224"/>
      <c r="H1472" s="225"/>
      <c r="I1472" s="222"/>
      <c r="J1472" s="222"/>
      <c r="K1472" s="226"/>
    </row>
    <row r="1473" spans="2:11" s="24" customFormat="1" ht="31.35" customHeight="1">
      <c r="B1473" s="222"/>
      <c r="C1473" s="223"/>
      <c r="D1473" s="222"/>
      <c r="E1473" s="222"/>
      <c r="F1473" s="222"/>
      <c r="G1473" s="224"/>
      <c r="H1473" s="225"/>
      <c r="I1473" s="222"/>
      <c r="J1473" s="222"/>
      <c r="K1473" s="226"/>
    </row>
    <row r="1474" spans="2:11" s="24" customFormat="1" ht="31.35" customHeight="1">
      <c r="B1474" s="222"/>
      <c r="C1474" s="223"/>
      <c r="D1474" s="222"/>
      <c r="E1474" s="222"/>
      <c r="F1474" s="222"/>
      <c r="G1474" s="224"/>
      <c r="H1474" s="225"/>
      <c r="I1474" s="222"/>
      <c r="J1474" s="222"/>
      <c r="K1474" s="226"/>
    </row>
    <row r="1475" spans="2:11" s="24" customFormat="1" ht="31.35" customHeight="1">
      <c r="B1475" s="222"/>
      <c r="C1475" s="223"/>
      <c r="D1475" s="222"/>
      <c r="E1475" s="222"/>
      <c r="F1475" s="222"/>
      <c r="G1475" s="224"/>
      <c r="H1475" s="225"/>
      <c r="I1475" s="222"/>
      <c r="J1475" s="222"/>
      <c r="K1475" s="226"/>
    </row>
    <row r="1476" spans="2:11" s="24" customFormat="1" ht="31.35" customHeight="1">
      <c r="B1476" s="222"/>
      <c r="C1476" s="223"/>
      <c r="D1476" s="222"/>
      <c r="E1476" s="222"/>
      <c r="F1476" s="222"/>
      <c r="G1476" s="224"/>
      <c r="H1476" s="225"/>
      <c r="I1476" s="222"/>
      <c r="J1476" s="222"/>
      <c r="K1476" s="226"/>
    </row>
    <row r="1477" spans="2:11" s="24" customFormat="1" ht="31.35" customHeight="1">
      <c r="B1477" s="222"/>
      <c r="C1477" s="223"/>
      <c r="D1477" s="222"/>
      <c r="E1477" s="222"/>
      <c r="F1477" s="222"/>
      <c r="G1477" s="224"/>
      <c r="H1477" s="225"/>
      <c r="I1477" s="222"/>
      <c r="J1477" s="222"/>
      <c r="K1477" s="226"/>
    </row>
    <row r="1478" spans="2:11" s="24" customFormat="1" ht="31.35" customHeight="1">
      <c r="B1478" s="222"/>
      <c r="C1478" s="223"/>
      <c r="D1478" s="222"/>
      <c r="E1478" s="222"/>
      <c r="F1478" s="222"/>
      <c r="G1478" s="224"/>
      <c r="H1478" s="225"/>
      <c r="I1478" s="222"/>
      <c r="J1478" s="222"/>
      <c r="K1478" s="226"/>
    </row>
    <row r="1479" spans="2:11" s="24" customFormat="1" ht="31.35" customHeight="1">
      <c r="B1479" s="222"/>
      <c r="C1479" s="223"/>
      <c r="D1479" s="222"/>
      <c r="E1479" s="222"/>
      <c r="F1479" s="222"/>
      <c r="G1479" s="224"/>
      <c r="H1479" s="225"/>
      <c r="I1479" s="222"/>
      <c r="J1479" s="222"/>
      <c r="K1479" s="226"/>
    </row>
    <row r="1480" spans="2:11" s="24" customFormat="1" ht="31.35" customHeight="1">
      <c r="B1480" s="222"/>
      <c r="C1480" s="223"/>
      <c r="D1480" s="222"/>
      <c r="E1480" s="222"/>
      <c r="F1480" s="222"/>
      <c r="G1480" s="224"/>
      <c r="H1480" s="225"/>
      <c r="I1480" s="222"/>
      <c r="J1480" s="222"/>
      <c r="K1480" s="226"/>
    </row>
    <row r="1481" spans="2:11" s="24" customFormat="1" ht="31.35" customHeight="1">
      <c r="B1481" s="222"/>
      <c r="C1481" s="223"/>
      <c r="D1481" s="222"/>
      <c r="E1481" s="222"/>
      <c r="F1481" s="222"/>
      <c r="G1481" s="224"/>
      <c r="H1481" s="225"/>
      <c r="I1481" s="222"/>
      <c r="J1481" s="222"/>
      <c r="K1481" s="226"/>
    </row>
    <row r="1482" spans="2:11" s="24" customFormat="1" ht="31.35" customHeight="1">
      <c r="B1482" s="222"/>
      <c r="C1482" s="223"/>
      <c r="D1482" s="222"/>
      <c r="E1482" s="222"/>
      <c r="F1482" s="222"/>
      <c r="G1482" s="224"/>
      <c r="H1482" s="225"/>
      <c r="I1482" s="222"/>
      <c r="J1482" s="222"/>
      <c r="K1482" s="226"/>
    </row>
    <row r="1483" spans="2:11" s="24" customFormat="1" ht="31.35" customHeight="1">
      <c r="B1483" s="222"/>
      <c r="C1483" s="223"/>
      <c r="D1483" s="222"/>
      <c r="E1483" s="222"/>
      <c r="F1483" s="222"/>
      <c r="G1483" s="224"/>
      <c r="H1483" s="225"/>
      <c r="I1483" s="222"/>
      <c r="J1483" s="222"/>
      <c r="K1483" s="226"/>
    </row>
    <row r="1484" spans="2:11" s="24" customFormat="1" ht="31.35" customHeight="1">
      <c r="B1484" s="222"/>
      <c r="C1484" s="223"/>
      <c r="D1484" s="222"/>
      <c r="E1484" s="222"/>
      <c r="F1484" s="222"/>
      <c r="G1484" s="224"/>
      <c r="H1484" s="225"/>
      <c r="I1484" s="222"/>
      <c r="J1484" s="222"/>
      <c r="K1484" s="226"/>
    </row>
    <row r="1485" spans="2:11" s="24" customFormat="1" ht="31.35" customHeight="1">
      <c r="B1485" s="222"/>
      <c r="C1485" s="223"/>
      <c r="D1485" s="222"/>
      <c r="E1485" s="222"/>
      <c r="F1485" s="222"/>
      <c r="G1485" s="224"/>
      <c r="H1485" s="225"/>
      <c r="I1485" s="222"/>
      <c r="J1485" s="222"/>
      <c r="K1485" s="226"/>
    </row>
    <row r="1486" spans="2:11" s="24" customFormat="1" ht="31.35" customHeight="1">
      <c r="B1486" s="222"/>
      <c r="C1486" s="223"/>
      <c r="D1486" s="222"/>
      <c r="E1486" s="222"/>
      <c r="F1486" s="222"/>
      <c r="G1486" s="224"/>
      <c r="H1486" s="225"/>
      <c r="I1486" s="222"/>
      <c r="J1486" s="222"/>
      <c r="K1486" s="226"/>
    </row>
    <row r="1487" spans="2:11" s="24" customFormat="1" ht="31.35" customHeight="1">
      <c r="B1487" s="222"/>
      <c r="C1487" s="223"/>
      <c r="D1487" s="222"/>
      <c r="E1487" s="222"/>
      <c r="F1487" s="222"/>
      <c r="G1487" s="224"/>
      <c r="H1487" s="225"/>
      <c r="I1487" s="222"/>
      <c r="J1487" s="222"/>
      <c r="K1487" s="226"/>
    </row>
    <row r="1488" spans="2:11" s="24" customFormat="1" ht="31.35" customHeight="1">
      <c r="B1488" s="222"/>
      <c r="C1488" s="223"/>
      <c r="D1488" s="222"/>
      <c r="E1488" s="222"/>
      <c r="F1488" s="222"/>
      <c r="G1488" s="224"/>
      <c r="H1488" s="225"/>
      <c r="I1488" s="222"/>
      <c r="J1488" s="222"/>
      <c r="K1488" s="226"/>
    </row>
    <row r="1489" spans="2:11" s="24" customFormat="1" ht="31.35" customHeight="1">
      <c r="B1489" s="222"/>
      <c r="C1489" s="223"/>
      <c r="D1489" s="222"/>
      <c r="E1489" s="222"/>
      <c r="F1489" s="222"/>
      <c r="G1489" s="224"/>
      <c r="H1489" s="225"/>
      <c r="I1489" s="222"/>
      <c r="J1489" s="222"/>
      <c r="K1489" s="226"/>
    </row>
    <row r="1490" spans="2:11" s="24" customFormat="1" ht="31.35" customHeight="1">
      <c r="B1490" s="222"/>
      <c r="C1490" s="223"/>
      <c r="D1490" s="222"/>
      <c r="E1490" s="222"/>
      <c r="F1490" s="222"/>
      <c r="G1490" s="224"/>
      <c r="H1490" s="225"/>
      <c r="I1490" s="222"/>
      <c r="J1490" s="222"/>
      <c r="K1490" s="226"/>
    </row>
    <row r="1491" spans="2:11" s="24" customFormat="1" ht="31.35" customHeight="1">
      <c r="B1491" s="222"/>
      <c r="C1491" s="223"/>
      <c r="D1491" s="222"/>
      <c r="E1491" s="222"/>
      <c r="F1491" s="222"/>
      <c r="G1491" s="224"/>
      <c r="H1491" s="225"/>
      <c r="I1491" s="222"/>
      <c r="J1491" s="222"/>
      <c r="K1491" s="226"/>
    </row>
    <row r="1492" spans="2:11" s="24" customFormat="1" ht="31.35" customHeight="1">
      <c r="B1492" s="222"/>
      <c r="C1492" s="223"/>
      <c r="D1492" s="222"/>
      <c r="E1492" s="222"/>
      <c r="F1492" s="222"/>
      <c r="G1492" s="224"/>
      <c r="H1492" s="225"/>
      <c r="I1492" s="222"/>
      <c r="J1492" s="222"/>
      <c r="K1492" s="226"/>
    </row>
    <row r="1493" spans="2:11" s="24" customFormat="1" ht="31.35" customHeight="1">
      <c r="B1493" s="222"/>
      <c r="C1493" s="223"/>
      <c r="D1493" s="222"/>
      <c r="E1493" s="222"/>
      <c r="F1493" s="222"/>
      <c r="G1493" s="224"/>
      <c r="H1493" s="225"/>
      <c r="I1493" s="222"/>
      <c r="J1493" s="222"/>
      <c r="K1493" s="226"/>
    </row>
    <row r="1494" spans="2:11" s="24" customFormat="1" ht="31.35" customHeight="1">
      <c r="B1494" s="222"/>
      <c r="C1494" s="223"/>
      <c r="D1494" s="222"/>
      <c r="E1494" s="222"/>
      <c r="F1494" s="222"/>
      <c r="G1494" s="224"/>
      <c r="H1494" s="225"/>
      <c r="I1494" s="222"/>
      <c r="J1494" s="222"/>
      <c r="K1494" s="226"/>
    </row>
    <row r="1495" spans="2:11" s="24" customFormat="1" ht="31.35" customHeight="1">
      <c r="B1495" s="222"/>
      <c r="C1495" s="223"/>
      <c r="D1495" s="222"/>
      <c r="E1495" s="222"/>
      <c r="F1495" s="222"/>
      <c r="G1495" s="224"/>
      <c r="H1495" s="225"/>
      <c r="I1495" s="222"/>
      <c r="J1495" s="222"/>
      <c r="K1495" s="226"/>
    </row>
    <row r="1496" spans="2:11" s="24" customFormat="1" ht="31.35" customHeight="1">
      <c r="B1496" s="222"/>
      <c r="C1496" s="223"/>
      <c r="D1496" s="222"/>
      <c r="E1496" s="222"/>
      <c r="F1496" s="222"/>
      <c r="G1496" s="224"/>
      <c r="H1496" s="225"/>
      <c r="I1496" s="222"/>
      <c r="J1496" s="222"/>
      <c r="K1496" s="226"/>
    </row>
    <row r="1497" spans="2:11" s="24" customFormat="1" ht="31.35" customHeight="1">
      <c r="B1497" s="222"/>
      <c r="C1497" s="223"/>
      <c r="D1497" s="222"/>
      <c r="E1497" s="222"/>
      <c r="F1497" s="222"/>
      <c r="G1497" s="224"/>
      <c r="H1497" s="225"/>
      <c r="I1497" s="222"/>
      <c r="J1497" s="222"/>
      <c r="K1497" s="226"/>
    </row>
    <row r="1498" spans="2:11" s="24" customFormat="1" ht="31.35" customHeight="1">
      <c r="B1498" s="222"/>
      <c r="C1498" s="223"/>
      <c r="D1498" s="222"/>
      <c r="E1498" s="222"/>
      <c r="F1498" s="222"/>
      <c r="G1498" s="224"/>
      <c r="H1498" s="225"/>
      <c r="I1498" s="222"/>
      <c r="J1498" s="222"/>
      <c r="K1498" s="226"/>
    </row>
    <row r="1499" spans="2:11" s="24" customFormat="1" ht="31.35" customHeight="1">
      <c r="B1499" s="222"/>
      <c r="C1499" s="223"/>
      <c r="D1499" s="222"/>
      <c r="E1499" s="222"/>
      <c r="F1499" s="222"/>
      <c r="G1499" s="224"/>
      <c r="H1499" s="225"/>
      <c r="I1499" s="222"/>
      <c r="J1499" s="222"/>
      <c r="K1499" s="226"/>
    </row>
    <row r="1500" spans="2:11" s="24" customFormat="1" ht="31.35" customHeight="1">
      <c r="B1500" s="222"/>
      <c r="C1500" s="223"/>
      <c r="D1500" s="222"/>
      <c r="E1500" s="222"/>
      <c r="F1500" s="222"/>
      <c r="G1500" s="224"/>
      <c r="H1500" s="225"/>
      <c r="I1500" s="222"/>
      <c r="J1500" s="222"/>
      <c r="K1500" s="226"/>
    </row>
    <row r="1501" spans="2:11" s="24" customFormat="1" ht="31.35" customHeight="1">
      <c r="B1501" s="222"/>
      <c r="C1501" s="223"/>
      <c r="D1501" s="222"/>
      <c r="E1501" s="222"/>
      <c r="F1501" s="222"/>
      <c r="G1501" s="224"/>
      <c r="H1501" s="225"/>
      <c r="I1501" s="222"/>
      <c r="J1501" s="222"/>
      <c r="K1501" s="226"/>
    </row>
    <row r="1502" spans="2:11" s="24" customFormat="1" ht="31.35" customHeight="1">
      <c r="B1502" s="222"/>
      <c r="C1502" s="223"/>
      <c r="D1502" s="222"/>
      <c r="E1502" s="222"/>
      <c r="F1502" s="222"/>
      <c r="G1502" s="224"/>
      <c r="H1502" s="225"/>
      <c r="I1502" s="222"/>
      <c r="J1502" s="222"/>
      <c r="K1502" s="226"/>
    </row>
    <row r="1503" spans="2:11" s="24" customFormat="1" ht="31.35" customHeight="1">
      <c r="B1503" s="222"/>
      <c r="C1503" s="223"/>
      <c r="D1503" s="222"/>
      <c r="E1503" s="222"/>
      <c r="F1503" s="222"/>
      <c r="G1503" s="224"/>
      <c r="H1503" s="225"/>
      <c r="I1503" s="222"/>
      <c r="J1503" s="222"/>
      <c r="K1503" s="226"/>
    </row>
    <row r="1504" spans="2:11" s="24" customFormat="1" ht="31.35" customHeight="1">
      <c r="B1504" s="222"/>
      <c r="C1504" s="223"/>
      <c r="D1504" s="222"/>
      <c r="E1504" s="222"/>
      <c r="F1504" s="222"/>
      <c r="G1504" s="224"/>
      <c r="H1504" s="225"/>
      <c r="I1504" s="222"/>
      <c r="J1504" s="222"/>
      <c r="K1504" s="226"/>
    </row>
    <row r="1505" spans="2:11" s="24" customFormat="1" ht="31.35" customHeight="1">
      <c r="B1505" s="222"/>
      <c r="C1505" s="223"/>
      <c r="D1505" s="222"/>
      <c r="E1505" s="222"/>
      <c r="F1505" s="222"/>
      <c r="G1505" s="224"/>
      <c r="H1505" s="225"/>
      <c r="I1505" s="222"/>
      <c r="J1505" s="222"/>
      <c r="K1505" s="226"/>
    </row>
    <row r="1506" spans="2:11" s="24" customFormat="1" ht="31.35" customHeight="1">
      <c r="B1506" s="222"/>
      <c r="C1506" s="223"/>
      <c r="D1506" s="222"/>
      <c r="E1506" s="222"/>
      <c r="F1506" s="222"/>
      <c r="G1506" s="224"/>
      <c r="H1506" s="225"/>
      <c r="I1506" s="222"/>
      <c r="J1506" s="222"/>
      <c r="K1506" s="226"/>
    </row>
    <row r="1507" spans="2:11" s="24" customFormat="1" ht="31.35" customHeight="1">
      <c r="B1507" s="222"/>
      <c r="C1507" s="223"/>
      <c r="D1507" s="222"/>
      <c r="E1507" s="222"/>
      <c r="F1507" s="222"/>
      <c r="G1507" s="224"/>
      <c r="H1507" s="225"/>
      <c r="I1507" s="222"/>
      <c r="J1507" s="222"/>
      <c r="K1507" s="226"/>
    </row>
    <row r="1508" spans="2:11" s="24" customFormat="1" ht="31.35" customHeight="1">
      <c r="B1508" s="222"/>
      <c r="C1508" s="223"/>
      <c r="D1508" s="222"/>
      <c r="E1508" s="222"/>
      <c r="F1508" s="222"/>
      <c r="G1508" s="224"/>
      <c r="H1508" s="225"/>
      <c r="I1508" s="222"/>
      <c r="J1508" s="222"/>
      <c r="K1508" s="226"/>
    </row>
    <row r="1509" spans="2:11" s="24" customFormat="1" ht="31.35" customHeight="1">
      <c r="B1509" s="222"/>
      <c r="C1509" s="223"/>
      <c r="D1509" s="222"/>
      <c r="E1509" s="222"/>
      <c r="F1509" s="222"/>
      <c r="G1509" s="224"/>
      <c r="H1509" s="225"/>
      <c r="I1509" s="222"/>
      <c r="J1509" s="222"/>
      <c r="K1509" s="226"/>
    </row>
    <row r="1510" spans="2:11" s="24" customFormat="1" ht="31.35" customHeight="1">
      <c r="B1510" s="222"/>
      <c r="C1510" s="223"/>
      <c r="D1510" s="222"/>
      <c r="E1510" s="222"/>
      <c r="F1510" s="222"/>
      <c r="G1510" s="224"/>
      <c r="H1510" s="225"/>
      <c r="I1510" s="222"/>
      <c r="J1510" s="222"/>
      <c r="K1510" s="226"/>
    </row>
    <row r="1511" spans="2:11" s="24" customFormat="1" ht="31.35" customHeight="1">
      <c r="B1511" s="222"/>
      <c r="C1511" s="223"/>
      <c r="D1511" s="222"/>
      <c r="E1511" s="222"/>
      <c r="F1511" s="222"/>
      <c r="G1511" s="224"/>
      <c r="H1511" s="225"/>
      <c r="I1511" s="222"/>
      <c r="J1511" s="222"/>
      <c r="K1511" s="226"/>
    </row>
    <row r="1512" spans="2:11" s="24" customFormat="1" ht="31.35" customHeight="1">
      <c r="B1512" s="222"/>
      <c r="C1512" s="223"/>
      <c r="D1512" s="222"/>
      <c r="E1512" s="222"/>
      <c r="F1512" s="222"/>
      <c r="G1512" s="224"/>
      <c r="H1512" s="225"/>
      <c r="I1512" s="222"/>
      <c r="J1512" s="222"/>
      <c r="K1512" s="226"/>
    </row>
    <row r="1513" spans="2:11" s="24" customFormat="1" ht="31.35" customHeight="1">
      <c r="B1513" s="222"/>
      <c r="C1513" s="223"/>
      <c r="D1513" s="222"/>
      <c r="E1513" s="222"/>
      <c r="F1513" s="222"/>
      <c r="G1513" s="224"/>
      <c r="H1513" s="225"/>
      <c r="I1513" s="222"/>
      <c r="J1513" s="222"/>
      <c r="K1513" s="226"/>
    </row>
    <row r="1514" spans="2:11" s="24" customFormat="1" ht="31.35" customHeight="1">
      <c r="B1514" s="222"/>
      <c r="C1514" s="223"/>
      <c r="D1514" s="222"/>
      <c r="E1514" s="222"/>
      <c r="F1514" s="222"/>
      <c r="G1514" s="224"/>
      <c r="H1514" s="225"/>
      <c r="I1514" s="222"/>
      <c r="J1514" s="222"/>
      <c r="K1514" s="226"/>
    </row>
    <row r="1515" spans="2:11" s="24" customFormat="1" ht="31.35" customHeight="1">
      <c r="B1515" s="222"/>
      <c r="C1515" s="223"/>
      <c r="D1515" s="222"/>
      <c r="E1515" s="222"/>
      <c r="F1515" s="222"/>
      <c r="G1515" s="224"/>
      <c r="H1515" s="225"/>
      <c r="I1515" s="222"/>
      <c r="J1515" s="222"/>
      <c r="K1515" s="226"/>
    </row>
    <row r="1516" spans="2:11" s="24" customFormat="1" ht="31.35" customHeight="1">
      <c r="B1516" s="222"/>
      <c r="C1516" s="223"/>
      <c r="D1516" s="222"/>
      <c r="E1516" s="222"/>
      <c r="F1516" s="222"/>
      <c r="G1516" s="224"/>
      <c r="H1516" s="225"/>
      <c r="I1516" s="222"/>
      <c r="J1516" s="222"/>
      <c r="K1516" s="226"/>
    </row>
    <row r="1517" spans="2:11" s="24" customFormat="1" ht="31.35" customHeight="1">
      <c r="B1517" s="222"/>
      <c r="C1517" s="223"/>
      <c r="D1517" s="222"/>
      <c r="E1517" s="222"/>
      <c r="F1517" s="222"/>
      <c r="G1517" s="224"/>
      <c r="H1517" s="225"/>
      <c r="I1517" s="222"/>
      <c r="J1517" s="222"/>
      <c r="K1517" s="226"/>
    </row>
    <row r="1518" spans="2:11" s="24" customFormat="1" ht="31.35" customHeight="1">
      <c r="B1518" s="222"/>
      <c r="C1518" s="223"/>
      <c r="D1518" s="222"/>
      <c r="E1518" s="222"/>
      <c r="F1518" s="222"/>
      <c r="G1518" s="224"/>
      <c r="H1518" s="225"/>
      <c r="I1518" s="222"/>
      <c r="J1518" s="222"/>
      <c r="K1518" s="226"/>
    </row>
    <row r="1519" spans="2:11" s="24" customFormat="1" ht="31.35" customHeight="1">
      <c r="B1519" s="222"/>
      <c r="C1519" s="223"/>
      <c r="D1519" s="222"/>
      <c r="E1519" s="222"/>
      <c r="F1519" s="222"/>
      <c r="G1519" s="224"/>
      <c r="H1519" s="225"/>
      <c r="I1519" s="222"/>
      <c r="J1519" s="222"/>
      <c r="K1519" s="226"/>
    </row>
    <row r="1520" spans="2:11" s="24" customFormat="1" ht="31.35" customHeight="1">
      <c r="B1520" s="222"/>
      <c r="C1520" s="223"/>
      <c r="D1520" s="222"/>
      <c r="E1520" s="222"/>
      <c r="F1520" s="222"/>
      <c r="G1520" s="224"/>
      <c r="H1520" s="225"/>
      <c r="I1520" s="222"/>
      <c r="J1520" s="222"/>
      <c r="K1520" s="226"/>
    </row>
    <row r="1521" spans="2:11" s="24" customFormat="1" ht="31.35" customHeight="1">
      <c r="B1521" s="222"/>
      <c r="C1521" s="223"/>
      <c r="D1521" s="222"/>
      <c r="E1521" s="222"/>
      <c r="F1521" s="222"/>
      <c r="G1521" s="224"/>
      <c r="H1521" s="225"/>
      <c r="I1521" s="222"/>
      <c r="J1521" s="222"/>
      <c r="K1521" s="226"/>
    </row>
    <row r="1522" spans="2:11" s="24" customFormat="1" ht="31.35" customHeight="1">
      <c r="B1522" s="222"/>
      <c r="C1522" s="223"/>
      <c r="D1522" s="222"/>
      <c r="E1522" s="222"/>
      <c r="F1522" s="222"/>
      <c r="G1522" s="224"/>
      <c r="H1522" s="225"/>
      <c r="I1522" s="222"/>
      <c r="J1522" s="222"/>
      <c r="K1522" s="226"/>
    </row>
    <row r="1523" spans="2:11" s="24" customFormat="1" ht="31.35" customHeight="1">
      <c r="B1523" s="222"/>
      <c r="C1523" s="223"/>
      <c r="D1523" s="222"/>
      <c r="E1523" s="222"/>
      <c r="F1523" s="222"/>
      <c r="G1523" s="224"/>
      <c r="H1523" s="225"/>
      <c r="I1523" s="222"/>
      <c r="J1523" s="222"/>
      <c r="K1523" s="226"/>
    </row>
    <row r="1524" spans="2:11" s="24" customFormat="1" ht="31.35" customHeight="1">
      <c r="B1524" s="222"/>
      <c r="C1524" s="223"/>
      <c r="D1524" s="222"/>
      <c r="E1524" s="222"/>
      <c r="F1524" s="222"/>
      <c r="G1524" s="224"/>
      <c r="H1524" s="225"/>
      <c r="I1524" s="222"/>
      <c r="J1524" s="222"/>
      <c r="K1524" s="226"/>
    </row>
    <row r="1525" spans="2:11" s="24" customFormat="1" ht="31.35" customHeight="1">
      <c r="B1525" s="222"/>
      <c r="C1525" s="223"/>
      <c r="D1525" s="222"/>
      <c r="E1525" s="222"/>
      <c r="F1525" s="222"/>
      <c r="G1525" s="224"/>
      <c r="H1525" s="225"/>
      <c r="I1525" s="222"/>
      <c r="J1525" s="222"/>
      <c r="K1525" s="226"/>
    </row>
    <row r="1526" spans="2:11" s="24" customFormat="1" ht="31.35" customHeight="1">
      <c r="B1526" s="222"/>
      <c r="C1526" s="223"/>
      <c r="D1526" s="222"/>
      <c r="E1526" s="222"/>
      <c r="F1526" s="222"/>
      <c r="G1526" s="224"/>
      <c r="H1526" s="225"/>
      <c r="I1526" s="222"/>
      <c r="J1526" s="222"/>
      <c r="K1526" s="226"/>
    </row>
    <row r="1527" spans="2:11" s="24" customFormat="1" ht="31.35" customHeight="1">
      <c r="B1527" s="222"/>
      <c r="C1527" s="223"/>
      <c r="D1527" s="222"/>
      <c r="E1527" s="222"/>
      <c r="F1527" s="222"/>
      <c r="G1527" s="224"/>
      <c r="H1527" s="225"/>
      <c r="I1527" s="222"/>
      <c r="J1527" s="222"/>
      <c r="K1527" s="226"/>
    </row>
    <row r="1528" spans="2:11" s="24" customFormat="1" ht="31.35" customHeight="1">
      <c r="B1528" s="222"/>
      <c r="C1528" s="223"/>
      <c r="D1528" s="222"/>
      <c r="E1528" s="222"/>
      <c r="F1528" s="222"/>
      <c r="G1528" s="224"/>
      <c r="H1528" s="225"/>
      <c r="I1528" s="222"/>
      <c r="J1528" s="222"/>
      <c r="K1528" s="226"/>
    </row>
    <row r="1529" spans="2:11" s="24" customFormat="1" ht="31.35" customHeight="1">
      <c r="B1529" s="222"/>
      <c r="C1529" s="223"/>
      <c r="D1529" s="222"/>
      <c r="E1529" s="222"/>
      <c r="F1529" s="222"/>
      <c r="G1529" s="224"/>
      <c r="H1529" s="225"/>
      <c r="I1529" s="222"/>
      <c r="J1529" s="222"/>
      <c r="K1529" s="226"/>
    </row>
    <row r="1530" spans="2:11" s="24" customFormat="1" ht="31.35" customHeight="1">
      <c r="B1530" s="222"/>
      <c r="C1530" s="223"/>
      <c r="D1530" s="222"/>
      <c r="E1530" s="222"/>
      <c r="F1530" s="222"/>
      <c r="G1530" s="224"/>
      <c r="H1530" s="225"/>
      <c r="I1530" s="222"/>
      <c r="J1530" s="222"/>
      <c r="K1530" s="226"/>
    </row>
    <row r="1531" spans="2:11" s="24" customFormat="1" ht="31.35" customHeight="1">
      <c r="B1531" s="222"/>
      <c r="C1531" s="223"/>
      <c r="D1531" s="222"/>
      <c r="E1531" s="222"/>
      <c r="F1531" s="222"/>
      <c r="G1531" s="224"/>
      <c r="H1531" s="225"/>
      <c r="I1531" s="222"/>
      <c r="J1531" s="222"/>
      <c r="K1531" s="226"/>
    </row>
    <row r="1532" spans="2:11" s="24" customFormat="1" ht="31.35" customHeight="1">
      <c r="B1532" s="222"/>
      <c r="C1532" s="223"/>
      <c r="D1532" s="222"/>
      <c r="E1532" s="222"/>
      <c r="F1532" s="222"/>
      <c r="G1532" s="224"/>
      <c r="H1532" s="225"/>
      <c r="I1532" s="222"/>
      <c r="J1532" s="222"/>
      <c r="K1532" s="226"/>
    </row>
    <row r="1533" spans="2:11" s="24" customFormat="1" ht="31.35" customHeight="1">
      <c r="B1533" s="222"/>
      <c r="C1533" s="223"/>
      <c r="D1533" s="222"/>
      <c r="E1533" s="222"/>
      <c r="F1533" s="222"/>
      <c r="G1533" s="224"/>
      <c r="H1533" s="225"/>
      <c r="I1533" s="222"/>
      <c r="J1533" s="222"/>
      <c r="K1533" s="226"/>
    </row>
    <row r="1534" spans="2:11" s="24" customFormat="1" ht="31.35" customHeight="1">
      <c r="B1534" s="222"/>
      <c r="C1534" s="223"/>
      <c r="D1534" s="222"/>
      <c r="E1534" s="222"/>
      <c r="F1534" s="222"/>
      <c r="G1534" s="224"/>
      <c r="H1534" s="225"/>
      <c r="I1534" s="222"/>
      <c r="J1534" s="222"/>
      <c r="K1534" s="226"/>
    </row>
    <row r="1535" spans="2:11" s="24" customFormat="1" ht="31.35" customHeight="1">
      <c r="B1535" s="222"/>
      <c r="C1535" s="223"/>
      <c r="D1535" s="222"/>
      <c r="E1535" s="222"/>
      <c r="F1535" s="222"/>
      <c r="G1535" s="224"/>
      <c r="H1535" s="225"/>
      <c r="I1535" s="222"/>
      <c r="J1535" s="222"/>
      <c r="K1535" s="226"/>
    </row>
    <row r="1536" spans="2:11" s="24" customFormat="1" ht="31.35" customHeight="1">
      <c r="B1536" s="222"/>
      <c r="C1536" s="223"/>
      <c r="D1536" s="222"/>
      <c r="E1536" s="222"/>
      <c r="F1536" s="222"/>
      <c r="G1536" s="224"/>
      <c r="H1536" s="225"/>
      <c r="I1536" s="222"/>
      <c r="J1536" s="222"/>
      <c r="K1536" s="226"/>
    </row>
    <row r="1537" spans="2:11" s="24" customFormat="1" ht="31.35" customHeight="1">
      <c r="B1537" s="222"/>
      <c r="C1537" s="223"/>
      <c r="D1537" s="222"/>
      <c r="E1537" s="222"/>
      <c r="F1537" s="222"/>
      <c r="G1537" s="224"/>
      <c r="H1537" s="225"/>
      <c r="I1537" s="222"/>
      <c r="J1537" s="222"/>
      <c r="K1537" s="226"/>
    </row>
    <row r="1538" spans="2:11" s="24" customFormat="1" ht="31.35" customHeight="1">
      <c r="B1538" s="222"/>
      <c r="C1538" s="223"/>
      <c r="D1538" s="222"/>
      <c r="E1538" s="222"/>
      <c r="F1538" s="222"/>
      <c r="G1538" s="224"/>
      <c r="H1538" s="225"/>
      <c r="I1538" s="222"/>
      <c r="J1538" s="222"/>
      <c r="K1538" s="226"/>
    </row>
    <row r="1539" spans="2:11" s="24" customFormat="1" ht="31.35" customHeight="1">
      <c r="B1539" s="222"/>
      <c r="C1539" s="223"/>
      <c r="D1539" s="222"/>
      <c r="E1539" s="222"/>
      <c r="F1539" s="222"/>
      <c r="G1539" s="224"/>
      <c r="H1539" s="225"/>
      <c r="I1539" s="222"/>
      <c r="J1539" s="222"/>
      <c r="K1539" s="226"/>
    </row>
    <row r="1540" spans="2:11" s="24" customFormat="1" ht="31.35" customHeight="1">
      <c r="B1540" s="222"/>
      <c r="C1540" s="223"/>
      <c r="D1540" s="222"/>
      <c r="E1540" s="222"/>
      <c r="F1540" s="222"/>
      <c r="G1540" s="224"/>
      <c r="H1540" s="225"/>
      <c r="I1540" s="222"/>
      <c r="J1540" s="222"/>
      <c r="K1540" s="226"/>
    </row>
    <row r="1541" spans="2:11" s="24" customFormat="1" ht="31.35" customHeight="1">
      <c r="B1541" s="222"/>
      <c r="C1541" s="223"/>
      <c r="D1541" s="222"/>
      <c r="E1541" s="222"/>
      <c r="F1541" s="222"/>
      <c r="G1541" s="224"/>
      <c r="H1541" s="225"/>
      <c r="I1541" s="222"/>
      <c r="J1541" s="222"/>
      <c r="K1541" s="226"/>
    </row>
    <row r="1542" spans="2:11" s="24" customFormat="1" ht="31.35" customHeight="1">
      <c r="B1542" s="222"/>
      <c r="C1542" s="223"/>
      <c r="D1542" s="222"/>
      <c r="E1542" s="222"/>
      <c r="F1542" s="222"/>
      <c r="G1542" s="224"/>
      <c r="H1542" s="225"/>
      <c r="I1542" s="222"/>
      <c r="J1542" s="222"/>
      <c r="K1542" s="226"/>
    </row>
    <row r="1543" spans="2:11" s="24" customFormat="1" ht="31.35" customHeight="1">
      <c r="B1543" s="222"/>
      <c r="C1543" s="223"/>
      <c r="D1543" s="222"/>
      <c r="E1543" s="222"/>
      <c r="F1543" s="222"/>
      <c r="G1543" s="224"/>
      <c r="H1543" s="225"/>
      <c r="I1543" s="222"/>
      <c r="J1543" s="222"/>
      <c r="K1543" s="226"/>
    </row>
    <row r="1544" spans="2:11" s="24" customFormat="1" ht="31.35" customHeight="1">
      <c r="B1544" s="222"/>
      <c r="C1544" s="223"/>
      <c r="D1544" s="222"/>
      <c r="E1544" s="222"/>
      <c r="F1544" s="222"/>
      <c r="G1544" s="224"/>
      <c r="H1544" s="225"/>
      <c r="I1544" s="222"/>
      <c r="J1544" s="222"/>
      <c r="K1544" s="226"/>
    </row>
    <row r="1545" spans="2:11" s="24" customFormat="1" ht="31.35" customHeight="1">
      <c r="B1545" s="222"/>
      <c r="C1545" s="223"/>
      <c r="D1545" s="222"/>
      <c r="E1545" s="222"/>
      <c r="F1545" s="222"/>
      <c r="G1545" s="224"/>
      <c r="H1545" s="225"/>
      <c r="I1545" s="222"/>
      <c r="J1545" s="222"/>
      <c r="K1545" s="226"/>
    </row>
    <row r="1546" spans="2:11" s="24" customFormat="1" ht="31.35" customHeight="1">
      <c r="B1546" s="222"/>
      <c r="C1546" s="223"/>
      <c r="D1546" s="222"/>
      <c r="E1546" s="222"/>
      <c r="F1546" s="222"/>
      <c r="G1546" s="224"/>
      <c r="H1546" s="225"/>
      <c r="I1546" s="222"/>
      <c r="J1546" s="222"/>
      <c r="K1546" s="226"/>
    </row>
    <row r="1547" spans="2:11" s="24" customFormat="1" ht="31.35" customHeight="1">
      <c r="B1547" s="222"/>
      <c r="C1547" s="223"/>
      <c r="D1547" s="222"/>
      <c r="E1547" s="222"/>
      <c r="F1547" s="222"/>
      <c r="G1547" s="224"/>
      <c r="H1547" s="225"/>
      <c r="I1547" s="222"/>
      <c r="J1547" s="222"/>
      <c r="K1547" s="226"/>
    </row>
    <row r="1548" spans="2:11" s="24" customFormat="1" ht="31.35" customHeight="1">
      <c r="B1548" s="222"/>
      <c r="C1548" s="223"/>
      <c r="D1548" s="222"/>
      <c r="E1548" s="222"/>
      <c r="F1548" s="222"/>
      <c r="G1548" s="224"/>
      <c r="H1548" s="225"/>
      <c r="I1548" s="222"/>
      <c r="J1548" s="222"/>
      <c r="K1548" s="226"/>
    </row>
    <row r="1549" spans="2:11" s="24" customFormat="1" ht="31.35" customHeight="1">
      <c r="B1549" s="222"/>
      <c r="C1549" s="223"/>
      <c r="D1549" s="222"/>
      <c r="E1549" s="222"/>
      <c r="F1549" s="222"/>
      <c r="G1549" s="224"/>
      <c r="H1549" s="225"/>
      <c r="I1549" s="222"/>
      <c r="J1549" s="222"/>
      <c r="K1549" s="226"/>
    </row>
    <row r="1550" spans="2:11" s="24" customFormat="1" ht="31.35" customHeight="1">
      <c r="B1550" s="222"/>
      <c r="C1550" s="223"/>
      <c r="D1550" s="222"/>
      <c r="E1550" s="222"/>
      <c r="F1550" s="222"/>
      <c r="G1550" s="224"/>
      <c r="H1550" s="225"/>
      <c r="I1550" s="222"/>
      <c r="J1550" s="222"/>
      <c r="K1550" s="226"/>
    </row>
    <row r="1551" spans="2:11" s="24" customFormat="1" ht="31.35" customHeight="1">
      <c r="B1551" s="222"/>
      <c r="C1551" s="223"/>
      <c r="D1551" s="222"/>
      <c r="E1551" s="222"/>
      <c r="F1551" s="222"/>
      <c r="G1551" s="224"/>
      <c r="H1551" s="225"/>
      <c r="I1551" s="222"/>
      <c r="J1551" s="222"/>
      <c r="K1551" s="226"/>
    </row>
    <row r="1552" spans="2:11" s="24" customFormat="1" ht="31.35" customHeight="1">
      <c r="B1552" s="222"/>
      <c r="C1552" s="223"/>
      <c r="D1552" s="222"/>
      <c r="E1552" s="222"/>
      <c r="F1552" s="222"/>
      <c r="G1552" s="224"/>
      <c r="H1552" s="225"/>
      <c r="I1552" s="222"/>
      <c r="J1552" s="222"/>
      <c r="K1552" s="226"/>
    </row>
    <row r="1553" spans="2:11" s="24" customFormat="1" ht="31.35" customHeight="1">
      <c r="B1553" s="222"/>
      <c r="C1553" s="223"/>
      <c r="D1553" s="222"/>
      <c r="E1553" s="222"/>
      <c r="F1553" s="222"/>
      <c r="G1553" s="224"/>
      <c r="H1553" s="225"/>
      <c r="I1553" s="222"/>
      <c r="J1553" s="222"/>
      <c r="K1553" s="226"/>
    </row>
    <row r="1554" spans="2:11" s="24" customFormat="1" ht="31.35" customHeight="1">
      <c r="B1554" s="222"/>
      <c r="C1554" s="223"/>
      <c r="D1554" s="222"/>
      <c r="E1554" s="222"/>
      <c r="F1554" s="222"/>
      <c r="G1554" s="224"/>
      <c r="H1554" s="225"/>
      <c r="I1554" s="222"/>
      <c r="J1554" s="222"/>
      <c r="K1554" s="226"/>
    </row>
    <row r="1555" spans="2:11" s="24" customFormat="1" ht="31.35" customHeight="1">
      <c r="B1555" s="222"/>
      <c r="C1555" s="223"/>
      <c r="D1555" s="222"/>
      <c r="E1555" s="222"/>
      <c r="F1555" s="222"/>
      <c r="G1555" s="224"/>
      <c r="H1555" s="225"/>
      <c r="I1555" s="222"/>
      <c r="J1555" s="222"/>
      <c r="K1555" s="226"/>
    </row>
    <row r="1556" spans="2:11" s="24" customFormat="1" ht="31.35" customHeight="1">
      <c r="B1556" s="222"/>
      <c r="C1556" s="223"/>
      <c r="D1556" s="222"/>
      <c r="E1556" s="222"/>
      <c r="F1556" s="222"/>
      <c r="G1556" s="224"/>
      <c r="H1556" s="225"/>
      <c r="I1556" s="222"/>
      <c r="J1556" s="222"/>
      <c r="K1556" s="226"/>
    </row>
    <row r="1557" spans="2:11" s="24" customFormat="1" ht="31.35" customHeight="1">
      <c r="B1557" s="222"/>
      <c r="C1557" s="223"/>
      <c r="D1557" s="222"/>
      <c r="E1557" s="222"/>
      <c r="F1557" s="222"/>
      <c r="G1557" s="224"/>
      <c r="H1557" s="225"/>
      <c r="I1557" s="222"/>
      <c r="J1557" s="222"/>
      <c r="K1557" s="226"/>
    </row>
    <row r="1558" spans="2:11" s="24" customFormat="1" ht="31.35" customHeight="1">
      <c r="B1558" s="222"/>
      <c r="C1558" s="223"/>
      <c r="D1558" s="222"/>
      <c r="E1558" s="222"/>
      <c r="F1558" s="222"/>
      <c r="G1558" s="224"/>
      <c r="H1558" s="225"/>
      <c r="I1558" s="222"/>
      <c r="J1558" s="222"/>
      <c r="K1558" s="226"/>
    </row>
    <row r="1559" spans="2:11" s="24" customFormat="1" ht="31.35" customHeight="1">
      <c r="B1559" s="222"/>
      <c r="C1559" s="223"/>
      <c r="D1559" s="222"/>
      <c r="E1559" s="222"/>
      <c r="F1559" s="222"/>
      <c r="G1559" s="224"/>
      <c r="H1559" s="225"/>
      <c r="I1559" s="222"/>
      <c r="J1559" s="222"/>
      <c r="K1559" s="226"/>
    </row>
    <row r="1560" spans="2:11" s="24" customFormat="1" ht="31.35" customHeight="1">
      <c r="B1560" s="222"/>
      <c r="C1560" s="223"/>
      <c r="D1560" s="222"/>
      <c r="E1560" s="222"/>
      <c r="F1560" s="222"/>
      <c r="G1560" s="224"/>
      <c r="H1560" s="225"/>
      <c r="I1560" s="222"/>
      <c r="J1560" s="222"/>
      <c r="K1560" s="226"/>
    </row>
    <row r="1561" spans="2:11" s="24" customFormat="1" ht="31.35" customHeight="1">
      <c r="B1561" s="222"/>
      <c r="C1561" s="223"/>
      <c r="D1561" s="222"/>
      <c r="E1561" s="222"/>
      <c r="F1561" s="222"/>
      <c r="G1561" s="224"/>
      <c r="H1561" s="225"/>
      <c r="I1561" s="222"/>
      <c r="J1561" s="222"/>
      <c r="K1561" s="226"/>
    </row>
    <row r="1562" spans="2:11" s="24" customFormat="1" ht="31.35" customHeight="1">
      <c r="B1562" s="222"/>
      <c r="C1562" s="223"/>
      <c r="D1562" s="222"/>
      <c r="E1562" s="222"/>
      <c r="F1562" s="222"/>
      <c r="G1562" s="224"/>
      <c r="H1562" s="225"/>
      <c r="I1562" s="222"/>
      <c r="J1562" s="222"/>
      <c r="K1562" s="226"/>
    </row>
    <row r="1563" spans="2:11" s="24" customFormat="1" ht="31.35" customHeight="1">
      <c r="B1563" s="218"/>
      <c r="C1563" s="219"/>
      <c r="D1563" s="218"/>
      <c r="E1563" s="218"/>
      <c r="F1563" s="218"/>
      <c r="G1563" s="220"/>
      <c r="H1563" s="221"/>
      <c r="I1563" s="218"/>
      <c r="J1563" s="218"/>
      <c r="K1563" s="226"/>
    </row>
    <row r="1564" spans="2:11" s="24" customFormat="1" ht="32.25" customHeight="1">
      <c r="B1564" s="222"/>
      <c r="C1564" s="233"/>
      <c r="D1564" s="57"/>
      <c r="E1564" s="57"/>
      <c r="F1564" s="57"/>
      <c r="G1564" s="224"/>
      <c r="H1564" s="234"/>
      <c r="I1564" s="57"/>
      <c r="J1564" s="57"/>
      <c r="K1564" s="226"/>
    </row>
    <row r="1565" spans="2:11" s="24" customFormat="1" ht="32.25" customHeight="1">
      <c r="B1565" s="222"/>
      <c r="C1565" s="233"/>
      <c r="D1565" s="57"/>
      <c r="E1565" s="57"/>
      <c r="F1565" s="57"/>
      <c r="G1565" s="224"/>
      <c r="H1565" s="234"/>
      <c r="I1565" s="57"/>
      <c r="J1565" s="57"/>
      <c r="K1565" s="226"/>
    </row>
    <row r="1566" spans="2:11" s="24" customFormat="1" ht="32.25" customHeight="1">
      <c r="B1566" s="222"/>
      <c r="C1566" s="233"/>
      <c r="D1566" s="57"/>
      <c r="E1566" s="57"/>
      <c r="F1566" s="57"/>
      <c r="G1566" s="224"/>
      <c r="H1566" s="234"/>
      <c r="I1566" s="57"/>
      <c r="J1566" s="57"/>
      <c r="K1566" s="226"/>
    </row>
    <row r="1567" spans="2:11" s="24" customFormat="1" ht="32.25" customHeight="1">
      <c r="B1567" s="222"/>
      <c r="C1567" s="233"/>
      <c r="D1567" s="57"/>
      <c r="E1567" s="57"/>
      <c r="F1567" s="57"/>
      <c r="G1567" s="224"/>
      <c r="H1567" s="234"/>
      <c r="I1567" s="57"/>
      <c r="J1567" s="57"/>
      <c r="K1567" s="226"/>
    </row>
    <row r="1568" spans="2:11" s="24" customFormat="1" ht="32.25" customHeight="1">
      <c r="B1568" s="222"/>
      <c r="C1568" s="233"/>
      <c r="D1568" s="57"/>
      <c r="E1568" s="57"/>
      <c r="F1568" s="57"/>
      <c r="G1568" s="224"/>
      <c r="H1568" s="234"/>
      <c r="I1568" s="57"/>
      <c r="J1568" s="57"/>
      <c r="K1568" s="226"/>
    </row>
    <row r="1569" spans="2:11" s="24" customFormat="1" ht="32.25" customHeight="1">
      <c r="B1569" s="222"/>
      <c r="C1569" s="233"/>
      <c r="D1569" s="57"/>
      <c r="E1569" s="57"/>
      <c r="F1569" s="57"/>
      <c r="G1569" s="224"/>
      <c r="H1569" s="234"/>
      <c r="I1569" s="57"/>
      <c r="J1569" s="57"/>
      <c r="K1569" s="226"/>
    </row>
    <row r="1570" spans="2:11" s="24" customFormat="1" ht="32.25" customHeight="1">
      <c r="B1570" s="222"/>
      <c r="C1570" s="233"/>
      <c r="D1570" s="57"/>
      <c r="E1570" s="57"/>
      <c r="F1570" s="57"/>
      <c r="G1570" s="224"/>
      <c r="H1570" s="234"/>
      <c r="I1570" s="57"/>
      <c r="J1570" s="57"/>
      <c r="K1570" s="226"/>
    </row>
    <row r="1571" spans="2:11" s="24" customFormat="1" ht="32.25" customHeight="1">
      <c r="B1571" s="222"/>
      <c r="C1571" s="233"/>
      <c r="D1571" s="57"/>
      <c r="E1571" s="57"/>
      <c r="F1571" s="57"/>
      <c r="G1571" s="224"/>
      <c r="H1571" s="234"/>
      <c r="I1571" s="57"/>
      <c r="J1571" s="57"/>
      <c r="K1571" s="226"/>
    </row>
    <row r="1572" spans="2:11" s="24" customFormat="1" ht="32.25" customHeight="1">
      <c r="B1572" s="222"/>
      <c r="C1572" s="233"/>
      <c r="D1572" s="57"/>
      <c r="E1572" s="57"/>
      <c r="F1572" s="57"/>
      <c r="G1572" s="224"/>
      <c r="H1572" s="234"/>
      <c r="I1572" s="57"/>
      <c r="J1572" s="57"/>
      <c r="K1572" s="226"/>
    </row>
    <row r="1573" spans="2:11" s="24" customFormat="1" ht="32.25" customHeight="1">
      <c r="B1573" s="222"/>
      <c r="C1573" s="233"/>
      <c r="D1573" s="57"/>
      <c r="E1573" s="57"/>
      <c r="F1573" s="57"/>
      <c r="G1573" s="224"/>
      <c r="H1573" s="234"/>
      <c r="I1573" s="57"/>
      <c r="J1573" s="57"/>
      <c r="K1573" s="226"/>
    </row>
    <row r="1574" spans="2:11" s="24" customFormat="1" ht="32.25" customHeight="1">
      <c r="B1574" s="222"/>
      <c r="C1574" s="233"/>
      <c r="D1574" s="57"/>
      <c r="E1574" s="57"/>
      <c r="F1574" s="57"/>
      <c r="G1574" s="224"/>
      <c r="H1574" s="234"/>
      <c r="I1574" s="57"/>
      <c r="J1574" s="57"/>
      <c r="K1574" s="226"/>
    </row>
    <row r="1575" spans="2:11" s="24" customFormat="1" ht="32.25" customHeight="1">
      <c r="B1575" s="222"/>
      <c r="C1575" s="233"/>
      <c r="D1575" s="57"/>
      <c r="E1575" s="57"/>
      <c r="F1575" s="57"/>
      <c r="G1575" s="224"/>
      <c r="H1575" s="234"/>
      <c r="I1575" s="57"/>
      <c r="J1575" s="57"/>
      <c r="K1575" s="226"/>
    </row>
    <row r="1576" spans="2:11" s="24" customFormat="1" ht="32.25" customHeight="1">
      <c r="B1576" s="222"/>
      <c r="C1576" s="233"/>
      <c r="D1576" s="57"/>
      <c r="E1576" s="57"/>
      <c r="F1576" s="57"/>
      <c r="G1576" s="224"/>
      <c r="H1576" s="234"/>
      <c r="I1576" s="57"/>
      <c r="J1576" s="57"/>
      <c r="K1576" s="226"/>
    </row>
    <row r="1577" spans="2:11" s="24" customFormat="1" ht="32.25" customHeight="1">
      <c r="B1577" s="222"/>
      <c r="C1577" s="233"/>
      <c r="D1577" s="57"/>
      <c r="E1577" s="57"/>
      <c r="F1577" s="57"/>
      <c r="G1577" s="224"/>
      <c r="H1577" s="234"/>
      <c r="I1577" s="57"/>
      <c r="J1577" s="57"/>
      <c r="K1577" s="226"/>
    </row>
    <row r="1578" spans="2:11" s="24" customFormat="1" ht="32.25" customHeight="1">
      <c r="B1578" s="222"/>
      <c r="C1578" s="233"/>
      <c r="D1578" s="57"/>
      <c r="E1578" s="57"/>
      <c r="F1578" s="57"/>
      <c r="G1578" s="224"/>
      <c r="H1578" s="234"/>
      <c r="I1578" s="57"/>
      <c r="J1578" s="57"/>
      <c r="K1578" s="226"/>
    </row>
    <row r="1579" spans="2:11" s="24" customFormat="1" ht="32.25" customHeight="1">
      <c r="B1579" s="222"/>
      <c r="C1579" s="233"/>
      <c r="D1579" s="57"/>
      <c r="E1579" s="57"/>
      <c r="F1579" s="57"/>
      <c r="G1579" s="224"/>
      <c r="H1579" s="234"/>
      <c r="I1579" s="57"/>
      <c r="J1579" s="57"/>
      <c r="K1579" s="226"/>
    </row>
    <row r="1580" spans="2:11" s="24" customFormat="1" ht="32.25" customHeight="1">
      <c r="B1580" s="222"/>
      <c r="C1580" s="233"/>
      <c r="D1580" s="57"/>
      <c r="E1580" s="57"/>
      <c r="F1580" s="57"/>
      <c r="G1580" s="224"/>
      <c r="H1580" s="234"/>
      <c r="I1580" s="57"/>
      <c r="J1580" s="57"/>
      <c r="K1580" s="226"/>
    </row>
    <row r="1581" spans="2:11" s="24" customFormat="1" ht="32.25" customHeight="1">
      <c r="B1581" s="222"/>
      <c r="C1581" s="233"/>
      <c r="D1581" s="57"/>
      <c r="E1581" s="57"/>
      <c r="F1581" s="57"/>
      <c r="G1581" s="224"/>
      <c r="H1581" s="234"/>
      <c r="I1581" s="57"/>
      <c r="J1581" s="57"/>
      <c r="K1581" s="226"/>
    </row>
    <row r="1582" spans="2:11" s="24" customFormat="1" ht="32.25" customHeight="1">
      <c r="B1582" s="222"/>
      <c r="C1582" s="233"/>
      <c r="D1582" s="57"/>
      <c r="E1582" s="57"/>
      <c r="F1582" s="57"/>
      <c r="G1582" s="224"/>
      <c r="H1582" s="234"/>
      <c r="I1582" s="57"/>
      <c r="J1582" s="57"/>
      <c r="K1582" s="226"/>
    </row>
    <row r="1583" spans="2:11" s="24" customFormat="1" ht="32.25" customHeight="1">
      <c r="B1583" s="222"/>
      <c r="C1583" s="233"/>
      <c r="D1583" s="57"/>
      <c r="E1583" s="57"/>
      <c r="F1583" s="57"/>
      <c r="G1583" s="224"/>
      <c r="H1583" s="234"/>
      <c r="I1583" s="57"/>
      <c r="J1583" s="57"/>
      <c r="K1583" s="226"/>
    </row>
    <row r="1584" spans="2:11" s="24" customFormat="1" ht="32.25" customHeight="1">
      <c r="B1584" s="222"/>
      <c r="C1584" s="233"/>
      <c r="D1584" s="57"/>
      <c r="E1584" s="57"/>
      <c r="F1584" s="57"/>
      <c r="G1584" s="224"/>
      <c r="H1584" s="234"/>
      <c r="I1584" s="57"/>
      <c r="J1584" s="57"/>
      <c r="K1584" s="226"/>
    </row>
    <row r="1585" spans="2:11" s="24" customFormat="1" ht="32.25" customHeight="1">
      <c r="B1585" s="222"/>
      <c r="C1585" s="233"/>
      <c r="D1585" s="57"/>
      <c r="E1585" s="57"/>
      <c r="F1585" s="57"/>
      <c r="G1585" s="224"/>
      <c r="H1585" s="234"/>
      <c r="I1585" s="57"/>
      <c r="J1585" s="57"/>
      <c r="K1585" s="226"/>
    </row>
    <row r="1586" spans="2:11" s="24" customFormat="1" ht="32.25" customHeight="1">
      <c r="B1586" s="222"/>
      <c r="C1586" s="233"/>
      <c r="D1586" s="57"/>
      <c r="E1586" s="57"/>
      <c r="F1586" s="57"/>
      <c r="G1586" s="224"/>
      <c r="H1586" s="234"/>
      <c r="I1586" s="57"/>
      <c r="J1586" s="57"/>
      <c r="K1586" s="226"/>
    </row>
    <row r="1587" spans="2:11" s="24" customFormat="1" ht="32.25" customHeight="1">
      <c r="B1587" s="222"/>
      <c r="C1587" s="233"/>
      <c r="D1587" s="57"/>
      <c r="E1587" s="57"/>
      <c r="F1587" s="57"/>
      <c r="G1587" s="224"/>
      <c r="H1587" s="234"/>
      <c r="I1587" s="57"/>
      <c r="J1587" s="57"/>
      <c r="K1587" s="226"/>
    </row>
    <row r="1588" spans="2:11" s="24" customFormat="1" ht="32.25" customHeight="1">
      <c r="B1588" s="222"/>
      <c r="C1588" s="233"/>
      <c r="D1588" s="57"/>
      <c r="E1588" s="57"/>
      <c r="F1588" s="57"/>
      <c r="G1588" s="224"/>
      <c r="H1588" s="234"/>
      <c r="I1588" s="57"/>
      <c r="J1588" s="57"/>
      <c r="K1588" s="226"/>
    </row>
    <row r="1589" spans="2:11" s="24" customFormat="1" ht="32.25" customHeight="1">
      <c r="B1589" s="222"/>
      <c r="C1589" s="233"/>
      <c r="D1589" s="57"/>
      <c r="E1589" s="57"/>
      <c r="F1589" s="57"/>
      <c r="G1589" s="224"/>
      <c r="H1589" s="234"/>
      <c r="I1589" s="57"/>
      <c r="J1589" s="57"/>
      <c r="K1589" s="226"/>
    </row>
    <row r="1590" spans="2:11" s="24" customFormat="1" ht="32.25" customHeight="1">
      <c r="B1590" s="222"/>
      <c r="C1590" s="233"/>
      <c r="D1590" s="57"/>
      <c r="E1590" s="57"/>
      <c r="F1590" s="57"/>
      <c r="G1590" s="224"/>
      <c r="H1590" s="234"/>
      <c r="I1590" s="57"/>
      <c r="J1590" s="57"/>
      <c r="K1590" s="226"/>
    </row>
    <row r="1591" spans="2:11" s="24" customFormat="1" ht="32.25" customHeight="1">
      <c r="B1591" s="222"/>
      <c r="C1591" s="233"/>
      <c r="D1591" s="57"/>
      <c r="E1591" s="57"/>
      <c r="F1591" s="57"/>
      <c r="G1591" s="224"/>
      <c r="H1591" s="234"/>
      <c r="I1591" s="57"/>
      <c r="J1591" s="57"/>
      <c r="K1591" s="226"/>
    </row>
    <row r="1592" spans="2:11" s="24" customFormat="1" ht="32.25" customHeight="1">
      <c r="B1592" s="222"/>
      <c r="C1592" s="233"/>
      <c r="D1592" s="57"/>
      <c r="E1592" s="57"/>
      <c r="F1592" s="57"/>
      <c r="G1592" s="224"/>
      <c r="H1592" s="234"/>
      <c r="I1592" s="57"/>
      <c r="J1592" s="57"/>
      <c r="K1592" s="226"/>
    </row>
    <row r="1593" spans="2:11" s="24" customFormat="1" ht="32.25" customHeight="1">
      <c r="B1593" s="222"/>
      <c r="C1593" s="233"/>
      <c r="D1593" s="57"/>
      <c r="E1593" s="57"/>
      <c r="F1593" s="57"/>
      <c r="G1593" s="224"/>
      <c r="H1593" s="234"/>
      <c r="I1593" s="57"/>
      <c r="J1593" s="57"/>
      <c r="K1593" s="226"/>
    </row>
    <row r="1594" spans="2:11" s="24" customFormat="1" ht="32.25" customHeight="1">
      <c r="B1594" s="222"/>
      <c r="C1594" s="233"/>
      <c r="D1594" s="57"/>
      <c r="E1594" s="57"/>
      <c r="F1594" s="57"/>
      <c r="G1594" s="224"/>
      <c r="H1594" s="234"/>
      <c r="I1594" s="57"/>
      <c r="J1594" s="57"/>
      <c r="K1594" s="226"/>
    </row>
    <row r="1595" spans="2:11" s="24" customFormat="1" ht="32.25" customHeight="1">
      <c r="B1595" s="222"/>
      <c r="C1595" s="233"/>
      <c r="D1595" s="57"/>
      <c r="E1595" s="57"/>
      <c r="F1595" s="57"/>
      <c r="G1595" s="224"/>
      <c r="H1595" s="234"/>
      <c r="I1595" s="57"/>
      <c r="J1595" s="57"/>
      <c r="K1595" s="226"/>
    </row>
    <row r="1596" spans="2:11" s="24" customFormat="1" ht="32.25" customHeight="1">
      <c r="B1596" s="222"/>
      <c r="C1596" s="233"/>
      <c r="D1596" s="57"/>
      <c r="E1596" s="57"/>
      <c r="F1596" s="57"/>
      <c r="G1596" s="224"/>
      <c r="H1596" s="234"/>
      <c r="I1596" s="57"/>
      <c r="J1596" s="57"/>
      <c r="K1596" s="226"/>
    </row>
    <row r="1597" spans="2:11" s="24" customFormat="1" ht="32.25" customHeight="1">
      <c r="B1597" s="222"/>
      <c r="C1597" s="233"/>
      <c r="D1597" s="57"/>
      <c r="E1597" s="57"/>
      <c r="F1597" s="57"/>
      <c r="G1597" s="224"/>
      <c r="H1597" s="234"/>
      <c r="I1597" s="57"/>
      <c r="J1597" s="57"/>
      <c r="K1597" s="226"/>
    </row>
    <row r="1598" spans="2:11" s="24" customFormat="1" ht="32.25" customHeight="1">
      <c r="B1598" s="222"/>
      <c r="C1598" s="233"/>
      <c r="D1598" s="57"/>
      <c r="E1598" s="57"/>
      <c r="F1598" s="57"/>
      <c r="G1598" s="224"/>
      <c r="H1598" s="234"/>
      <c r="I1598" s="57"/>
      <c r="J1598" s="57"/>
      <c r="K1598" s="226"/>
    </row>
    <row r="1599" spans="2:11" s="24" customFormat="1" ht="32.25" customHeight="1">
      <c r="B1599" s="222"/>
      <c r="C1599" s="233"/>
      <c r="D1599" s="57"/>
      <c r="E1599" s="57"/>
      <c r="F1599" s="57"/>
      <c r="G1599" s="224"/>
      <c r="H1599" s="234"/>
      <c r="I1599" s="57"/>
      <c r="J1599" s="57"/>
      <c r="K1599" s="226"/>
    </row>
    <row r="1600" spans="2:11" s="24" customFormat="1" ht="32.25" customHeight="1">
      <c r="B1600" s="222"/>
      <c r="C1600" s="233"/>
      <c r="D1600" s="57"/>
      <c r="E1600" s="57"/>
      <c r="F1600" s="57"/>
      <c r="G1600" s="224"/>
      <c r="H1600" s="234"/>
      <c r="I1600" s="57"/>
      <c r="J1600" s="57"/>
      <c r="K1600" s="226"/>
    </row>
    <row r="1601" spans="2:11" s="24" customFormat="1" ht="32.25" customHeight="1">
      <c r="B1601" s="222"/>
      <c r="C1601" s="233"/>
      <c r="D1601" s="57"/>
      <c r="E1601" s="57"/>
      <c r="F1601" s="57"/>
      <c r="G1601" s="224"/>
      <c r="H1601" s="234"/>
      <c r="I1601" s="57"/>
      <c r="J1601" s="57"/>
      <c r="K1601" s="226"/>
    </row>
    <row r="1602" spans="2:11" s="24" customFormat="1" ht="32.25" customHeight="1">
      <c r="B1602" s="222"/>
      <c r="C1602" s="233"/>
      <c r="D1602" s="57"/>
      <c r="E1602" s="57"/>
      <c r="F1602" s="57"/>
      <c r="G1602" s="224"/>
      <c r="H1602" s="234"/>
      <c r="I1602" s="57"/>
      <c r="J1602" s="57"/>
      <c r="K1602" s="226"/>
    </row>
    <row r="1603" spans="2:11" s="24" customFormat="1" ht="32.25" customHeight="1">
      <c r="B1603" s="222"/>
      <c r="C1603" s="233"/>
      <c r="D1603" s="57"/>
      <c r="E1603" s="57"/>
      <c r="F1603" s="57"/>
      <c r="G1603" s="224"/>
      <c r="H1603" s="234"/>
      <c r="I1603" s="57"/>
      <c r="J1603" s="57"/>
      <c r="K1603" s="226"/>
    </row>
    <row r="1604" spans="2:11" s="24" customFormat="1" ht="32.25" customHeight="1">
      <c r="B1604" s="222"/>
      <c r="C1604" s="233"/>
      <c r="D1604" s="57"/>
      <c r="E1604" s="57"/>
      <c r="F1604" s="57"/>
      <c r="G1604" s="224"/>
      <c r="H1604" s="234"/>
      <c r="I1604" s="57"/>
      <c r="J1604" s="57"/>
      <c r="K1604" s="226"/>
    </row>
    <row r="1605" spans="2:11" s="24" customFormat="1" ht="32.25" customHeight="1">
      <c r="B1605" s="222"/>
      <c r="C1605" s="233"/>
      <c r="D1605" s="57"/>
      <c r="E1605" s="57"/>
      <c r="F1605" s="57"/>
      <c r="G1605" s="224"/>
      <c r="H1605" s="234"/>
      <c r="I1605" s="57"/>
      <c r="J1605" s="57"/>
      <c r="K1605" s="226"/>
    </row>
    <row r="1606" spans="2:11" s="24" customFormat="1" ht="32.25" customHeight="1">
      <c r="B1606" s="222"/>
      <c r="C1606" s="233"/>
      <c r="D1606" s="57"/>
      <c r="E1606" s="57"/>
      <c r="F1606" s="57"/>
      <c r="G1606" s="224"/>
      <c r="H1606" s="234"/>
      <c r="I1606" s="57"/>
      <c r="J1606" s="57"/>
      <c r="K1606" s="226"/>
    </row>
    <row r="1607" spans="2:11" s="24" customFormat="1" ht="32.25" customHeight="1">
      <c r="B1607" s="222"/>
      <c r="C1607" s="233"/>
      <c r="D1607" s="57"/>
      <c r="E1607" s="57"/>
      <c r="F1607" s="57"/>
      <c r="G1607" s="224"/>
      <c r="H1607" s="234"/>
      <c r="I1607" s="57"/>
      <c r="J1607" s="57"/>
      <c r="K1607" s="226"/>
    </row>
    <row r="1608" spans="2:11" s="24" customFormat="1" ht="32.25" customHeight="1">
      <c r="B1608" s="222"/>
      <c r="C1608" s="233"/>
      <c r="D1608" s="57"/>
      <c r="E1608" s="57"/>
      <c r="F1608" s="57"/>
      <c r="G1608" s="224"/>
      <c r="H1608" s="234"/>
      <c r="I1608" s="57"/>
      <c r="J1608" s="57"/>
      <c r="K1608" s="226"/>
    </row>
    <row r="1609" spans="2:11" s="24" customFormat="1" ht="32.25" customHeight="1">
      <c r="B1609" s="222"/>
      <c r="C1609" s="233"/>
      <c r="D1609" s="57"/>
      <c r="E1609" s="57"/>
      <c r="F1609" s="57"/>
      <c r="G1609" s="224"/>
      <c r="H1609" s="234"/>
      <c r="I1609" s="57"/>
      <c r="J1609" s="57"/>
      <c r="K1609" s="226"/>
    </row>
    <row r="1610" spans="2:11" s="24" customFormat="1" ht="32.25" customHeight="1">
      <c r="B1610" s="222"/>
      <c r="C1610" s="233"/>
      <c r="D1610" s="57"/>
      <c r="E1610" s="57"/>
      <c r="F1610" s="57"/>
      <c r="G1610" s="224"/>
      <c r="H1610" s="234"/>
      <c r="I1610" s="57"/>
      <c r="J1610" s="57"/>
      <c r="K1610" s="226"/>
    </row>
    <row r="1611" spans="2:11" s="24" customFormat="1" ht="32.25" customHeight="1">
      <c r="B1611" s="222"/>
      <c r="C1611" s="233"/>
      <c r="D1611" s="57"/>
      <c r="E1611" s="57"/>
      <c r="F1611" s="57"/>
      <c r="G1611" s="224"/>
      <c r="H1611" s="234"/>
      <c r="I1611" s="57"/>
      <c r="J1611" s="57"/>
      <c r="K1611" s="226"/>
    </row>
    <row r="1612" spans="2:11" s="24" customFormat="1" ht="32.25" customHeight="1">
      <c r="B1612" s="222"/>
      <c r="C1612" s="233"/>
      <c r="D1612" s="57"/>
      <c r="E1612" s="57"/>
      <c r="F1612" s="57"/>
      <c r="G1612" s="224"/>
      <c r="H1612" s="234"/>
      <c r="I1612" s="57"/>
      <c r="J1612" s="57"/>
      <c r="K1612" s="226"/>
    </row>
    <row r="1613" spans="2:11" s="24" customFormat="1" ht="32.25" customHeight="1">
      <c r="B1613" s="222"/>
      <c r="C1613" s="233"/>
      <c r="D1613" s="57"/>
      <c r="E1613" s="57"/>
      <c r="F1613" s="57"/>
      <c r="G1613" s="224"/>
      <c r="H1613" s="234"/>
      <c r="I1613" s="57"/>
      <c r="J1613" s="57"/>
      <c r="K1613" s="226"/>
    </row>
    <row r="1614" spans="2:11" s="24" customFormat="1" ht="32.25" customHeight="1">
      <c r="B1614" s="222"/>
      <c r="C1614" s="233"/>
      <c r="D1614" s="57"/>
      <c r="E1614" s="57"/>
      <c r="F1614" s="57"/>
      <c r="G1614" s="224"/>
      <c r="H1614" s="234"/>
      <c r="I1614" s="57"/>
      <c r="J1614" s="57"/>
      <c r="K1614" s="226"/>
    </row>
    <row r="1615" spans="2:11" s="24" customFormat="1" ht="32.25" customHeight="1">
      <c r="B1615" s="222"/>
      <c r="C1615" s="233"/>
      <c r="D1615" s="57"/>
      <c r="E1615" s="57"/>
      <c r="F1615" s="57"/>
      <c r="G1615" s="224"/>
      <c r="H1615" s="234"/>
      <c r="I1615" s="57"/>
      <c r="J1615" s="57"/>
      <c r="K1615" s="226"/>
    </row>
    <row r="1616" spans="2:11" s="24" customFormat="1" ht="32.25" customHeight="1" thickBot="1">
      <c r="B1616" s="229"/>
      <c r="C1616" s="235"/>
      <c r="D1616" s="236"/>
      <c r="E1616" s="236"/>
      <c r="F1616" s="236"/>
      <c r="G1616" s="231"/>
      <c r="H1616" s="237"/>
      <c r="I1616" s="236"/>
      <c r="J1616" s="236"/>
      <c r="K1616" s="226"/>
    </row>
    <row r="1617" spans="2:11" s="24" customFormat="1" ht="32.25" customHeight="1" thickTop="1">
      <c r="B1617" s="218"/>
      <c r="C1617" s="238"/>
      <c r="D1617" s="239"/>
      <c r="E1617" s="239"/>
      <c r="F1617" s="239"/>
      <c r="G1617" s="220"/>
      <c r="H1617" s="240"/>
      <c r="I1617" s="239"/>
      <c r="J1617" s="239"/>
      <c r="K1617" s="227"/>
    </row>
    <row r="1618" spans="2:11" s="24" customFormat="1" ht="32.25" customHeight="1">
      <c r="B1618" s="241"/>
      <c r="C1618" s="242"/>
      <c r="D1618" s="243"/>
      <c r="E1618" s="243"/>
      <c r="F1618" s="243"/>
      <c r="G1618" s="244"/>
      <c r="H1618" s="245"/>
      <c r="I1618" s="243"/>
      <c r="J1618" s="243"/>
      <c r="K1618" s="246"/>
    </row>
    <row r="1619" spans="2:11" s="24" customFormat="1" ht="32.25" customHeight="1">
      <c r="B1619" s="241"/>
      <c r="C1619" s="242"/>
      <c r="D1619" s="243"/>
      <c r="E1619" s="243"/>
      <c r="F1619" s="243"/>
      <c r="G1619" s="244"/>
      <c r="H1619" s="245"/>
      <c r="I1619" s="243"/>
      <c r="J1619" s="243"/>
      <c r="K1619" s="246"/>
    </row>
    <row r="1620" spans="2:11" s="24" customFormat="1" ht="32.25" customHeight="1">
      <c r="B1620" s="241"/>
      <c r="C1620" s="242"/>
      <c r="D1620" s="243"/>
      <c r="E1620" s="243"/>
      <c r="F1620" s="243"/>
      <c r="G1620" s="244"/>
      <c r="H1620" s="245"/>
      <c r="I1620" s="243"/>
      <c r="J1620" s="243"/>
      <c r="K1620" s="246"/>
    </row>
    <row r="1621" spans="2:11" s="24" customFormat="1" ht="32.25" customHeight="1">
      <c r="B1621" s="241"/>
      <c r="C1621" s="242"/>
      <c r="D1621" s="243"/>
      <c r="E1621" s="243"/>
      <c r="F1621" s="243"/>
      <c r="G1621" s="244"/>
      <c r="H1621" s="245"/>
      <c r="I1621" s="243"/>
      <c r="J1621" s="243"/>
      <c r="K1621" s="246"/>
    </row>
    <row r="1622" spans="2:11" s="24" customFormat="1" ht="32.25" customHeight="1">
      <c r="B1622" s="241"/>
      <c r="C1622" s="242"/>
      <c r="D1622" s="243"/>
      <c r="E1622" s="243"/>
      <c r="F1622" s="243"/>
      <c r="G1622" s="244"/>
      <c r="H1622" s="245"/>
      <c r="I1622" s="243"/>
      <c r="J1622" s="243"/>
      <c r="K1622" s="246"/>
    </row>
    <row r="1623" spans="2:11" s="24" customFormat="1" ht="32.25" customHeight="1">
      <c r="B1623" s="241"/>
      <c r="C1623" s="242"/>
      <c r="D1623" s="243"/>
      <c r="E1623" s="243"/>
      <c r="F1623" s="243"/>
      <c r="G1623" s="244"/>
      <c r="H1623" s="245"/>
      <c r="I1623" s="243"/>
      <c r="J1623" s="243"/>
      <c r="K1623" s="246"/>
    </row>
    <row r="1624" spans="2:11" s="24" customFormat="1" ht="32.25" customHeight="1">
      <c r="B1624" s="241"/>
      <c r="C1624" s="242"/>
      <c r="D1624" s="243"/>
      <c r="E1624" s="243"/>
      <c r="F1624" s="243"/>
      <c r="G1624" s="244"/>
      <c r="H1624" s="245"/>
      <c r="I1624" s="243"/>
      <c r="J1624" s="243"/>
      <c r="K1624" s="246"/>
    </row>
    <row r="1625" spans="2:11" s="24" customFormat="1" ht="32.25" customHeight="1">
      <c r="B1625" s="241"/>
      <c r="C1625" s="242"/>
      <c r="D1625" s="243"/>
      <c r="E1625" s="243"/>
      <c r="F1625" s="243"/>
      <c r="G1625" s="244"/>
      <c r="H1625" s="245"/>
      <c r="I1625" s="243"/>
      <c r="J1625" s="243"/>
      <c r="K1625" s="246"/>
    </row>
    <row r="1626" spans="2:11" s="24" customFormat="1" ht="32.25" customHeight="1">
      <c r="B1626" s="241"/>
      <c r="C1626" s="242"/>
      <c r="D1626" s="243"/>
      <c r="E1626" s="243"/>
      <c r="F1626" s="243"/>
      <c r="G1626" s="244"/>
      <c r="H1626" s="245"/>
      <c r="I1626" s="243"/>
      <c r="J1626" s="243"/>
      <c r="K1626" s="246"/>
    </row>
    <row r="1627" spans="2:11" s="24" customFormat="1" ht="32.25" customHeight="1">
      <c r="B1627" s="241"/>
      <c r="C1627" s="242"/>
      <c r="D1627" s="243"/>
      <c r="E1627" s="243"/>
      <c r="F1627" s="243"/>
      <c r="G1627" s="244"/>
      <c r="H1627" s="245"/>
      <c r="I1627" s="243"/>
      <c r="J1627" s="243"/>
      <c r="K1627" s="246"/>
    </row>
    <row r="1628" spans="2:11" s="24" customFormat="1" ht="32.25" customHeight="1">
      <c r="B1628" s="241"/>
      <c r="C1628" s="242"/>
      <c r="D1628" s="243"/>
      <c r="E1628" s="243"/>
      <c r="F1628" s="243"/>
      <c r="G1628" s="244"/>
      <c r="H1628" s="245"/>
      <c r="I1628" s="243"/>
      <c r="J1628" s="243"/>
      <c r="K1628" s="246"/>
    </row>
    <row r="1629" spans="2:11" s="24" customFormat="1" ht="32.25" customHeight="1">
      <c r="B1629" s="241"/>
      <c r="C1629" s="242"/>
      <c r="D1629" s="243"/>
      <c r="E1629" s="243"/>
      <c r="F1629" s="243"/>
      <c r="G1629" s="244"/>
      <c r="H1629" s="245"/>
      <c r="I1629" s="243"/>
      <c r="J1629" s="243"/>
      <c r="K1629" s="246"/>
    </row>
    <row r="1630" spans="2:11" s="24" customFormat="1" ht="32.25" customHeight="1">
      <c r="B1630" s="241"/>
      <c r="C1630" s="242"/>
      <c r="D1630" s="243"/>
      <c r="E1630" s="243"/>
      <c r="F1630" s="243"/>
      <c r="G1630" s="244"/>
      <c r="H1630" s="245"/>
      <c r="I1630" s="243"/>
      <c r="J1630" s="243"/>
      <c r="K1630" s="246"/>
    </row>
    <row r="1631" spans="2:11" s="24" customFormat="1" ht="32.25" customHeight="1">
      <c r="B1631" s="241"/>
      <c r="C1631" s="242"/>
      <c r="D1631" s="243"/>
      <c r="E1631" s="243"/>
      <c r="F1631" s="243"/>
      <c r="G1631" s="244"/>
      <c r="H1631" s="245"/>
      <c r="I1631" s="243"/>
      <c r="J1631" s="243"/>
      <c r="K1631" s="246"/>
    </row>
    <row r="1632" spans="2:11" s="24" customFormat="1" ht="32.25" customHeight="1">
      <c r="B1632" s="241"/>
      <c r="C1632" s="242"/>
      <c r="D1632" s="243"/>
      <c r="E1632" s="243"/>
      <c r="F1632" s="243"/>
      <c r="G1632" s="244"/>
      <c r="H1632" s="245"/>
      <c r="I1632" s="243"/>
      <c r="J1632" s="243"/>
      <c r="K1632" s="246"/>
    </row>
    <row r="1633" spans="2:11" s="24" customFormat="1" ht="32.25" customHeight="1">
      <c r="B1633" s="241"/>
      <c r="C1633" s="242"/>
      <c r="D1633" s="243"/>
      <c r="E1633" s="243"/>
      <c r="F1633" s="243"/>
      <c r="G1633" s="244"/>
      <c r="H1633" s="245"/>
      <c r="I1633" s="243"/>
      <c r="J1633" s="243"/>
      <c r="K1633" s="246"/>
    </row>
    <row r="1634" spans="2:11" s="24" customFormat="1" ht="32.25" customHeight="1">
      <c r="B1634" s="241"/>
      <c r="C1634" s="242"/>
      <c r="D1634" s="243"/>
      <c r="E1634" s="243"/>
      <c r="F1634" s="243"/>
      <c r="G1634" s="244"/>
      <c r="H1634" s="245"/>
      <c r="I1634" s="243"/>
      <c r="J1634" s="243"/>
      <c r="K1634" s="246"/>
    </row>
    <row r="1635" spans="2:11" s="24" customFormat="1" ht="32.25" customHeight="1">
      <c r="B1635" s="241"/>
      <c r="C1635" s="242"/>
      <c r="D1635" s="243"/>
      <c r="E1635" s="243"/>
      <c r="F1635" s="243"/>
      <c r="G1635" s="244"/>
      <c r="H1635" s="245"/>
      <c r="I1635" s="243"/>
      <c r="J1635" s="243"/>
      <c r="K1635" s="246"/>
    </row>
    <row r="1636" spans="2:11" s="24" customFormat="1" ht="32.25" customHeight="1">
      <c r="B1636" s="241"/>
      <c r="C1636" s="242"/>
      <c r="D1636" s="243"/>
      <c r="E1636" s="243"/>
      <c r="F1636" s="243"/>
      <c r="G1636" s="244"/>
      <c r="H1636" s="245"/>
      <c r="I1636" s="243"/>
      <c r="J1636" s="243"/>
      <c r="K1636" s="246"/>
    </row>
    <row r="1637" spans="2:11" s="24" customFormat="1" ht="32.25" customHeight="1">
      <c r="B1637" s="241"/>
      <c r="C1637" s="242"/>
      <c r="D1637" s="243"/>
      <c r="E1637" s="243"/>
      <c r="F1637" s="243"/>
      <c r="G1637" s="244"/>
      <c r="H1637" s="245"/>
      <c r="I1637" s="243"/>
      <c r="J1637" s="243"/>
      <c r="K1637" s="246"/>
    </row>
    <row r="1638" spans="2:11" s="24" customFormat="1" ht="32.25" customHeight="1">
      <c r="B1638" s="241"/>
      <c r="C1638" s="242"/>
      <c r="D1638" s="243"/>
      <c r="E1638" s="243"/>
      <c r="F1638" s="243"/>
      <c r="G1638" s="244"/>
      <c r="H1638" s="245"/>
      <c r="I1638" s="243"/>
      <c r="J1638" s="243"/>
      <c r="K1638" s="246"/>
    </row>
    <row r="1639" spans="2:11" s="24" customFormat="1" ht="32.25" customHeight="1">
      <c r="B1639" s="241"/>
      <c r="C1639" s="242"/>
      <c r="D1639" s="243"/>
      <c r="E1639" s="243"/>
      <c r="F1639" s="243"/>
      <c r="G1639" s="244"/>
      <c r="H1639" s="245"/>
      <c r="I1639" s="243"/>
      <c r="J1639" s="243"/>
      <c r="K1639" s="246"/>
    </row>
    <row r="1640" spans="2:11" s="24" customFormat="1" ht="32.25" customHeight="1">
      <c r="B1640" s="241"/>
      <c r="C1640" s="242"/>
      <c r="D1640" s="243"/>
      <c r="E1640" s="243"/>
      <c r="F1640" s="243"/>
      <c r="G1640" s="244"/>
      <c r="H1640" s="245"/>
      <c r="I1640" s="243"/>
      <c r="J1640" s="243"/>
      <c r="K1640" s="246"/>
    </row>
    <row r="1641" spans="2:11" s="24" customFormat="1" ht="32.25" customHeight="1">
      <c r="B1641" s="241"/>
      <c r="C1641" s="242"/>
      <c r="D1641" s="243"/>
      <c r="E1641" s="243"/>
      <c r="F1641" s="243"/>
      <c r="G1641" s="244"/>
      <c r="H1641" s="245"/>
      <c r="I1641" s="243"/>
      <c r="J1641" s="243"/>
      <c r="K1641" s="246"/>
    </row>
    <row r="1642" spans="2:11" s="24" customFormat="1" ht="32.25" customHeight="1">
      <c r="B1642" s="241"/>
      <c r="C1642" s="242"/>
      <c r="D1642" s="243"/>
      <c r="E1642" s="243"/>
      <c r="F1642" s="243"/>
      <c r="G1642" s="244"/>
      <c r="H1642" s="245"/>
      <c r="I1642" s="243"/>
      <c r="J1642" s="243"/>
      <c r="K1642" s="246"/>
    </row>
    <row r="1643" spans="2:11" s="24" customFormat="1" ht="32.25" customHeight="1">
      <c r="B1643" s="241"/>
      <c r="C1643" s="242"/>
      <c r="D1643" s="243"/>
      <c r="E1643" s="243"/>
      <c r="F1643" s="243"/>
      <c r="G1643" s="244"/>
      <c r="H1643" s="245"/>
      <c r="I1643" s="243"/>
      <c r="J1643" s="243"/>
      <c r="K1643" s="246"/>
    </row>
    <row r="1644" spans="2:11" s="24" customFormat="1" ht="32.25" customHeight="1">
      <c r="B1644" s="241"/>
      <c r="C1644" s="242"/>
      <c r="D1644" s="243"/>
      <c r="E1644" s="243"/>
      <c r="F1644" s="243"/>
      <c r="G1644" s="244"/>
      <c r="H1644" s="245"/>
      <c r="I1644" s="243"/>
      <c r="J1644" s="243"/>
      <c r="K1644" s="246"/>
    </row>
    <row r="1645" spans="2:11" s="24" customFormat="1" ht="32.25" customHeight="1">
      <c r="B1645" s="241"/>
      <c r="C1645" s="242"/>
      <c r="D1645" s="243"/>
      <c r="E1645" s="243"/>
      <c r="F1645" s="243"/>
      <c r="G1645" s="244"/>
      <c r="H1645" s="245"/>
      <c r="I1645" s="243"/>
      <c r="J1645" s="243"/>
      <c r="K1645" s="246"/>
    </row>
    <row r="1646" spans="2:11" s="24" customFormat="1" ht="32.25" customHeight="1">
      <c r="B1646" s="241"/>
      <c r="C1646" s="242"/>
      <c r="D1646" s="243"/>
      <c r="E1646" s="243"/>
      <c r="F1646" s="243"/>
      <c r="G1646" s="244"/>
      <c r="H1646" s="245"/>
      <c r="I1646" s="243"/>
      <c r="J1646" s="243"/>
      <c r="K1646" s="246"/>
    </row>
    <row r="1647" spans="2:11" s="24" customFormat="1" ht="32.25" customHeight="1">
      <c r="B1647" s="241"/>
      <c r="C1647" s="242"/>
      <c r="D1647" s="243"/>
      <c r="E1647" s="243"/>
      <c r="F1647" s="243"/>
      <c r="G1647" s="244"/>
      <c r="H1647" s="245"/>
      <c r="I1647" s="243"/>
      <c r="J1647" s="243"/>
      <c r="K1647" s="246"/>
    </row>
    <row r="1648" spans="2:11" s="24" customFormat="1" ht="32.25" customHeight="1">
      <c r="B1648" s="241"/>
      <c r="C1648" s="242"/>
      <c r="D1648" s="243"/>
      <c r="E1648" s="243"/>
      <c r="F1648" s="243"/>
      <c r="G1648" s="244"/>
      <c r="H1648" s="245"/>
      <c r="I1648" s="243"/>
      <c r="J1648" s="243"/>
      <c r="K1648" s="246"/>
    </row>
    <row r="1649" spans="2:11" s="24" customFormat="1" ht="32.25" customHeight="1">
      <c r="B1649" s="241"/>
      <c r="C1649" s="242"/>
      <c r="D1649" s="243"/>
      <c r="E1649" s="243"/>
      <c r="F1649" s="243"/>
      <c r="G1649" s="244"/>
      <c r="H1649" s="245"/>
      <c r="I1649" s="243"/>
      <c r="J1649" s="243"/>
      <c r="K1649" s="246"/>
    </row>
    <row r="1650" spans="2:11" s="24" customFormat="1" ht="32.25" customHeight="1">
      <c r="B1650" s="241"/>
      <c r="C1650" s="242"/>
      <c r="D1650" s="243"/>
      <c r="E1650" s="243"/>
      <c r="F1650" s="243"/>
      <c r="G1650" s="244"/>
      <c r="H1650" s="245"/>
      <c r="I1650" s="243"/>
      <c r="J1650" s="243"/>
      <c r="K1650" s="246"/>
    </row>
    <row r="1651" spans="2:11" s="24" customFormat="1" ht="32.25" customHeight="1">
      <c r="B1651" s="241"/>
      <c r="C1651" s="242"/>
      <c r="D1651" s="243"/>
      <c r="E1651" s="243"/>
      <c r="F1651" s="243"/>
      <c r="G1651" s="244"/>
      <c r="H1651" s="245"/>
      <c r="I1651" s="243"/>
      <c r="J1651" s="243"/>
      <c r="K1651" s="246"/>
    </row>
    <row r="1652" spans="2:11" s="24" customFormat="1" ht="32.25" customHeight="1">
      <c r="B1652" s="241"/>
      <c r="C1652" s="242"/>
      <c r="D1652" s="243"/>
      <c r="E1652" s="243"/>
      <c r="F1652" s="243"/>
      <c r="G1652" s="244"/>
      <c r="H1652" s="245"/>
      <c r="I1652" s="243"/>
      <c r="J1652" s="243"/>
      <c r="K1652" s="246"/>
    </row>
    <row r="1653" spans="2:11" s="24" customFormat="1" ht="32.25" customHeight="1">
      <c r="B1653" s="241"/>
      <c r="C1653" s="242"/>
      <c r="D1653" s="243"/>
      <c r="E1653" s="243"/>
      <c r="F1653" s="243"/>
      <c r="G1653" s="244"/>
      <c r="H1653" s="245"/>
      <c r="I1653" s="243"/>
      <c r="J1653" s="243"/>
      <c r="K1653" s="246"/>
    </row>
    <row r="1654" spans="2:11" s="24" customFormat="1" ht="32.25" customHeight="1">
      <c r="B1654" s="241"/>
      <c r="C1654" s="242"/>
      <c r="D1654" s="243"/>
      <c r="E1654" s="243"/>
      <c r="F1654" s="243"/>
      <c r="G1654" s="244"/>
      <c r="H1654" s="245"/>
      <c r="I1654" s="243"/>
      <c r="J1654" s="243"/>
      <c r="K1654" s="246"/>
    </row>
    <row r="1655" spans="2:11" s="24" customFormat="1" ht="32.25" customHeight="1">
      <c r="B1655" s="241"/>
      <c r="C1655" s="242"/>
      <c r="D1655" s="243"/>
      <c r="E1655" s="243"/>
      <c r="F1655" s="243"/>
      <c r="G1655" s="244"/>
      <c r="H1655" s="245"/>
      <c r="I1655" s="243"/>
      <c r="J1655" s="243"/>
      <c r="K1655" s="246"/>
    </row>
    <row r="1656" spans="2:11" s="24" customFormat="1" ht="32.25" customHeight="1">
      <c r="B1656" s="241"/>
      <c r="C1656" s="242"/>
      <c r="D1656" s="243"/>
      <c r="E1656" s="243"/>
      <c r="F1656" s="243"/>
      <c r="G1656" s="244"/>
      <c r="H1656" s="245"/>
      <c r="I1656" s="243"/>
      <c r="J1656" s="243"/>
      <c r="K1656" s="246"/>
    </row>
    <row r="1657" spans="2:11" s="24" customFormat="1" ht="32.25" customHeight="1">
      <c r="B1657" s="241"/>
      <c r="C1657" s="242"/>
      <c r="D1657" s="243"/>
      <c r="E1657" s="243"/>
      <c r="F1657" s="243"/>
      <c r="G1657" s="244"/>
      <c r="H1657" s="245"/>
      <c r="I1657" s="243"/>
      <c r="J1657" s="243"/>
      <c r="K1657" s="246"/>
    </row>
    <row r="1658" spans="2:11" s="24" customFormat="1" ht="32.25" customHeight="1">
      <c r="B1658" s="241"/>
      <c r="C1658" s="242"/>
      <c r="D1658" s="243"/>
      <c r="E1658" s="243"/>
      <c r="F1658" s="243"/>
      <c r="G1658" s="244"/>
      <c r="H1658" s="245"/>
      <c r="I1658" s="243"/>
      <c r="J1658" s="243"/>
      <c r="K1658" s="246"/>
    </row>
    <row r="1659" spans="2:11" s="24" customFormat="1" ht="32.25" customHeight="1">
      <c r="B1659" s="241"/>
      <c r="C1659" s="242"/>
      <c r="D1659" s="243"/>
      <c r="E1659" s="243"/>
      <c r="F1659" s="243"/>
      <c r="G1659" s="244"/>
      <c r="H1659" s="245"/>
      <c r="I1659" s="243"/>
      <c r="J1659" s="243"/>
      <c r="K1659" s="246"/>
    </row>
    <row r="1660" spans="2:11" s="24" customFormat="1" ht="32.25" customHeight="1">
      <c r="B1660" s="241"/>
      <c r="C1660" s="242"/>
      <c r="D1660" s="243"/>
      <c r="E1660" s="243"/>
      <c r="F1660" s="243"/>
      <c r="G1660" s="244"/>
      <c r="H1660" s="245"/>
      <c r="I1660" s="243"/>
      <c r="J1660" s="243"/>
      <c r="K1660" s="246"/>
    </row>
    <row r="1661" spans="2:11" s="24" customFormat="1" ht="32.25" customHeight="1">
      <c r="B1661" s="241"/>
      <c r="C1661" s="242"/>
      <c r="D1661" s="243"/>
      <c r="E1661" s="243"/>
      <c r="F1661" s="243"/>
      <c r="G1661" s="244"/>
      <c r="H1661" s="245"/>
      <c r="I1661" s="243"/>
      <c r="J1661" s="243"/>
      <c r="K1661" s="246"/>
    </row>
    <row r="1662" spans="2:11" s="24" customFormat="1" ht="32.25" customHeight="1">
      <c r="B1662" s="241"/>
      <c r="C1662" s="242"/>
      <c r="D1662" s="243"/>
      <c r="E1662" s="243"/>
      <c r="F1662" s="243"/>
      <c r="G1662" s="244"/>
      <c r="H1662" s="245"/>
      <c r="I1662" s="243"/>
      <c r="J1662" s="243"/>
      <c r="K1662" s="246"/>
    </row>
    <row r="1663" spans="2:11" s="24" customFormat="1" ht="32.25" customHeight="1">
      <c r="B1663" s="241"/>
      <c r="C1663" s="242"/>
      <c r="D1663" s="243"/>
      <c r="E1663" s="243"/>
      <c r="F1663" s="243"/>
      <c r="G1663" s="244"/>
      <c r="H1663" s="245"/>
      <c r="I1663" s="243"/>
      <c r="J1663" s="243"/>
      <c r="K1663" s="246"/>
    </row>
    <row r="1664" spans="2:11" s="24" customFormat="1" ht="32.25" customHeight="1">
      <c r="B1664" s="241"/>
      <c r="C1664" s="242"/>
      <c r="D1664" s="243"/>
      <c r="E1664" s="243"/>
      <c r="F1664" s="243"/>
      <c r="G1664" s="244"/>
      <c r="H1664" s="245"/>
      <c r="I1664" s="243"/>
      <c r="J1664" s="243"/>
      <c r="K1664" s="246"/>
    </row>
    <row r="1665" spans="2:11" s="24" customFormat="1" ht="32.25" customHeight="1">
      <c r="B1665" s="241"/>
      <c r="C1665" s="242"/>
      <c r="D1665" s="243"/>
      <c r="E1665" s="243"/>
      <c r="F1665" s="243"/>
      <c r="G1665" s="244"/>
      <c r="H1665" s="245"/>
      <c r="I1665" s="243"/>
      <c r="J1665" s="243"/>
      <c r="K1665" s="246"/>
    </row>
    <row r="1666" spans="2:11" s="24" customFormat="1" ht="32.25" customHeight="1">
      <c r="B1666" s="241"/>
      <c r="C1666" s="242"/>
      <c r="D1666" s="243"/>
      <c r="E1666" s="243"/>
      <c r="F1666" s="243"/>
      <c r="G1666" s="244"/>
      <c r="H1666" s="245"/>
      <c r="I1666" s="243"/>
      <c r="J1666" s="243"/>
      <c r="K1666" s="246"/>
    </row>
    <row r="1667" spans="2:11" s="24" customFormat="1" ht="32.25" customHeight="1">
      <c r="B1667" s="241"/>
      <c r="C1667" s="242"/>
      <c r="D1667" s="243"/>
      <c r="E1667" s="243"/>
      <c r="F1667" s="243"/>
      <c r="G1667" s="244"/>
      <c r="H1667" s="245"/>
      <c r="I1667" s="243"/>
      <c r="J1667" s="243"/>
      <c r="K1667" s="246"/>
    </row>
    <row r="1668" spans="2:11" s="24" customFormat="1" ht="32.25" customHeight="1">
      <c r="B1668" s="241"/>
      <c r="C1668" s="242"/>
      <c r="D1668" s="243"/>
      <c r="E1668" s="243"/>
      <c r="F1668" s="243"/>
      <c r="G1668" s="244"/>
      <c r="H1668" s="245"/>
      <c r="I1668" s="243"/>
      <c r="J1668" s="243"/>
      <c r="K1668" s="246"/>
    </row>
    <row r="1669" spans="2:11" s="24" customFormat="1" ht="32.25" customHeight="1">
      <c r="B1669" s="241"/>
      <c r="C1669" s="242"/>
      <c r="D1669" s="243"/>
      <c r="E1669" s="243"/>
      <c r="F1669" s="243"/>
      <c r="G1669" s="244"/>
      <c r="H1669" s="245"/>
      <c r="I1669" s="243"/>
      <c r="J1669" s="243"/>
      <c r="K1669" s="246"/>
    </row>
    <row r="1670" spans="2:11" s="24" customFormat="1" ht="32.25" customHeight="1">
      <c r="B1670" s="241"/>
      <c r="C1670" s="242"/>
      <c r="D1670" s="243"/>
      <c r="E1670" s="243"/>
      <c r="F1670" s="243"/>
      <c r="G1670" s="244"/>
      <c r="H1670" s="245"/>
      <c r="I1670" s="243"/>
      <c r="J1670" s="243"/>
      <c r="K1670" s="246"/>
    </row>
    <row r="1671" spans="2:11" s="24" customFormat="1" ht="32.25" customHeight="1">
      <c r="B1671" s="241"/>
      <c r="C1671" s="242"/>
      <c r="D1671" s="243"/>
      <c r="E1671" s="243"/>
      <c r="F1671" s="243"/>
      <c r="G1671" s="244"/>
      <c r="H1671" s="245"/>
      <c r="I1671" s="243"/>
      <c r="J1671" s="243"/>
      <c r="K1671" s="246"/>
    </row>
    <row r="1672" spans="2:11" s="24" customFormat="1" ht="32.25" customHeight="1">
      <c r="B1672" s="241"/>
      <c r="C1672" s="242"/>
      <c r="D1672" s="243"/>
      <c r="E1672" s="243"/>
      <c r="F1672" s="243"/>
      <c r="G1672" s="244"/>
      <c r="H1672" s="245"/>
      <c r="I1672" s="243"/>
      <c r="J1672" s="243"/>
      <c r="K1672" s="246"/>
    </row>
    <row r="1673" spans="2:11" s="24" customFormat="1" ht="32.25" customHeight="1">
      <c r="B1673" s="241"/>
      <c r="C1673" s="242"/>
      <c r="D1673" s="243"/>
      <c r="E1673" s="243"/>
      <c r="F1673" s="243"/>
      <c r="G1673" s="244"/>
      <c r="H1673" s="245"/>
      <c r="I1673" s="243"/>
      <c r="J1673" s="243"/>
      <c r="K1673" s="246"/>
    </row>
    <row r="1674" spans="2:11" s="24" customFormat="1" ht="32.25" customHeight="1">
      <c r="B1674" s="241"/>
      <c r="C1674" s="242"/>
      <c r="D1674" s="243"/>
      <c r="E1674" s="243"/>
      <c r="F1674" s="243"/>
      <c r="G1674" s="244"/>
      <c r="H1674" s="245"/>
      <c r="I1674" s="243"/>
      <c r="J1674" s="243"/>
      <c r="K1674" s="246"/>
    </row>
    <row r="1675" spans="2:11" s="24" customFormat="1" ht="32.25" customHeight="1">
      <c r="B1675" s="241"/>
      <c r="C1675" s="242"/>
      <c r="D1675" s="243"/>
      <c r="E1675" s="243"/>
      <c r="F1675" s="243"/>
      <c r="G1675" s="244"/>
      <c r="H1675" s="245"/>
      <c r="I1675" s="243"/>
      <c r="J1675" s="243"/>
      <c r="K1675" s="246"/>
    </row>
    <row r="1676" spans="2:11" s="24" customFormat="1" ht="32.25" customHeight="1">
      <c r="B1676" s="241"/>
      <c r="C1676" s="242"/>
      <c r="D1676" s="243"/>
      <c r="E1676" s="243"/>
      <c r="F1676" s="243"/>
      <c r="G1676" s="244"/>
      <c r="H1676" s="245"/>
      <c r="I1676" s="243"/>
      <c r="J1676" s="243"/>
      <c r="K1676" s="246"/>
    </row>
    <row r="1677" spans="2:11" s="24" customFormat="1" ht="32.25" customHeight="1">
      <c r="B1677" s="241"/>
      <c r="C1677" s="242"/>
      <c r="D1677" s="243"/>
      <c r="E1677" s="243"/>
      <c r="F1677" s="243"/>
      <c r="G1677" s="244"/>
      <c r="H1677" s="245"/>
      <c r="I1677" s="243"/>
      <c r="J1677" s="243"/>
      <c r="K1677" s="246"/>
    </row>
    <row r="1678" spans="2:11" s="24" customFormat="1" ht="32.25" customHeight="1">
      <c r="B1678" s="241"/>
      <c r="C1678" s="242"/>
      <c r="D1678" s="243"/>
      <c r="E1678" s="243"/>
      <c r="F1678" s="243"/>
      <c r="G1678" s="244"/>
      <c r="H1678" s="245"/>
      <c r="I1678" s="243"/>
      <c r="J1678" s="243"/>
      <c r="K1678" s="246"/>
    </row>
    <row r="1679" spans="2:11" s="24" customFormat="1" ht="32.25" customHeight="1">
      <c r="B1679" s="241"/>
      <c r="C1679" s="242"/>
      <c r="D1679" s="243"/>
      <c r="E1679" s="243"/>
      <c r="F1679" s="243"/>
      <c r="G1679" s="244"/>
      <c r="H1679" s="245"/>
      <c r="I1679" s="243"/>
      <c r="J1679" s="243"/>
      <c r="K1679" s="246"/>
    </row>
    <row r="1680" spans="2:11" s="24" customFormat="1" ht="32.25" customHeight="1">
      <c r="B1680" s="241"/>
      <c r="C1680" s="242"/>
      <c r="D1680" s="243"/>
      <c r="E1680" s="243"/>
      <c r="F1680" s="243"/>
      <c r="G1680" s="244"/>
      <c r="H1680" s="245"/>
      <c r="I1680" s="243"/>
      <c r="J1680" s="243"/>
      <c r="K1680" s="246"/>
    </row>
    <row r="1681" spans="2:11" s="24" customFormat="1" ht="32.25" customHeight="1">
      <c r="B1681" s="241"/>
      <c r="C1681" s="242"/>
      <c r="D1681" s="243"/>
      <c r="E1681" s="243"/>
      <c r="F1681" s="243"/>
      <c r="G1681" s="244"/>
      <c r="H1681" s="245"/>
      <c r="I1681" s="243"/>
      <c r="J1681" s="243"/>
      <c r="K1681" s="246"/>
    </row>
    <row r="1682" spans="2:11" s="24" customFormat="1" ht="32.25" customHeight="1">
      <c r="B1682" s="241"/>
      <c r="C1682" s="242"/>
      <c r="D1682" s="243"/>
      <c r="E1682" s="243"/>
      <c r="F1682" s="243"/>
      <c r="G1682" s="244"/>
      <c r="H1682" s="245"/>
      <c r="I1682" s="243"/>
      <c r="J1682" s="243"/>
      <c r="K1682" s="246"/>
    </row>
    <row r="1683" spans="2:11" s="24" customFormat="1" ht="32.25" customHeight="1">
      <c r="B1683" s="241"/>
      <c r="C1683" s="242"/>
      <c r="D1683" s="243"/>
      <c r="E1683" s="243"/>
      <c r="F1683" s="243"/>
      <c r="G1683" s="244"/>
      <c r="H1683" s="245"/>
      <c r="I1683" s="243"/>
      <c r="J1683" s="243"/>
      <c r="K1683" s="246"/>
    </row>
    <row r="1684" spans="2:11" s="24" customFormat="1" ht="32.25" customHeight="1">
      <c r="B1684" s="241"/>
      <c r="C1684" s="242"/>
      <c r="D1684" s="243"/>
      <c r="E1684" s="243"/>
      <c r="F1684" s="243"/>
      <c r="G1684" s="244"/>
      <c r="H1684" s="245"/>
      <c r="I1684" s="243"/>
      <c r="J1684" s="243"/>
      <c r="K1684" s="246"/>
    </row>
    <row r="1685" spans="2:11" s="24" customFormat="1" ht="32.25" customHeight="1">
      <c r="B1685" s="241"/>
      <c r="C1685" s="242"/>
      <c r="D1685" s="243"/>
      <c r="E1685" s="243"/>
      <c r="F1685" s="243"/>
      <c r="G1685" s="244"/>
      <c r="H1685" s="245"/>
      <c r="I1685" s="243"/>
      <c r="J1685" s="243"/>
      <c r="K1685" s="246"/>
    </row>
    <row r="1686" spans="2:11" s="24" customFormat="1" ht="32.25" customHeight="1">
      <c r="B1686" s="241"/>
      <c r="C1686" s="242"/>
      <c r="D1686" s="243"/>
      <c r="E1686" s="243"/>
      <c r="F1686" s="243"/>
      <c r="G1686" s="244"/>
      <c r="H1686" s="245"/>
      <c r="I1686" s="243"/>
      <c r="J1686" s="243"/>
      <c r="K1686" s="246"/>
    </row>
    <row r="1687" spans="2:11" s="24" customFormat="1" ht="32.25" customHeight="1">
      <c r="B1687" s="241"/>
      <c r="C1687" s="242"/>
      <c r="D1687" s="243"/>
      <c r="E1687" s="243"/>
      <c r="F1687" s="243"/>
      <c r="G1687" s="244"/>
      <c r="H1687" s="245"/>
      <c r="I1687" s="243"/>
      <c r="J1687" s="243"/>
      <c r="K1687" s="246"/>
    </row>
    <row r="1688" spans="2:11" s="24" customFormat="1" ht="32.25" customHeight="1">
      <c r="B1688" s="241"/>
      <c r="C1688" s="242"/>
      <c r="D1688" s="243"/>
      <c r="E1688" s="243"/>
      <c r="F1688" s="243"/>
      <c r="G1688" s="244"/>
      <c r="H1688" s="245"/>
      <c r="I1688" s="243"/>
      <c r="J1688" s="243"/>
      <c r="K1688" s="246"/>
    </row>
    <row r="1689" spans="2:11" s="24" customFormat="1" ht="32.25" customHeight="1">
      <c r="B1689" s="241"/>
      <c r="C1689" s="242"/>
      <c r="D1689" s="243"/>
      <c r="E1689" s="243"/>
      <c r="F1689" s="243"/>
      <c r="G1689" s="244"/>
      <c r="H1689" s="245"/>
      <c r="I1689" s="243"/>
      <c r="J1689" s="243"/>
      <c r="K1689" s="246"/>
    </row>
    <row r="1690" spans="2:11" s="24" customFormat="1" ht="32.25" customHeight="1">
      <c r="B1690" s="241"/>
      <c r="C1690" s="242"/>
      <c r="D1690" s="243"/>
      <c r="E1690" s="243"/>
      <c r="F1690" s="243"/>
      <c r="G1690" s="244"/>
      <c r="H1690" s="245"/>
      <c r="I1690" s="243"/>
      <c r="J1690" s="243"/>
      <c r="K1690" s="246"/>
    </row>
    <row r="1691" spans="2:11" s="24" customFormat="1" ht="32.25" customHeight="1">
      <c r="B1691" s="241"/>
      <c r="C1691" s="242"/>
      <c r="D1691" s="243"/>
      <c r="E1691" s="243"/>
      <c r="F1691" s="243"/>
      <c r="G1691" s="244"/>
      <c r="H1691" s="245"/>
      <c r="I1691" s="243"/>
      <c r="J1691" s="243"/>
      <c r="K1691" s="246"/>
    </row>
    <row r="1692" spans="2:11" s="24" customFormat="1" ht="32.25" customHeight="1">
      <c r="B1692" s="241"/>
      <c r="C1692" s="242"/>
      <c r="D1692" s="243"/>
      <c r="E1692" s="243"/>
      <c r="F1692" s="243"/>
      <c r="G1692" s="244"/>
      <c r="H1692" s="245"/>
      <c r="I1692" s="243"/>
      <c r="J1692" s="243"/>
      <c r="K1692" s="246"/>
    </row>
    <row r="1693" spans="2:11" s="24" customFormat="1" ht="32.25" customHeight="1">
      <c r="B1693" s="241"/>
      <c r="C1693" s="242"/>
      <c r="D1693" s="243"/>
      <c r="E1693" s="243"/>
      <c r="F1693" s="243"/>
      <c r="G1693" s="244"/>
      <c r="H1693" s="245"/>
      <c r="I1693" s="243"/>
      <c r="J1693" s="243"/>
      <c r="K1693" s="246"/>
    </row>
    <row r="1694" spans="2:11" s="24" customFormat="1" ht="32.25" customHeight="1">
      <c r="B1694" s="241"/>
      <c r="C1694" s="242"/>
      <c r="D1694" s="243"/>
      <c r="E1694" s="243"/>
      <c r="F1694" s="243"/>
      <c r="G1694" s="244"/>
      <c r="H1694" s="245"/>
      <c r="I1694" s="243"/>
      <c r="J1694" s="243"/>
      <c r="K1694" s="246"/>
    </row>
    <row r="1695" spans="2:11" s="24" customFormat="1" ht="32.25" customHeight="1">
      <c r="B1695" s="241"/>
      <c r="C1695" s="242"/>
      <c r="D1695" s="243"/>
      <c r="E1695" s="243"/>
      <c r="F1695" s="243"/>
      <c r="G1695" s="244"/>
      <c r="H1695" s="245"/>
      <c r="I1695" s="243"/>
      <c r="J1695" s="243"/>
      <c r="K1695" s="246"/>
    </row>
    <row r="1696" spans="2:11" s="24" customFormat="1" ht="32.25" customHeight="1">
      <c r="B1696" s="241"/>
      <c r="C1696" s="242"/>
      <c r="D1696" s="243"/>
      <c r="E1696" s="243"/>
      <c r="F1696" s="243"/>
      <c r="G1696" s="244"/>
      <c r="H1696" s="245"/>
      <c r="I1696" s="243"/>
      <c r="J1696" s="243"/>
      <c r="K1696" s="246"/>
    </row>
    <row r="1697" spans="2:11" s="24" customFormat="1" ht="32.25" customHeight="1">
      <c r="B1697" s="241"/>
      <c r="C1697" s="242"/>
      <c r="D1697" s="243"/>
      <c r="E1697" s="243"/>
      <c r="F1697" s="243"/>
      <c r="G1697" s="244"/>
      <c r="H1697" s="245"/>
      <c r="I1697" s="243"/>
      <c r="J1697" s="243"/>
      <c r="K1697" s="246"/>
    </row>
    <row r="1698" spans="2:11" s="24" customFormat="1" ht="32.25" customHeight="1">
      <c r="B1698" s="241"/>
      <c r="C1698" s="242"/>
      <c r="D1698" s="243"/>
      <c r="E1698" s="243"/>
      <c r="F1698" s="243"/>
      <c r="G1698" s="244"/>
      <c r="H1698" s="245"/>
      <c r="I1698" s="243"/>
      <c r="J1698" s="243"/>
      <c r="K1698" s="246"/>
    </row>
    <row r="1699" spans="2:11" s="24" customFormat="1" ht="32.25" customHeight="1">
      <c r="B1699" s="241"/>
      <c r="C1699" s="242"/>
      <c r="D1699" s="243"/>
      <c r="E1699" s="243"/>
      <c r="F1699" s="243"/>
      <c r="G1699" s="244"/>
      <c r="H1699" s="245"/>
      <c r="I1699" s="243"/>
      <c r="J1699" s="243"/>
      <c r="K1699" s="246"/>
    </row>
    <row r="1700" spans="2:11" s="24" customFormat="1" ht="32.25" customHeight="1">
      <c r="B1700" s="241"/>
      <c r="C1700" s="242"/>
      <c r="D1700" s="243"/>
      <c r="E1700" s="243"/>
      <c r="F1700" s="243"/>
      <c r="G1700" s="244"/>
      <c r="H1700" s="245"/>
      <c r="I1700" s="243"/>
      <c r="J1700" s="243"/>
      <c r="K1700" s="246"/>
    </row>
    <row r="1701" spans="2:11" s="24" customFormat="1" ht="32.25" customHeight="1">
      <c r="B1701" s="241"/>
      <c r="C1701" s="242"/>
      <c r="D1701" s="243"/>
      <c r="E1701" s="243"/>
      <c r="F1701" s="243"/>
      <c r="G1701" s="244"/>
      <c r="H1701" s="245"/>
      <c r="I1701" s="243"/>
      <c r="J1701" s="243"/>
      <c r="K1701" s="246"/>
    </row>
    <row r="1702" spans="2:11" s="24" customFormat="1" ht="32.25" customHeight="1">
      <c r="B1702" s="241"/>
      <c r="C1702" s="242"/>
      <c r="D1702" s="243"/>
      <c r="E1702" s="243"/>
      <c r="F1702" s="243"/>
      <c r="G1702" s="244"/>
      <c r="H1702" s="245"/>
      <c r="I1702" s="243"/>
      <c r="J1702" s="243"/>
      <c r="K1702" s="246"/>
    </row>
    <row r="1703" spans="2:11" s="24" customFormat="1" ht="32.25" customHeight="1">
      <c r="B1703" s="241"/>
      <c r="C1703" s="242"/>
      <c r="D1703" s="243"/>
      <c r="E1703" s="243"/>
      <c r="F1703" s="243"/>
      <c r="G1703" s="244"/>
      <c r="H1703" s="245"/>
      <c r="I1703" s="243"/>
      <c r="J1703" s="243"/>
      <c r="K1703" s="246"/>
    </row>
    <row r="1704" spans="2:11" s="24" customFormat="1" ht="32.25" customHeight="1">
      <c r="B1704" s="241"/>
      <c r="C1704" s="242"/>
      <c r="D1704" s="243"/>
      <c r="E1704" s="243"/>
      <c r="F1704" s="243"/>
      <c r="G1704" s="244"/>
      <c r="H1704" s="245"/>
      <c r="I1704" s="243"/>
      <c r="J1704" s="243"/>
      <c r="K1704" s="246"/>
    </row>
    <row r="1705" spans="2:11" s="24" customFormat="1" ht="32.25" customHeight="1">
      <c r="B1705" s="241"/>
      <c r="C1705" s="242"/>
      <c r="D1705" s="243"/>
      <c r="E1705" s="243"/>
      <c r="F1705" s="243"/>
      <c r="G1705" s="244"/>
      <c r="H1705" s="245"/>
      <c r="I1705" s="243"/>
      <c r="J1705" s="243"/>
      <c r="K1705" s="246"/>
    </row>
    <row r="1706" spans="2:11" s="24" customFormat="1" ht="32.25" customHeight="1">
      <c r="B1706" s="241"/>
      <c r="C1706" s="242"/>
      <c r="D1706" s="243"/>
      <c r="E1706" s="243"/>
      <c r="F1706" s="243"/>
      <c r="G1706" s="244"/>
      <c r="H1706" s="245"/>
      <c r="I1706" s="243"/>
      <c r="J1706" s="243"/>
      <c r="K1706" s="246"/>
    </row>
    <row r="1707" spans="2:11" s="24" customFormat="1" ht="32.25" customHeight="1">
      <c r="B1707" s="241"/>
      <c r="C1707" s="242"/>
      <c r="D1707" s="243"/>
      <c r="E1707" s="243"/>
      <c r="F1707" s="243"/>
      <c r="G1707" s="244"/>
      <c r="H1707" s="245"/>
      <c r="I1707" s="243"/>
      <c r="J1707" s="243"/>
      <c r="K1707" s="246"/>
    </row>
    <row r="1708" spans="2:11" s="24" customFormat="1" ht="32.25" customHeight="1">
      <c r="B1708" s="241"/>
      <c r="C1708" s="242"/>
      <c r="D1708" s="243"/>
      <c r="E1708" s="243"/>
      <c r="F1708" s="243"/>
      <c r="G1708" s="244"/>
      <c r="H1708" s="245"/>
      <c r="I1708" s="243"/>
      <c r="J1708" s="243"/>
      <c r="K1708" s="246"/>
    </row>
    <row r="1709" spans="2:11" s="24" customFormat="1" ht="32.25" customHeight="1">
      <c r="B1709" s="241"/>
      <c r="C1709" s="242"/>
      <c r="D1709" s="243"/>
      <c r="E1709" s="243"/>
      <c r="F1709" s="243"/>
      <c r="G1709" s="244"/>
      <c r="H1709" s="245"/>
      <c r="I1709" s="243"/>
      <c r="J1709" s="243"/>
      <c r="K1709" s="246"/>
    </row>
    <row r="1710" spans="2:11" s="24" customFormat="1" ht="32.25" customHeight="1">
      <c r="B1710" s="241"/>
      <c r="C1710" s="242"/>
      <c r="D1710" s="243"/>
      <c r="E1710" s="243"/>
      <c r="F1710" s="243"/>
      <c r="G1710" s="244"/>
      <c r="H1710" s="245"/>
      <c r="I1710" s="243"/>
      <c r="J1710" s="243"/>
      <c r="K1710" s="246"/>
    </row>
    <row r="1711" spans="2:11" s="24" customFormat="1" ht="32.25" customHeight="1">
      <c r="B1711" s="241"/>
      <c r="C1711" s="242"/>
      <c r="D1711" s="243"/>
      <c r="E1711" s="243"/>
      <c r="F1711" s="243"/>
      <c r="G1711" s="244"/>
      <c r="H1711" s="245"/>
      <c r="I1711" s="243"/>
      <c r="J1711" s="243"/>
      <c r="K1711" s="246"/>
    </row>
    <row r="1712" spans="2:11" s="24" customFormat="1" ht="32.25" customHeight="1">
      <c r="B1712" s="241"/>
      <c r="C1712" s="242"/>
      <c r="D1712" s="243"/>
      <c r="E1712" s="243"/>
      <c r="F1712" s="243"/>
      <c r="G1712" s="244"/>
      <c r="H1712" s="245"/>
      <c r="I1712" s="243"/>
      <c r="J1712" s="243"/>
      <c r="K1712" s="246"/>
    </row>
    <row r="1713" spans="2:11" s="24" customFormat="1" ht="32.25" customHeight="1">
      <c r="B1713" s="241"/>
      <c r="C1713" s="242"/>
      <c r="D1713" s="243"/>
      <c r="E1713" s="243"/>
      <c r="F1713" s="243"/>
      <c r="G1713" s="244"/>
      <c r="H1713" s="245"/>
      <c r="I1713" s="243"/>
      <c r="J1713" s="243"/>
      <c r="K1713" s="246"/>
    </row>
    <row r="1714" spans="2:11" s="24" customFormat="1" ht="32.25" customHeight="1">
      <c r="B1714" s="241"/>
      <c r="C1714" s="242"/>
      <c r="D1714" s="243"/>
      <c r="E1714" s="243"/>
      <c r="F1714" s="243"/>
      <c r="G1714" s="244"/>
      <c r="H1714" s="245"/>
      <c r="I1714" s="243"/>
      <c r="J1714" s="243"/>
      <c r="K1714" s="246"/>
    </row>
    <row r="1715" spans="2:11" s="24" customFormat="1" ht="32.25" customHeight="1">
      <c r="B1715" s="241"/>
      <c r="C1715" s="242"/>
      <c r="D1715" s="243"/>
      <c r="E1715" s="243"/>
      <c r="F1715" s="243"/>
      <c r="G1715" s="244"/>
      <c r="H1715" s="245"/>
      <c r="I1715" s="243"/>
      <c r="J1715" s="243"/>
      <c r="K1715" s="246"/>
    </row>
    <row r="1716" spans="2:11" s="24" customFormat="1" ht="32.25" customHeight="1">
      <c r="B1716" s="241"/>
      <c r="C1716" s="242"/>
      <c r="D1716" s="243"/>
      <c r="E1716" s="243"/>
      <c r="F1716" s="243"/>
      <c r="G1716" s="244"/>
      <c r="H1716" s="245"/>
      <c r="I1716" s="243"/>
      <c r="J1716" s="243"/>
      <c r="K1716" s="246"/>
    </row>
    <row r="1717" spans="2:11" s="24" customFormat="1" ht="32.25" customHeight="1">
      <c r="B1717" s="241"/>
      <c r="C1717" s="242"/>
      <c r="D1717" s="243"/>
      <c r="E1717" s="243"/>
      <c r="F1717" s="243"/>
      <c r="G1717" s="244"/>
      <c r="H1717" s="245"/>
      <c r="I1717" s="243"/>
      <c r="J1717" s="243"/>
      <c r="K1717" s="246"/>
    </row>
    <row r="1718" spans="2:11" s="24" customFormat="1" ht="32.25" customHeight="1">
      <c r="B1718" s="241"/>
      <c r="C1718" s="242"/>
      <c r="D1718" s="243"/>
      <c r="E1718" s="243"/>
      <c r="F1718" s="243"/>
      <c r="G1718" s="244"/>
      <c r="H1718" s="245"/>
      <c r="I1718" s="243"/>
      <c r="J1718" s="243"/>
      <c r="K1718" s="246"/>
    </row>
    <row r="1719" spans="2:11" s="24" customFormat="1" ht="32.25" customHeight="1">
      <c r="B1719" s="241"/>
      <c r="C1719" s="242"/>
      <c r="D1719" s="243"/>
      <c r="E1719" s="243"/>
      <c r="F1719" s="243"/>
      <c r="G1719" s="244"/>
      <c r="H1719" s="245"/>
      <c r="I1719" s="243"/>
      <c r="J1719" s="243"/>
      <c r="K1719" s="246"/>
    </row>
    <row r="1720" spans="2:11" s="24" customFormat="1" ht="32.25" customHeight="1">
      <c r="B1720" s="241"/>
      <c r="C1720" s="242"/>
      <c r="D1720" s="243"/>
      <c r="E1720" s="243"/>
      <c r="F1720" s="243"/>
      <c r="G1720" s="244"/>
      <c r="H1720" s="245"/>
      <c r="I1720" s="243"/>
      <c r="J1720" s="243"/>
      <c r="K1720" s="246"/>
    </row>
    <row r="1721" spans="2:11" s="24" customFormat="1" ht="32.25" customHeight="1">
      <c r="B1721" s="241"/>
      <c r="C1721" s="242"/>
      <c r="D1721" s="243"/>
      <c r="E1721" s="243"/>
      <c r="F1721" s="243"/>
      <c r="G1721" s="244"/>
      <c r="H1721" s="245"/>
      <c r="I1721" s="243"/>
      <c r="J1721" s="243"/>
      <c r="K1721" s="246"/>
    </row>
    <row r="1722" spans="2:11" s="24" customFormat="1" ht="32.25" customHeight="1">
      <c r="B1722" s="241"/>
      <c r="C1722" s="242"/>
      <c r="D1722" s="243"/>
      <c r="E1722" s="243"/>
      <c r="F1722" s="243"/>
      <c r="G1722" s="244"/>
      <c r="H1722" s="245"/>
      <c r="I1722" s="243"/>
      <c r="J1722" s="243"/>
      <c r="K1722" s="246"/>
    </row>
    <row r="1723" spans="2:11" s="24" customFormat="1" ht="32.25" customHeight="1">
      <c r="B1723" s="241"/>
      <c r="C1723" s="242"/>
      <c r="D1723" s="243"/>
      <c r="E1723" s="243"/>
      <c r="F1723" s="243"/>
      <c r="G1723" s="244"/>
      <c r="H1723" s="245"/>
      <c r="I1723" s="243"/>
      <c r="J1723" s="243"/>
      <c r="K1723" s="246"/>
    </row>
    <row r="1724" spans="2:11" s="24" customFormat="1" ht="32.25" customHeight="1">
      <c r="B1724" s="241"/>
      <c r="C1724" s="242"/>
      <c r="D1724" s="243"/>
      <c r="E1724" s="243"/>
      <c r="F1724" s="243"/>
      <c r="G1724" s="244"/>
      <c r="H1724" s="245"/>
      <c r="I1724" s="243"/>
      <c r="J1724" s="243"/>
      <c r="K1724" s="246"/>
    </row>
    <row r="1725" spans="2:11" s="24" customFormat="1" ht="32.25" customHeight="1">
      <c r="B1725" s="241"/>
      <c r="C1725" s="242"/>
      <c r="D1725" s="243"/>
      <c r="E1725" s="243"/>
      <c r="F1725" s="243"/>
      <c r="G1725" s="244"/>
      <c r="H1725" s="245"/>
      <c r="I1725" s="243"/>
      <c r="J1725" s="243"/>
      <c r="K1725" s="246"/>
    </row>
    <row r="1726" spans="2:11" s="24" customFormat="1" ht="32.25" customHeight="1">
      <c r="B1726" s="241"/>
      <c r="C1726" s="242"/>
      <c r="D1726" s="243"/>
      <c r="E1726" s="243"/>
      <c r="F1726" s="243"/>
      <c r="G1726" s="244"/>
      <c r="H1726" s="245"/>
      <c r="I1726" s="243"/>
      <c r="J1726" s="243"/>
      <c r="K1726" s="246"/>
    </row>
    <row r="1727" spans="2:11" s="24" customFormat="1" ht="32.25" customHeight="1">
      <c r="B1727" s="241"/>
      <c r="C1727" s="242"/>
      <c r="D1727" s="243"/>
      <c r="E1727" s="243"/>
      <c r="F1727" s="243"/>
      <c r="G1727" s="244"/>
      <c r="H1727" s="245"/>
      <c r="I1727" s="243"/>
      <c r="J1727" s="243"/>
      <c r="K1727" s="246"/>
    </row>
    <row r="1728" spans="2:11" s="24" customFormat="1" ht="32.25" customHeight="1">
      <c r="B1728" s="241"/>
      <c r="C1728" s="242"/>
      <c r="D1728" s="243"/>
      <c r="E1728" s="243"/>
      <c r="F1728" s="243"/>
      <c r="G1728" s="244"/>
      <c r="H1728" s="245"/>
      <c r="I1728" s="243"/>
      <c r="J1728" s="243"/>
      <c r="K1728" s="246"/>
    </row>
    <row r="1729" spans="2:11" s="24" customFormat="1" ht="32.25" customHeight="1">
      <c r="B1729" s="241"/>
      <c r="C1729" s="242"/>
      <c r="D1729" s="243"/>
      <c r="E1729" s="243"/>
      <c r="F1729" s="243"/>
      <c r="G1729" s="244"/>
      <c r="H1729" s="245"/>
      <c r="I1729" s="243"/>
      <c r="J1729" s="243"/>
      <c r="K1729" s="246"/>
    </row>
    <row r="1730" spans="2:11" s="24" customFormat="1" ht="32.25" customHeight="1">
      <c r="B1730" s="241"/>
      <c r="C1730" s="242"/>
      <c r="D1730" s="243"/>
      <c r="E1730" s="243"/>
      <c r="F1730" s="243"/>
      <c r="G1730" s="244"/>
      <c r="H1730" s="245"/>
      <c r="I1730" s="243"/>
      <c r="J1730" s="243"/>
      <c r="K1730" s="246"/>
    </row>
    <row r="1731" spans="2:11" s="24" customFormat="1" ht="32.25" customHeight="1">
      <c r="B1731" s="241"/>
      <c r="C1731" s="242"/>
      <c r="D1731" s="243"/>
      <c r="E1731" s="243"/>
      <c r="F1731" s="243"/>
      <c r="G1731" s="244"/>
      <c r="H1731" s="245"/>
      <c r="I1731" s="243"/>
      <c r="J1731" s="243"/>
      <c r="K1731" s="246"/>
    </row>
    <row r="1732" spans="2:11" s="24" customFormat="1" ht="32.25" customHeight="1">
      <c r="B1732" s="241"/>
      <c r="C1732" s="242"/>
      <c r="D1732" s="243"/>
      <c r="E1732" s="243"/>
      <c r="F1732" s="243"/>
      <c r="G1732" s="244"/>
      <c r="H1732" s="245"/>
      <c r="I1732" s="243"/>
      <c r="J1732" s="243"/>
      <c r="K1732" s="246"/>
    </row>
    <row r="1733" spans="2:11" s="24" customFormat="1" ht="32.25" customHeight="1">
      <c r="B1733" s="241"/>
      <c r="C1733" s="242"/>
      <c r="D1733" s="243"/>
      <c r="E1733" s="243"/>
      <c r="F1733" s="243"/>
      <c r="G1733" s="244"/>
      <c r="H1733" s="245"/>
      <c r="I1733" s="243"/>
      <c r="J1733" s="243"/>
      <c r="K1733" s="246"/>
    </row>
    <row r="1734" spans="2:11" s="24" customFormat="1" ht="32.25" customHeight="1">
      <c r="B1734" s="241"/>
      <c r="C1734" s="242"/>
      <c r="D1734" s="243"/>
      <c r="E1734" s="243"/>
      <c r="F1734" s="243"/>
      <c r="G1734" s="244"/>
      <c r="H1734" s="245"/>
      <c r="I1734" s="243"/>
      <c r="J1734" s="243"/>
      <c r="K1734" s="246"/>
    </row>
    <row r="1735" spans="2:11" s="24" customFormat="1" ht="32.25" customHeight="1">
      <c r="B1735" s="241"/>
      <c r="C1735" s="242"/>
      <c r="D1735" s="243"/>
      <c r="E1735" s="243"/>
      <c r="F1735" s="243"/>
      <c r="G1735" s="244"/>
      <c r="H1735" s="245"/>
      <c r="I1735" s="243"/>
      <c r="J1735" s="243"/>
      <c r="K1735" s="246"/>
    </row>
    <row r="1736" spans="2:11" s="24" customFormat="1" ht="32.25" customHeight="1">
      <c r="B1736" s="241"/>
      <c r="C1736" s="242"/>
      <c r="D1736" s="243"/>
      <c r="E1736" s="243"/>
      <c r="F1736" s="243"/>
      <c r="G1736" s="244"/>
      <c r="H1736" s="245"/>
      <c r="I1736" s="243"/>
      <c r="J1736" s="243"/>
      <c r="K1736" s="246"/>
    </row>
    <row r="1737" spans="2:11" s="24" customFormat="1" ht="32.25" customHeight="1">
      <c r="B1737" s="241"/>
      <c r="C1737" s="242"/>
      <c r="D1737" s="243"/>
      <c r="E1737" s="243"/>
      <c r="F1737" s="243"/>
      <c r="G1737" s="244"/>
      <c r="H1737" s="245"/>
      <c r="I1737" s="243"/>
      <c r="J1737" s="243"/>
      <c r="K1737" s="246"/>
    </row>
    <row r="1738" spans="2:11" s="24" customFormat="1" ht="32.25" customHeight="1">
      <c r="B1738" s="241"/>
      <c r="C1738" s="242"/>
      <c r="D1738" s="243"/>
      <c r="E1738" s="243"/>
      <c r="F1738" s="243"/>
      <c r="G1738" s="244"/>
      <c r="H1738" s="245"/>
      <c r="I1738" s="243"/>
      <c r="J1738" s="243"/>
      <c r="K1738" s="246"/>
    </row>
    <row r="1739" spans="2:11" s="24" customFormat="1" ht="32.25" customHeight="1">
      <c r="B1739" s="241"/>
      <c r="C1739" s="242"/>
      <c r="D1739" s="243"/>
      <c r="E1739" s="243"/>
      <c r="F1739" s="243"/>
      <c r="G1739" s="244"/>
      <c r="H1739" s="245"/>
      <c r="I1739" s="243"/>
      <c r="J1739" s="243"/>
      <c r="K1739" s="246"/>
    </row>
    <row r="1740" spans="2:11" s="24" customFormat="1" ht="32.25" customHeight="1">
      <c r="B1740" s="241"/>
      <c r="C1740" s="242"/>
      <c r="D1740" s="243"/>
      <c r="E1740" s="243"/>
      <c r="F1740" s="243"/>
      <c r="G1740" s="244"/>
      <c r="H1740" s="245"/>
      <c r="I1740" s="243"/>
      <c r="J1740" s="243"/>
      <c r="K1740" s="246"/>
    </row>
    <row r="1741" spans="2:11" s="24" customFormat="1" ht="32.25" customHeight="1">
      <c r="B1741" s="241"/>
      <c r="C1741" s="242"/>
      <c r="D1741" s="243"/>
      <c r="E1741" s="243"/>
      <c r="F1741" s="243"/>
      <c r="G1741" s="244"/>
      <c r="H1741" s="245"/>
      <c r="I1741" s="243"/>
      <c r="J1741" s="243"/>
      <c r="K1741" s="246"/>
    </row>
    <row r="1742" spans="2:11" s="24" customFormat="1" ht="32.25" customHeight="1">
      <c r="B1742" s="241"/>
      <c r="C1742" s="242"/>
      <c r="D1742" s="243"/>
      <c r="E1742" s="243"/>
      <c r="F1742" s="243"/>
      <c r="G1742" s="244"/>
      <c r="H1742" s="245"/>
      <c r="I1742" s="243"/>
      <c r="J1742" s="243"/>
      <c r="K1742" s="246"/>
    </row>
    <row r="1743" spans="2:11" s="24" customFormat="1" ht="32.25" customHeight="1">
      <c r="B1743" s="241"/>
      <c r="C1743" s="242"/>
      <c r="D1743" s="243"/>
      <c r="E1743" s="243"/>
      <c r="F1743" s="243"/>
      <c r="G1743" s="244"/>
      <c r="H1743" s="245"/>
      <c r="I1743" s="243"/>
      <c r="J1743" s="243"/>
      <c r="K1743" s="246"/>
    </row>
    <row r="1744" spans="2:11" s="24" customFormat="1" ht="32.25" customHeight="1">
      <c r="B1744" s="241"/>
      <c r="C1744" s="242"/>
      <c r="D1744" s="243"/>
      <c r="E1744" s="243"/>
      <c r="F1744" s="243"/>
      <c r="G1744" s="244"/>
      <c r="H1744" s="245"/>
      <c r="I1744" s="243"/>
      <c r="J1744" s="243"/>
      <c r="K1744" s="246"/>
    </row>
    <row r="1745" spans="2:11" s="24" customFormat="1" ht="32.25" customHeight="1">
      <c r="B1745" s="241"/>
      <c r="C1745" s="242"/>
      <c r="D1745" s="243"/>
      <c r="E1745" s="243"/>
      <c r="F1745" s="243"/>
      <c r="G1745" s="244"/>
      <c r="H1745" s="245"/>
      <c r="I1745" s="243"/>
      <c r="J1745" s="243"/>
      <c r="K1745" s="246"/>
    </row>
    <row r="1746" spans="2:11" s="24" customFormat="1" ht="32.25" customHeight="1">
      <c r="B1746" s="241"/>
      <c r="C1746" s="242"/>
      <c r="D1746" s="243"/>
      <c r="E1746" s="243"/>
      <c r="F1746" s="243"/>
      <c r="G1746" s="244"/>
      <c r="H1746" s="245"/>
      <c r="I1746" s="243"/>
      <c r="J1746" s="243"/>
      <c r="K1746" s="246"/>
    </row>
    <row r="1747" spans="2:11" s="24" customFormat="1" ht="32.25" customHeight="1">
      <c r="B1747" s="241"/>
      <c r="C1747" s="242"/>
      <c r="D1747" s="243"/>
      <c r="E1747" s="243"/>
      <c r="F1747" s="243"/>
      <c r="G1747" s="244"/>
      <c r="H1747" s="245"/>
      <c r="I1747" s="243"/>
      <c r="J1747" s="243"/>
      <c r="K1747" s="246"/>
    </row>
    <row r="1748" spans="2:11" s="24" customFormat="1" ht="32.25" customHeight="1">
      <c r="B1748" s="241"/>
      <c r="C1748" s="242"/>
      <c r="D1748" s="243"/>
      <c r="E1748" s="243"/>
      <c r="F1748" s="243"/>
      <c r="G1748" s="244"/>
      <c r="H1748" s="245"/>
      <c r="I1748" s="243"/>
      <c r="J1748" s="243"/>
      <c r="K1748" s="246"/>
    </row>
    <row r="1749" spans="2:11" s="24" customFormat="1" ht="32.25" customHeight="1">
      <c r="B1749" s="241"/>
      <c r="C1749" s="242"/>
      <c r="D1749" s="243"/>
      <c r="E1749" s="243"/>
      <c r="F1749" s="243"/>
      <c r="G1749" s="244"/>
      <c r="H1749" s="245"/>
      <c r="I1749" s="243"/>
      <c r="J1749" s="243"/>
      <c r="K1749" s="246"/>
    </row>
    <row r="1750" spans="2:11" s="24" customFormat="1" ht="32.25" customHeight="1">
      <c r="B1750" s="241"/>
      <c r="C1750" s="242"/>
      <c r="D1750" s="243"/>
      <c r="E1750" s="243"/>
      <c r="F1750" s="243"/>
      <c r="G1750" s="244"/>
      <c r="H1750" s="245"/>
      <c r="I1750" s="243"/>
      <c r="J1750" s="243"/>
      <c r="K1750" s="246"/>
    </row>
    <row r="1751" spans="2:11" s="24" customFormat="1" ht="32.25" customHeight="1">
      <c r="B1751" s="241"/>
      <c r="C1751" s="242"/>
      <c r="D1751" s="243"/>
      <c r="E1751" s="243"/>
      <c r="F1751" s="243"/>
      <c r="G1751" s="244"/>
      <c r="H1751" s="245"/>
      <c r="I1751" s="243"/>
      <c r="J1751" s="243"/>
      <c r="K1751" s="246"/>
    </row>
    <row r="1752" spans="2:11" s="24" customFormat="1" ht="32.25" customHeight="1">
      <c r="B1752" s="241"/>
      <c r="C1752" s="242"/>
      <c r="D1752" s="243"/>
      <c r="E1752" s="243"/>
      <c r="F1752" s="243"/>
      <c r="G1752" s="244"/>
      <c r="H1752" s="245"/>
      <c r="I1752" s="243"/>
      <c r="J1752" s="243"/>
      <c r="K1752" s="246"/>
    </row>
    <row r="1753" spans="2:11" s="24" customFormat="1" ht="32.25" customHeight="1">
      <c r="B1753" s="241"/>
      <c r="C1753" s="242"/>
      <c r="D1753" s="243"/>
      <c r="E1753" s="243"/>
      <c r="F1753" s="243"/>
      <c r="G1753" s="244"/>
      <c r="H1753" s="245"/>
      <c r="I1753" s="243"/>
      <c r="J1753" s="243"/>
      <c r="K1753" s="246"/>
    </row>
    <row r="1754" spans="2:11" s="24" customFormat="1" ht="32.25" customHeight="1">
      <c r="B1754" s="241"/>
      <c r="C1754" s="242"/>
      <c r="D1754" s="243"/>
      <c r="E1754" s="243"/>
      <c r="F1754" s="243"/>
      <c r="G1754" s="244"/>
      <c r="H1754" s="245"/>
      <c r="I1754" s="243"/>
      <c r="J1754" s="243"/>
      <c r="K1754" s="246"/>
    </row>
    <row r="1755" spans="2:11" s="24" customFormat="1" ht="32.25" customHeight="1">
      <c r="B1755" s="241"/>
      <c r="C1755" s="242"/>
      <c r="D1755" s="243"/>
      <c r="E1755" s="243"/>
      <c r="F1755" s="243"/>
      <c r="G1755" s="244"/>
      <c r="H1755" s="245"/>
      <c r="I1755" s="243"/>
      <c r="J1755" s="243"/>
      <c r="K1755" s="246"/>
    </row>
    <row r="1756" spans="2:11" s="24" customFormat="1" ht="32.25" customHeight="1">
      <c r="B1756" s="241"/>
      <c r="C1756" s="242"/>
      <c r="D1756" s="243"/>
      <c r="E1756" s="243"/>
      <c r="F1756" s="243"/>
      <c r="G1756" s="244"/>
      <c r="H1756" s="245"/>
      <c r="I1756" s="243"/>
      <c r="J1756" s="243"/>
      <c r="K1756" s="246"/>
    </row>
    <row r="1757" spans="2:11" s="24" customFormat="1" ht="32.25" customHeight="1">
      <c r="B1757" s="241"/>
      <c r="C1757" s="242"/>
      <c r="D1757" s="243"/>
      <c r="E1757" s="243"/>
      <c r="F1757" s="243"/>
      <c r="G1757" s="244"/>
      <c r="H1757" s="245"/>
      <c r="I1757" s="243"/>
      <c r="J1757" s="243"/>
      <c r="K1757" s="246"/>
    </row>
    <row r="1758" spans="2:11" s="24" customFormat="1" ht="32.25" customHeight="1">
      <c r="B1758" s="241"/>
      <c r="C1758" s="242"/>
      <c r="D1758" s="243"/>
      <c r="E1758" s="243"/>
      <c r="F1758" s="243"/>
      <c r="G1758" s="244"/>
      <c r="H1758" s="245"/>
      <c r="I1758" s="243"/>
      <c r="J1758" s="243"/>
      <c r="K1758" s="246"/>
    </row>
    <row r="1759" spans="2:11" s="24" customFormat="1" ht="32.25" customHeight="1">
      <c r="B1759" s="241"/>
      <c r="C1759" s="242"/>
      <c r="D1759" s="243"/>
      <c r="E1759" s="243"/>
      <c r="F1759" s="243"/>
      <c r="G1759" s="244"/>
      <c r="H1759" s="245"/>
      <c r="I1759" s="243"/>
      <c r="J1759" s="243"/>
      <c r="K1759" s="246"/>
    </row>
    <row r="1760" spans="2:11" s="24" customFormat="1" ht="32.25" customHeight="1">
      <c r="B1760" s="241"/>
      <c r="C1760" s="242"/>
      <c r="D1760" s="243"/>
      <c r="E1760" s="243"/>
      <c r="F1760" s="243"/>
      <c r="G1760" s="244"/>
      <c r="H1760" s="245"/>
      <c r="I1760" s="243"/>
      <c r="J1760" s="243"/>
      <c r="K1760" s="246"/>
    </row>
    <row r="1761" spans="2:11" s="24" customFormat="1" ht="32.25" customHeight="1">
      <c r="B1761" s="241"/>
      <c r="C1761" s="242"/>
      <c r="D1761" s="243"/>
      <c r="E1761" s="243"/>
      <c r="F1761" s="243"/>
      <c r="G1761" s="244"/>
      <c r="H1761" s="245"/>
      <c r="I1761" s="243"/>
      <c r="J1761" s="243"/>
      <c r="K1761" s="246"/>
    </row>
    <row r="1762" spans="2:11" s="24" customFormat="1" ht="32.25" customHeight="1">
      <c r="B1762" s="241"/>
      <c r="C1762" s="242"/>
      <c r="D1762" s="243"/>
      <c r="E1762" s="243"/>
      <c r="F1762" s="243"/>
      <c r="G1762" s="244"/>
      <c r="H1762" s="245"/>
      <c r="I1762" s="243"/>
      <c r="J1762" s="243"/>
      <c r="K1762" s="246"/>
    </row>
    <row r="1763" spans="2:11" s="24" customFormat="1" ht="32.25" customHeight="1">
      <c r="B1763" s="241"/>
      <c r="C1763" s="242"/>
      <c r="D1763" s="243"/>
      <c r="E1763" s="243"/>
      <c r="F1763" s="243"/>
      <c r="G1763" s="244"/>
      <c r="H1763" s="245"/>
      <c r="I1763" s="243"/>
      <c r="J1763" s="243"/>
      <c r="K1763" s="246"/>
    </row>
    <row r="1764" spans="2:11" s="24" customFormat="1" ht="32.25" customHeight="1">
      <c r="B1764" s="241"/>
      <c r="C1764" s="242"/>
      <c r="D1764" s="243"/>
      <c r="E1764" s="243"/>
      <c r="F1764" s="243"/>
      <c r="G1764" s="244"/>
      <c r="H1764" s="245"/>
      <c r="I1764" s="243"/>
      <c r="J1764" s="243"/>
      <c r="K1764" s="246"/>
    </row>
    <row r="1765" spans="2:11" s="24" customFormat="1" ht="32.25" customHeight="1">
      <c r="B1765" s="241"/>
      <c r="C1765" s="242"/>
      <c r="D1765" s="243"/>
      <c r="E1765" s="243"/>
      <c r="F1765" s="243"/>
      <c r="G1765" s="244"/>
      <c r="H1765" s="245"/>
      <c r="I1765" s="243"/>
      <c r="J1765" s="243"/>
      <c r="K1765" s="246"/>
    </row>
    <row r="1766" spans="2:11" s="24" customFormat="1" ht="32.25" customHeight="1">
      <c r="B1766" s="241"/>
      <c r="C1766" s="242"/>
      <c r="D1766" s="243"/>
      <c r="E1766" s="243"/>
      <c r="F1766" s="243"/>
      <c r="G1766" s="244"/>
      <c r="H1766" s="245"/>
      <c r="I1766" s="243"/>
      <c r="J1766" s="243"/>
      <c r="K1766" s="246"/>
    </row>
    <row r="1767" spans="2:11" s="24" customFormat="1" ht="32.25" customHeight="1">
      <c r="B1767" s="241"/>
      <c r="C1767" s="242"/>
      <c r="D1767" s="243"/>
      <c r="E1767" s="243"/>
      <c r="F1767" s="243"/>
      <c r="G1767" s="244"/>
      <c r="H1767" s="245"/>
      <c r="I1767" s="243"/>
      <c r="J1767" s="243"/>
      <c r="K1767" s="246"/>
    </row>
    <row r="1768" spans="2:11" s="24" customFormat="1" ht="32.25" customHeight="1">
      <c r="B1768" s="241"/>
      <c r="C1768" s="242"/>
      <c r="D1768" s="243"/>
      <c r="E1768" s="243"/>
      <c r="F1768" s="243"/>
      <c r="G1768" s="244"/>
      <c r="H1768" s="245"/>
      <c r="I1768" s="243"/>
      <c r="J1768" s="243"/>
      <c r="K1768" s="246"/>
    </row>
    <row r="1769" spans="2:11" s="24" customFormat="1" ht="32.25" customHeight="1">
      <c r="B1769" s="241"/>
      <c r="C1769" s="242"/>
      <c r="D1769" s="243"/>
      <c r="E1769" s="243"/>
      <c r="F1769" s="243"/>
      <c r="G1769" s="244"/>
      <c r="H1769" s="245"/>
      <c r="I1769" s="243"/>
      <c r="J1769" s="243"/>
      <c r="K1769" s="246"/>
    </row>
    <row r="1770" spans="2:11" s="24" customFormat="1" ht="32.25" customHeight="1">
      <c r="B1770" s="241"/>
      <c r="C1770" s="242"/>
      <c r="D1770" s="243"/>
      <c r="E1770" s="243"/>
      <c r="F1770" s="243"/>
      <c r="G1770" s="244"/>
      <c r="H1770" s="245"/>
      <c r="I1770" s="243"/>
      <c r="J1770" s="243"/>
      <c r="K1770" s="246"/>
    </row>
    <row r="1771" spans="2:11" s="24" customFormat="1" ht="32.25" customHeight="1">
      <c r="B1771" s="241"/>
      <c r="C1771" s="242"/>
      <c r="D1771" s="243"/>
      <c r="E1771" s="243"/>
      <c r="F1771" s="243"/>
      <c r="G1771" s="244"/>
      <c r="H1771" s="245"/>
      <c r="I1771" s="243"/>
      <c r="J1771" s="243"/>
      <c r="K1771" s="246"/>
    </row>
    <row r="1772" spans="2:11" s="24" customFormat="1" ht="32.25" customHeight="1">
      <c r="B1772" s="241"/>
      <c r="C1772" s="242"/>
      <c r="D1772" s="243"/>
      <c r="E1772" s="243"/>
      <c r="F1772" s="243"/>
      <c r="G1772" s="244"/>
      <c r="H1772" s="245"/>
      <c r="I1772" s="243"/>
      <c r="J1772" s="243"/>
      <c r="K1772" s="246"/>
    </row>
    <row r="1773" spans="2:11" s="24" customFormat="1" ht="32.25" customHeight="1">
      <c r="B1773" s="241"/>
      <c r="C1773" s="242"/>
      <c r="D1773" s="243"/>
      <c r="E1773" s="243"/>
      <c r="F1773" s="243"/>
      <c r="G1773" s="244"/>
      <c r="H1773" s="245"/>
      <c r="I1773" s="243"/>
      <c r="J1773" s="243"/>
      <c r="K1773" s="246"/>
    </row>
    <row r="1774" spans="2:11" s="24" customFormat="1" ht="32.25" customHeight="1">
      <c r="B1774" s="241"/>
      <c r="C1774" s="242"/>
      <c r="D1774" s="243"/>
      <c r="E1774" s="243"/>
      <c r="F1774" s="243"/>
      <c r="G1774" s="244"/>
      <c r="H1774" s="245"/>
      <c r="I1774" s="243"/>
      <c r="J1774" s="243"/>
      <c r="K1774" s="246"/>
    </row>
    <row r="1775" spans="2:11" s="24" customFormat="1" ht="32.25" customHeight="1">
      <c r="B1775" s="241"/>
      <c r="C1775" s="242"/>
      <c r="D1775" s="243"/>
      <c r="E1775" s="243"/>
      <c r="F1775" s="243"/>
      <c r="G1775" s="244"/>
      <c r="H1775" s="245"/>
      <c r="I1775" s="243"/>
      <c r="J1775" s="243"/>
      <c r="K1775" s="246"/>
    </row>
    <row r="1776" spans="2:11" s="24" customFormat="1" ht="32.25" customHeight="1">
      <c r="B1776" s="241"/>
      <c r="C1776" s="242"/>
      <c r="D1776" s="243"/>
      <c r="E1776" s="243"/>
      <c r="F1776" s="243"/>
      <c r="G1776" s="244"/>
      <c r="H1776" s="245"/>
      <c r="I1776" s="243"/>
      <c r="J1776" s="243"/>
      <c r="K1776" s="246"/>
    </row>
    <row r="1777" spans="2:11" s="24" customFormat="1" ht="32.25" customHeight="1">
      <c r="B1777" s="241"/>
      <c r="C1777" s="242"/>
      <c r="D1777" s="243"/>
      <c r="E1777" s="243"/>
      <c r="F1777" s="243"/>
      <c r="G1777" s="244"/>
      <c r="H1777" s="245"/>
      <c r="I1777" s="243"/>
      <c r="J1777" s="243"/>
      <c r="K1777" s="246"/>
    </row>
    <row r="1778" spans="2:11" s="24" customFormat="1" ht="32.25" customHeight="1">
      <c r="B1778" s="241"/>
      <c r="C1778" s="242"/>
      <c r="D1778" s="243"/>
      <c r="E1778" s="243"/>
      <c r="F1778" s="243"/>
      <c r="G1778" s="244"/>
      <c r="H1778" s="245"/>
      <c r="I1778" s="243"/>
      <c r="J1778" s="243"/>
      <c r="K1778" s="246"/>
    </row>
    <row r="1779" spans="2:11" s="24" customFormat="1" ht="32.25" customHeight="1">
      <c r="B1779" s="241"/>
      <c r="C1779" s="242"/>
      <c r="D1779" s="243"/>
      <c r="E1779" s="243"/>
      <c r="F1779" s="243"/>
      <c r="G1779" s="244"/>
      <c r="H1779" s="245"/>
      <c r="I1779" s="243"/>
      <c r="J1779" s="243"/>
      <c r="K1779" s="246"/>
    </row>
    <row r="1780" spans="2:11" s="24" customFormat="1" ht="32.25" customHeight="1">
      <c r="B1780" s="241"/>
      <c r="C1780" s="242"/>
      <c r="D1780" s="243"/>
      <c r="E1780" s="243"/>
      <c r="F1780" s="243"/>
      <c r="G1780" s="244"/>
      <c r="H1780" s="245"/>
      <c r="I1780" s="243"/>
      <c r="J1780" s="243"/>
      <c r="K1780" s="246"/>
    </row>
    <row r="1781" spans="2:11" s="24" customFormat="1" ht="32.25" customHeight="1">
      <c r="B1781" s="241"/>
      <c r="C1781" s="242"/>
      <c r="D1781" s="243"/>
      <c r="E1781" s="243"/>
      <c r="F1781" s="243"/>
      <c r="G1781" s="244"/>
      <c r="H1781" s="245"/>
      <c r="I1781" s="243"/>
      <c r="J1781" s="243"/>
      <c r="K1781" s="246"/>
    </row>
    <row r="1782" spans="2:11" s="24" customFormat="1" ht="32.25" customHeight="1">
      <c r="B1782" s="241"/>
      <c r="C1782" s="242"/>
      <c r="D1782" s="243"/>
      <c r="E1782" s="243"/>
      <c r="F1782" s="243"/>
      <c r="G1782" s="244"/>
      <c r="H1782" s="245"/>
      <c r="I1782" s="243"/>
      <c r="J1782" s="243"/>
      <c r="K1782" s="246"/>
    </row>
    <row r="1783" spans="2:11" s="24" customFormat="1" ht="32.25" customHeight="1">
      <c r="B1783" s="241"/>
      <c r="C1783" s="242"/>
      <c r="D1783" s="243"/>
      <c r="E1783" s="243"/>
      <c r="F1783" s="243"/>
      <c r="G1783" s="244"/>
      <c r="H1783" s="245"/>
      <c r="I1783" s="243"/>
      <c r="J1783" s="243"/>
      <c r="K1783" s="246"/>
    </row>
    <row r="1784" spans="2:11" s="24" customFormat="1" ht="32.25" customHeight="1">
      <c r="B1784" s="241"/>
      <c r="C1784" s="242"/>
      <c r="D1784" s="243"/>
      <c r="E1784" s="243"/>
      <c r="F1784" s="243"/>
      <c r="G1784" s="244"/>
      <c r="H1784" s="245"/>
      <c r="I1784" s="243"/>
      <c r="J1784" s="243"/>
      <c r="K1784" s="246"/>
    </row>
    <row r="1785" spans="2:11" s="24" customFormat="1" ht="32.25" customHeight="1">
      <c r="B1785" s="241"/>
      <c r="C1785" s="242"/>
      <c r="D1785" s="243"/>
      <c r="E1785" s="243"/>
      <c r="F1785" s="243"/>
      <c r="G1785" s="244"/>
      <c r="H1785" s="245"/>
      <c r="I1785" s="243"/>
      <c r="J1785" s="243"/>
      <c r="K1785" s="246"/>
    </row>
    <row r="1786" spans="2:11" s="24" customFormat="1" ht="32.25" customHeight="1">
      <c r="B1786" s="241"/>
      <c r="C1786" s="242"/>
      <c r="D1786" s="243"/>
      <c r="E1786" s="243"/>
      <c r="F1786" s="243"/>
      <c r="G1786" s="244"/>
      <c r="H1786" s="245"/>
      <c r="I1786" s="243"/>
      <c r="J1786" s="243"/>
      <c r="K1786" s="246"/>
    </row>
    <row r="1787" spans="2:11" s="24" customFormat="1" ht="32.25" customHeight="1">
      <c r="B1787" s="241"/>
      <c r="C1787" s="242"/>
      <c r="D1787" s="243"/>
      <c r="E1787" s="243"/>
      <c r="F1787" s="243"/>
      <c r="G1787" s="244"/>
      <c r="H1787" s="245"/>
      <c r="I1787" s="243"/>
      <c r="J1787" s="243"/>
      <c r="K1787" s="246"/>
    </row>
    <row r="1788" spans="2:11" s="24" customFormat="1" ht="32.25" customHeight="1">
      <c r="B1788" s="241"/>
      <c r="C1788" s="242"/>
      <c r="D1788" s="243"/>
      <c r="E1788" s="243"/>
      <c r="F1788" s="243"/>
      <c r="G1788" s="244"/>
      <c r="H1788" s="245"/>
      <c r="I1788" s="243"/>
      <c r="J1788" s="243"/>
      <c r="K1788" s="246"/>
    </row>
    <row r="1789" spans="2:11" s="24" customFormat="1" ht="32.25" customHeight="1">
      <c r="B1789" s="241"/>
      <c r="C1789" s="242"/>
      <c r="D1789" s="243"/>
      <c r="E1789" s="243"/>
      <c r="F1789" s="243"/>
      <c r="G1789" s="244"/>
      <c r="H1789" s="245"/>
      <c r="I1789" s="243"/>
      <c r="J1789" s="243"/>
      <c r="K1789" s="246"/>
    </row>
    <row r="1790" spans="2:11" s="24" customFormat="1" ht="32.25" customHeight="1">
      <c r="B1790" s="241"/>
      <c r="C1790" s="242"/>
      <c r="D1790" s="243"/>
      <c r="E1790" s="243"/>
      <c r="F1790" s="243"/>
      <c r="G1790" s="244"/>
      <c r="H1790" s="245"/>
      <c r="I1790" s="243"/>
      <c r="J1790" s="243"/>
      <c r="K1790" s="246"/>
    </row>
    <row r="1791" spans="2:11" s="24" customFormat="1" ht="32.25" customHeight="1">
      <c r="B1791" s="241"/>
      <c r="C1791" s="242"/>
      <c r="D1791" s="243"/>
      <c r="E1791" s="243"/>
      <c r="F1791" s="243"/>
      <c r="G1791" s="244"/>
      <c r="H1791" s="245"/>
      <c r="I1791" s="243"/>
      <c r="J1791" s="243"/>
      <c r="K1791" s="246"/>
    </row>
    <row r="1792" spans="2:11" s="24" customFormat="1" ht="32.25" customHeight="1">
      <c r="B1792" s="241"/>
      <c r="C1792" s="242"/>
      <c r="D1792" s="243"/>
      <c r="E1792" s="243"/>
      <c r="F1792" s="243"/>
      <c r="G1792" s="244"/>
      <c r="H1792" s="245"/>
      <c r="I1792" s="243"/>
      <c r="J1792" s="243"/>
      <c r="K1792" s="246"/>
    </row>
    <row r="1793" spans="2:11" s="24" customFormat="1" ht="32.25" customHeight="1">
      <c r="B1793" s="241"/>
      <c r="C1793" s="242"/>
      <c r="D1793" s="243"/>
      <c r="E1793" s="243"/>
      <c r="F1793" s="243"/>
      <c r="G1793" s="244"/>
      <c r="H1793" s="245"/>
      <c r="I1793" s="243"/>
      <c r="J1793" s="243"/>
      <c r="K1793" s="246"/>
    </row>
    <row r="1794" spans="2:11" s="24" customFormat="1" ht="32.25" customHeight="1">
      <c r="B1794" s="241"/>
      <c r="C1794" s="242"/>
      <c r="D1794" s="243"/>
      <c r="E1794" s="243"/>
      <c r="F1794" s="243"/>
      <c r="G1794" s="244"/>
      <c r="H1794" s="245"/>
      <c r="I1794" s="243"/>
      <c r="J1794" s="243"/>
      <c r="K1794" s="246"/>
    </row>
    <row r="1795" spans="2:11" s="24" customFormat="1" ht="32.25" customHeight="1">
      <c r="B1795" s="241"/>
      <c r="C1795" s="242"/>
      <c r="D1795" s="243"/>
      <c r="E1795" s="243"/>
      <c r="F1795" s="243"/>
      <c r="G1795" s="244"/>
      <c r="H1795" s="245"/>
      <c r="I1795" s="243"/>
      <c r="J1795" s="243"/>
      <c r="K1795" s="246"/>
    </row>
    <row r="1796" spans="2:11" s="24" customFormat="1" ht="32.25" customHeight="1">
      <c r="B1796" s="241"/>
      <c r="C1796" s="242"/>
      <c r="D1796" s="243"/>
      <c r="E1796" s="243"/>
      <c r="F1796" s="243"/>
      <c r="G1796" s="244"/>
      <c r="H1796" s="245"/>
      <c r="I1796" s="243"/>
      <c r="J1796" s="243"/>
      <c r="K1796" s="246"/>
    </row>
    <row r="1797" spans="2:11" s="24" customFormat="1" ht="32.25" customHeight="1">
      <c r="B1797" s="241"/>
      <c r="C1797" s="242"/>
      <c r="D1797" s="243"/>
      <c r="E1797" s="243"/>
      <c r="F1797" s="243"/>
      <c r="G1797" s="244"/>
      <c r="H1797" s="245"/>
      <c r="I1797" s="243"/>
      <c r="J1797" s="243"/>
      <c r="K1797" s="246"/>
    </row>
    <row r="1798" spans="2:11" s="24" customFormat="1" ht="32.25" customHeight="1">
      <c r="B1798" s="241"/>
      <c r="C1798" s="242"/>
      <c r="D1798" s="243"/>
      <c r="E1798" s="243"/>
      <c r="F1798" s="243"/>
      <c r="G1798" s="244"/>
      <c r="H1798" s="245"/>
      <c r="I1798" s="243"/>
      <c r="J1798" s="243"/>
      <c r="K1798" s="246"/>
    </row>
    <row r="1799" spans="2:11" s="24" customFormat="1" ht="32.25" customHeight="1">
      <c r="B1799" s="241"/>
      <c r="C1799" s="242"/>
      <c r="D1799" s="243"/>
      <c r="E1799" s="243"/>
      <c r="F1799" s="243"/>
      <c r="G1799" s="244"/>
      <c r="H1799" s="245"/>
      <c r="I1799" s="243"/>
      <c r="J1799" s="243"/>
      <c r="K1799" s="246"/>
    </row>
    <row r="1800" spans="2:11" s="24" customFormat="1" ht="32.25" customHeight="1">
      <c r="B1800" s="241"/>
      <c r="C1800" s="242"/>
      <c r="D1800" s="243"/>
      <c r="E1800" s="243"/>
      <c r="F1800" s="243"/>
      <c r="G1800" s="244"/>
      <c r="H1800" s="245"/>
      <c r="I1800" s="243"/>
      <c r="J1800" s="243"/>
      <c r="K1800" s="246"/>
    </row>
    <row r="1801" spans="2:11" s="24" customFormat="1" ht="32.25" customHeight="1">
      <c r="B1801" s="241"/>
      <c r="C1801" s="242"/>
      <c r="D1801" s="243"/>
      <c r="E1801" s="243"/>
      <c r="F1801" s="243"/>
      <c r="G1801" s="244"/>
      <c r="H1801" s="245"/>
      <c r="I1801" s="243"/>
      <c r="J1801" s="243"/>
      <c r="K1801" s="246"/>
    </row>
    <row r="1802" spans="2:11" s="24" customFormat="1" ht="32.25" customHeight="1">
      <c r="B1802" s="241"/>
      <c r="C1802" s="242"/>
      <c r="D1802" s="243"/>
      <c r="E1802" s="243"/>
      <c r="F1802" s="243"/>
      <c r="G1802" s="244"/>
      <c r="H1802" s="245"/>
      <c r="I1802" s="243"/>
      <c r="J1802" s="243"/>
      <c r="K1802" s="246"/>
    </row>
    <row r="1803" spans="2:11" s="24" customFormat="1" ht="32.25" customHeight="1">
      <c r="B1803" s="241"/>
      <c r="C1803" s="242"/>
      <c r="D1803" s="243"/>
      <c r="E1803" s="243"/>
      <c r="F1803" s="243"/>
      <c r="G1803" s="244"/>
      <c r="H1803" s="245"/>
      <c r="I1803" s="243"/>
      <c r="J1803" s="243"/>
      <c r="K1803" s="246"/>
    </row>
    <row r="1804" spans="2:11" s="24" customFormat="1" ht="32.25" customHeight="1">
      <c r="B1804" s="241"/>
      <c r="C1804" s="242"/>
      <c r="D1804" s="243"/>
      <c r="E1804" s="243"/>
      <c r="F1804" s="243"/>
      <c r="G1804" s="244"/>
      <c r="H1804" s="245"/>
      <c r="I1804" s="243"/>
      <c r="J1804" s="243"/>
      <c r="K1804" s="246"/>
    </row>
    <row r="1805" spans="2:11" s="24" customFormat="1" ht="32.25" customHeight="1">
      <c r="B1805" s="241"/>
      <c r="C1805" s="242"/>
      <c r="D1805" s="243"/>
      <c r="E1805" s="243"/>
      <c r="F1805" s="243"/>
      <c r="G1805" s="244"/>
      <c r="H1805" s="245"/>
      <c r="I1805" s="243"/>
      <c r="J1805" s="243"/>
      <c r="K1805" s="246"/>
    </row>
    <row r="1806" spans="2:11" s="24" customFormat="1" ht="32.25" customHeight="1">
      <c r="B1806" s="241"/>
      <c r="C1806" s="242"/>
      <c r="D1806" s="243"/>
      <c r="E1806" s="243"/>
      <c r="F1806" s="243"/>
      <c r="G1806" s="244"/>
      <c r="H1806" s="245"/>
      <c r="I1806" s="243"/>
      <c r="J1806" s="243"/>
      <c r="K1806" s="246"/>
    </row>
    <row r="1807" spans="2:11" s="24" customFormat="1" ht="32.25" customHeight="1">
      <c r="B1807" s="241"/>
      <c r="C1807" s="242"/>
      <c r="D1807" s="243"/>
      <c r="E1807" s="243"/>
      <c r="F1807" s="243"/>
      <c r="G1807" s="244"/>
      <c r="H1807" s="245"/>
      <c r="I1807" s="243"/>
      <c r="J1807" s="243"/>
      <c r="K1807" s="246"/>
    </row>
    <row r="1808" spans="2:11" s="24" customFormat="1" ht="32.25" customHeight="1">
      <c r="B1808" s="241"/>
      <c r="C1808" s="242"/>
      <c r="D1808" s="243"/>
      <c r="E1808" s="243"/>
      <c r="F1808" s="243"/>
      <c r="G1808" s="244"/>
      <c r="H1808" s="245"/>
      <c r="I1808" s="243"/>
      <c r="J1808" s="243"/>
      <c r="K1808" s="246"/>
    </row>
    <row r="1809" spans="2:11" s="24" customFormat="1" ht="32.25" customHeight="1">
      <c r="B1809" s="241"/>
      <c r="C1809" s="242"/>
      <c r="D1809" s="243"/>
      <c r="E1809" s="243"/>
      <c r="F1809" s="243"/>
      <c r="G1809" s="244"/>
      <c r="H1809" s="245"/>
      <c r="I1809" s="243"/>
      <c r="J1809" s="243"/>
      <c r="K1809" s="246"/>
    </row>
    <row r="1810" spans="2:11" s="24" customFormat="1" ht="32.25" customHeight="1">
      <c r="B1810" s="241"/>
      <c r="C1810" s="242"/>
      <c r="D1810" s="243"/>
      <c r="E1810" s="243"/>
      <c r="F1810" s="243"/>
      <c r="G1810" s="244"/>
      <c r="H1810" s="245"/>
      <c r="I1810" s="243"/>
      <c r="J1810" s="243"/>
      <c r="K1810" s="246"/>
    </row>
    <row r="1811" spans="2:11" s="24" customFormat="1" ht="32.25" customHeight="1">
      <c r="B1811" s="241"/>
      <c r="C1811" s="242"/>
      <c r="D1811" s="243"/>
      <c r="E1811" s="243"/>
      <c r="F1811" s="243"/>
      <c r="G1811" s="244"/>
      <c r="H1811" s="245"/>
      <c r="I1811" s="243"/>
      <c r="J1811" s="243"/>
      <c r="K1811" s="246"/>
    </row>
    <row r="1812" spans="2:11" s="24" customFormat="1" ht="32.25" customHeight="1">
      <c r="B1812" s="241"/>
      <c r="C1812" s="242"/>
      <c r="D1812" s="243"/>
      <c r="E1812" s="243"/>
      <c r="F1812" s="243"/>
      <c r="G1812" s="244"/>
      <c r="H1812" s="245"/>
      <c r="I1812" s="243"/>
      <c r="J1812" s="243"/>
      <c r="K1812" s="246"/>
    </row>
    <row r="1813" spans="2:11" s="24" customFormat="1" ht="32.25" customHeight="1">
      <c r="B1813" s="241"/>
      <c r="C1813" s="242"/>
      <c r="D1813" s="243"/>
      <c r="E1813" s="243"/>
      <c r="F1813" s="243"/>
      <c r="G1813" s="244"/>
      <c r="H1813" s="245"/>
      <c r="I1813" s="243"/>
      <c r="J1813" s="243"/>
      <c r="K1813" s="246"/>
    </row>
    <row r="1814" spans="2:11" s="24" customFormat="1" ht="32.25" customHeight="1">
      <c r="B1814" s="241"/>
      <c r="C1814" s="242"/>
      <c r="D1814" s="243"/>
      <c r="E1814" s="243"/>
      <c r="F1814" s="243"/>
      <c r="G1814" s="244"/>
      <c r="H1814" s="245"/>
      <c r="I1814" s="243"/>
      <c r="J1814" s="243"/>
      <c r="K1814" s="246"/>
    </row>
    <row r="1815" spans="2:11" s="24" customFormat="1" ht="32.25" customHeight="1">
      <c r="B1815" s="241"/>
      <c r="C1815" s="242"/>
      <c r="D1815" s="243"/>
      <c r="E1815" s="243"/>
      <c r="F1815" s="243"/>
      <c r="G1815" s="244"/>
      <c r="H1815" s="245"/>
      <c r="I1815" s="243"/>
      <c r="J1815" s="243"/>
      <c r="K1815" s="246"/>
    </row>
    <row r="1816" spans="2:11" s="24" customFormat="1" ht="32.25" customHeight="1">
      <c r="B1816" s="241"/>
      <c r="C1816" s="242"/>
      <c r="D1816" s="243"/>
      <c r="E1816" s="243"/>
      <c r="F1816" s="243"/>
      <c r="G1816" s="244"/>
      <c r="H1816" s="245"/>
      <c r="I1816" s="243"/>
      <c r="J1816" s="243"/>
      <c r="K1816" s="246"/>
    </row>
    <row r="1817" spans="2:11" s="24" customFormat="1" ht="32.25" customHeight="1">
      <c r="B1817" s="241"/>
      <c r="C1817" s="242"/>
      <c r="D1817" s="243"/>
      <c r="E1817" s="243"/>
      <c r="F1817" s="243"/>
      <c r="G1817" s="244"/>
      <c r="H1817" s="245"/>
      <c r="I1817" s="243"/>
      <c r="J1817" s="243"/>
      <c r="K1817" s="246"/>
    </row>
    <row r="1818" spans="2:11" s="24" customFormat="1" ht="32.25" customHeight="1">
      <c r="B1818" s="241"/>
      <c r="C1818" s="242"/>
      <c r="D1818" s="243"/>
      <c r="E1818" s="243"/>
      <c r="F1818" s="243"/>
      <c r="G1818" s="244"/>
      <c r="H1818" s="245"/>
      <c r="I1818" s="243"/>
      <c r="J1818" s="243"/>
      <c r="K1818" s="246"/>
    </row>
    <row r="1819" spans="2:11" s="24" customFormat="1" ht="32.25" customHeight="1">
      <c r="B1819" s="241"/>
      <c r="C1819" s="242"/>
      <c r="D1819" s="243"/>
      <c r="E1819" s="243"/>
      <c r="F1819" s="243"/>
      <c r="G1819" s="244"/>
      <c r="H1819" s="245"/>
      <c r="I1819" s="243"/>
      <c r="J1819" s="243"/>
      <c r="K1819" s="246"/>
    </row>
    <row r="1820" spans="2:11" s="24" customFormat="1" ht="32.25" customHeight="1">
      <c r="B1820" s="241"/>
      <c r="C1820" s="242"/>
      <c r="D1820" s="243"/>
      <c r="E1820" s="243"/>
      <c r="F1820" s="243"/>
      <c r="G1820" s="244"/>
      <c r="H1820" s="245"/>
      <c r="I1820" s="243"/>
      <c r="J1820" s="243"/>
      <c r="K1820" s="246"/>
    </row>
    <row r="1821" spans="2:11" s="24" customFormat="1" ht="32.25" customHeight="1">
      <c r="B1821" s="241"/>
      <c r="C1821" s="242"/>
      <c r="D1821" s="243"/>
      <c r="E1821" s="243"/>
      <c r="F1821" s="243"/>
      <c r="G1821" s="244"/>
      <c r="H1821" s="245"/>
      <c r="I1821" s="243"/>
      <c r="J1821" s="243"/>
      <c r="K1821" s="246"/>
    </row>
    <row r="1822" spans="2:11" s="24" customFormat="1" ht="32.25" customHeight="1">
      <c r="B1822" s="241"/>
      <c r="C1822" s="242"/>
      <c r="D1822" s="243"/>
      <c r="E1822" s="243"/>
      <c r="F1822" s="243"/>
      <c r="G1822" s="244"/>
      <c r="H1822" s="245"/>
      <c r="I1822" s="243"/>
      <c r="J1822" s="243"/>
      <c r="K1822" s="246"/>
    </row>
    <row r="1823" spans="2:11" s="24" customFormat="1" ht="32.25" customHeight="1">
      <c r="B1823" s="241"/>
      <c r="C1823" s="242"/>
      <c r="D1823" s="243"/>
      <c r="E1823" s="243"/>
      <c r="F1823" s="243"/>
      <c r="G1823" s="244"/>
      <c r="H1823" s="245"/>
      <c r="I1823" s="243"/>
      <c r="J1823" s="243"/>
      <c r="K1823" s="246"/>
    </row>
    <row r="1824" spans="2:11" s="24" customFormat="1" ht="32.25" customHeight="1">
      <c r="B1824" s="241"/>
      <c r="C1824" s="242"/>
      <c r="D1824" s="243"/>
      <c r="E1824" s="243"/>
      <c r="F1824" s="243"/>
      <c r="G1824" s="244"/>
      <c r="H1824" s="245"/>
      <c r="I1824" s="243"/>
      <c r="J1824" s="243"/>
      <c r="K1824" s="246"/>
    </row>
    <row r="1825" spans="2:11" s="24" customFormat="1" ht="32.25" customHeight="1">
      <c r="B1825" s="241"/>
      <c r="C1825" s="242"/>
      <c r="D1825" s="243"/>
      <c r="E1825" s="243"/>
      <c r="F1825" s="243"/>
      <c r="G1825" s="244"/>
      <c r="H1825" s="245"/>
      <c r="I1825" s="243"/>
      <c r="J1825" s="243"/>
      <c r="K1825" s="246"/>
    </row>
    <row r="1826" spans="2:11" s="24" customFormat="1" ht="32.25" customHeight="1">
      <c r="B1826" s="241"/>
      <c r="C1826" s="242"/>
      <c r="D1826" s="243"/>
      <c r="E1826" s="243"/>
      <c r="F1826" s="243"/>
      <c r="G1826" s="244"/>
      <c r="H1826" s="245"/>
      <c r="I1826" s="243"/>
      <c r="J1826" s="243"/>
      <c r="K1826" s="246"/>
    </row>
    <row r="1827" spans="2:11" s="24" customFormat="1" ht="32.25" customHeight="1">
      <c r="B1827" s="241"/>
      <c r="C1827" s="242"/>
      <c r="D1827" s="243"/>
      <c r="E1827" s="243"/>
      <c r="F1827" s="243"/>
      <c r="G1827" s="244"/>
      <c r="H1827" s="245"/>
      <c r="I1827" s="243"/>
      <c r="J1827" s="243"/>
      <c r="K1827" s="246"/>
    </row>
    <row r="1828" spans="2:11" s="24" customFormat="1" ht="32.25" customHeight="1">
      <c r="B1828" s="241"/>
      <c r="C1828" s="242"/>
      <c r="D1828" s="243"/>
      <c r="E1828" s="243"/>
      <c r="F1828" s="243"/>
      <c r="G1828" s="244"/>
      <c r="H1828" s="245"/>
      <c r="I1828" s="243"/>
      <c r="J1828" s="243"/>
      <c r="K1828" s="246"/>
    </row>
    <row r="1829" spans="2:11" s="24" customFormat="1" ht="32.25" customHeight="1">
      <c r="B1829" s="241"/>
      <c r="C1829" s="242"/>
      <c r="D1829" s="243"/>
      <c r="E1829" s="243"/>
      <c r="F1829" s="243"/>
      <c r="G1829" s="244"/>
      <c r="H1829" s="245"/>
      <c r="I1829" s="243"/>
      <c r="J1829" s="243"/>
      <c r="K1829" s="246"/>
    </row>
    <row r="1830" spans="2:11" s="24" customFormat="1" ht="32.25" customHeight="1">
      <c r="B1830" s="241"/>
      <c r="C1830" s="242"/>
      <c r="D1830" s="243"/>
      <c r="E1830" s="243"/>
      <c r="F1830" s="243"/>
      <c r="G1830" s="244"/>
      <c r="H1830" s="245"/>
      <c r="I1830" s="243"/>
      <c r="J1830" s="243"/>
      <c r="K1830" s="246"/>
    </row>
    <row r="1831" spans="2:11" s="24" customFormat="1" ht="32.25" customHeight="1">
      <c r="B1831" s="241"/>
      <c r="C1831" s="242"/>
      <c r="D1831" s="243"/>
      <c r="E1831" s="243"/>
      <c r="F1831" s="243"/>
      <c r="G1831" s="244"/>
      <c r="H1831" s="245"/>
      <c r="I1831" s="243"/>
      <c r="J1831" s="243"/>
      <c r="K1831" s="246"/>
    </row>
    <row r="1832" spans="2:11" s="24" customFormat="1" ht="32.25" customHeight="1">
      <c r="B1832" s="241"/>
      <c r="C1832" s="242"/>
      <c r="D1832" s="243"/>
      <c r="E1832" s="243"/>
      <c r="F1832" s="243"/>
      <c r="G1832" s="244"/>
      <c r="H1832" s="245"/>
      <c r="I1832" s="243"/>
      <c r="J1832" s="243"/>
      <c r="K1832" s="246"/>
    </row>
    <row r="1833" spans="2:11" s="24" customFormat="1" ht="32.25" customHeight="1">
      <c r="B1833" s="241"/>
      <c r="C1833" s="242"/>
      <c r="D1833" s="243"/>
      <c r="E1833" s="243"/>
      <c r="F1833" s="243"/>
      <c r="G1833" s="244"/>
      <c r="H1833" s="245"/>
      <c r="I1833" s="243"/>
      <c r="J1833" s="243"/>
      <c r="K1833" s="246"/>
    </row>
    <row r="1834" spans="2:11" s="24" customFormat="1" ht="32.25" customHeight="1">
      <c r="B1834" s="241"/>
      <c r="C1834" s="242"/>
      <c r="D1834" s="243"/>
      <c r="E1834" s="243"/>
      <c r="F1834" s="243"/>
      <c r="G1834" s="244"/>
      <c r="H1834" s="245"/>
      <c r="I1834" s="243"/>
      <c r="J1834" s="243"/>
      <c r="K1834" s="246"/>
    </row>
    <row r="1835" spans="2:11" s="24" customFormat="1" ht="32.25" customHeight="1">
      <c r="B1835" s="241"/>
      <c r="C1835" s="242"/>
      <c r="D1835" s="243"/>
      <c r="E1835" s="243"/>
      <c r="F1835" s="243"/>
      <c r="G1835" s="244"/>
      <c r="H1835" s="245"/>
      <c r="I1835" s="243"/>
      <c r="J1835" s="243"/>
      <c r="K1835" s="246"/>
    </row>
    <row r="1836" spans="2:11" s="24" customFormat="1" ht="32.25" customHeight="1">
      <c r="B1836" s="241"/>
      <c r="C1836" s="242"/>
      <c r="D1836" s="243"/>
      <c r="E1836" s="243"/>
      <c r="F1836" s="243"/>
      <c r="G1836" s="244"/>
      <c r="H1836" s="245"/>
      <c r="I1836" s="243"/>
      <c r="J1836" s="243"/>
      <c r="K1836" s="246"/>
    </row>
    <row r="1837" spans="2:11" s="24" customFormat="1" ht="32.25" customHeight="1">
      <c r="B1837" s="241"/>
      <c r="C1837" s="242"/>
      <c r="D1837" s="243"/>
      <c r="E1837" s="243"/>
      <c r="F1837" s="243"/>
      <c r="G1837" s="244"/>
      <c r="H1837" s="245"/>
      <c r="I1837" s="243"/>
      <c r="J1837" s="243"/>
      <c r="K1837" s="246"/>
    </row>
    <row r="1838" spans="2:11" s="24" customFormat="1" ht="32.25" customHeight="1">
      <c r="B1838" s="241"/>
      <c r="C1838" s="242"/>
      <c r="D1838" s="243"/>
      <c r="E1838" s="243"/>
      <c r="F1838" s="243"/>
      <c r="G1838" s="244"/>
      <c r="H1838" s="245"/>
      <c r="I1838" s="243"/>
      <c r="J1838" s="243"/>
      <c r="K1838" s="246"/>
    </row>
    <row r="1839" spans="2:11" s="24" customFormat="1" ht="32.25" customHeight="1">
      <c r="B1839" s="241"/>
      <c r="C1839" s="242"/>
      <c r="D1839" s="243"/>
      <c r="E1839" s="243"/>
      <c r="F1839" s="243"/>
      <c r="G1839" s="244"/>
      <c r="H1839" s="245"/>
      <c r="I1839" s="243"/>
      <c r="J1839" s="243"/>
      <c r="K1839" s="246"/>
    </row>
    <row r="1840" spans="2:11" s="24" customFormat="1" ht="32.25" customHeight="1">
      <c r="B1840" s="241"/>
      <c r="C1840" s="242"/>
      <c r="D1840" s="243"/>
      <c r="E1840" s="243"/>
      <c r="F1840" s="243"/>
      <c r="G1840" s="244"/>
      <c r="H1840" s="245"/>
      <c r="I1840" s="243"/>
      <c r="J1840" s="243"/>
      <c r="K1840" s="246"/>
    </row>
    <row r="1841" spans="2:11" s="24" customFormat="1" ht="32.25" customHeight="1">
      <c r="B1841" s="241"/>
      <c r="C1841" s="242"/>
      <c r="D1841" s="243"/>
      <c r="E1841" s="243"/>
      <c r="F1841" s="243"/>
      <c r="G1841" s="244"/>
      <c r="H1841" s="245"/>
      <c r="I1841" s="243"/>
      <c r="J1841" s="243"/>
      <c r="K1841" s="246"/>
    </row>
    <row r="1842" spans="2:11" s="24" customFormat="1" ht="32.25" customHeight="1">
      <c r="B1842" s="241"/>
      <c r="C1842" s="242"/>
      <c r="D1842" s="243"/>
      <c r="E1842" s="243"/>
      <c r="F1842" s="243"/>
      <c r="G1842" s="244"/>
      <c r="H1842" s="245"/>
      <c r="I1842" s="243"/>
      <c r="J1842" s="243"/>
      <c r="K1842" s="246"/>
    </row>
    <row r="1843" spans="2:11" s="24" customFormat="1" ht="32.25" customHeight="1">
      <c r="B1843" s="241"/>
      <c r="C1843" s="242"/>
      <c r="D1843" s="243"/>
      <c r="E1843" s="243"/>
      <c r="F1843" s="243"/>
      <c r="G1843" s="244"/>
      <c r="H1843" s="245"/>
      <c r="I1843" s="243"/>
      <c r="J1843" s="243"/>
      <c r="K1843" s="246"/>
    </row>
    <row r="1844" spans="2:11" s="24" customFormat="1" ht="32.25" customHeight="1">
      <c r="B1844" s="241"/>
      <c r="C1844" s="242"/>
      <c r="D1844" s="243"/>
      <c r="E1844" s="243"/>
      <c r="F1844" s="243"/>
      <c r="G1844" s="244"/>
      <c r="H1844" s="245"/>
      <c r="I1844" s="243"/>
      <c r="J1844" s="243"/>
      <c r="K1844" s="246"/>
    </row>
    <row r="1845" spans="2:11" s="24" customFormat="1" ht="32.25" customHeight="1">
      <c r="B1845" s="241"/>
      <c r="C1845" s="242"/>
      <c r="D1845" s="243"/>
      <c r="E1845" s="243"/>
      <c r="F1845" s="243"/>
      <c r="G1845" s="244"/>
      <c r="H1845" s="245"/>
      <c r="I1845" s="243"/>
      <c r="J1845" s="243"/>
      <c r="K1845" s="246"/>
    </row>
    <row r="1846" spans="2:11" s="24" customFormat="1" ht="32.25" customHeight="1">
      <c r="B1846" s="241"/>
      <c r="C1846" s="242"/>
      <c r="D1846" s="243"/>
      <c r="E1846" s="243"/>
      <c r="F1846" s="243"/>
      <c r="G1846" s="244"/>
      <c r="H1846" s="245"/>
      <c r="I1846" s="243"/>
      <c r="J1846" s="243"/>
      <c r="K1846" s="246"/>
    </row>
    <row r="1847" spans="2:11" s="24" customFormat="1" ht="32.25" customHeight="1">
      <c r="B1847" s="241"/>
      <c r="C1847" s="242"/>
      <c r="D1847" s="243"/>
      <c r="E1847" s="243"/>
      <c r="F1847" s="243"/>
      <c r="G1847" s="244"/>
      <c r="H1847" s="245"/>
      <c r="I1847" s="243"/>
      <c r="J1847" s="243"/>
      <c r="K1847" s="246"/>
    </row>
    <row r="1848" spans="2:11" s="24" customFormat="1" ht="32.25" customHeight="1">
      <c r="B1848" s="241"/>
      <c r="C1848" s="242"/>
      <c r="D1848" s="243"/>
      <c r="E1848" s="243"/>
      <c r="F1848" s="243"/>
      <c r="G1848" s="244"/>
      <c r="H1848" s="245"/>
      <c r="I1848" s="243"/>
      <c r="J1848" s="243"/>
      <c r="K1848" s="246"/>
    </row>
    <row r="1849" spans="2:11" s="24" customFormat="1" ht="32.25" customHeight="1">
      <c r="B1849" s="241"/>
      <c r="C1849" s="242"/>
      <c r="D1849" s="243"/>
      <c r="E1849" s="243"/>
      <c r="F1849" s="243"/>
      <c r="G1849" s="244"/>
      <c r="H1849" s="245"/>
      <c r="I1849" s="243"/>
      <c r="J1849" s="243"/>
      <c r="K1849" s="246"/>
    </row>
    <row r="1850" spans="2:11" s="24" customFormat="1" ht="32.25" customHeight="1">
      <c r="B1850" s="241"/>
      <c r="C1850" s="242"/>
      <c r="D1850" s="243"/>
      <c r="E1850" s="243"/>
      <c r="F1850" s="243"/>
      <c r="G1850" s="244"/>
      <c r="H1850" s="245"/>
      <c r="I1850" s="243"/>
      <c r="J1850" s="243"/>
      <c r="K1850" s="246"/>
    </row>
    <row r="1851" spans="2:11" s="24" customFormat="1" ht="32.25" customHeight="1">
      <c r="B1851" s="241"/>
      <c r="C1851" s="242"/>
      <c r="D1851" s="243"/>
      <c r="E1851" s="243"/>
      <c r="F1851" s="243"/>
      <c r="G1851" s="244"/>
      <c r="H1851" s="245"/>
      <c r="I1851" s="243"/>
      <c r="J1851" s="243"/>
      <c r="K1851" s="246"/>
    </row>
    <row r="1852" spans="2:11" s="24" customFormat="1" ht="32.25" customHeight="1">
      <c r="B1852" s="241"/>
      <c r="C1852" s="242"/>
      <c r="D1852" s="243"/>
      <c r="E1852" s="243"/>
      <c r="F1852" s="243"/>
      <c r="G1852" s="244"/>
      <c r="H1852" s="245"/>
      <c r="I1852" s="243"/>
      <c r="J1852" s="243"/>
      <c r="K1852" s="246"/>
    </row>
    <row r="1853" spans="2:11" s="24" customFormat="1" ht="32.25" customHeight="1">
      <c r="B1853" s="241"/>
      <c r="C1853" s="242"/>
      <c r="D1853" s="243"/>
      <c r="E1853" s="243"/>
      <c r="F1853" s="243"/>
      <c r="G1853" s="244"/>
      <c r="H1853" s="245"/>
      <c r="I1853" s="243"/>
      <c r="J1853" s="243"/>
      <c r="K1853" s="246"/>
    </row>
    <row r="1854" spans="2:11" s="24" customFormat="1" ht="32.25" customHeight="1">
      <c r="B1854" s="241"/>
      <c r="C1854" s="242"/>
      <c r="D1854" s="243"/>
      <c r="E1854" s="243"/>
      <c r="F1854" s="243"/>
      <c r="G1854" s="244"/>
      <c r="H1854" s="245"/>
      <c r="I1854" s="243"/>
      <c r="J1854" s="243"/>
      <c r="K1854" s="246"/>
    </row>
    <row r="1855" spans="2:11" s="24" customFormat="1" ht="32.25" customHeight="1">
      <c r="B1855" s="241"/>
      <c r="C1855" s="242"/>
      <c r="D1855" s="243"/>
      <c r="E1855" s="243"/>
      <c r="F1855" s="243"/>
      <c r="G1855" s="244"/>
      <c r="H1855" s="245"/>
      <c r="I1855" s="243"/>
      <c r="J1855" s="243"/>
      <c r="K1855" s="246"/>
    </row>
    <row r="1856" spans="2:11" s="24" customFormat="1" ht="32.25" customHeight="1">
      <c r="B1856" s="241"/>
      <c r="C1856" s="242"/>
      <c r="D1856" s="243"/>
      <c r="E1856" s="243"/>
      <c r="F1856" s="243"/>
      <c r="G1856" s="244"/>
      <c r="H1856" s="245"/>
      <c r="I1856" s="243"/>
      <c r="J1856" s="243"/>
      <c r="K1856" s="246"/>
    </row>
    <row r="1857" spans="2:11" s="24" customFormat="1" ht="32.25" customHeight="1">
      <c r="B1857" s="241"/>
      <c r="C1857" s="242"/>
      <c r="D1857" s="243"/>
      <c r="E1857" s="243"/>
      <c r="F1857" s="243"/>
      <c r="G1857" s="244"/>
      <c r="H1857" s="245"/>
      <c r="I1857" s="243"/>
      <c r="J1857" s="243"/>
      <c r="K1857" s="246"/>
    </row>
    <row r="1858" spans="2:11" s="24" customFormat="1" ht="32.25" customHeight="1">
      <c r="B1858" s="241"/>
      <c r="C1858" s="242"/>
      <c r="D1858" s="243"/>
      <c r="E1858" s="243"/>
      <c r="F1858" s="243"/>
      <c r="G1858" s="244"/>
      <c r="H1858" s="245"/>
      <c r="I1858" s="243"/>
      <c r="J1858" s="243"/>
      <c r="K1858" s="246"/>
    </row>
    <row r="1859" spans="2:11" s="24" customFormat="1" ht="32.25" customHeight="1">
      <c r="B1859" s="241"/>
      <c r="C1859" s="242"/>
      <c r="D1859" s="243"/>
      <c r="E1859" s="243"/>
      <c r="F1859" s="243"/>
      <c r="G1859" s="244"/>
      <c r="H1859" s="245"/>
      <c r="I1859" s="243"/>
      <c r="J1859" s="243"/>
      <c r="K1859" s="246"/>
    </row>
    <row r="1860" spans="2:11" s="24" customFormat="1" ht="32.25" customHeight="1">
      <c r="B1860" s="241"/>
      <c r="C1860" s="242"/>
      <c r="D1860" s="243"/>
      <c r="E1860" s="243"/>
      <c r="F1860" s="243"/>
      <c r="G1860" s="244"/>
      <c r="H1860" s="245"/>
      <c r="I1860" s="243"/>
      <c r="J1860" s="243"/>
      <c r="K1860" s="246"/>
    </row>
    <row r="1861" spans="2:11" s="24" customFormat="1" ht="32.25" customHeight="1">
      <c r="B1861" s="241"/>
      <c r="C1861" s="242"/>
      <c r="D1861" s="243"/>
      <c r="E1861" s="243"/>
      <c r="F1861" s="243"/>
      <c r="G1861" s="244"/>
      <c r="H1861" s="245"/>
      <c r="I1861" s="243"/>
      <c r="J1861" s="243"/>
      <c r="K1861" s="246"/>
    </row>
    <row r="1862" spans="2:11" s="24" customFormat="1" ht="32.25" customHeight="1">
      <c r="B1862" s="241"/>
      <c r="C1862" s="242"/>
      <c r="D1862" s="243"/>
      <c r="E1862" s="243"/>
      <c r="F1862" s="243"/>
      <c r="G1862" s="244"/>
      <c r="H1862" s="245"/>
      <c r="I1862" s="243"/>
      <c r="J1862" s="243"/>
      <c r="K1862" s="246"/>
    </row>
    <row r="1863" spans="2:11" s="24" customFormat="1" ht="32.25" customHeight="1">
      <c r="B1863" s="241"/>
      <c r="C1863" s="242"/>
      <c r="D1863" s="243"/>
      <c r="E1863" s="243"/>
      <c r="F1863" s="243"/>
      <c r="G1863" s="244"/>
      <c r="H1863" s="245"/>
      <c r="I1863" s="243"/>
      <c r="J1863" s="243"/>
      <c r="K1863" s="246"/>
    </row>
    <row r="1864" spans="2:11" s="24" customFormat="1" ht="32.25" customHeight="1">
      <c r="B1864" s="241"/>
      <c r="C1864" s="242"/>
      <c r="D1864" s="243"/>
      <c r="E1864" s="243"/>
      <c r="F1864" s="243"/>
      <c r="G1864" s="244"/>
      <c r="H1864" s="245"/>
      <c r="I1864" s="243"/>
      <c r="J1864" s="243"/>
      <c r="K1864" s="246"/>
    </row>
    <row r="1865" spans="2:11" s="24" customFormat="1" ht="32.25" customHeight="1">
      <c r="B1865" s="241"/>
      <c r="C1865" s="242"/>
      <c r="D1865" s="243"/>
      <c r="E1865" s="243"/>
      <c r="F1865" s="243"/>
      <c r="G1865" s="244"/>
      <c r="H1865" s="245"/>
      <c r="I1865" s="243"/>
      <c r="J1865" s="243"/>
      <c r="K1865" s="246"/>
    </row>
    <row r="1866" spans="2:11" s="24" customFormat="1" ht="32.25" customHeight="1">
      <c r="B1866" s="241"/>
      <c r="C1866" s="242"/>
      <c r="D1866" s="243"/>
      <c r="E1866" s="243"/>
      <c r="F1866" s="243"/>
      <c r="G1866" s="244"/>
      <c r="H1866" s="245"/>
      <c r="I1866" s="243"/>
      <c r="J1866" s="243"/>
      <c r="K1866" s="246"/>
    </row>
    <row r="1867" spans="2:11" s="24" customFormat="1" ht="32.25" customHeight="1">
      <c r="B1867" s="241"/>
      <c r="C1867" s="242"/>
      <c r="D1867" s="243"/>
      <c r="E1867" s="243"/>
      <c r="F1867" s="243"/>
      <c r="G1867" s="244"/>
      <c r="H1867" s="245"/>
      <c r="I1867" s="243"/>
      <c r="J1867" s="243"/>
      <c r="K1867" s="246"/>
    </row>
    <row r="1868" spans="2:11" s="24" customFormat="1" ht="32.25" customHeight="1">
      <c r="B1868" s="241"/>
      <c r="C1868" s="242"/>
      <c r="D1868" s="243"/>
      <c r="E1868" s="243"/>
      <c r="F1868" s="243"/>
      <c r="G1868" s="244"/>
      <c r="H1868" s="245"/>
      <c r="I1868" s="243"/>
      <c r="J1868" s="243"/>
      <c r="K1868" s="246"/>
    </row>
    <row r="1869" spans="2:11" s="24" customFormat="1" ht="32.25" customHeight="1">
      <c r="B1869" s="241"/>
      <c r="C1869" s="242"/>
      <c r="D1869" s="243"/>
      <c r="E1869" s="243"/>
      <c r="F1869" s="243"/>
      <c r="G1869" s="244"/>
      <c r="H1869" s="245"/>
      <c r="I1869" s="243"/>
      <c r="J1869" s="243"/>
      <c r="K1869" s="246"/>
    </row>
    <row r="1870" spans="2:11" s="24" customFormat="1" ht="32.25" customHeight="1">
      <c r="B1870" s="241"/>
      <c r="C1870" s="242"/>
      <c r="D1870" s="243"/>
      <c r="E1870" s="243"/>
      <c r="F1870" s="243"/>
      <c r="G1870" s="244"/>
      <c r="H1870" s="245"/>
      <c r="I1870" s="243"/>
      <c r="J1870" s="243"/>
      <c r="K1870" s="246"/>
    </row>
    <row r="1871" spans="2:11" s="24" customFormat="1" ht="32.25" customHeight="1">
      <c r="B1871" s="241"/>
      <c r="C1871" s="242"/>
      <c r="D1871" s="243"/>
      <c r="E1871" s="243"/>
      <c r="F1871" s="243"/>
      <c r="G1871" s="244"/>
      <c r="H1871" s="245"/>
      <c r="I1871" s="243"/>
      <c r="J1871" s="243"/>
      <c r="K1871" s="246"/>
    </row>
    <row r="1872" spans="2:11" s="24" customFormat="1" ht="32.25" customHeight="1">
      <c r="B1872" s="241"/>
      <c r="C1872" s="242"/>
      <c r="D1872" s="243"/>
      <c r="E1872" s="243"/>
      <c r="F1872" s="243"/>
      <c r="G1872" s="244"/>
      <c r="H1872" s="245"/>
      <c r="I1872" s="243"/>
      <c r="J1872" s="243"/>
      <c r="K1872" s="246"/>
    </row>
    <row r="1873" spans="2:11" s="24" customFormat="1" ht="32.25" customHeight="1">
      <c r="B1873" s="241"/>
      <c r="C1873" s="242"/>
      <c r="D1873" s="243"/>
      <c r="E1873" s="243"/>
      <c r="F1873" s="243"/>
      <c r="G1873" s="244"/>
      <c r="H1873" s="245"/>
      <c r="I1873" s="243"/>
      <c r="J1873" s="243"/>
      <c r="K1873" s="246"/>
    </row>
    <row r="1874" spans="2:11" s="24" customFormat="1" ht="32.25" customHeight="1">
      <c r="B1874" s="241"/>
      <c r="C1874" s="242"/>
      <c r="D1874" s="243"/>
      <c r="E1874" s="243"/>
      <c r="F1874" s="243"/>
      <c r="G1874" s="244"/>
      <c r="H1874" s="245"/>
      <c r="I1874" s="243"/>
      <c r="J1874" s="243"/>
      <c r="K1874" s="246"/>
    </row>
    <row r="1875" spans="2:11" s="24" customFormat="1" ht="32.25" customHeight="1">
      <c r="B1875" s="241"/>
      <c r="C1875" s="242"/>
      <c r="D1875" s="243"/>
      <c r="E1875" s="243"/>
      <c r="F1875" s="243"/>
      <c r="G1875" s="244"/>
      <c r="H1875" s="245"/>
      <c r="I1875" s="243"/>
      <c r="J1875" s="243"/>
      <c r="K1875" s="246"/>
    </row>
    <row r="1876" spans="2:11" s="24" customFormat="1" ht="32.25" customHeight="1">
      <c r="B1876" s="241"/>
      <c r="C1876" s="242"/>
      <c r="D1876" s="243"/>
      <c r="E1876" s="243"/>
      <c r="F1876" s="243"/>
      <c r="G1876" s="244"/>
      <c r="H1876" s="245"/>
      <c r="I1876" s="243"/>
      <c r="J1876" s="243"/>
      <c r="K1876" s="246"/>
    </row>
    <row r="1877" spans="2:11" s="24" customFormat="1" ht="32.25" customHeight="1">
      <c r="B1877" s="241"/>
      <c r="C1877" s="242"/>
      <c r="D1877" s="243"/>
      <c r="E1877" s="243"/>
      <c r="F1877" s="243"/>
      <c r="G1877" s="244"/>
      <c r="H1877" s="245"/>
      <c r="I1877" s="243"/>
      <c r="J1877" s="243"/>
      <c r="K1877" s="246"/>
    </row>
    <row r="1878" spans="2:11" s="24" customFormat="1" ht="32.25" customHeight="1">
      <c r="B1878" s="241"/>
      <c r="C1878" s="242"/>
      <c r="D1878" s="243"/>
      <c r="E1878" s="243"/>
      <c r="F1878" s="243"/>
      <c r="G1878" s="244"/>
      <c r="H1878" s="245"/>
      <c r="I1878" s="243"/>
      <c r="J1878" s="243"/>
      <c r="K1878" s="246"/>
    </row>
    <row r="1879" spans="2:11" s="24" customFormat="1" ht="32.25" customHeight="1">
      <c r="B1879" s="241"/>
      <c r="C1879" s="242"/>
      <c r="D1879" s="243"/>
      <c r="E1879" s="243"/>
      <c r="F1879" s="243"/>
      <c r="G1879" s="244"/>
      <c r="H1879" s="245"/>
      <c r="I1879" s="243"/>
      <c r="J1879" s="243"/>
      <c r="K1879" s="246"/>
    </row>
    <row r="1880" spans="2:11" s="24" customFormat="1" ht="32.25" customHeight="1">
      <c r="B1880" s="241"/>
      <c r="C1880" s="242"/>
      <c r="D1880" s="243"/>
      <c r="E1880" s="243"/>
      <c r="F1880" s="243"/>
      <c r="G1880" s="244"/>
      <c r="H1880" s="245"/>
      <c r="I1880" s="243"/>
      <c r="J1880" s="243"/>
      <c r="K1880" s="246"/>
    </row>
    <row r="1881" spans="2:11" s="24" customFormat="1" ht="32.25" customHeight="1">
      <c r="B1881" s="241"/>
      <c r="C1881" s="242"/>
      <c r="D1881" s="243"/>
      <c r="E1881" s="243"/>
      <c r="F1881" s="243"/>
      <c r="G1881" s="244"/>
      <c r="H1881" s="245"/>
      <c r="I1881" s="243"/>
      <c r="J1881" s="243"/>
      <c r="K1881" s="246"/>
    </row>
    <row r="1882" spans="2:11" s="24" customFormat="1" ht="32.25" customHeight="1">
      <c r="B1882" s="241"/>
      <c r="C1882" s="242"/>
      <c r="D1882" s="243"/>
      <c r="E1882" s="243"/>
      <c r="F1882" s="243"/>
      <c r="G1882" s="244"/>
      <c r="H1882" s="245"/>
      <c r="I1882" s="243"/>
      <c r="J1882" s="243"/>
      <c r="K1882" s="246"/>
    </row>
    <row r="1883" spans="2:11" s="24" customFormat="1" ht="32.25" customHeight="1">
      <c r="B1883" s="241"/>
      <c r="C1883" s="242"/>
      <c r="D1883" s="243"/>
      <c r="E1883" s="243"/>
      <c r="F1883" s="243"/>
      <c r="G1883" s="244"/>
      <c r="H1883" s="245"/>
      <c r="I1883" s="243"/>
      <c r="J1883" s="243"/>
      <c r="K1883" s="246"/>
    </row>
    <row r="1884" spans="2:11" s="24" customFormat="1" ht="32.25" customHeight="1">
      <c r="B1884" s="241"/>
      <c r="C1884" s="242"/>
      <c r="D1884" s="243"/>
      <c r="E1884" s="243"/>
      <c r="F1884" s="243"/>
      <c r="G1884" s="244"/>
      <c r="H1884" s="245"/>
      <c r="I1884" s="243"/>
      <c r="J1884" s="243"/>
      <c r="K1884" s="246"/>
    </row>
    <row r="1885" spans="2:11" s="24" customFormat="1" ht="32.25" customHeight="1">
      <c r="B1885" s="241"/>
      <c r="C1885" s="242"/>
      <c r="D1885" s="243"/>
      <c r="E1885" s="243"/>
      <c r="F1885" s="243"/>
      <c r="G1885" s="244"/>
      <c r="H1885" s="245"/>
      <c r="I1885" s="243"/>
      <c r="J1885" s="243"/>
      <c r="K1885" s="246"/>
    </row>
    <row r="1886" spans="2:11" s="24" customFormat="1" ht="32.25" customHeight="1">
      <c r="B1886" s="241"/>
      <c r="C1886" s="242"/>
      <c r="D1886" s="243"/>
      <c r="E1886" s="243"/>
      <c r="F1886" s="243"/>
      <c r="G1886" s="244"/>
      <c r="H1886" s="245"/>
      <c r="I1886" s="243"/>
      <c r="J1886" s="243"/>
      <c r="K1886" s="246"/>
    </row>
    <row r="1887" spans="2:11" s="24" customFormat="1" ht="32.25" customHeight="1">
      <c r="B1887" s="241"/>
      <c r="C1887" s="242"/>
      <c r="D1887" s="243"/>
      <c r="E1887" s="243"/>
      <c r="F1887" s="243"/>
      <c r="G1887" s="244"/>
      <c r="H1887" s="245"/>
      <c r="I1887" s="243"/>
      <c r="J1887" s="243"/>
      <c r="K1887" s="246"/>
    </row>
    <row r="1888" spans="2:11" s="24" customFormat="1" ht="32.25" customHeight="1" thickBot="1">
      <c r="B1888" s="247"/>
      <c r="C1888" s="248"/>
      <c r="D1888" s="249"/>
      <c r="E1888" s="249"/>
      <c r="F1888" s="249"/>
      <c r="G1888" s="250"/>
      <c r="H1888" s="251"/>
      <c r="I1888" s="249"/>
      <c r="J1888" s="249"/>
      <c r="K1888" s="246"/>
    </row>
    <row r="1889" spans="2:11" s="24" customFormat="1" ht="32.25" customHeight="1" thickTop="1">
      <c r="B1889" s="252"/>
      <c r="C1889" s="253"/>
      <c r="D1889" s="254"/>
      <c r="E1889" s="254"/>
      <c r="F1889" s="252"/>
      <c r="G1889" s="255"/>
      <c r="H1889" s="256"/>
      <c r="I1889" s="257"/>
      <c r="J1889" s="254"/>
      <c r="K1889" s="258"/>
    </row>
    <row r="1890" spans="2:11" s="24" customFormat="1" ht="32.25" customHeight="1">
      <c r="B1890" s="241"/>
      <c r="C1890" s="242"/>
      <c r="D1890" s="243"/>
      <c r="E1890" s="243"/>
      <c r="F1890" s="243"/>
      <c r="G1890" s="244"/>
      <c r="H1890" s="245"/>
      <c r="I1890" s="243"/>
      <c r="J1890" s="243"/>
      <c r="K1890" s="246"/>
    </row>
    <row r="1891" spans="2:11" s="24" customFormat="1" ht="32.25" customHeight="1">
      <c r="B1891" s="241"/>
      <c r="C1891" s="242"/>
      <c r="D1891" s="243"/>
      <c r="E1891" s="243"/>
      <c r="F1891" s="243"/>
      <c r="G1891" s="244"/>
      <c r="H1891" s="245"/>
      <c r="I1891" s="243"/>
      <c r="J1891" s="243"/>
      <c r="K1891" s="246"/>
    </row>
    <row r="1892" spans="2:11" s="24" customFormat="1" ht="32.25" customHeight="1">
      <c r="B1892" s="241"/>
      <c r="C1892" s="242"/>
      <c r="D1892" s="243"/>
      <c r="E1892" s="243"/>
      <c r="F1892" s="243"/>
      <c r="G1892" s="244"/>
      <c r="H1892" s="245"/>
      <c r="I1892" s="243"/>
      <c r="J1892" s="243"/>
      <c r="K1892" s="246"/>
    </row>
    <row r="1893" spans="2:11" s="24" customFormat="1" ht="32.25" customHeight="1">
      <c r="B1893" s="241"/>
      <c r="C1893" s="242"/>
      <c r="D1893" s="243"/>
      <c r="E1893" s="243"/>
      <c r="F1893" s="243"/>
      <c r="G1893" s="244"/>
      <c r="H1893" s="245"/>
      <c r="I1893" s="243"/>
      <c r="J1893" s="243"/>
      <c r="K1893" s="246"/>
    </row>
    <row r="1894" spans="2:11" s="24" customFormat="1" ht="32.25" customHeight="1">
      <c r="B1894" s="241"/>
      <c r="C1894" s="242"/>
      <c r="D1894" s="243"/>
      <c r="E1894" s="243"/>
      <c r="F1894" s="243"/>
      <c r="G1894" s="244"/>
      <c r="H1894" s="245"/>
      <c r="I1894" s="243"/>
      <c r="J1894" s="243"/>
      <c r="K1894" s="246"/>
    </row>
    <row r="1895" spans="2:11" s="24" customFormat="1" ht="32.25" customHeight="1">
      <c r="B1895" s="241"/>
      <c r="C1895" s="242"/>
      <c r="D1895" s="243"/>
      <c r="E1895" s="243"/>
      <c r="F1895" s="243"/>
      <c r="G1895" s="244"/>
      <c r="H1895" s="245"/>
      <c r="I1895" s="243"/>
      <c r="J1895" s="243"/>
      <c r="K1895" s="246"/>
    </row>
    <row r="1896" spans="2:11" s="24" customFormat="1" ht="32.25" customHeight="1">
      <c r="B1896" s="241"/>
      <c r="C1896" s="242"/>
      <c r="D1896" s="243"/>
      <c r="E1896" s="243"/>
      <c r="F1896" s="243"/>
      <c r="G1896" s="244"/>
      <c r="H1896" s="245"/>
      <c r="I1896" s="243"/>
      <c r="J1896" s="243"/>
      <c r="K1896" s="246"/>
    </row>
    <row r="1897" spans="2:11" s="24" customFormat="1" ht="32.25" customHeight="1">
      <c r="B1897" s="241"/>
      <c r="C1897" s="242"/>
      <c r="D1897" s="243"/>
      <c r="E1897" s="243"/>
      <c r="F1897" s="243"/>
      <c r="G1897" s="244"/>
      <c r="H1897" s="245"/>
      <c r="I1897" s="243"/>
      <c r="J1897" s="243"/>
      <c r="K1897" s="246"/>
    </row>
    <row r="1898" spans="2:11" s="24" customFormat="1" ht="32.25" customHeight="1">
      <c r="B1898" s="241"/>
      <c r="C1898" s="242"/>
      <c r="D1898" s="243"/>
      <c r="E1898" s="243"/>
      <c r="F1898" s="243"/>
      <c r="G1898" s="244"/>
      <c r="H1898" s="245"/>
      <c r="I1898" s="243"/>
      <c r="J1898" s="243"/>
      <c r="K1898" s="246"/>
    </row>
    <row r="1899" spans="2:11" s="24" customFormat="1" ht="32.25" customHeight="1">
      <c r="B1899" s="241"/>
      <c r="C1899" s="242"/>
      <c r="D1899" s="243"/>
      <c r="E1899" s="243"/>
      <c r="F1899" s="243"/>
      <c r="G1899" s="244"/>
      <c r="H1899" s="245"/>
      <c r="I1899" s="243"/>
      <c r="J1899" s="243"/>
      <c r="K1899" s="246"/>
    </row>
    <row r="1900" spans="2:11" s="24" customFormat="1" ht="32.25" customHeight="1">
      <c r="B1900" s="241"/>
      <c r="C1900" s="242"/>
      <c r="D1900" s="243"/>
      <c r="E1900" s="243"/>
      <c r="F1900" s="243"/>
      <c r="G1900" s="244"/>
      <c r="H1900" s="245"/>
      <c r="I1900" s="243"/>
      <c r="J1900" s="243"/>
      <c r="K1900" s="246"/>
    </row>
    <row r="1901" spans="2:11" s="24" customFormat="1" ht="32.25" customHeight="1">
      <c r="B1901" s="241"/>
      <c r="C1901" s="242"/>
      <c r="D1901" s="243"/>
      <c r="E1901" s="243"/>
      <c r="F1901" s="243"/>
      <c r="G1901" s="244"/>
      <c r="H1901" s="245"/>
      <c r="I1901" s="243"/>
      <c r="J1901" s="243"/>
      <c r="K1901" s="246"/>
    </row>
    <row r="1902" spans="2:11" s="24" customFormat="1" ht="32.25" customHeight="1">
      <c r="B1902" s="241"/>
      <c r="C1902" s="242"/>
      <c r="D1902" s="243"/>
      <c r="E1902" s="243"/>
      <c r="F1902" s="243"/>
      <c r="G1902" s="244"/>
      <c r="H1902" s="245"/>
      <c r="I1902" s="243"/>
      <c r="J1902" s="243"/>
      <c r="K1902" s="246"/>
    </row>
    <row r="1903" spans="2:11" s="24" customFormat="1" ht="32.25" customHeight="1">
      <c r="B1903" s="241"/>
      <c r="C1903" s="242"/>
      <c r="D1903" s="243"/>
      <c r="E1903" s="243"/>
      <c r="F1903" s="243"/>
      <c r="G1903" s="244"/>
      <c r="H1903" s="245"/>
      <c r="I1903" s="243"/>
      <c r="J1903" s="243"/>
      <c r="K1903" s="246"/>
    </row>
    <row r="1904" spans="2:11" s="24" customFormat="1" ht="32.25" customHeight="1">
      <c r="B1904" s="241"/>
      <c r="C1904" s="242"/>
      <c r="D1904" s="243"/>
      <c r="E1904" s="243"/>
      <c r="F1904" s="243"/>
      <c r="G1904" s="244"/>
      <c r="H1904" s="245"/>
      <c r="I1904" s="243"/>
      <c r="J1904" s="243"/>
      <c r="K1904" s="246"/>
    </row>
    <row r="1905" spans="2:11" s="24" customFormat="1" ht="32.25" customHeight="1">
      <c r="B1905" s="241"/>
      <c r="C1905" s="242"/>
      <c r="D1905" s="243"/>
      <c r="E1905" s="243"/>
      <c r="F1905" s="243"/>
      <c r="G1905" s="244"/>
      <c r="H1905" s="245"/>
      <c r="I1905" s="243"/>
      <c r="J1905" s="243"/>
      <c r="K1905" s="246"/>
    </row>
    <row r="1906" spans="2:11" s="24" customFormat="1" ht="32.25" customHeight="1">
      <c r="B1906" s="241"/>
      <c r="C1906" s="242"/>
      <c r="D1906" s="243"/>
      <c r="E1906" s="243"/>
      <c r="F1906" s="243"/>
      <c r="G1906" s="244"/>
      <c r="H1906" s="245"/>
      <c r="I1906" s="243"/>
      <c r="J1906" s="243"/>
      <c r="K1906" s="246"/>
    </row>
    <row r="1907" spans="2:11" s="24" customFormat="1" ht="32.25" customHeight="1">
      <c r="B1907" s="241"/>
      <c r="C1907" s="242"/>
      <c r="D1907" s="243"/>
      <c r="E1907" s="243"/>
      <c r="F1907" s="243"/>
      <c r="G1907" s="244"/>
      <c r="H1907" s="245"/>
      <c r="I1907" s="243"/>
      <c r="J1907" s="243"/>
      <c r="K1907" s="246"/>
    </row>
    <row r="1908" spans="2:11" s="24" customFormat="1" ht="32.25" customHeight="1">
      <c r="B1908" s="241"/>
      <c r="C1908" s="242"/>
      <c r="D1908" s="243"/>
      <c r="E1908" s="243"/>
      <c r="F1908" s="243"/>
      <c r="G1908" s="244"/>
      <c r="H1908" s="245"/>
      <c r="I1908" s="243"/>
      <c r="J1908" s="243"/>
      <c r="K1908" s="246"/>
    </row>
    <row r="1909" spans="2:11" s="24" customFormat="1" ht="32.25" customHeight="1">
      <c r="B1909" s="241"/>
      <c r="C1909" s="242"/>
      <c r="D1909" s="243"/>
      <c r="E1909" s="243"/>
      <c r="F1909" s="243"/>
      <c r="G1909" s="244"/>
      <c r="H1909" s="245"/>
      <c r="I1909" s="243"/>
      <c r="J1909" s="243"/>
      <c r="K1909" s="246"/>
    </row>
    <row r="1910" spans="2:11" s="24" customFormat="1" ht="32.25" customHeight="1">
      <c r="B1910" s="241"/>
      <c r="C1910" s="242"/>
      <c r="D1910" s="243"/>
      <c r="E1910" s="243"/>
      <c r="F1910" s="243"/>
      <c r="G1910" s="244"/>
      <c r="H1910" s="245"/>
      <c r="I1910" s="243"/>
      <c r="J1910" s="243"/>
      <c r="K1910" s="246"/>
    </row>
    <row r="1911" spans="2:11" s="24" customFormat="1" ht="32.25" customHeight="1">
      <c r="B1911" s="241"/>
      <c r="C1911" s="242"/>
      <c r="D1911" s="243"/>
      <c r="E1911" s="243"/>
      <c r="F1911" s="243"/>
      <c r="G1911" s="244"/>
      <c r="H1911" s="245"/>
      <c r="I1911" s="243"/>
      <c r="J1911" s="243"/>
      <c r="K1911" s="246"/>
    </row>
    <row r="1912" spans="2:11" s="24" customFormat="1" ht="32.25" customHeight="1">
      <c r="B1912" s="241"/>
      <c r="C1912" s="242"/>
      <c r="D1912" s="243"/>
      <c r="E1912" s="243"/>
      <c r="F1912" s="243"/>
      <c r="G1912" s="244"/>
      <c r="H1912" s="245"/>
      <c r="I1912" s="243"/>
      <c r="J1912" s="243"/>
      <c r="K1912" s="246"/>
    </row>
    <row r="1913" spans="2:11" s="24" customFormat="1" ht="32.25" customHeight="1">
      <c r="B1913" s="241"/>
      <c r="C1913" s="242"/>
      <c r="D1913" s="243"/>
      <c r="E1913" s="243"/>
      <c r="F1913" s="243"/>
      <c r="G1913" s="244"/>
      <c r="H1913" s="245"/>
      <c r="I1913" s="243"/>
      <c r="J1913" s="243"/>
      <c r="K1913" s="246"/>
    </row>
    <row r="1914" spans="2:11" s="24" customFormat="1" ht="32.25" customHeight="1">
      <c r="B1914" s="241"/>
      <c r="C1914" s="242"/>
      <c r="D1914" s="243"/>
      <c r="E1914" s="243"/>
      <c r="F1914" s="243"/>
      <c r="G1914" s="244"/>
      <c r="H1914" s="245"/>
      <c r="I1914" s="243"/>
      <c r="J1914" s="243"/>
      <c r="K1914" s="246"/>
    </row>
    <row r="1915" spans="2:11" s="24" customFormat="1" ht="32.25" customHeight="1">
      <c r="B1915" s="241"/>
      <c r="C1915" s="242"/>
      <c r="D1915" s="243"/>
      <c r="E1915" s="243"/>
      <c r="F1915" s="243"/>
      <c r="G1915" s="244"/>
      <c r="H1915" s="245"/>
      <c r="I1915" s="243"/>
      <c r="J1915" s="243"/>
      <c r="K1915" s="246"/>
    </row>
    <row r="1916" spans="2:11" s="24" customFormat="1" ht="32.25" customHeight="1">
      <c r="B1916" s="241"/>
      <c r="C1916" s="242"/>
      <c r="D1916" s="243"/>
      <c r="E1916" s="243"/>
      <c r="F1916" s="243"/>
      <c r="G1916" s="244"/>
      <c r="H1916" s="245"/>
      <c r="I1916" s="243"/>
      <c r="J1916" s="243"/>
      <c r="K1916" s="246"/>
    </row>
    <row r="1917" spans="2:11" s="24" customFormat="1" ht="32.25" customHeight="1">
      <c r="B1917" s="241"/>
      <c r="C1917" s="242"/>
      <c r="D1917" s="243"/>
      <c r="E1917" s="243"/>
      <c r="F1917" s="243"/>
      <c r="G1917" s="244"/>
      <c r="H1917" s="245"/>
      <c r="I1917" s="243"/>
      <c r="J1917" s="243"/>
      <c r="K1917" s="246"/>
    </row>
    <row r="1918" spans="2:11" s="24" customFormat="1" ht="32.25" customHeight="1">
      <c r="B1918" s="241"/>
      <c r="C1918" s="242"/>
      <c r="D1918" s="243"/>
      <c r="E1918" s="243"/>
      <c r="F1918" s="243"/>
      <c r="G1918" s="244"/>
      <c r="H1918" s="245"/>
      <c r="I1918" s="243"/>
      <c r="J1918" s="243"/>
      <c r="K1918" s="246"/>
    </row>
    <row r="1919" spans="2:11" s="24" customFormat="1" ht="32.25" customHeight="1">
      <c r="B1919" s="241"/>
      <c r="C1919" s="242"/>
      <c r="D1919" s="243"/>
      <c r="E1919" s="243"/>
      <c r="F1919" s="243"/>
      <c r="G1919" s="244"/>
      <c r="H1919" s="245"/>
      <c r="I1919" s="243"/>
      <c r="J1919" s="243"/>
      <c r="K1919" s="246"/>
    </row>
    <row r="1920" spans="2:11" s="24" customFormat="1" ht="32.25" customHeight="1">
      <c r="B1920" s="241"/>
      <c r="C1920" s="242"/>
      <c r="D1920" s="243"/>
      <c r="E1920" s="243"/>
      <c r="F1920" s="243"/>
      <c r="G1920" s="244"/>
      <c r="H1920" s="245"/>
      <c r="I1920" s="243"/>
      <c r="J1920" s="243"/>
      <c r="K1920" s="246"/>
    </row>
    <row r="1921" spans="2:11" s="24" customFormat="1" ht="32.25" customHeight="1">
      <c r="B1921" s="241"/>
      <c r="C1921" s="242"/>
      <c r="D1921" s="243"/>
      <c r="E1921" s="243"/>
      <c r="F1921" s="243"/>
      <c r="G1921" s="244"/>
      <c r="H1921" s="245"/>
      <c r="I1921" s="243"/>
      <c r="J1921" s="243"/>
      <c r="K1921" s="246"/>
    </row>
    <row r="1922" spans="2:11" s="24" customFormat="1" ht="32.25" customHeight="1">
      <c r="B1922" s="241"/>
      <c r="C1922" s="242"/>
      <c r="D1922" s="243"/>
      <c r="E1922" s="243"/>
      <c r="F1922" s="243"/>
      <c r="G1922" s="244"/>
      <c r="H1922" s="245"/>
      <c r="I1922" s="243"/>
      <c r="J1922" s="243"/>
      <c r="K1922" s="246"/>
    </row>
    <row r="1923" spans="2:11" s="24" customFormat="1" ht="32.25" customHeight="1">
      <c r="B1923" s="241"/>
      <c r="C1923" s="242"/>
      <c r="D1923" s="243"/>
      <c r="E1923" s="243"/>
      <c r="F1923" s="243"/>
      <c r="G1923" s="244"/>
      <c r="H1923" s="245"/>
      <c r="I1923" s="243"/>
      <c r="J1923" s="243"/>
      <c r="K1923" s="246"/>
    </row>
    <row r="1924" spans="2:11" s="24" customFormat="1" ht="32.25" customHeight="1">
      <c r="B1924" s="241"/>
      <c r="C1924" s="242"/>
      <c r="D1924" s="243"/>
      <c r="E1924" s="243"/>
      <c r="F1924" s="243"/>
      <c r="G1924" s="244"/>
      <c r="H1924" s="245"/>
      <c r="I1924" s="243"/>
      <c r="J1924" s="243"/>
      <c r="K1924" s="246"/>
    </row>
    <row r="1925" spans="2:11" s="24" customFormat="1" ht="32.25" customHeight="1">
      <c r="B1925" s="241"/>
      <c r="C1925" s="242"/>
      <c r="D1925" s="243"/>
      <c r="E1925" s="243"/>
      <c r="F1925" s="243"/>
      <c r="G1925" s="244"/>
      <c r="H1925" s="245"/>
      <c r="I1925" s="243"/>
      <c r="J1925" s="243"/>
      <c r="K1925" s="246"/>
    </row>
    <row r="1926" spans="2:11" s="24" customFormat="1" ht="32.25" customHeight="1">
      <c r="B1926" s="241"/>
      <c r="C1926" s="242"/>
      <c r="D1926" s="243"/>
      <c r="E1926" s="243"/>
      <c r="F1926" s="243"/>
      <c r="G1926" s="244"/>
      <c r="H1926" s="245"/>
      <c r="I1926" s="243"/>
      <c r="J1926" s="243"/>
      <c r="K1926" s="246"/>
    </row>
    <row r="1927" spans="2:11" s="24" customFormat="1" ht="32.25" customHeight="1">
      <c r="B1927" s="241"/>
      <c r="C1927" s="242"/>
      <c r="D1927" s="243"/>
      <c r="E1927" s="243"/>
      <c r="F1927" s="243"/>
      <c r="G1927" s="244"/>
      <c r="H1927" s="245"/>
      <c r="I1927" s="243"/>
      <c r="J1927" s="243"/>
      <c r="K1927" s="246"/>
    </row>
    <row r="1928" spans="2:11" s="24" customFormat="1" ht="32.25" customHeight="1">
      <c r="B1928" s="241"/>
      <c r="C1928" s="242"/>
      <c r="D1928" s="243"/>
      <c r="E1928" s="243"/>
      <c r="F1928" s="243"/>
      <c r="G1928" s="244"/>
      <c r="H1928" s="245"/>
      <c r="I1928" s="243"/>
      <c r="J1928" s="243"/>
      <c r="K1928" s="246"/>
    </row>
    <row r="1929" spans="2:11" s="24" customFormat="1" ht="32.25" customHeight="1">
      <c r="B1929" s="241"/>
      <c r="C1929" s="242"/>
      <c r="D1929" s="243"/>
      <c r="E1929" s="243"/>
      <c r="F1929" s="243"/>
      <c r="G1929" s="244"/>
      <c r="H1929" s="245"/>
      <c r="I1929" s="243"/>
      <c r="J1929" s="243"/>
      <c r="K1929" s="246"/>
    </row>
    <row r="1930" spans="2:11" s="24" customFormat="1" ht="32.25" customHeight="1">
      <c r="B1930" s="241"/>
      <c r="C1930" s="242"/>
      <c r="D1930" s="243"/>
      <c r="E1930" s="243"/>
      <c r="F1930" s="243"/>
      <c r="G1930" s="244"/>
      <c r="H1930" s="245"/>
      <c r="I1930" s="243"/>
      <c r="J1930" s="243"/>
      <c r="K1930" s="246"/>
    </row>
    <row r="1931" spans="2:11" s="24" customFormat="1" ht="32.25" customHeight="1">
      <c r="B1931" s="241"/>
      <c r="C1931" s="242"/>
      <c r="D1931" s="243"/>
      <c r="E1931" s="243"/>
      <c r="F1931" s="243"/>
      <c r="G1931" s="244"/>
      <c r="H1931" s="245"/>
      <c r="I1931" s="243"/>
      <c r="J1931" s="243"/>
      <c r="K1931" s="246"/>
    </row>
    <row r="1932" spans="2:11" s="24" customFormat="1" ht="32.25" customHeight="1">
      <c r="B1932" s="241"/>
      <c r="C1932" s="242"/>
      <c r="D1932" s="243"/>
      <c r="E1932" s="243"/>
      <c r="F1932" s="243"/>
      <c r="G1932" s="244"/>
      <c r="H1932" s="245"/>
      <c r="I1932" s="243"/>
      <c r="J1932" s="243"/>
      <c r="K1932" s="246"/>
    </row>
    <row r="1933" spans="2:11" s="24" customFormat="1" ht="32.25" customHeight="1">
      <c r="B1933" s="241"/>
      <c r="C1933" s="242"/>
      <c r="D1933" s="243"/>
      <c r="E1933" s="243"/>
      <c r="F1933" s="243"/>
      <c r="G1933" s="244"/>
      <c r="H1933" s="245"/>
      <c r="I1933" s="243"/>
      <c r="J1933" s="243"/>
      <c r="K1933" s="246"/>
    </row>
    <row r="1934" spans="2:11" s="24" customFormat="1" ht="32.25" customHeight="1">
      <c r="B1934" s="241"/>
      <c r="C1934" s="242"/>
      <c r="D1934" s="243"/>
      <c r="E1934" s="243"/>
      <c r="F1934" s="243"/>
      <c r="G1934" s="244"/>
      <c r="H1934" s="245"/>
      <c r="I1934" s="243"/>
      <c r="J1934" s="243"/>
      <c r="K1934" s="246"/>
    </row>
    <row r="1935" spans="2:11" s="24" customFormat="1" ht="32.25" customHeight="1">
      <c r="B1935" s="241"/>
      <c r="C1935" s="242"/>
      <c r="D1935" s="243"/>
      <c r="E1935" s="243"/>
      <c r="F1935" s="243"/>
      <c r="G1935" s="244"/>
      <c r="H1935" s="245"/>
      <c r="I1935" s="243"/>
      <c r="J1935" s="243"/>
      <c r="K1935" s="246"/>
    </row>
    <row r="1936" spans="2:11" s="24" customFormat="1" ht="32.25" customHeight="1">
      <c r="B1936" s="241"/>
      <c r="C1936" s="242"/>
      <c r="D1936" s="243"/>
      <c r="E1936" s="243"/>
      <c r="F1936" s="243"/>
      <c r="G1936" s="244"/>
      <c r="H1936" s="245"/>
      <c r="I1936" s="243"/>
      <c r="J1936" s="243"/>
      <c r="K1936" s="246"/>
    </row>
    <row r="1937" spans="2:11" s="24" customFormat="1" ht="32.25" customHeight="1">
      <c r="B1937" s="241"/>
      <c r="C1937" s="242"/>
      <c r="D1937" s="243"/>
      <c r="E1937" s="243"/>
      <c r="F1937" s="243"/>
      <c r="G1937" s="244"/>
      <c r="H1937" s="245"/>
      <c r="I1937" s="243"/>
      <c r="J1937" s="243"/>
      <c r="K1937" s="246"/>
    </row>
    <row r="1938" spans="2:11" s="24" customFormat="1" ht="32.25" customHeight="1">
      <c r="B1938" s="241"/>
      <c r="C1938" s="242"/>
      <c r="D1938" s="243"/>
      <c r="E1938" s="243"/>
      <c r="F1938" s="243"/>
      <c r="G1938" s="244"/>
      <c r="H1938" s="245"/>
      <c r="I1938" s="243"/>
      <c r="J1938" s="243"/>
      <c r="K1938" s="246"/>
    </row>
    <row r="1939" spans="2:11" s="24" customFormat="1" ht="32.25" customHeight="1">
      <c r="B1939" s="241"/>
      <c r="C1939" s="242"/>
      <c r="D1939" s="243"/>
      <c r="E1939" s="243"/>
      <c r="F1939" s="243"/>
      <c r="G1939" s="244"/>
      <c r="H1939" s="245"/>
      <c r="I1939" s="243"/>
      <c r="J1939" s="243"/>
      <c r="K1939" s="246"/>
    </row>
    <row r="1940" spans="2:11" s="24" customFormat="1" ht="32.25" customHeight="1">
      <c r="B1940" s="241"/>
      <c r="C1940" s="242"/>
      <c r="D1940" s="243"/>
      <c r="E1940" s="243"/>
      <c r="F1940" s="243"/>
      <c r="G1940" s="244"/>
      <c r="H1940" s="245"/>
      <c r="I1940" s="243"/>
      <c r="J1940" s="243"/>
      <c r="K1940" s="246"/>
    </row>
    <row r="1941" spans="2:11" s="24" customFormat="1" ht="32.25" customHeight="1">
      <c r="B1941" s="241"/>
      <c r="C1941" s="242"/>
      <c r="D1941" s="243"/>
      <c r="E1941" s="243"/>
      <c r="F1941" s="243"/>
      <c r="G1941" s="244"/>
      <c r="H1941" s="245"/>
      <c r="I1941" s="243"/>
      <c r="J1941" s="243"/>
      <c r="K1941" s="246"/>
    </row>
    <row r="1942" spans="2:11" s="24" customFormat="1" ht="32.25" customHeight="1">
      <c r="B1942" s="241"/>
      <c r="C1942" s="242"/>
      <c r="D1942" s="243"/>
      <c r="E1942" s="243"/>
      <c r="F1942" s="243"/>
      <c r="G1942" s="244"/>
      <c r="H1942" s="245"/>
      <c r="I1942" s="243"/>
      <c r="J1942" s="243"/>
      <c r="K1942" s="246"/>
    </row>
    <row r="1943" spans="2:11" s="24" customFormat="1" ht="32.25" customHeight="1">
      <c r="B1943" s="241"/>
      <c r="C1943" s="242"/>
      <c r="D1943" s="243"/>
      <c r="E1943" s="243"/>
      <c r="F1943" s="243"/>
      <c r="G1943" s="244"/>
      <c r="H1943" s="245"/>
      <c r="I1943" s="243"/>
      <c r="J1943" s="243"/>
      <c r="K1943" s="246"/>
    </row>
    <row r="1944" spans="2:11" s="24" customFormat="1" ht="32.25" customHeight="1">
      <c r="B1944" s="241"/>
      <c r="C1944" s="242"/>
      <c r="D1944" s="243"/>
      <c r="E1944" s="243"/>
      <c r="F1944" s="243"/>
      <c r="G1944" s="244"/>
      <c r="H1944" s="245"/>
      <c r="I1944" s="243"/>
      <c r="J1944" s="243"/>
      <c r="K1944" s="246"/>
    </row>
    <row r="1945" spans="2:11" s="24" customFormat="1" ht="32.25" customHeight="1">
      <c r="B1945" s="241"/>
      <c r="C1945" s="242"/>
      <c r="D1945" s="243"/>
      <c r="E1945" s="243"/>
      <c r="F1945" s="243"/>
      <c r="G1945" s="244"/>
      <c r="H1945" s="245"/>
      <c r="I1945" s="243"/>
      <c r="J1945" s="243"/>
      <c r="K1945" s="246"/>
    </row>
    <row r="1946" spans="2:11" s="24" customFormat="1" ht="32.25" customHeight="1">
      <c r="B1946" s="241"/>
      <c r="C1946" s="242"/>
      <c r="D1946" s="243"/>
      <c r="E1946" s="243"/>
      <c r="F1946" s="243"/>
      <c r="G1946" s="244"/>
      <c r="H1946" s="245"/>
      <c r="I1946" s="243"/>
      <c r="J1946" s="243"/>
      <c r="K1946" s="246"/>
    </row>
    <row r="1947" spans="2:11" s="24" customFormat="1" ht="32.25" customHeight="1">
      <c r="B1947" s="241"/>
      <c r="C1947" s="242"/>
      <c r="D1947" s="243"/>
      <c r="E1947" s="243"/>
      <c r="F1947" s="243"/>
      <c r="G1947" s="244"/>
      <c r="H1947" s="245"/>
      <c r="I1947" s="243"/>
      <c r="J1947" s="243"/>
      <c r="K1947" s="246"/>
    </row>
    <row r="1948" spans="2:11" s="24" customFormat="1" ht="32.25" customHeight="1">
      <c r="B1948" s="241"/>
      <c r="C1948" s="242"/>
      <c r="D1948" s="243"/>
      <c r="E1948" s="243"/>
      <c r="F1948" s="243"/>
      <c r="G1948" s="244"/>
      <c r="H1948" s="245"/>
      <c r="I1948" s="243"/>
      <c r="J1948" s="243"/>
      <c r="K1948" s="246"/>
    </row>
    <row r="1949" spans="2:11" s="24" customFormat="1" ht="32.25" customHeight="1">
      <c r="B1949" s="241"/>
      <c r="C1949" s="242"/>
      <c r="D1949" s="243"/>
      <c r="E1949" s="243"/>
      <c r="F1949" s="243"/>
      <c r="G1949" s="244"/>
      <c r="H1949" s="245"/>
      <c r="I1949" s="243"/>
      <c r="J1949" s="243"/>
      <c r="K1949" s="246"/>
    </row>
    <row r="1950" spans="2:11" s="24" customFormat="1" ht="32.25" customHeight="1">
      <c r="B1950" s="241"/>
      <c r="C1950" s="242"/>
      <c r="D1950" s="243"/>
      <c r="E1950" s="243"/>
      <c r="F1950" s="243"/>
      <c r="G1950" s="244"/>
      <c r="H1950" s="245"/>
      <c r="I1950" s="243"/>
      <c r="J1950" s="243"/>
      <c r="K1950" s="246"/>
    </row>
    <row r="1951" spans="2:11" s="24" customFormat="1" ht="32.25" customHeight="1">
      <c r="B1951" s="241"/>
      <c r="C1951" s="242"/>
      <c r="D1951" s="243"/>
      <c r="E1951" s="243"/>
      <c r="F1951" s="243"/>
      <c r="G1951" s="244"/>
      <c r="H1951" s="245"/>
      <c r="I1951" s="243"/>
      <c r="J1951" s="243"/>
      <c r="K1951" s="246"/>
    </row>
    <row r="1952" spans="2:11" s="24" customFormat="1" ht="32.25" customHeight="1">
      <c r="B1952" s="241"/>
      <c r="C1952" s="242"/>
      <c r="D1952" s="243"/>
      <c r="E1952" s="243"/>
      <c r="F1952" s="243"/>
      <c r="G1952" s="244"/>
      <c r="H1952" s="245"/>
      <c r="I1952" s="243"/>
      <c r="J1952" s="243"/>
      <c r="K1952" s="246"/>
    </row>
    <row r="1953" spans="2:11" s="24" customFormat="1" ht="32.25" customHeight="1">
      <c r="B1953" s="241"/>
      <c r="C1953" s="242"/>
      <c r="D1953" s="243"/>
      <c r="E1953" s="243"/>
      <c r="F1953" s="243"/>
      <c r="G1953" s="244"/>
      <c r="H1953" s="245"/>
      <c r="I1953" s="243"/>
      <c r="J1953" s="243"/>
      <c r="K1953" s="246"/>
    </row>
    <row r="1954" spans="2:11" s="24" customFormat="1" ht="32.25" customHeight="1">
      <c r="B1954" s="241"/>
      <c r="C1954" s="242"/>
      <c r="D1954" s="243"/>
      <c r="E1954" s="243"/>
      <c r="F1954" s="243"/>
      <c r="G1954" s="244"/>
      <c r="H1954" s="245"/>
      <c r="I1954" s="243"/>
      <c r="J1954" s="243"/>
      <c r="K1954" s="246"/>
    </row>
    <row r="1955" spans="2:11" s="24" customFormat="1" ht="32.25" customHeight="1">
      <c r="B1955" s="241"/>
      <c r="C1955" s="242"/>
      <c r="D1955" s="243"/>
      <c r="E1955" s="243"/>
      <c r="F1955" s="243"/>
      <c r="G1955" s="244"/>
      <c r="H1955" s="245"/>
      <c r="I1955" s="243"/>
      <c r="J1955" s="243"/>
      <c r="K1955" s="246"/>
    </row>
    <row r="1956" spans="2:11" s="24" customFormat="1" ht="32.25" customHeight="1">
      <c r="B1956" s="241"/>
      <c r="C1956" s="242"/>
      <c r="D1956" s="243"/>
      <c r="E1956" s="243"/>
      <c r="F1956" s="243"/>
      <c r="G1956" s="244"/>
      <c r="H1956" s="245"/>
      <c r="I1956" s="243"/>
      <c r="J1956" s="243"/>
      <c r="K1956" s="246"/>
    </row>
    <row r="1957" spans="2:11" s="24" customFormat="1" ht="32.25" customHeight="1">
      <c r="B1957" s="241"/>
      <c r="C1957" s="242"/>
      <c r="D1957" s="243"/>
      <c r="E1957" s="243"/>
      <c r="F1957" s="243"/>
      <c r="G1957" s="244"/>
      <c r="H1957" s="245"/>
      <c r="I1957" s="243"/>
      <c r="J1957" s="243"/>
      <c r="K1957" s="246"/>
    </row>
    <row r="1958" spans="2:11" s="24" customFormat="1" ht="32.25" customHeight="1">
      <c r="B1958" s="241"/>
      <c r="C1958" s="242"/>
      <c r="D1958" s="243"/>
      <c r="E1958" s="243"/>
      <c r="F1958" s="243"/>
      <c r="G1958" s="244"/>
      <c r="H1958" s="245"/>
      <c r="I1958" s="243"/>
      <c r="J1958" s="243"/>
      <c r="K1958" s="246"/>
    </row>
    <row r="1959" spans="2:11" s="24" customFormat="1" ht="32.25" customHeight="1">
      <c r="B1959" s="241"/>
      <c r="C1959" s="242"/>
      <c r="D1959" s="243"/>
      <c r="E1959" s="243"/>
      <c r="F1959" s="243"/>
      <c r="G1959" s="244"/>
      <c r="H1959" s="245"/>
      <c r="I1959" s="243"/>
      <c r="J1959" s="243"/>
      <c r="K1959" s="246"/>
    </row>
    <row r="1960" spans="2:11" s="24" customFormat="1" ht="32.25" customHeight="1">
      <c r="B1960" s="241"/>
      <c r="C1960" s="242"/>
      <c r="D1960" s="243"/>
      <c r="E1960" s="243"/>
      <c r="F1960" s="243"/>
      <c r="G1960" s="244"/>
      <c r="H1960" s="245"/>
      <c r="I1960" s="243"/>
      <c r="J1960" s="243"/>
      <c r="K1960" s="246"/>
    </row>
    <row r="1961" spans="2:11" s="24" customFormat="1" ht="32.25" customHeight="1">
      <c r="B1961" s="241"/>
      <c r="C1961" s="242"/>
      <c r="D1961" s="243"/>
      <c r="E1961" s="243"/>
      <c r="F1961" s="243"/>
      <c r="G1961" s="244"/>
      <c r="H1961" s="245"/>
      <c r="I1961" s="243"/>
      <c r="J1961" s="243"/>
      <c r="K1961" s="246"/>
    </row>
    <row r="1962" spans="2:11" s="24" customFormat="1" ht="32.25" customHeight="1">
      <c r="B1962" s="241"/>
      <c r="C1962" s="242"/>
      <c r="D1962" s="243"/>
      <c r="E1962" s="243"/>
      <c r="F1962" s="243"/>
      <c r="G1962" s="244"/>
      <c r="H1962" s="245"/>
      <c r="I1962" s="243"/>
      <c r="J1962" s="243"/>
      <c r="K1962" s="246"/>
    </row>
    <row r="1963" spans="2:11" s="24" customFormat="1" ht="32.25" customHeight="1">
      <c r="B1963" s="241"/>
      <c r="C1963" s="242"/>
      <c r="D1963" s="243"/>
      <c r="E1963" s="243"/>
      <c r="F1963" s="243"/>
      <c r="G1963" s="244"/>
      <c r="H1963" s="245"/>
      <c r="I1963" s="243"/>
      <c r="J1963" s="243"/>
      <c r="K1963" s="246"/>
    </row>
    <row r="1964" spans="2:11" s="24" customFormat="1" ht="32.25" customHeight="1">
      <c r="B1964" s="241"/>
      <c r="C1964" s="242"/>
      <c r="D1964" s="243"/>
      <c r="E1964" s="243"/>
      <c r="F1964" s="243"/>
      <c r="G1964" s="244"/>
      <c r="H1964" s="245"/>
      <c r="I1964" s="243"/>
      <c r="J1964" s="243"/>
      <c r="K1964" s="246"/>
    </row>
    <row r="1965" spans="2:11" s="24" customFormat="1" ht="32.25" customHeight="1">
      <c r="B1965" s="241"/>
      <c r="C1965" s="242"/>
      <c r="D1965" s="243"/>
      <c r="E1965" s="243"/>
      <c r="F1965" s="243"/>
      <c r="G1965" s="244"/>
      <c r="H1965" s="245"/>
      <c r="I1965" s="243"/>
      <c r="J1965" s="243"/>
      <c r="K1965" s="246"/>
    </row>
    <row r="1966" spans="2:11" s="24" customFormat="1" ht="32.25" customHeight="1">
      <c r="B1966" s="241"/>
      <c r="C1966" s="242"/>
      <c r="D1966" s="243"/>
      <c r="E1966" s="243"/>
      <c r="F1966" s="243"/>
      <c r="G1966" s="244"/>
      <c r="H1966" s="245"/>
      <c r="I1966" s="243"/>
      <c r="J1966" s="243"/>
      <c r="K1966" s="246"/>
    </row>
    <row r="1967" spans="2:11" s="24" customFormat="1" ht="32.25" customHeight="1">
      <c r="B1967" s="241"/>
      <c r="C1967" s="242"/>
      <c r="D1967" s="243"/>
      <c r="E1967" s="243"/>
      <c r="F1967" s="243"/>
      <c r="G1967" s="244"/>
      <c r="H1967" s="245"/>
      <c r="I1967" s="243"/>
      <c r="J1967" s="243"/>
      <c r="K1967" s="246"/>
    </row>
    <row r="1968" spans="2:11" s="24" customFormat="1" ht="32.25" customHeight="1">
      <c r="B1968" s="241"/>
      <c r="C1968" s="242"/>
      <c r="D1968" s="243"/>
      <c r="E1968" s="243"/>
      <c r="F1968" s="243"/>
      <c r="G1968" s="244"/>
      <c r="H1968" s="245"/>
      <c r="I1968" s="243"/>
      <c r="J1968" s="243"/>
      <c r="K1968" s="246"/>
    </row>
    <row r="1969" spans="2:11" s="24" customFormat="1" ht="32.25" customHeight="1">
      <c r="B1969" s="241"/>
      <c r="C1969" s="242"/>
      <c r="D1969" s="243"/>
      <c r="E1969" s="243"/>
      <c r="F1969" s="243"/>
      <c r="G1969" s="244"/>
      <c r="H1969" s="245"/>
      <c r="I1969" s="243"/>
      <c r="J1969" s="243"/>
      <c r="K1969" s="246"/>
    </row>
    <row r="1970" spans="2:11" s="24" customFormat="1" ht="32.25" customHeight="1">
      <c r="B1970" s="241"/>
      <c r="C1970" s="242"/>
      <c r="D1970" s="243"/>
      <c r="E1970" s="243"/>
      <c r="F1970" s="243"/>
      <c r="G1970" s="244"/>
      <c r="H1970" s="245"/>
      <c r="I1970" s="243"/>
      <c r="J1970" s="243"/>
      <c r="K1970" s="246"/>
    </row>
    <row r="1971" spans="2:11" s="24" customFormat="1" ht="32.25" customHeight="1">
      <c r="B1971" s="241"/>
      <c r="C1971" s="242"/>
      <c r="D1971" s="243"/>
      <c r="E1971" s="243"/>
      <c r="F1971" s="243"/>
      <c r="G1971" s="244"/>
      <c r="H1971" s="245"/>
      <c r="I1971" s="243"/>
      <c r="J1971" s="243"/>
      <c r="K1971" s="246"/>
    </row>
    <row r="1972" spans="2:11" s="24" customFormat="1" ht="32.25" customHeight="1" thickBot="1">
      <c r="B1972" s="247"/>
      <c r="C1972" s="248"/>
      <c r="D1972" s="249"/>
      <c r="E1972" s="249"/>
      <c r="F1972" s="249"/>
      <c r="G1972" s="250"/>
      <c r="H1972" s="251"/>
      <c r="I1972" s="249"/>
      <c r="J1972" s="249"/>
      <c r="K1972" s="246"/>
    </row>
    <row r="1973" spans="2:11" s="24" customFormat="1" ht="32.25" customHeight="1" thickTop="1">
      <c r="B1973" s="252"/>
      <c r="C1973" s="259"/>
      <c r="D1973" s="254"/>
      <c r="E1973" s="254"/>
      <c r="F1973" s="254"/>
      <c r="G1973" s="260"/>
      <c r="H1973" s="256"/>
      <c r="I1973" s="254"/>
      <c r="J1973" s="254"/>
      <c r="K1973" s="246"/>
    </row>
  </sheetData>
  <autoFilter ref="A5:M1246"/>
  <mergeCells count="6">
    <mergeCell ref="Q8:Q11"/>
    <mergeCell ref="R8:R11"/>
    <mergeCell ref="R14:R15"/>
    <mergeCell ref="Q14:Q15"/>
    <mergeCell ref="Q16:Q18"/>
    <mergeCell ref="R16:R18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workbookViewId="0">
      <selection activeCell="E7" sqref="E7"/>
    </sheetView>
  </sheetViews>
  <sheetFormatPr defaultRowHeight="13.5"/>
  <cols>
    <col min="1" max="2" width="15.625" customWidth="1"/>
    <col min="3" max="3" width="15.625" bestFit="1" customWidth="1"/>
    <col min="5" max="5" width="11.75" customWidth="1"/>
    <col min="6" max="6" width="19.125" customWidth="1"/>
  </cols>
  <sheetData>
    <row r="3" spans="1:6">
      <c r="A3" t="s">
        <v>239</v>
      </c>
      <c r="B3" t="s">
        <v>240</v>
      </c>
      <c r="C3" t="s">
        <v>241</v>
      </c>
      <c r="E3" t="s">
        <v>244</v>
      </c>
      <c r="F3" t="s">
        <v>244</v>
      </c>
    </row>
    <row r="4" spans="1:6">
      <c r="A4" s="264" t="s">
        <v>70</v>
      </c>
      <c r="B4" s="265">
        <v>63758.134214486978</v>
      </c>
      <c r="C4" s="265">
        <v>59404.739343511159</v>
      </c>
      <c r="E4">
        <v>63758.13</v>
      </c>
      <c r="F4">
        <v>59404.74</v>
      </c>
    </row>
    <row r="5" spans="1:6">
      <c r="A5" s="264" t="s">
        <v>226</v>
      </c>
      <c r="B5" s="265">
        <v>84498.659820707049</v>
      </c>
      <c r="C5" s="265">
        <v>77761.861826171997</v>
      </c>
      <c r="E5">
        <v>84498.66</v>
      </c>
      <c r="F5">
        <v>77761.86</v>
      </c>
    </row>
    <row r="6" spans="1:6">
      <c r="A6" s="264" t="s">
        <v>229</v>
      </c>
      <c r="B6" s="265">
        <v>44448.818203188486</v>
      </c>
      <c r="C6" s="265">
        <v>35788.976171167385</v>
      </c>
      <c r="E6">
        <v>44448.82</v>
      </c>
      <c r="F6">
        <v>35788.980000000003</v>
      </c>
    </row>
    <row r="7" spans="1:6">
      <c r="A7" s="264" t="s">
        <v>199</v>
      </c>
      <c r="B7" s="265">
        <v>127687.90103439383</v>
      </c>
      <c r="C7" s="265">
        <v>105802.35833938541</v>
      </c>
      <c r="E7">
        <v>127687.9</v>
      </c>
      <c r="F7">
        <v>105802.36</v>
      </c>
    </row>
    <row r="8" spans="1:6">
      <c r="A8" s="264" t="s">
        <v>174</v>
      </c>
      <c r="B8" s="265">
        <v>95418.846893699563</v>
      </c>
      <c r="C8" s="265">
        <v>86292.806575141876</v>
      </c>
      <c r="E8">
        <v>95418.85</v>
      </c>
      <c r="F8">
        <v>86292.81</v>
      </c>
    </row>
    <row r="9" spans="1:6">
      <c r="A9" s="264" t="s">
        <v>219</v>
      </c>
      <c r="B9" s="265">
        <v>78966.975646386592</v>
      </c>
      <c r="C9" s="265">
        <v>66312.951512814339</v>
      </c>
      <c r="E9">
        <v>78966.98</v>
      </c>
      <c r="F9">
        <v>66312.95</v>
      </c>
    </row>
    <row r="10" spans="1:6">
      <c r="A10" s="264" t="s">
        <v>233</v>
      </c>
      <c r="B10" s="265">
        <v>72127.832733870557</v>
      </c>
      <c r="C10" s="265">
        <v>65891.090969959274</v>
      </c>
      <c r="E10">
        <v>72127.83</v>
      </c>
      <c r="F10">
        <v>65891.09</v>
      </c>
    </row>
    <row r="11" spans="1:6">
      <c r="A11" s="264" t="s">
        <v>160</v>
      </c>
      <c r="B11" s="265">
        <v>60545.785209940543</v>
      </c>
      <c r="C11" s="265">
        <v>51205.739357643419</v>
      </c>
      <c r="E11">
        <v>60545.79</v>
      </c>
      <c r="F11">
        <v>51205.74</v>
      </c>
    </row>
    <row r="12" spans="1:6">
      <c r="A12" s="264" t="s">
        <v>217</v>
      </c>
      <c r="B12" s="265">
        <v>13439.55646683986</v>
      </c>
      <c r="C12" s="265">
        <v>12738.261478616883</v>
      </c>
      <c r="E12">
        <v>13439.56</v>
      </c>
      <c r="F12">
        <v>12738.26</v>
      </c>
    </row>
    <row r="13" spans="1:6">
      <c r="A13" s="264" t="s">
        <v>169</v>
      </c>
      <c r="B13" s="265">
        <v>39760.562680642295</v>
      </c>
      <c r="C13" s="265">
        <v>34833.862213779372</v>
      </c>
      <c r="E13">
        <v>39760.559999999998</v>
      </c>
      <c r="F13">
        <v>34833.86</v>
      </c>
    </row>
    <row r="14" spans="1:6">
      <c r="A14" s="264" t="s">
        <v>237</v>
      </c>
      <c r="B14" s="265">
        <v>14327.552792785978</v>
      </c>
      <c r="C14" s="265">
        <v>12339.124252270123</v>
      </c>
      <c r="E14">
        <v>14327.55</v>
      </c>
      <c r="F14">
        <v>12339.12</v>
      </c>
    </row>
    <row r="15" spans="1:6">
      <c r="A15" s="264" t="s">
        <v>140</v>
      </c>
      <c r="B15" s="265">
        <v>82568.605786510627</v>
      </c>
      <c r="C15" s="265">
        <v>66500.464367965702</v>
      </c>
      <c r="E15">
        <v>82568.61</v>
      </c>
      <c r="F15">
        <v>66500.460000000006</v>
      </c>
    </row>
    <row r="16" spans="1:6">
      <c r="A16" s="264" t="s">
        <v>242</v>
      </c>
      <c r="B16" s="265"/>
      <c r="C16" s="265"/>
    </row>
    <row r="17" spans="1:6">
      <c r="A17" s="264" t="s">
        <v>243</v>
      </c>
      <c r="B17" s="265">
        <v>777549.23148345237</v>
      </c>
      <c r="C17" s="265">
        <v>674872.23640842689</v>
      </c>
      <c r="E17">
        <v>777549.24</v>
      </c>
      <c r="F17">
        <v>674872.23</v>
      </c>
    </row>
  </sheetData>
  <phoneticPr fontId="18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大表表头</vt:lpstr>
      <vt:lpstr>运费分摊公式</vt:lpstr>
      <vt:lpstr>关税增值税分摊公式</vt:lpstr>
      <vt:lpstr>透视表合并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2017-01-19T04:41:57Z</dcterms:modified>
</cp:coreProperties>
</file>