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bara\Documents\GovHack2017\"/>
    </mc:Choice>
  </mc:AlternateContent>
  <bookViews>
    <workbookView xWindow="0" yWindow="0" windowWidth="9780" windowHeight="4455"/>
  </bookViews>
  <sheets>
    <sheet name="Sheet1" sheetId="4" r:id="rId1"/>
    <sheet name="Sheet6" sheetId="9" r:id="rId2"/>
    <sheet name="Sheet2" sheetId="5" r:id="rId3"/>
    <sheet name="Sheet5" sheetId="8" r:id="rId4"/>
    <sheet name="Sheet3" sheetId="6" r:id="rId5"/>
    <sheet name="Sheet4" sheetId="7" r:id="rId6"/>
  </sheets>
  <externalReferences>
    <externalReference r:id="rId7"/>
    <externalReference r:id="rId8"/>
  </externalReferences>
  <calcPr calcId="171027"/>
  <fileRecoveryPr autoRecover="0"/>
</workbook>
</file>

<file path=xl/calcChain.xml><?xml version="1.0" encoding="utf-8"?>
<calcChain xmlns="http://schemas.openxmlformats.org/spreadsheetml/2006/main">
  <c r="D6" i="8" l="1"/>
  <c r="F5" i="4" l="1"/>
  <c r="G5" i="4"/>
  <c r="B5" i="4"/>
  <c r="C5" i="4"/>
</calcChain>
</file>

<file path=xl/sharedStrings.xml><?xml version="1.0" encoding="utf-8"?>
<sst xmlns="http://schemas.openxmlformats.org/spreadsheetml/2006/main" count="42" uniqueCount="37">
  <si>
    <t>Otago</t>
  </si>
  <si>
    <t>June-2017  International spend</t>
  </si>
  <si>
    <t>June-2017  Total spend</t>
  </si>
  <si>
    <t>Percent change in total spend from  June-2016</t>
  </si>
  <si>
    <t>Annual International Spend Year to  June-2017</t>
  </si>
  <si>
    <t>Annual Total Spend Year to  June-2017</t>
  </si>
  <si>
    <t>Percent change in total spend from Year to  June-2016</t>
  </si>
  <si>
    <t>Dunedin</t>
  </si>
  <si>
    <t>Rest of Otago</t>
  </si>
  <si>
    <t>Total # of Visits in the Last 3 Seasons</t>
  </si>
  <si>
    <t>Passenger Capacity</t>
  </si>
  <si>
    <t>Dawn Princess</t>
  </si>
  <si>
    <t>Noordam</t>
  </si>
  <si>
    <t>Golden Princess</t>
  </si>
  <si>
    <t>Celebrity Solstice</t>
  </si>
  <si>
    <t>Sea Princess</t>
  </si>
  <si>
    <t>Diamond Princess</t>
  </si>
  <si>
    <t>Sun Princess</t>
  </si>
  <si>
    <t>Oosterdam</t>
  </si>
  <si>
    <t>Emerald Princess</t>
  </si>
  <si>
    <t>Top 10 Visiting Cruise Ships</t>
  </si>
  <si>
    <t>Passenger Nationalities#:</t>
  </si>
  <si>
    <t>Australia</t>
  </si>
  <si>
    <t>Canada</t>
  </si>
  <si>
    <t>China</t>
  </si>
  <si>
    <t>Germany</t>
  </si>
  <si>
    <t>Spain</t>
  </si>
  <si>
    <t>France</t>
  </si>
  <si>
    <t>Great Britain</t>
  </si>
  <si>
    <t>India</t>
  </si>
  <si>
    <t>Italy</t>
  </si>
  <si>
    <t>Japan</t>
  </si>
  <si>
    <t>New Zealand</t>
  </si>
  <si>
    <t>Singapore</t>
  </si>
  <si>
    <t>United States</t>
  </si>
  <si>
    <t>Others</t>
  </si>
  <si>
    <t>2014/15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</si>
</sst>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5" formatCode="&quot;$&quot;#,##0"/>
    <numFmt numFmtId="166" formatCode="&quot;$&quot;#,##0&quot;m&quot;;"/>
    <numFmt numFmtId="167" formatCode="#,##0_ ;\-#,##0\ "/>
  </numFmts>
  <fonts count="27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6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165" fontId="19" fillId="33" borderId="0" applyNumberFormat="0">
      <alignment vertical="center"/>
    </xf>
  </cellStyleXfs>
  <cellXfs count="28">
    <xf numFmtId="0" fontId="0" fillId="0" borderId="0" xfId="0"/>
    <xf numFmtId="0" fontId="21" fillId="0" borderId="1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2" xfId="0" applyFont="1" applyBorder="1" applyAlignment="1">
      <alignment vertical="center" wrapText="1"/>
    </xf>
    <xf numFmtId="0" fontId="20" fillId="0" borderId="11" xfId="0" applyFont="1" applyBorder="1"/>
    <xf numFmtId="0" fontId="20" fillId="0" borderId="10" xfId="0" applyFont="1" applyBorder="1"/>
    <xf numFmtId="0" fontId="20" fillId="0" borderId="0" xfId="0" applyFont="1"/>
    <xf numFmtId="166" fontId="20" fillId="0" borderId="10" xfId="0" applyNumberFormat="1" applyFont="1" applyBorder="1"/>
    <xf numFmtId="9" fontId="20" fillId="0" borderId="10" xfId="0" applyNumberFormat="1" applyFont="1" applyBorder="1"/>
    <xf numFmtId="0" fontId="21" fillId="34" borderId="14" xfId="0" applyFont="1" applyFill="1" applyBorder="1" applyAlignment="1">
      <alignment horizontal="center" vertical="center" wrapText="1"/>
    </xf>
    <xf numFmtId="166" fontId="20" fillId="34" borderId="10" xfId="0" applyNumberFormat="1" applyFont="1" applyFill="1" applyBorder="1"/>
    <xf numFmtId="0" fontId="22" fillId="0" borderId="0" xfId="0" applyFont="1"/>
    <xf numFmtId="166" fontId="22" fillId="0" borderId="0" xfId="0" applyNumberFormat="1" applyFont="1"/>
    <xf numFmtId="0" fontId="1" fillId="0" borderId="10" xfId="0" applyFont="1" applyBorder="1"/>
    <xf numFmtId="0" fontId="2" fillId="10" borderId="0" xfId="20"/>
    <xf numFmtId="0" fontId="23" fillId="10" borderId="16" xfId="20" applyFont="1" applyBorder="1" applyAlignment="1">
      <alignment horizontal="center" vertical="center" wrapText="1"/>
    </xf>
    <xf numFmtId="0" fontId="23" fillId="10" borderId="0" xfId="20" applyFont="1" applyAlignment="1">
      <alignment wrapText="1"/>
    </xf>
    <xf numFmtId="0" fontId="23" fillId="10" borderId="17" xfId="20" applyFont="1" applyBorder="1" applyAlignment="1">
      <alignment wrapText="1"/>
    </xf>
    <xf numFmtId="0" fontId="24" fillId="10" borderId="16" xfId="20" applyFont="1" applyBorder="1" applyAlignment="1">
      <alignment wrapText="1"/>
    </xf>
    <xf numFmtId="0" fontId="24" fillId="10" borderId="0" xfId="20" applyFont="1" applyAlignment="1">
      <alignment wrapText="1"/>
    </xf>
    <xf numFmtId="0" fontId="24" fillId="10" borderId="17" xfId="20" applyFont="1" applyBorder="1" applyAlignment="1">
      <alignment wrapText="1"/>
    </xf>
    <xf numFmtId="0" fontId="26" fillId="35" borderId="18" xfId="0" applyFont="1" applyFill="1" applyBorder="1" applyAlignment="1">
      <alignment horizontal="left"/>
    </xf>
    <xf numFmtId="0" fontId="26" fillId="35" borderId="19" xfId="0" applyFont="1" applyFill="1" applyBorder="1" applyAlignment="1">
      <alignment horizontal="left"/>
    </xf>
    <xf numFmtId="0" fontId="26" fillId="35" borderId="20" xfId="0" applyFont="1" applyFill="1" applyBorder="1" applyAlignment="1">
      <alignment horizontal="left"/>
    </xf>
    <xf numFmtId="0" fontId="26" fillId="36" borderId="16" xfId="0" applyFont="1" applyFill="1" applyBorder="1" applyAlignment="1">
      <alignment horizontal="center"/>
    </xf>
    <xf numFmtId="167" fontId="1" fillId="36" borderId="0" xfId="1" applyNumberFormat="1" applyFont="1" applyFill="1" applyBorder="1" applyAlignment="1">
      <alignment horizontal="center"/>
    </xf>
    <xf numFmtId="167" fontId="1" fillId="36" borderId="13" xfId="1" applyNumberFormat="1" applyFont="1" applyFill="1" applyBorder="1" applyAlignment="1">
      <alignment horizontal="center"/>
    </xf>
    <xf numFmtId="0" fontId="25" fillId="10" borderId="0" xfId="20" applyFont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data" xfId="4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3276C8"/>
      <color rgb="FF2C67AE"/>
      <color rgb="FF3174C5"/>
      <color rgb="FF78A6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000" b="1">
                <a:solidFill>
                  <a:schemeClr val="tx2">
                    <a:lumMod val="75000"/>
                  </a:schemeClr>
                </a:solidFill>
              </a:rPr>
              <a:t>Annual Total Spend Year to June-2017</a:t>
            </a:r>
          </a:p>
        </c:rich>
      </c:tx>
      <c:layout>
        <c:manualLayout>
          <c:xMode val="edge"/>
          <c:yMode val="edge"/>
          <c:x val="0.11954935235983591"/>
          <c:y val="3.7036971235996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B0F0"/>
            </a:solidFill>
            <a:ln>
              <a:noFill/>
            </a:ln>
          </c:spPr>
          <c:explosion val="5"/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75-442E-BD35-B311F548AE1F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75-442E-BD35-B311F548AE1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Sheet1!$A$4:$A$5</c:f>
              <c:strCache>
                <c:ptCount val="2"/>
                <c:pt idx="0">
                  <c:v>Dunedin</c:v>
                </c:pt>
                <c:pt idx="1">
                  <c:v>Rest of Otago</c:v>
                </c:pt>
              </c:strCache>
            </c:strRef>
          </c:cat>
          <c:val>
            <c:numRef>
              <c:f>Sheet1!$G$4:$G$5</c:f>
              <c:numCache>
                <c:formatCode>"$"#,##0"m";</c:formatCode>
                <c:ptCount val="2"/>
                <c:pt idx="0">
                  <c:v>707.43922114628992</c:v>
                </c:pt>
                <c:pt idx="1">
                  <c:v>2917.4119347353871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5-4307-89EF-F8B520502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2">
                    <a:lumMod val="75000"/>
                  </a:schemeClr>
                </a:solidFill>
              </a:rPr>
              <a:t>Value</a:t>
            </a:r>
            <a:r>
              <a:rPr lang="en-US" sz="2000" b="1" baseline="0">
                <a:solidFill>
                  <a:schemeClr val="tx2">
                    <a:lumMod val="75000"/>
                  </a:schemeClr>
                </a:solidFill>
              </a:rPr>
              <a:t> </a:t>
            </a:r>
            <a:r>
              <a:rPr lang="en-US" sz="2000" b="1">
                <a:solidFill>
                  <a:schemeClr val="tx2">
                    <a:lumMod val="75000"/>
                  </a:schemeClr>
                </a:solidFill>
              </a:rPr>
              <a:t>Added (NZD millions)^</a:t>
            </a:r>
          </a:p>
        </c:rich>
      </c:tx>
      <c:layout>
        <c:manualLayout>
          <c:xMode val="edge"/>
          <c:yMode val="edge"/>
          <c:x val="0.2512777777777777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726192622868707E-2"/>
          <c:y val="0.17013119224963735"/>
          <c:w val="0.93888888888888888"/>
          <c:h val="0.68697543015456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[1]Sheet4!$L$1</c:f>
              <c:strCache>
                <c:ptCount val="1"/>
                <c:pt idx="0">
                  <c:v>Value-Added (NZD millions)^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[1]Sheet4!$G$2:$G$5</c:f>
              <c:strCache>
                <c:ptCount val="4"/>
                <c:pt idx="0">
                  <c:v>2011-2012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</c:strCache>
            </c:strRef>
          </c:cat>
          <c:val>
            <c:numRef>
              <c:f>[1]Sheet4!$L$2:$L$5</c:f>
              <c:numCache>
                <c:formatCode>General</c:formatCode>
                <c:ptCount val="4"/>
                <c:pt idx="0">
                  <c:v>36.4</c:v>
                </c:pt>
                <c:pt idx="1">
                  <c:v>40.1</c:v>
                </c:pt>
                <c:pt idx="2">
                  <c:v>38</c:v>
                </c:pt>
                <c:pt idx="3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4-439D-8C6F-F17557035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392517856"/>
        <c:axId val="392514248"/>
      </c:barChart>
      <c:catAx>
        <c:axId val="39251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^ Value Added is inclusive of Passenger, Crew and Vessel-related contributions. </a:t>
                </a:r>
              </a:p>
            </c:rich>
          </c:tx>
          <c:layout>
            <c:manualLayout>
              <c:xMode val="edge"/>
              <c:yMode val="edge"/>
              <c:x val="0.15349113421890967"/>
              <c:y val="0.93455236352863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14248"/>
        <c:crosses val="autoZero"/>
        <c:auto val="1"/>
        <c:lblAlgn val="ctr"/>
        <c:lblOffset val="100"/>
        <c:noMultiLvlLbl val="0"/>
      </c:catAx>
      <c:valAx>
        <c:axId val="392514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251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000" b="1">
                <a:solidFill>
                  <a:schemeClr val="tx2">
                    <a:lumMod val="75000"/>
                  </a:schemeClr>
                </a:solidFill>
              </a:rPr>
              <a:t>Total # of Visits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[1]Sheet2!$A$2:$A$4</c:f>
              <c:strCache>
                <c:ptCount val="3"/>
                <c:pt idx="0">
                  <c:v>2014-2015</c:v>
                </c:pt>
                <c:pt idx="1">
                  <c:v>2015-2016</c:v>
                </c:pt>
                <c:pt idx="2">
                  <c:v>2016-2017</c:v>
                </c:pt>
              </c:strCache>
            </c:strRef>
          </c:cat>
          <c:val>
            <c:numRef>
              <c:f>[1]Sheet2!$B$2:$B$4</c:f>
              <c:numCache>
                <c:formatCode>General</c:formatCode>
                <c:ptCount val="3"/>
                <c:pt idx="0">
                  <c:v>69</c:v>
                </c:pt>
                <c:pt idx="1">
                  <c:v>54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9-47AF-A333-F3E290AB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387344576"/>
        <c:axId val="387347856"/>
      </c:barChart>
      <c:catAx>
        <c:axId val="3873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47856"/>
        <c:crosses val="autoZero"/>
        <c:auto val="1"/>
        <c:lblAlgn val="ctr"/>
        <c:lblOffset val="100"/>
        <c:noMultiLvlLbl val="0"/>
      </c:catAx>
      <c:valAx>
        <c:axId val="38734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4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000" b="1" i="0" u="none" strike="noStrike" baseline="0">
                <a:solidFill>
                  <a:schemeClr val="tx2">
                    <a:lumMod val="75000"/>
                  </a:schemeClr>
                </a:solidFill>
                <a:effectLst/>
              </a:rPr>
              <a:t>Cruise Ship Passenger Nationalities</a:t>
            </a:r>
            <a:endParaRPr lang="en-NZ" sz="2000" b="1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12778484381117622"/>
          <c:y val="7.0591470776427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03362884306393"/>
          <c:y val="0.2745865066178772"/>
          <c:w val="0.59154958805952096"/>
          <c:h val="0.66694492125560378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explosion val="5"/>
          <c:dPt>
            <c:idx val="0"/>
            <c:bubble3D val="0"/>
            <c:spPr>
              <a:solidFill>
                <a:schemeClr val="tx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E1-4493-8FC0-103F383047C1}"/>
              </c:ext>
            </c:extLst>
          </c:dPt>
          <c:dPt>
            <c:idx val="1"/>
            <c:bubble3D val="0"/>
            <c:spPr>
              <a:solidFill>
                <a:schemeClr val="tx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CE1-4493-8FC0-103F383047C1}"/>
              </c:ext>
            </c:extLst>
          </c:dPt>
          <c:dPt>
            <c:idx val="2"/>
            <c:bubble3D val="0"/>
            <c:spPr>
              <a:solidFill>
                <a:srgbClr val="2C67A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E1-4493-8FC0-103F383047C1}"/>
              </c:ext>
            </c:extLst>
          </c:dPt>
          <c:dPt>
            <c:idx val="3"/>
            <c:bubble3D val="0"/>
            <c:spPr>
              <a:solidFill>
                <a:srgbClr val="3276C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CE1-4493-8FC0-103F383047C1}"/>
              </c:ext>
            </c:extLst>
          </c:dPt>
          <c:dPt>
            <c:idx val="4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E1-4493-8FC0-103F383047C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Sheet5!$C$2:$C$6</c:f>
              <c:strCache>
                <c:ptCount val="5"/>
                <c:pt idx="0">
                  <c:v>Australia</c:v>
                </c:pt>
                <c:pt idx="1">
                  <c:v>United States</c:v>
                </c:pt>
                <c:pt idx="2">
                  <c:v>New Zealand</c:v>
                </c:pt>
                <c:pt idx="3">
                  <c:v>Great Britain</c:v>
                </c:pt>
                <c:pt idx="4">
                  <c:v>Others</c:v>
                </c:pt>
              </c:strCache>
            </c:strRef>
          </c:cat>
          <c:val>
            <c:numRef>
              <c:f>Sheet5!$D$2:$D$6</c:f>
              <c:numCache>
                <c:formatCode>#,##0_ ;\-#,##0\ </c:formatCode>
                <c:ptCount val="5"/>
                <c:pt idx="0">
                  <c:v>103352</c:v>
                </c:pt>
                <c:pt idx="1">
                  <c:v>33249</c:v>
                </c:pt>
                <c:pt idx="2">
                  <c:v>22024</c:v>
                </c:pt>
                <c:pt idx="3">
                  <c:v>14813</c:v>
                </c:pt>
                <c:pt idx="4">
                  <c:v>27932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1-4493-8FC0-103F3830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76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000" b="1">
                <a:solidFill>
                  <a:schemeClr val="tx2">
                    <a:lumMod val="75000"/>
                  </a:schemeClr>
                </a:solidFill>
              </a:rPr>
              <a:t>Average # of Visits per Month</a:t>
            </a:r>
          </a:p>
        </c:rich>
      </c:tx>
      <c:layout>
        <c:manualLayout>
          <c:xMode val="edge"/>
          <c:yMode val="edge"/>
          <c:x val="0.16435615151831368"/>
          <c:y val="4.1666799898956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  <a:ln w="15875">
              <a:noFill/>
            </a:ln>
            <a:effectLst/>
          </c:spPr>
          <c:invertIfNegative val="0"/>
          <c:cat>
            <c:strRef>
              <c:f>[2]Sheet2!$F$2:$F$8</c:f>
              <c:strCache>
                <c:ptCount val="7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</c:strCache>
            </c:strRef>
          </c:cat>
          <c:val>
            <c:numRef>
              <c:f>[2]Sheet2!$H$2:$H$8</c:f>
              <c:numCache>
                <c:formatCode>General</c:formatCode>
                <c:ptCount val="7"/>
                <c:pt idx="0">
                  <c:v>2.6666666666666665</c:v>
                </c:pt>
                <c:pt idx="1">
                  <c:v>11.666666666666666</c:v>
                </c:pt>
                <c:pt idx="2">
                  <c:v>11</c:v>
                </c:pt>
                <c:pt idx="3">
                  <c:v>15</c:v>
                </c:pt>
                <c:pt idx="4">
                  <c:v>17</c:v>
                </c:pt>
                <c:pt idx="5">
                  <c:v>11.666666666666666</c:v>
                </c:pt>
                <c:pt idx="6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D-497B-98D9-0BDB41379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505178352"/>
        <c:axId val="505179008"/>
      </c:barChart>
      <c:catAx>
        <c:axId val="50517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79008"/>
        <c:crosses val="autoZero"/>
        <c:auto val="1"/>
        <c:lblAlgn val="ctr"/>
        <c:lblOffset val="100"/>
        <c:noMultiLvlLbl val="0"/>
      </c:catAx>
      <c:valAx>
        <c:axId val="50517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7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6</xdr:row>
      <xdr:rowOff>171449</xdr:rowOff>
    </xdr:from>
    <xdr:to>
      <xdr:col>12</xdr:col>
      <xdr:colOff>285750</xdr:colOff>
      <xdr:row>34</xdr:row>
      <xdr:rowOff>169925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5E1ADB-BD87-4388-9294-B32DB3C62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66675</xdr:colOff>
      <xdr:row>22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371EE-76BE-42AD-8804-437821434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7</xdr:col>
      <xdr:colOff>609599</xdr:colOff>
      <xdr:row>26</xdr:row>
      <xdr:rowOff>29297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3AAF35-5BAA-401D-8F7F-4B56456EA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57728</xdr:colOff>
      <xdr:row>8</xdr:row>
      <xdr:rowOff>57727</xdr:rowOff>
    </xdr:from>
    <xdr:to>
      <xdr:col>13</xdr:col>
      <xdr:colOff>649431</xdr:colOff>
      <xdr:row>33</xdr:row>
      <xdr:rowOff>6638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8C1227-A900-41FF-B48D-B7076B516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485040</xdr:colOff>
      <xdr:row>21</xdr:row>
      <xdr:rowOff>133344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D1FA97-E172-4A50-ADEF-53AEEAE83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p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ruise-schedule-201707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>
        <row r="2">
          <cell r="A2" t="str">
            <v>2014-2015</v>
          </cell>
          <cell r="B2">
            <v>69</v>
          </cell>
        </row>
        <row r="3">
          <cell r="A3" t="str">
            <v>2015-2016</v>
          </cell>
          <cell r="B3">
            <v>54</v>
          </cell>
        </row>
        <row r="4">
          <cell r="A4" t="str">
            <v>2016-2017</v>
          </cell>
          <cell r="B4">
            <v>84</v>
          </cell>
        </row>
      </sheetData>
      <sheetData sheetId="2"/>
      <sheetData sheetId="3">
        <row r="1">
          <cell r="L1" t="str">
            <v>Value-Added (NZD millions)^</v>
          </cell>
        </row>
        <row r="2">
          <cell r="G2" t="str">
            <v>2011-2012</v>
          </cell>
          <cell r="L2">
            <v>36.4</v>
          </cell>
        </row>
        <row r="3">
          <cell r="G3" t="str">
            <v>2012-2013</v>
          </cell>
          <cell r="L3">
            <v>40.1</v>
          </cell>
        </row>
        <row r="4">
          <cell r="G4" t="str">
            <v>2013-2014</v>
          </cell>
          <cell r="L4">
            <v>38</v>
          </cell>
        </row>
        <row r="5">
          <cell r="G5" t="str">
            <v>2014-2015</v>
          </cell>
          <cell r="L5">
            <v>35.9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Timetable"/>
      <sheetName val="Sheet2"/>
      <sheetName val="Sheet1"/>
    </sheetNames>
    <sheetDataSet>
      <sheetData sheetId="0"/>
      <sheetData sheetId="1">
        <row r="2">
          <cell r="F2" t="str">
            <v>Oct</v>
          </cell>
          <cell r="H2">
            <v>2.6666666666666665</v>
          </cell>
        </row>
        <row r="3">
          <cell r="F3" t="str">
            <v>Nov</v>
          </cell>
          <cell r="H3">
            <v>11.666666666666666</v>
          </cell>
        </row>
        <row r="4">
          <cell r="F4" t="str">
            <v>Dec</v>
          </cell>
          <cell r="H4">
            <v>11</v>
          </cell>
        </row>
        <row r="5">
          <cell r="F5" t="str">
            <v>Jan</v>
          </cell>
          <cell r="H5">
            <v>15</v>
          </cell>
        </row>
        <row r="6">
          <cell r="F6" t="str">
            <v>Feb</v>
          </cell>
          <cell r="H6">
            <v>17</v>
          </cell>
        </row>
        <row r="7">
          <cell r="F7" t="str">
            <v>Mar</v>
          </cell>
          <cell r="H7">
            <v>11.666666666666666</v>
          </cell>
        </row>
        <row r="8">
          <cell r="F8" t="str">
            <v>Apr</v>
          </cell>
          <cell r="H8">
            <v>2.6666666666666665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"/>
  <sheetViews>
    <sheetView tabSelected="1" topLeftCell="A25" workbookViewId="0">
      <selection activeCell="B12" sqref="B12"/>
    </sheetView>
  </sheetViews>
  <sheetFormatPr defaultRowHeight="14.25" x14ac:dyDescent="0.2"/>
  <cols>
    <col min="1" max="1" width="11" bestFit="1" customWidth="1"/>
  </cols>
  <sheetData>
    <row r="2" spans="1:8" ht="77.25" thickBot="1" x14ac:dyDescent="0.25">
      <c r="B2" s="9" t="s">
        <v>1</v>
      </c>
      <c r="C2" s="1" t="s">
        <v>2</v>
      </c>
      <c r="D2" s="2" t="s">
        <v>3</v>
      </c>
      <c r="E2" s="3"/>
      <c r="F2" s="9" t="s">
        <v>4</v>
      </c>
      <c r="G2" s="1" t="s">
        <v>5</v>
      </c>
      <c r="H2" s="2" t="s">
        <v>6</v>
      </c>
    </row>
    <row r="3" spans="1:8" ht="15.75" thickTop="1" x14ac:dyDescent="0.25">
      <c r="A3" s="5" t="s">
        <v>0</v>
      </c>
      <c r="B3" s="10">
        <v>100.24059159967527</v>
      </c>
      <c r="C3" s="7">
        <v>206.16806072282498</v>
      </c>
      <c r="D3" s="8">
        <v>0.15324291682519306</v>
      </c>
      <c r="E3" s="6"/>
      <c r="F3" s="10">
        <v>2078.1171278573511</v>
      </c>
      <c r="G3" s="7">
        <v>3624.8511558816772</v>
      </c>
      <c r="H3" s="8">
        <v>8.6040707156790824E-2</v>
      </c>
    </row>
    <row r="4" spans="1:8" ht="15" x14ac:dyDescent="0.25">
      <c r="A4" s="13" t="s">
        <v>7</v>
      </c>
      <c r="B4" s="10">
        <v>10.478287435309884</v>
      </c>
      <c r="C4" s="7">
        <v>46.76932691960414</v>
      </c>
      <c r="D4" s="8">
        <v>0.12052822751044294</v>
      </c>
      <c r="E4" s="4"/>
      <c r="F4" s="10">
        <v>227.69007865605118</v>
      </c>
      <c r="G4" s="7">
        <v>707.43922114628992</v>
      </c>
      <c r="H4" s="8">
        <v>6.2994458844235462E-2</v>
      </c>
    </row>
    <row r="5" spans="1:8" x14ac:dyDescent="0.2">
      <c r="A5" s="11" t="s">
        <v>8</v>
      </c>
      <c r="B5" s="12">
        <f>B3-B4</f>
        <v>89.762304164365389</v>
      </c>
      <c r="C5" s="12">
        <f>C3-C4</f>
        <v>159.39873380322084</v>
      </c>
      <c r="D5" s="12"/>
      <c r="E5" s="12"/>
      <c r="F5" s="12">
        <f t="shared" ref="F5:G5" si="0">F3-F4</f>
        <v>1850.4270492013</v>
      </c>
      <c r="G5" s="12">
        <f t="shared" si="0"/>
        <v>2917.4119347353871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A7" sqref="A7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66" zoomScaleNormal="66" workbookViewId="0">
      <selection activeCell="D19" sqref="D19"/>
    </sheetView>
  </sheetViews>
  <sheetFormatPr defaultRowHeight="14.25" x14ac:dyDescent="0.2"/>
  <cols>
    <col min="1" max="1" width="20.75" bestFit="1" customWidth="1"/>
    <col min="3" max="3" width="11.375" bestFit="1" customWidth="1"/>
  </cols>
  <sheetData>
    <row r="1" spans="1:4" ht="15" x14ac:dyDescent="0.25">
      <c r="A1" s="21" t="s">
        <v>21</v>
      </c>
      <c r="B1" s="24" t="s">
        <v>36</v>
      </c>
    </row>
    <row r="2" spans="1:4" ht="15" x14ac:dyDescent="0.25">
      <c r="A2" s="22" t="s">
        <v>22</v>
      </c>
      <c r="B2" s="25">
        <v>103352</v>
      </c>
      <c r="C2" s="22" t="s">
        <v>22</v>
      </c>
      <c r="D2" s="25">
        <v>103352</v>
      </c>
    </row>
    <row r="3" spans="1:4" ht="15" x14ac:dyDescent="0.25">
      <c r="A3" s="22" t="s">
        <v>23</v>
      </c>
      <c r="B3" s="25">
        <v>6604</v>
      </c>
      <c r="C3" s="22" t="s">
        <v>34</v>
      </c>
      <c r="D3" s="25">
        <v>33249</v>
      </c>
    </row>
    <row r="4" spans="1:4" ht="15" x14ac:dyDescent="0.25">
      <c r="A4" s="22" t="s">
        <v>24</v>
      </c>
      <c r="B4" s="25">
        <v>2467</v>
      </c>
      <c r="C4" s="22" t="s">
        <v>32</v>
      </c>
      <c r="D4" s="25">
        <v>22024</v>
      </c>
    </row>
    <row r="5" spans="1:4" ht="15" x14ac:dyDescent="0.25">
      <c r="A5" s="22" t="s">
        <v>25</v>
      </c>
      <c r="B5" s="25">
        <v>4551</v>
      </c>
      <c r="C5" s="22" t="s">
        <v>28</v>
      </c>
      <c r="D5" s="25">
        <v>14813</v>
      </c>
    </row>
    <row r="6" spans="1:4" ht="15" x14ac:dyDescent="0.25">
      <c r="A6" s="22" t="s">
        <v>26</v>
      </c>
      <c r="B6" s="25">
        <v>343</v>
      </c>
      <c r="C6" s="23" t="s">
        <v>35</v>
      </c>
      <c r="D6" s="26">
        <f>SUM(B3:B7,B9:B11,B13,B15)</f>
        <v>27932</v>
      </c>
    </row>
    <row r="7" spans="1:4" ht="15" x14ac:dyDescent="0.25">
      <c r="A7" s="22" t="s">
        <v>27</v>
      </c>
      <c r="B7" s="25">
        <v>1513</v>
      </c>
    </row>
    <row r="8" spans="1:4" ht="15" x14ac:dyDescent="0.25">
      <c r="A8" s="22" t="s">
        <v>28</v>
      </c>
      <c r="B8" s="25">
        <v>14813</v>
      </c>
    </row>
    <row r="9" spans="1:4" ht="15" x14ac:dyDescent="0.25">
      <c r="A9" s="22" t="s">
        <v>29</v>
      </c>
      <c r="B9" s="25">
        <v>244</v>
      </c>
    </row>
    <row r="10" spans="1:4" ht="15" x14ac:dyDescent="0.25">
      <c r="A10" s="22" t="s">
        <v>30</v>
      </c>
      <c r="B10" s="25">
        <v>746</v>
      </c>
    </row>
    <row r="11" spans="1:4" ht="15" x14ac:dyDescent="0.25">
      <c r="A11" s="22" t="s">
        <v>31</v>
      </c>
      <c r="B11" s="25">
        <v>1528</v>
      </c>
    </row>
    <row r="12" spans="1:4" ht="15" x14ac:dyDescent="0.25">
      <c r="A12" s="22" t="s">
        <v>32</v>
      </c>
      <c r="B12" s="25">
        <v>22024</v>
      </c>
    </row>
    <row r="13" spans="1:4" ht="15" x14ac:dyDescent="0.25">
      <c r="A13" s="22" t="s">
        <v>33</v>
      </c>
      <c r="B13" s="25">
        <v>282</v>
      </c>
    </row>
    <row r="14" spans="1:4" ht="15" x14ac:dyDescent="0.25">
      <c r="A14" s="22" t="s">
        <v>34</v>
      </c>
      <c r="B14" s="25">
        <v>33249</v>
      </c>
    </row>
    <row r="15" spans="1:4" ht="15" x14ac:dyDescent="0.25">
      <c r="A15" s="23" t="s">
        <v>35</v>
      </c>
      <c r="B15" s="26">
        <v>9654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G12" sqref="G12"/>
    </sheetView>
  </sheetViews>
  <sheetFormatPr defaultRowHeight="14.25" x14ac:dyDescent="0.2"/>
  <cols>
    <col min="1" max="1" width="11.5" customWidth="1"/>
    <col min="2" max="2" width="15.375" customWidth="1"/>
    <col min="3" max="3" width="13.5" customWidth="1"/>
  </cols>
  <sheetData>
    <row r="1" spans="1:5" ht="19.5" customHeight="1" x14ac:dyDescent="0.2">
      <c r="A1" s="14"/>
      <c r="B1" s="14"/>
      <c r="C1" s="14"/>
      <c r="D1" s="14"/>
      <c r="E1" s="14"/>
    </row>
    <row r="2" spans="1:5" ht="23.25" x14ac:dyDescent="0.35">
      <c r="A2" s="14"/>
      <c r="B2" s="27" t="s">
        <v>20</v>
      </c>
      <c r="C2" s="27"/>
      <c r="D2" s="27"/>
      <c r="E2" s="14"/>
    </row>
    <row r="3" spans="1:5" x14ac:dyDescent="0.2">
      <c r="A3" s="14"/>
      <c r="B3" s="14"/>
      <c r="C3" s="14"/>
      <c r="D3" s="14"/>
      <c r="E3" s="14"/>
    </row>
    <row r="4" spans="1:5" ht="54" customHeight="1" x14ac:dyDescent="0.25">
      <c r="A4" s="14"/>
      <c r="B4" s="18"/>
      <c r="C4" s="15" t="s">
        <v>9</v>
      </c>
      <c r="D4" s="15" t="s">
        <v>10</v>
      </c>
      <c r="E4" s="14"/>
    </row>
    <row r="5" spans="1:5" ht="15" x14ac:dyDescent="0.25">
      <c r="A5" s="14"/>
      <c r="B5" s="19" t="s">
        <v>11</v>
      </c>
      <c r="C5" s="16">
        <v>23</v>
      </c>
      <c r="D5" s="16">
        <v>2016</v>
      </c>
      <c r="E5" s="14"/>
    </row>
    <row r="6" spans="1:5" ht="15" x14ac:dyDescent="0.25">
      <c r="A6" s="14"/>
      <c r="B6" s="19" t="s">
        <v>12</v>
      </c>
      <c r="C6" s="16">
        <v>19</v>
      </c>
      <c r="D6" s="16">
        <v>1918</v>
      </c>
      <c r="E6" s="14"/>
    </row>
    <row r="7" spans="1:5" ht="15" x14ac:dyDescent="0.25">
      <c r="A7" s="14"/>
      <c r="B7" s="19" t="s">
        <v>13</v>
      </c>
      <c r="C7" s="16">
        <v>17</v>
      </c>
      <c r="D7" s="16">
        <v>2592</v>
      </c>
      <c r="E7" s="14"/>
    </row>
    <row r="8" spans="1:5" ht="15" x14ac:dyDescent="0.25">
      <c r="A8" s="14"/>
      <c r="B8" s="19" t="s">
        <v>14</v>
      </c>
      <c r="C8" s="16">
        <v>16</v>
      </c>
      <c r="D8" s="16">
        <v>2850</v>
      </c>
      <c r="E8" s="14"/>
    </row>
    <row r="9" spans="1:5" ht="15" x14ac:dyDescent="0.25">
      <c r="A9" s="14"/>
      <c r="B9" s="19" t="s">
        <v>15</v>
      </c>
      <c r="C9" s="16">
        <v>16</v>
      </c>
      <c r="D9" s="16">
        <v>2016</v>
      </c>
      <c r="E9" s="14"/>
    </row>
    <row r="10" spans="1:5" ht="15" x14ac:dyDescent="0.25">
      <c r="A10" s="14"/>
      <c r="B10" s="19" t="s">
        <v>16</v>
      </c>
      <c r="C10" s="16">
        <v>14</v>
      </c>
      <c r="D10" s="16">
        <v>2674</v>
      </c>
      <c r="E10" s="14"/>
    </row>
    <row r="11" spans="1:5" ht="15" x14ac:dyDescent="0.25">
      <c r="A11" s="14"/>
      <c r="B11" s="19" t="s">
        <v>17</v>
      </c>
      <c r="C11" s="16">
        <v>11</v>
      </c>
      <c r="D11" s="16">
        <v>2016</v>
      </c>
      <c r="E11" s="14"/>
    </row>
    <row r="12" spans="1:5" ht="15" x14ac:dyDescent="0.25">
      <c r="A12" s="14"/>
      <c r="B12" s="19" t="s">
        <v>18</v>
      </c>
      <c r="C12" s="16">
        <v>9</v>
      </c>
      <c r="D12" s="16">
        <v>1916</v>
      </c>
      <c r="E12" s="14"/>
    </row>
    <row r="13" spans="1:5" ht="15.75" thickBot="1" x14ac:dyDescent="0.3">
      <c r="A13" s="14"/>
      <c r="B13" s="20" t="s">
        <v>19</v>
      </c>
      <c r="C13" s="17">
        <v>8</v>
      </c>
      <c r="D13" s="17">
        <v>3066</v>
      </c>
      <c r="E13" s="14"/>
    </row>
    <row r="14" spans="1:5" ht="22.5" customHeight="1" thickTop="1" x14ac:dyDescent="0.2">
      <c r="A14" s="14"/>
      <c r="B14" s="14"/>
      <c r="C14" s="14"/>
      <c r="D14" s="14"/>
      <c r="E14" s="14"/>
    </row>
  </sheetData>
  <mergeCells count="1">
    <mergeCell ref="B2:D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Sheet2</vt:lpstr>
      <vt:lpstr>Sheet5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Webster</dc:creator>
  <cp:lastModifiedBy>Barbara</cp:lastModifiedBy>
  <cp:lastPrinted>2017-03-21T22:20:21Z</cp:lastPrinted>
  <dcterms:created xsi:type="dcterms:W3CDTF">2016-07-06T21:21:11Z</dcterms:created>
  <dcterms:modified xsi:type="dcterms:W3CDTF">2017-07-30T02:18:09Z</dcterms:modified>
</cp:coreProperties>
</file>