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a.auckland.ac.nz\engdfs\home\cmal295\Desktop\OpenSolver\Examples\"/>
    </mc:Choice>
  </mc:AlternateContent>
  <bookViews>
    <workbookView xWindow="0" yWindow="0" windowWidth="28800" windowHeight="14100"/>
  </bookViews>
  <sheets>
    <sheet name="Sheet1" sheetId="1" r:id="rId1"/>
  </sheets>
  <definedNames>
    <definedName name="solver_adj" localSheetId="0" hidden="1">Sheet1!$H$22:$H$36</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0" localSheetId="0" hidden="1">Sheet1!$H$22:$H$36</definedName>
    <definedName name="solver_lhs1" localSheetId="0" hidden="1">Sheet1!$H$22:$H$36</definedName>
    <definedName name="solver_lhs2" localSheetId="0" hidden="1">Sheet1!$H$22:$H$36</definedName>
    <definedName name="solver_lhs3" localSheetId="0" hidden="1">Sheet1!$F$16:$F$19</definedName>
    <definedName name="solver_lhs4" localSheetId="0" hidden="1">Sheet1!$H$22:$H$36</definedName>
    <definedName name="solver_lhs5" localSheetId="0" hidden="1">Sheet1!$H$22:$H$36</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Sheet1!$C$38</definedName>
    <definedName name="solver_pre" localSheetId="0" hidden="1">0.000001</definedName>
    <definedName name="solver_rbv" localSheetId="0" hidden="1">1</definedName>
    <definedName name="solver_rel0" localSheetId="0" hidden="1">1</definedName>
    <definedName name="solver_rel1" localSheetId="0" hidden="1">1</definedName>
    <definedName name="solver_rel2" localSheetId="0" hidden="1">3</definedName>
    <definedName name="solver_rel3" localSheetId="0" hidden="1">3</definedName>
    <definedName name="solver_rel4" localSheetId="0" hidden="1">1</definedName>
    <definedName name="solver_rel5" localSheetId="0" hidden="1">3</definedName>
    <definedName name="solver_rhs0" localSheetId="0" hidden="1">Sheet1!$F$22:$F$36</definedName>
    <definedName name="solver_rhs1" localSheetId="0" hidden="1">Sheet1!$F$22:$F$36</definedName>
    <definedName name="solver_rhs2" localSheetId="0" hidden="1">Sheet1!$E$22:$E$36</definedName>
    <definedName name="solver_rhs3" localSheetId="0" hidden="1">Sheet1!$H$16:$H$19</definedName>
    <definedName name="solver_rhs4" localSheetId="0" hidden="1">Sheet1!$F$22:$F$36</definedName>
    <definedName name="solver_rhs5" localSheetId="0" hidden="1">Sheet1!$E$22:$E$36</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6" i="1" l="1"/>
  <c r="C38" i="1"/>
  <c r="E17" i="1"/>
  <c r="F17" i="1" s="1"/>
  <c r="E18" i="1"/>
  <c r="F18" i="1" s="1"/>
  <c r="E19" i="1"/>
  <c r="F19" i="1" s="1"/>
  <c r="E16" i="1"/>
  <c r="F16" i="1" s="1"/>
  <c r="D16" i="1"/>
  <c r="D17" i="1"/>
  <c r="D18" i="1"/>
  <c r="D19" i="1"/>
</calcChain>
</file>

<file path=xl/sharedStrings.xml><?xml version="1.0" encoding="utf-8"?>
<sst xmlns="http://schemas.openxmlformats.org/spreadsheetml/2006/main" count="56" uniqueCount="25">
  <si>
    <t>Inventory Control Example</t>
  </si>
  <si>
    <t>Description:</t>
  </si>
  <si>
    <t>Example context:</t>
  </si>
  <si>
    <t>Model:</t>
  </si>
  <si>
    <t>Node</t>
  </si>
  <si>
    <t>Flow Out</t>
  </si>
  <si>
    <t>Flow In</t>
  </si>
  <si>
    <t>LHS</t>
  </si>
  <si>
    <t>RHS</t>
  </si>
  <si>
    <t>From</t>
  </si>
  <si>
    <t>To</t>
  </si>
  <si>
    <t>Lower Bound</t>
  </si>
  <si>
    <t>Upper Bound</t>
  </si>
  <si>
    <t>Cost</t>
  </si>
  <si>
    <t>Solution</t>
  </si>
  <si>
    <t>Manufacturer</t>
  </si>
  <si>
    <t>Month 1</t>
  </si>
  <si>
    <t>Month 2</t>
  </si>
  <si>
    <t>Month 3</t>
  </si>
  <si>
    <t>Month 4</t>
  </si>
  <si>
    <t>Sink</t>
  </si>
  <si>
    <t>This model seeks to minimise the cost of manufacturing products by scheduling regular time (where cost is $10 per unit) and overtime (where cost is $15 per unit) production to meet monthly demand for the next four months while being limited to the available supplies and storage capacities.</t>
  </si>
  <si>
    <t>&gt;=</t>
  </si>
  <si>
    <t>Total cost</t>
  </si>
  <si>
    <t>The inventory control problem seeks to minimise the cost of ordering resources by determining the quantity and time period in which to order while being restricted by available supplies, required demands, and bounds on arc flows. This can be formulated as a transshipment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</si>
</sst>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theme="0"/>
      </left>
      <right style="thin">
        <color theme="0"/>
      </right>
      <top/>
      <bottom style="thin">
        <color theme="0"/>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xf numFmtId="0" fontId="1" fillId="5" borderId="0" applyNumberFormat="0" applyBorder="0" applyAlignment="0" applyProtection="0"/>
  </cellStyleXfs>
  <cellXfs count="22">
    <xf numFmtId="0" fontId="0" fillId="0" borderId="0" xfId="0"/>
    <xf numFmtId="0" fontId="3" fillId="0" borderId="0" xfId="0" applyFont="1"/>
    <xf numFmtId="0" fontId="5" fillId="0" borderId="0" xfId="0" applyFont="1"/>
    <xf numFmtId="0" fontId="0" fillId="3" borderId="0" xfId="2" applyFont="1" applyBorder="1"/>
    <xf numFmtId="0" fontId="2" fillId="2" borderId="3" xfId="1" applyBorder="1"/>
    <xf numFmtId="0" fontId="2" fillId="2" borderId="4" xfId="1" applyBorder="1"/>
    <xf numFmtId="0" fontId="5" fillId="3" borderId="5" xfId="2" applyFont="1" applyBorder="1"/>
    <xf numFmtId="0" fontId="0" fillId="3" borderId="6" xfId="2" applyFont="1" applyBorder="1"/>
    <xf numFmtId="0" fontId="0" fillId="3" borderId="7" xfId="2" applyFont="1" applyBorder="1"/>
    <xf numFmtId="0" fontId="5" fillId="3" borderId="8" xfId="2" applyFont="1" applyBorder="1"/>
    <xf numFmtId="0" fontId="0" fillId="3" borderId="9" xfId="2" applyFont="1" applyBorder="1"/>
    <xf numFmtId="0" fontId="4" fillId="4" borderId="13" xfId="3" applyBorder="1"/>
    <xf numFmtId="0" fontId="1" fillId="5" borderId="13" xfId="4" applyBorder="1"/>
    <xf numFmtId="0" fontId="4" fillId="4" borderId="15" xfId="3" applyBorder="1"/>
    <xf numFmtId="0" fontId="1" fillId="5" borderId="15" xfId="4" applyBorder="1"/>
    <xf numFmtId="0" fontId="4" fillId="4" borderId="14" xfId="3" applyBorder="1"/>
    <xf numFmtId="0" fontId="0" fillId="3" borderId="8" xfId="2" applyFont="1" applyBorder="1" applyAlignment="1">
      <alignment horizontal="left" vertical="top" wrapText="1"/>
    </xf>
    <xf numFmtId="0" fontId="0" fillId="3" borderId="0" xfId="2" applyFont="1" applyBorder="1" applyAlignment="1">
      <alignment horizontal="left" vertical="top" wrapText="1"/>
    </xf>
    <xf numFmtId="0" fontId="0" fillId="3" borderId="9" xfId="2" applyFont="1" applyBorder="1" applyAlignment="1">
      <alignment horizontal="left" vertical="top" wrapText="1"/>
    </xf>
    <xf numFmtId="0" fontId="0" fillId="3" borderId="10" xfId="2" applyFont="1" applyBorder="1" applyAlignment="1">
      <alignment horizontal="left" vertical="top" wrapText="1"/>
    </xf>
    <xf numFmtId="0" fontId="0" fillId="3" borderId="11" xfId="2" applyFont="1" applyBorder="1" applyAlignment="1">
      <alignment horizontal="left" vertical="top" wrapText="1"/>
    </xf>
    <xf numFmtId="0" fontId="0" fillId="3" borderId="12" xfId="2" applyFont="1" applyBorder="1" applyAlignment="1">
      <alignment horizontal="left" vertical="top" wrapText="1"/>
    </xf>
  </cellXfs>
  <cellStyles count="5">
    <cellStyle name="20% - Accent1" xfId="4" builtinId="30"/>
    <cellStyle name="Accent1" xfId="3" builtinId="29"/>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0</xdr:colOff>
      <xdr:row>21</xdr:row>
      <xdr:rowOff>0</xdr:rowOff>
    </xdr:from>
    <xdr:to>
      <xdr:col>8</xdr:col>
      <xdr:colOff>0</xdr:colOff>
      <xdr:row>36</xdr:row>
      <xdr:rowOff>0</xdr:rowOff>
    </xdr:to>
    <xdr:sp macro="" textlink="">
      <xdr:nvSpPr>
        <xdr:cNvPr id="2" name="OpenSolver1"/>
        <xdr:cNvSpPr/>
      </xdr:nvSpPr>
      <xdr:spPr>
        <a:xfrm>
          <a:off x="4991100" y="4400550"/>
          <a:ext cx="609600" cy="28575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2</xdr:col>
      <xdr:colOff>0</xdr:colOff>
      <xdr:row>37</xdr:row>
      <xdr:rowOff>0</xdr:rowOff>
    </xdr:from>
    <xdr:to>
      <xdr:col>3</xdr:col>
      <xdr:colOff>0</xdr:colOff>
      <xdr:row>38</xdr:row>
      <xdr:rowOff>0</xdr:rowOff>
    </xdr:to>
    <xdr:sp macro="" textlink="">
      <xdr:nvSpPr>
        <xdr:cNvPr id="3" name="OpenSolver2"/>
        <xdr:cNvSpPr/>
      </xdr:nvSpPr>
      <xdr:spPr>
        <a:xfrm>
          <a:off x="1219200" y="7448550"/>
          <a:ext cx="876300" cy="1905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1</xdr:col>
      <xdr:colOff>596900</xdr:colOff>
      <xdr:row>36</xdr:row>
      <xdr:rowOff>107950</xdr:rowOff>
    </xdr:from>
    <xdr:to>
      <xdr:col>2</xdr:col>
      <xdr:colOff>218389</xdr:colOff>
      <xdr:row>37</xdr:row>
      <xdr:rowOff>44450</xdr:rowOff>
    </xdr:to>
    <xdr:sp macro="" textlink="">
      <xdr:nvSpPr>
        <xdr:cNvPr id="4" name="OpenSolver3"/>
        <xdr:cNvSpPr/>
      </xdr:nvSpPr>
      <xdr:spPr>
        <a:xfrm>
          <a:off x="1206500" y="7366000"/>
          <a:ext cx="231089"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min </a:t>
          </a:r>
        </a:p>
      </xdr:txBody>
    </xdr:sp>
    <xdr:clientData/>
  </xdr:twoCellAnchor>
  <xdr:twoCellAnchor>
    <xdr:from>
      <xdr:col>6</xdr:col>
      <xdr:colOff>114300</xdr:colOff>
      <xdr:row>14</xdr:row>
      <xdr:rowOff>168275</xdr:rowOff>
    </xdr:from>
    <xdr:to>
      <xdr:col>6</xdr:col>
      <xdr:colOff>495300</xdr:colOff>
      <xdr:row>15</xdr:row>
      <xdr:rowOff>31750</xdr:rowOff>
    </xdr:to>
    <xdr:sp macro="" textlink="">
      <xdr:nvSpPr>
        <xdr:cNvPr id="8" name="OpenSolver7"/>
        <xdr:cNvSpPr/>
      </xdr:nvSpPr>
      <xdr:spPr>
        <a:xfrm>
          <a:off x="4495800" y="283527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5</xdr:col>
      <xdr:colOff>0</xdr:colOff>
      <xdr:row>15</xdr:row>
      <xdr:rowOff>0</xdr:rowOff>
    </xdr:from>
    <xdr:to>
      <xdr:col>6</xdr:col>
      <xdr:colOff>0</xdr:colOff>
      <xdr:row>19</xdr:row>
      <xdr:rowOff>0</xdr:rowOff>
    </xdr:to>
    <xdr:sp macro="" textlink="">
      <xdr:nvSpPr>
        <xdr:cNvPr id="9" name="OpenSolver8"/>
        <xdr:cNvSpPr/>
      </xdr:nvSpPr>
      <xdr:spPr>
        <a:xfrm>
          <a:off x="3543300" y="3057525"/>
          <a:ext cx="838200" cy="7620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8000"/>
            </a:solidFill>
          </a:endParaRPr>
        </a:p>
      </xdr:txBody>
    </xdr:sp>
    <xdr:clientData/>
  </xdr:twoCellAnchor>
  <xdr:twoCellAnchor>
    <xdr:from>
      <xdr:col>7</xdr:col>
      <xdr:colOff>0</xdr:colOff>
      <xdr:row>15</xdr:row>
      <xdr:rowOff>0</xdr:rowOff>
    </xdr:from>
    <xdr:to>
      <xdr:col>8</xdr:col>
      <xdr:colOff>0</xdr:colOff>
      <xdr:row>19</xdr:row>
      <xdr:rowOff>0</xdr:rowOff>
    </xdr:to>
    <xdr:sp macro="" textlink="">
      <xdr:nvSpPr>
        <xdr:cNvPr id="10" name="OpenSolver9"/>
        <xdr:cNvSpPr/>
      </xdr:nvSpPr>
      <xdr:spPr>
        <a:xfrm>
          <a:off x="4991100" y="3057525"/>
          <a:ext cx="609600" cy="762000"/>
        </a:xfrm>
        <a:prstGeom prst="rect">
          <a:avLst/>
        </a:prstGeom>
        <a:noFill/>
        <a:ln w="25400" cap="flat" cmpd="sng" algn="ctr">
          <a:solidFill>
            <a:srgbClr val="008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8000"/>
              </a:solidFill>
            </a:rPr>
            <a:t>≥</a:t>
          </a:r>
        </a:p>
      </xdr:txBody>
    </xdr:sp>
    <xdr:clientData/>
  </xdr:twoCellAnchor>
  <xdr:twoCellAnchor>
    <xdr:from>
      <xdr:col>6</xdr:col>
      <xdr:colOff>0</xdr:colOff>
      <xdr:row>17</xdr:row>
      <xdr:rowOff>0</xdr:rowOff>
    </xdr:from>
    <xdr:to>
      <xdr:col>7</xdr:col>
      <xdr:colOff>0</xdr:colOff>
      <xdr:row>17</xdr:row>
      <xdr:rowOff>0</xdr:rowOff>
    </xdr:to>
    <xdr:cxnSp macro="">
      <xdr:nvCxnSpPr>
        <xdr:cNvPr id="11" name="OpenSolver10"/>
        <xdr:cNvCxnSpPr>
          <a:stCxn id="9" idx="3"/>
          <a:endCxn id="10" idx="1"/>
        </xdr:cNvCxnSpPr>
      </xdr:nvCxnSpPr>
      <xdr:spPr>
        <a:xfrm>
          <a:off x="4381500" y="3438525"/>
          <a:ext cx="609600" cy="0"/>
        </a:xfrm>
        <a:prstGeom prst="straightConnector1">
          <a:avLst/>
        </a:prstGeom>
        <a:ln w="9525" cmpd="sng">
          <a:solidFill>
            <a:srgbClr val="008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16</xdr:row>
      <xdr:rowOff>63500</xdr:rowOff>
    </xdr:from>
    <xdr:to>
      <xdr:col>6</xdr:col>
      <xdr:colOff>495300</xdr:colOff>
      <xdr:row>17</xdr:row>
      <xdr:rowOff>127000</xdr:rowOff>
    </xdr:to>
    <xdr:sp macro="" textlink="">
      <xdr:nvSpPr>
        <xdr:cNvPr id="12" name="OpenSolver11"/>
        <xdr:cNvSpPr/>
      </xdr:nvSpPr>
      <xdr:spPr>
        <a:xfrm>
          <a:off x="4495800" y="331152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6</xdr:col>
      <xdr:colOff>114300</xdr:colOff>
      <xdr:row>18</xdr:row>
      <xdr:rowOff>158750</xdr:rowOff>
    </xdr:from>
    <xdr:to>
      <xdr:col>6</xdr:col>
      <xdr:colOff>495300</xdr:colOff>
      <xdr:row>19</xdr:row>
      <xdr:rowOff>31750</xdr:rowOff>
    </xdr:to>
    <xdr:sp macro="" textlink="">
      <xdr:nvSpPr>
        <xdr:cNvPr id="16" name="OpenSolver15"/>
        <xdr:cNvSpPr/>
      </xdr:nvSpPr>
      <xdr:spPr>
        <a:xfrm>
          <a:off x="4495800" y="378777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5</xdr:col>
      <xdr:colOff>0</xdr:colOff>
      <xdr:row>21</xdr:row>
      <xdr:rowOff>0</xdr:rowOff>
    </xdr:from>
    <xdr:to>
      <xdr:col>6</xdr:col>
      <xdr:colOff>0</xdr:colOff>
      <xdr:row>36</xdr:row>
      <xdr:rowOff>0</xdr:rowOff>
    </xdr:to>
    <xdr:sp macro="" textlink="">
      <xdr:nvSpPr>
        <xdr:cNvPr id="17" name="OpenSolver16"/>
        <xdr:cNvSpPr/>
      </xdr:nvSpPr>
      <xdr:spPr>
        <a:xfrm>
          <a:off x="3543300" y="4400550"/>
          <a:ext cx="838200" cy="28575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800000"/>
            </a:solidFill>
          </a:endParaRPr>
        </a:p>
      </xdr:txBody>
    </xdr:sp>
    <xdr:clientData/>
  </xdr:twoCellAnchor>
  <xdr:twoCellAnchor>
    <xdr:from>
      <xdr:col>7</xdr:col>
      <xdr:colOff>12700</xdr:colOff>
      <xdr:row>21</xdr:row>
      <xdr:rowOff>12700</xdr:rowOff>
    </xdr:from>
    <xdr:to>
      <xdr:col>8</xdr:col>
      <xdr:colOff>0</xdr:colOff>
      <xdr:row>36</xdr:row>
      <xdr:rowOff>0</xdr:rowOff>
    </xdr:to>
    <xdr:sp macro="" textlink="">
      <xdr:nvSpPr>
        <xdr:cNvPr id="18" name="OpenSolver17"/>
        <xdr:cNvSpPr/>
      </xdr:nvSpPr>
      <xdr:spPr>
        <a:xfrm>
          <a:off x="5003800" y="4413250"/>
          <a:ext cx="596900" cy="2844800"/>
        </a:xfrm>
        <a:prstGeom prst="rect">
          <a:avLst/>
        </a:prstGeom>
        <a:noFill/>
        <a:ln w="25400" cap="flat" cmpd="sng" algn="ctr">
          <a:solidFill>
            <a:srgbClr val="800000"/>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800000"/>
              </a:solidFill>
            </a:rPr>
            <a:t>≥</a:t>
          </a:r>
        </a:p>
      </xdr:txBody>
    </xdr:sp>
    <xdr:clientData/>
  </xdr:twoCellAnchor>
  <xdr:twoCellAnchor>
    <xdr:from>
      <xdr:col>6</xdr:col>
      <xdr:colOff>0</xdr:colOff>
      <xdr:row>28</xdr:row>
      <xdr:rowOff>95250</xdr:rowOff>
    </xdr:from>
    <xdr:to>
      <xdr:col>7</xdr:col>
      <xdr:colOff>12700</xdr:colOff>
      <xdr:row>28</xdr:row>
      <xdr:rowOff>101600</xdr:rowOff>
    </xdr:to>
    <xdr:cxnSp macro="">
      <xdr:nvCxnSpPr>
        <xdr:cNvPr id="19" name="OpenSolver18"/>
        <xdr:cNvCxnSpPr>
          <a:stCxn id="17" idx="3"/>
          <a:endCxn id="18" idx="1"/>
        </xdr:cNvCxnSpPr>
      </xdr:nvCxnSpPr>
      <xdr:spPr>
        <a:xfrm>
          <a:off x="4381500" y="5829300"/>
          <a:ext cx="622300" cy="6350"/>
        </a:xfrm>
        <a:prstGeom prst="straightConnector1">
          <a:avLst/>
        </a:prstGeom>
        <a:ln w="9525" cmpd="sng">
          <a:solidFill>
            <a:srgbClr val="800000"/>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120650</xdr:colOff>
      <xdr:row>27</xdr:row>
      <xdr:rowOff>161925</xdr:rowOff>
    </xdr:from>
    <xdr:to>
      <xdr:col>6</xdr:col>
      <xdr:colOff>501650</xdr:colOff>
      <xdr:row>29</xdr:row>
      <xdr:rowOff>34925</xdr:rowOff>
    </xdr:to>
    <xdr:sp macro="" textlink="">
      <xdr:nvSpPr>
        <xdr:cNvPr id="20" name="OpenSolver19"/>
        <xdr:cNvSpPr/>
      </xdr:nvSpPr>
      <xdr:spPr>
        <a:xfrm>
          <a:off x="4502150" y="5705475"/>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4</xdr:col>
      <xdr:colOff>0</xdr:colOff>
      <xdr:row>21</xdr:row>
      <xdr:rowOff>0</xdr:rowOff>
    </xdr:from>
    <xdr:to>
      <xdr:col>5</xdr:col>
      <xdr:colOff>0</xdr:colOff>
      <xdr:row>36</xdr:row>
      <xdr:rowOff>0</xdr:rowOff>
    </xdr:to>
    <xdr:sp macro="" textlink="">
      <xdr:nvSpPr>
        <xdr:cNvPr id="21" name="OpenSolver20"/>
        <xdr:cNvSpPr/>
      </xdr:nvSpPr>
      <xdr:spPr>
        <a:xfrm>
          <a:off x="2705100" y="4400550"/>
          <a:ext cx="838200" cy="2857500"/>
        </a:xfrm>
        <a:prstGeom prst="rect">
          <a:avLst/>
        </a:prstGeom>
        <a:noFill/>
        <a:ln w="25400" cap="flat" cmpd="sng" algn="ctr">
          <a:solidFill>
            <a:srgbClr val="00CC33"/>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CC33"/>
            </a:solidFill>
          </a:endParaRPr>
        </a:p>
      </xdr:txBody>
    </xdr:sp>
    <xdr:clientData/>
  </xdr:twoCellAnchor>
  <xdr:twoCellAnchor>
    <xdr:from>
      <xdr:col>7</xdr:col>
      <xdr:colOff>25400</xdr:colOff>
      <xdr:row>21</xdr:row>
      <xdr:rowOff>25400</xdr:rowOff>
    </xdr:from>
    <xdr:to>
      <xdr:col>8</xdr:col>
      <xdr:colOff>0</xdr:colOff>
      <xdr:row>36</xdr:row>
      <xdr:rowOff>0</xdr:rowOff>
    </xdr:to>
    <xdr:sp macro="" textlink="">
      <xdr:nvSpPr>
        <xdr:cNvPr id="22" name="OpenSolver21"/>
        <xdr:cNvSpPr/>
      </xdr:nvSpPr>
      <xdr:spPr>
        <a:xfrm>
          <a:off x="5016500" y="4425950"/>
          <a:ext cx="584200" cy="2832100"/>
        </a:xfrm>
        <a:prstGeom prst="rect">
          <a:avLst/>
        </a:prstGeom>
        <a:noFill/>
        <a:ln w="25400" cap="flat" cmpd="sng" algn="ctr">
          <a:solidFill>
            <a:srgbClr val="00CC33"/>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CC33"/>
              </a:solidFill>
            </a:rPr>
            <a:t>≤</a:t>
          </a:r>
        </a:p>
      </xdr:txBody>
    </xdr:sp>
    <xdr:clientData/>
  </xdr:twoCellAnchor>
  <xdr:twoCellAnchor>
    <xdr:from>
      <xdr:col>5</xdr:col>
      <xdr:colOff>0</xdr:colOff>
      <xdr:row>28</xdr:row>
      <xdr:rowOff>95250</xdr:rowOff>
    </xdr:from>
    <xdr:to>
      <xdr:col>7</xdr:col>
      <xdr:colOff>25400</xdr:colOff>
      <xdr:row>28</xdr:row>
      <xdr:rowOff>107950</xdr:rowOff>
    </xdr:to>
    <xdr:cxnSp macro="">
      <xdr:nvCxnSpPr>
        <xdr:cNvPr id="23" name="OpenSolver22"/>
        <xdr:cNvCxnSpPr>
          <a:stCxn id="21" idx="3"/>
          <a:endCxn id="22" idx="1"/>
        </xdr:cNvCxnSpPr>
      </xdr:nvCxnSpPr>
      <xdr:spPr>
        <a:xfrm>
          <a:off x="3543300" y="5829300"/>
          <a:ext cx="1473200" cy="12700"/>
        </a:xfrm>
        <a:prstGeom prst="straightConnector1">
          <a:avLst/>
        </a:prstGeom>
        <a:ln w="9525" cmpd="sng">
          <a:solidFill>
            <a:srgbClr val="00CC33"/>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546100</xdr:colOff>
      <xdr:row>27</xdr:row>
      <xdr:rowOff>165100</xdr:rowOff>
    </xdr:from>
    <xdr:to>
      <xdr:col>6</xdr:col>
      <xdr:colOff>88900</xdr:colOff>
      <xdr:row>29</xdr:row>
      <xdr:rowOff>38100</xdr:rowOff>
    </xdr:to>
    <xdr:sp macro="" textlink="">
      <xdr:nvSpPr>
        <xdr:cNvPr id="24" name="OpenSolver23"/>
        <xdr:cNvSpPr/>
      </xdr:nvSpPr>
      <xdr:spPr>
        <a:xfrm>
          <a:off x="4089400" y="57086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
  <sheetViews>
    <sheetView tabSelected="1" workbookViewId="0"/>
  </sheetViews>
  <sheetFormatPr defaultRowHeight="15" x14ac:dyDescent="0.25"/>
  <cols>
    <col min="3" max="3" width="13.140625" bestFit="1" customWidth="1"/>
    <col min="5" max="6" width="12.5703125" bestFit="1" customWidth="1"/>
  </cols>
  <sheetData>
    <row r="2" spans="2:8" x14ac:dyDescent="0.25">
      <c r="B2" s="1" t="s">
        <v>0</v>
      </c>
    </row>
    <row r="3" spans="2:8" x14ac:dyDescent="0.25">
      <c r="B3" s="6" t="s">
        <v>1</v>
      </c>
      <c r="C3" s="7"/>
      <c r="D3" s="7"/>
      <c r="E3" s="7"/>
      <c r="F3" s="7"/>
      <c r="G3" s="7"/>
      <c r="H3" s="8"/>
    </row>
    <row r="4" spans="2:8" x14ac:dyDescent="0.25">
      <c r="B4" s="16" t="s">
        <v>24</v>
      </c>
      <c r="C4" s="17"/>
      <c r="D4" s="17"/>
      <c r="E4" s="17"/>
      <c r="F4" s="17"/>
      <c r="G4" s="17"/>
      <c r="H4" s="18"/>
    </row>
    <row r="5" spans="2:8" x14ac:dyDescent="0.25">
      <c r="B5" s="16"/>
      <c r="C5" s="17"/>
      <c r="D5" s="17"/>
      <c r="E5" s="17"/>
      <c r="F5" s="17"/>
      <c r="G5" s="17"/>
      <c r="H5" s="18"/>
    </row>
    <row r="6" spans="2:8" x14ac:dyDescent="0.25">
      <c r="B6" s="16"/>
      <c r="C6" s="17"/>
      <c r="D6" s="17"/>
      <c r="E6" s="17"/>
      <c r="F6" s="17"/>
      <c r="G6" s="17"/>
      <c r="H6" s="18"/>
    </row>
    <row r="7" spans="2:8" x14ac:dyDescent="0.25">
      <c r="B7" s="16"/>
      <c r="C7" s="17"/>
      <c r="D7" s="17"/>
      <c r="E7" s="17"/>
      <c r="F7" s="17"/>
      <c r="G7" s="17"/>
      <c r="H7" s="18"/>
    </row>
    <row r="8" spans="2:8" x14ac:dyDescent="0.25">
      <c r="B8" s="9" t="s">
        <v>2</v>
      </c>
      <c r="C8" s="3"/>
      <c r="D8" s="3"/>
      <c r="E8" s="3"/>
      <c r="F8" s="3"/>
      <c r="G8" s="3"/>
      <c r="H8" s="10"/>
    </row>
    <row r="9" spans="2:8" x14ac:dyDescent="0.25">
      <c r="B9" s="16" t="s">
        <v>21</v>
      </c>
      <c r="C9" s="17"/>
      <c r="D9" s="17"/>
      <c r="E9" s="17"/>
      <c r="F9" s="17"/>
      <c r="G9" s="17"/>
      <c r="H9" s="18"/>
    </row>
    <row r="10" spans="2:8" x14ac:dyDescent="0.25">
      <c r="B10" s="16"/>
      <c r="C10" s="17"/>
      <c r="D10" s="17"/>
      <c r="E10" s="17"/>
      <c r="F10" s="17"/>
      <c r="G10" s="17"/>
      <c r="H10" s="18"/>
    </row>
    <row r="11" spans="2:8" x14ac:dyDescent="0.25">
      <c r="B11" s="16"/>
      <c r="C11" s="17"/>
      <c r="D11" s="17"/>
      <c r="E11" s="17"/>
      <c r="F11" s="17"/>
      <c r="G11" s="17"/>
      <c r="H11" s="18"/>
    </row>
    <row r="12" spans="2:8" ht="15" customHeight="1" x14ac:dyDescent="0.25">
      <c r="B12" s="19"/>
      <c r="C12" s="20"/>
      <c r="D12" s="20"/>
      <c r="E12" s="20"/>
      <c r="F12" s="20"/>
      <c r="G12" s="20"/>
      <c r="H12" s="21"/>
    </row>
    <row r="14" spans="2:8" x14ac:dyDescent="0.25">
      <c r="B14" s="2" t="s">
        <v>3</v>
      </c>
    </row>
    <row r="15" spans="2:8" ht="15.75" thickBot="1" x14ac:dyDescent="0.3">
      <c r="C15" s="15" t="s">
        <v>4</v>
      </c>
      <c r="D15" s="15" t="s">
        <v>5</v>
      </c>
      <c r="E15" s="15" t="s">
        <v>6</v>
      </c>
      <c r="F15" s="15" t="s">
        <v>7</v>
      </c>
      <c r="G15" s="15"/>
      <c r="H15" s="15" t="s">
        <v>8</v>
      </c>
    </row>
    <row r="16" spans="2:8" x14ac:dyDescent="0.25">
      <c r="C16" s="11" t="s">
        <v>16</v>
      </c>
      <c r="D16" s="12">
        <f>SUMIF($C$22:$C$36,C16,$H$22:$H$36)</f>
        <v>0</v>
      </c>
      <c r="E16" s="12">
        <f>SUMIF($D$22:$D$36,C16,$H$22:$H$36)</f>
        <v>0</v>
      </c>
      <c r="F16" s="12">
        <f>E16</f>
        <v>0</v>
      </c>
      <c r="G16" s="12" t="s">
        <v>22</v>
      </c>
      <c r="H16" s="12">
        <v>5000</v>
      </c>
    </row>
    <row r="17" spans="3:8" x14ac:dyDescent="0.25">
      <c r="C17" s="11" t="s">
        <v>17</v>
      </c>
      <c r="D17" s="12">
        <f>SUMIF($C$22:$C$36,C17,$H$22:$H$36)</f>
        <v>0</v>
      </c>
      <c r="E17" s="12">
        <f>SUMIF($D$22:$D$36,C17,$H$22:$H$36)</f>
        <v>0</v>
      </c>
      <c r="F17" s="12">
        <f t="shared" ref="F17:F19" si="0">E17</f>
        <v>0</v>
      </c>
      <c r="G17" s="12" t="s">
        <v>22</v>
      </c>
      <c r="H17" s="12">
        <v>8000</v>
      </c>
    </row>
    <row r="18" spans="3:8" x14ac:dyDescent="0.25">
      <c r="C18" s="11" t="s">
        <v>18</v>
      </c>
      <c r="D18" s="12">
        <f>SUMIF($C$22:$C$36,C18,$H$22:$H$36)</f>
        <v>0</v>
      </c>
      <c r="E18" s="12">
        <f>SUMIF($D$22:$D$36,C18,$H$22:$H$36)</f>
        <v>0</v>
      </c>
      <c r="F18" s="12">
        <f t="shared" si="0"/>
        <v>0</v>
      </c>
      <c r="G18" s="12" t="s">
        <v>22</v>
      </c>
      <c r="H18" s="12">
        <v>12000</v>
      </c>
    </row>
    <row r="19" spans="3:8" x14ac:dyDescent="0.25">
      <c r="C19" s="11" t="s">
        <v>19</v>
      </c>
      <c r="D19" s="12">
        <f>SUMIF($C$22:$C$36,C19,$H$22:$H$36)</f>
        <v>0</v>
      </c>
      <c r="E19" s="12">
        <f>SUMIF($D$22:$D$36,C19,$H$22:$H$36)</f>
        <v>0</v>
      </c>
      <c r="F19" s="12">
        <f t="shared" si="0"/>
        <v>0</v>
      </c>
      <c r="G19" s="12" t="s">
        <v>22</v>
      </c>
      <c r="H19" s="12">
        <v>7000</v>
      </c>
    </row>
    <row r="21" spans="3:8" ht="15.75" thickBot="1" x14ac:dyDescent="0.3">
      <c r="C21" s="15" t="s">
        <v>9</v>
      </c>
      <c r="D21" s="15" t="s">
        <v>10</v>
      </c>
      <c r="E21" s="15" t="s">
        <v>11</v>
      </c>
      <c r="F21" s="15" t="s">
        <v>12</v>
      </c>
      <c r="G21" s="15" t="s">
        <v>13</v>
      </c>
      <c r="H21" s="15" t="s">
        <v>14</v>
      </c>
    </row>
    <row r="22" spans="3:8" x14ac:dyDescent="0.25">
      <c r="C22" s="13" t="s">
        <v>15</v>
      </c>
      <c r="D22" s="13" t="s">
        <v>16</v>
      </c>
      <c r="E22" s="14">
        <v>0</v>
      </c>
      <c r="F22" s="14">
        <v>6000</v>
      </c>
      <c r="G22" s="14">
        <v>10</v>
      </c>
      <c r="H22" s="14">
        <v>0</v>
      </c>
    </row>
    <row r="23" spans="3:8" x14ac:dyDescent="0.25">
      <c r="C23" s="11" t="s">
        <v>15</v>
      </c>
      <c r="D23" s="11" t="s">
        <v>17</v>
      </c>
      <c r="E23" s="12">
        <v>0</v>
      </c>
      <c r="F23" s="12">
        <v>6000</v>
      </c>
      <c r="G23" s="12">
        <v>10</v>
      </c>
      <c r="H23" s="12">
        <v>0</v>
      </c>
    </row>
    <row r="24" spans="3:8" x14ac:dyDescent="0.25">
      <c r="C24" s="11" t="s">
        <v>15</v>
      </c>
      <c r="D24" s="11" t="s">
        <v>18</v>
      </c>
      <c r="E24" s="12">
        <v>0</v>
      </c>
      <c r="F24" s="12">
        <v>6000</v>
      </c>
      <c r="G24" s="12">
        <v>10</v>
      </c>
      <c r="H24" s="12">
        <v>0</v>
      </c>
    </row>
    <row r="25" spans="3:8" x14ac:dyDescent="0.25">
      <c r="C25" s="11" t="s">
        <v>15</v>
      </c>
      <c r="D25" s="11" t="s">
        <v>19</v>
      </c>
      <c r="E25" s="12">
        <v>0</v>
      </c>
      <c r="F25" s="12">
        <v>6000</v>
      </c>
      <c r="G25" s="12">
        <v>10</v>
      </c>
      <c r="H25" s="12">
        <v>0</v>
      </c>
    </row>
    <row r="26" spans="3:8" x14ac:dyDescent="0.25">
      <c r="C26" s="11" t="s">
        <v>15</v>
      </c>
      <c r="D26" s="11" t="s">
        <v>16</v>
      </c>
      <c r="E26" s="12">
        <v>0</v>
      </c>
      <c r="F26" s="12">
        <v>3000</v>
      </c>
      <c r="G26" s="12">
        <v>15</v>
      </c>
      <c r="H26" s="12">
        <v>0</v>
      </c>
    </row>
    <row r="27" spans="3:8" x14ac:dyDescent="0.25">
      <c r="C27" s="11" t="s">
        <v>15</v>
      </c>
      <c r="D27" s="11" t="s">
        <v>17</v>
      </c>
      <c r="E27" s="12">
        <v>0</v>
      </c>
      <c r="F27" s="12">
        <v>3000</v>
      </c>
      <c r="G27" s="12">
        <v>15</v>
      </c>
      <c r="H27" s="12">
        <v>0</v>
      </c>
    </row>
    <row r="28" spans="3:8" x14ac:dyDescent="0.25">
      <c r="C28" s="11" t="s">
        <v>15</v>
      </c>
      <c r="D28" s="11" t="s">
        <v>18</v>
      </c>
      <c r="E28" s="12">
        <v>0</v>
      </c>
      <c r="F28" s="12">
        <v>3000</v>
      </c>
      <c r="G28" s="12">
        <v>15</v>
      </c>
      <c r="H28" s="12">
        <v>0</v>
      </c>
    </row>
    <row r="29" spans="3:8" x14ac:dyDescent="0.25">
      <c r="C29" s="11" t="s">
        <v>15</v>
      </c>
      <c r="D29" s="11" t="s">
        <v>19</v>
      </c>
      <c r="E29" s="12">
        <v>0</v>
      </c>
      <c r="F29" s="12">
        <v>3000</v>
      </c>
      <c r="G29" s="12">
        <v>15</v>
      </c>
      <c r="H29" s="12">
        <v>0</v>
      </c>
    </row>
    <row r="30" spans="3:8" x14ac:dyDescent="0.25">
      <c r="C30" s="11" t="s">
        <v>16</v>
      </c>
      <c r="D30" s="11" t="s">
        <v>17</v>
      </c>
      <c r="E30" s="12">
        <v>0</v>
      </c>
      <c r="F30" s="12">
        <v>5000</v>
      </c>
      <c r="G30" s="12">
        <v>2</v>
      </c>
      <c r="H30" s="12">
        <v>0</v>
      </c>
    </row>
    <row r="31" spans="3:8" x14ac:dyDescent="0.25">
      <c r="C31" s="11" t="s">
        <v>16</v>
      </c>
      <c r="D31" s="11" t="s">
        <v>20</v>
      </c>
      <c r="E31" s="12">
        <v>0</v>
      </c>
      <c r="F31" s="12">
        <v>999999</v>
      </c>
      <c r="G31" s="12">
        <v>0</v>
      </c>
      <c r="H31" s="12">
        <v>0</v>
      </c>
    </row>
    <row r="32" spans="3:8" x14ac:dyDescent="0.25">
      <c r="C32" s="11" t="s">
        <v>17</v>
      </c>
      <c r="D32" s="11" t="s">
        <v>18</v>
      </c>
      <c r="E32" s="12">
        <v>0</v>
      </c>
      <c r="F32" s="12">
        <v>5000</v>
      </c>
      <c r="G32" s="12">
        <v>2</v>
      </c>
      <c r="H32" s="12">
        <v>0</v>
      </c>
    </row>
    <row r="33" spans="2:8" x14ac:dyDescent="0.25">
      <c r="C33" s="11" t="s">
        <v>17</v>
      </c>
      <c r="D33" s="11" t="s">
        <v>20</v>
      </c>
      <c r="E33" s="12">
        <v>0</v>
      </c>
      <c r="F33" s="12">
        <v>999999</v>
      </c>
      <c r="G33" s="12">
        <v>0</v>
      </c>
      <c r="H33" s="12">
        <v>0</v>
      </c>
    </row>
    <row r="34" spans="2:8" x14ac:dyDescent="0.25">
      <c r="C34" s="11" t="s">
        <v>18</v>
      </c>
      <c r="D34" s="11" t="s">
        <v>19</v>
      </c>
      <c r="E34" s="12">
        <v>0</v>
      </c>
      <c r="F34" s="12">
        <v>5000</v>
      </c>
      <c r="G34" s="12">
        <v>2</v>
      </c>
      <c r="H34" s="12">
        <v>0</v>
      </c>
    </row>
    <row r="35" spans="2:8" x14ac:dyDescent="0.25">
      <c r="C35" s="11" t="s">
        <v>18</v>
      </c>
      <c r="D35" s="11" t="s">
        <v>20</v>
      </c>
      <c r="E35" s="12">
        <v>0</v>
      </c>
      <c r="F35" s="12">
        <v>999999</v>
      </c>
      <c r="G35" s="12">
        <v>0</v>
      </c>
      <c r="H35" s="12">
        <v>0</v>
      </c>
    </row>
    <row r="36" spans="2:8" x14ac:dyDescent="0.25">
      <c r="C36" s="11" t="s">
        <v>19</v>
      </c>
      <c r="D36" s="11" t="s">
        <v>20</v>
      </c>
      <c r="E36" s="12">
        <f>H25+H29+H34</f>
        <v>0</v>
      </c>
      <c r="F36" s="12">
        <v>999999</v>
      </c>
      <c r="G36" s="12">
        <v>0</v>
      </c>
      <c r="H36" s="12">
        <v>0</v>
      </c>
    </row>
    <row r="38" spans="2:8" x14ac:dyDescent="0.25">
      <c r="B38" s="4" t="s">
        <v>23</v>
      </c>
      <c r="C38" s="5">
        <f>SUMPRODUCT(G22:G36,H22:H36)</f>
        <v>0</v>
      </c>
    </row>
  </sheetData>
  <mergeCells count="2">
    <mergeCell ref="B4:H7"/>
    <mergeCell ref="B9:H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Malaluan</dc:creator>
  <cp:lastModifiedBy>Celine Malaluan</cp:lastModifiedBy>
  <dcterms:created xsi:type="dcterms:W3CDTF">2018-12-13T01:27:04Z</dcterms:created>
  <dcterms:modified xsi:type="dcterms:W3CDTF">2019-01-31T01:48:09Z</dcterms:modified>
</cp:coreProperties>
</file>